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Understanding Stability in Graphical Representation\"/>
    </mc:Choice>
  </mc:AlternateContent>
  <xr:revisionPtr revIDLastSave="0" documentId="13_ncr:1_{E7CAB43B-A96C-44EA-B280-D5B9A80F6360}" xr6:coauthVersionLast="47" xr6:coauthVersionMax="47" xr10:uidLastSave="{00000000-0000-0000-0000-000000000000}"/>
  <bookViews>
    <workbookView xWindow="-28920" yWindow="-120" windowWidth="29040" windowHeight="15720" activeTab="2" xr2:uid="{44BD2607-64BA-4B1D-B8EA-B15CFDCAF805}"/>
  </bookViews>
  <sheets>
    <sheet name="Run 1" sheetId="1" r:id="rId1"/>
    <sheet name="Run 2" sheetId="4" r:id="rId2"/>
    <sheet name="With Explain" sheetId="5" r:id="rId3"/>
  </sheets>
  <definedNames>
    <definedName name="_xlnm._FilterDatabase" localSheetId="0" hidden="1">'Run 1'!$B$7:$G$15</definedName>
    <definedName name="_xlnm._FilterDatabase" localSheetId="1" hidden="1">'Run 2'!$E$10:$S$18</definedName>
    <definedName name="_xlnm._FilterDatabase" localSheetId="2" hidden="1">'With Explain'!$E$13:$S$21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0" i="5" l="1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H42" i="5"/>
  <c r="Z20" i="5"/>
  <c r="AH41" i="5"/>
  <c r="Z19" i="5"/>
  <c r="AH40" i="5"/>
  <c r="Z18" i="5"/>
  <c r="AH39" i="5"/>
  <c r="Z17" i="5"/>
  <c r="AH38" i="5"/>
  <c r="Z16" i="5"/>
  <c r="AH37" i="5"/>
  <c r="Z15" i="5"/>
  <c r="AH36" i="5"/>
  <c r="Z14" i="5"/>
  <c r="AH35" i="5"/>
  <c r="Z13" i="5"/>
  <c r="R31" i="5"/>
  <c r="B9" i="5"/>
  <c r="BH36" i="4"/>
  <c r="BD36" i="4"/>
  <c r="AZ36" i="4"/>
  <c r="AF36" i="4"/>
  <c r="AJ36" i="4"/>
  <c r="AV36" i="4"/>
  <c r="AR36" i="4"/>
  <c r="AN36" i="4"/>
  <c r="Z11" i="4"/>
  <c r="Z12" i="4"/>
  <c r="Z13" i="4"/>
  <c r="Z14" i="4"/>
  <c r="Z15" i="4"/>
  <c r="Z16" i="4"/>
  <c r="Z17" i="4"/>
  <c r="Z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10" i="4"/>
  <c r="BC35" i="4"/>
  <c r="BD35" i="4"/>
  <c r="BE35" i="4"/>
  <c r="BF35" i="4"/>
  <c r="BG35" i="4"/>
  <c r="BH35" i="4"/>
  <c r="BI35" i="4"/>
  <c r="BJ35" i="4"/>
  <c r="W18" i="4"/>
  <c r="X18" i="4"/>
  <c r="Y18" i="4"/>
  <c r="T18" i="4"/>
  <c r="U18" i="4"/>
  <c r="V18" i="4"/>
  <c r="AU6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AE35" i="4"/>
  <c r="D18" i="4"/>
  <c r="B6" i="4"/>
  <c r="E18" i="4"/>
  <c r="B18" i="4"/>
  <c r="C18" i="4"/>
  <c r="F18" i="4"/>
  <c r="G18" i="4"/>
  <c r="H7" i="4"/>
  <c r="H6" i="4"/>
  <c r="H18" i="4"/>
  <c r="I18" i="4"/>
  <c r="J18" i="4"/>
  <c r="Q7" i="4"/>
  <c r="Q6" i="4"/>
  <c r="K18" i="4"/>
  <c r="L18" i="4"/>
  <c r="M18" i="4"/>
  <c r="Q18" i="4"/>
  <c r="R18" i="4"/>
  <c r="S18" i="4"/>
  <c r="K7" i="4"/>
  <c r="K6" i="4"/>
  <c r="N7" i="4"/>
  <c r="N6" i="4"/>
  <c r="O18" i="4"/>
  <c r="P18" i="4"/>
  <c r="N18" i="4"/>
  <c r="C45" i="1"/>
  <c r="D45" i="1"/>
  <c r="E45" i="1"/>
  <c r="F45" i="1"/>
  <c r="G45" i="1"/>
  <c r="B45" i="1"/>
  <c r="M15" i="1"/>
  <c r="N15" i="1"/>
  <c r="O15" i="1"/>
  <c r="P15" i="1"/>
  <c r="Q15" i="1"/>
  <c r="R15" i="1"/>
  <c r="C15" i="1"/>
  <c r="D15" i="1"/>
  <c r="E15" i="1"/>
  <c r="F15" i="1"/>
  <c r="G15" i="1"/>
  <c r="B15" i="1"/>
  <c r="G61" i="5" l="1"/>
  <c r="AE61" i="5"/>
  <c r="K61" i="5"/>
  <c r="C61" i="5"/>
  <c r="O61" i="5"/>
  <c r="W61" i="5"/>
  <c r="S61" i="5"/>
  <c r="AA61" i="5"/>
</calcChain>
</file>

<file path=xl/sharedStrings.xml><?xml version="1.0" encoding="utf-8"?>
<sst xmlns="http://schemas.openxmlformats.org/spreadsheetml/2006/main" count="295" uniqueCount="30">
  <si>
    <t>Patient</t>
  </si>
  <si>
    <t>ALS</t>
  </si>
  <si>
    <t>Mean</t>
  </si>
  <si>
    <t>BP+LDA</t>
  </si>
  <si>
    <t>CSP+SVM</t>
  </si>
  <si>
    <t>CFC (Mu and Beta)</t>
  </si>
  <si>
    <t>MSC</t>
  </si>
  <si>
    <t>PLV</t>
  </si>
  <si>
    <t>CMI</t>
  </si>
  <si>
    <t xml:space="preserve">All session pairs </t>
  </si>
  <si>
    <t>Adjacency as Feature</t>
  </si>
  <si>
    <t>BP as Feature</t>
  </si>
  <si>
    <t>SHU</t>
  </si>
  <si>
    <t>Subject</t>
  </si>
  <si>
    <t>1vX Session Pairs</t>
  </si>
  <si>
    <t>Trial</t>
  </si>
  <si>
    <t>1v2</t>
  </si>
  <si>
    <t>1v3</t>
  </si>
  <si>
    <t>1v4</t>
  </si>
  <si>
    <t>Average Train Time per Subject</t>
  </si>
  <si>
    <t>Average Inference Time per Subject</t>
  </si>
  <si>
    <t>Average Inference Time per Subject (s)</t>
  </si>
  <si>
    <t>1v5</t>
  </si>
  <si>
    <t>Average Inference time per Subject (s)</t>
  </si>
  <si>
    <t>EEGNet</t>
  </si>
  <si>
    <t>DeepConvNet</t>
  </si>
  <si>
    <t>Average Train Time per Subject per Fold Pair (s)</t>
  </si>
  <si>
    <t>RAM (GB)</t>
  </si>
  <si>
    <t>Model Parameters</t>
  </si>
  <si>
    <t>Model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</si>
</sst>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2" fillId="0" borderId="4" xfId="1" applyNumberFormat="1" applyFont="1" applyBorder="1"/>
    <xf numFmtId="10" fontId="2" fillId="0" borderId="5" xfId="1" applyNumberFormat="1" applyFont="1" applyBorder="1"/>
    <xf numFmtId="10" fontId="2" fillId="0" borderId="6" xfId="1" applyNumberFormat="1" applyFont="1" applyBorder="1"/>
    <xf numFmtId="10" fontId="0" fillId="0" borderId="0" xfId="0" applyNumberFormat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12BB-3A0A-4087-B14D-61DACBB65015}">
  <dimension ref="A1:R45"/>
  <sheetViews>
    <sheetView topLeftCell="A13" zoomScale="92" workbookViewId="0">
      <selection activeCell="K16" sqref="K16"/>
    </sheetView>
  </sheetViews>
  <sheetFormatPr defaultRowHeight="14.4" x14ac:dyDescent="0.3"/>
  <cols>
    <col min="2" max="2" width="8.44140625" customWidth="1"/>
    <col min="3" max="3" width="9.109375" bestFit="1" customWidth="1"/>
    <col min="4" max="7" width="9" bestFit="1" customWidth="1"/>
  </cols>
  <sheetData>
    <row r="1" spans="1:18" x14ac:dyDescent="0.3">
      <c r="I1" t="s">
        <v>9</v>
      </c>
    </row>
    <row r="3" spans="1:18" x14ac:dyDescent="0.3">
      <c r="D3" t="s">
        <v>10</v>
      </c>
      <c r="M3" t="s">
        <v>11</v>
      </c>
    </row>
    <row r="5" spans="1:18" x14ac:dyDescent="0.3">
      <c r="A5" t="s">
        <v>1</v>
      </c>
      <c r="L5" t="s">
        <v>1</v>
      </c>
    </row>
    <row r="6" spans="1:18" x14ac:dyDescent="0.3">
      <c r="A6" t="s">
        <v>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L6" t="s">
        <v>0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</row>
    <row r="7" spans="1:18" x14ac:dyDescent="0.3">
      <c r="A7">
        <v>1</v>
      </c>
      <c r="B7" s="1">
        <v>48.7</v>
      </c>
      <c r="C7" s="1">
        <v>51.88</v>
      </c>
      <c r="D7" s="1">
        <v>63.33</v>
      </c>
      <c r="E7" s="1">
        <v>60.21</v>
      </c>
      <c r="F7" s="1">
        <v>58.75</v>
      </c>
      <c r="G7" s="1">
        <v>62.19</v>
      </c>
      <c r="H7" s="1"/>
      <c r="L7">
        <v>1</v>
      </c>
      <c r="M7" s="1">
        <v>48.7</v>
      </c>
      <c r="N7" s="1">
        <v>51.88</v>
      </c>
      <c r="O7" s="1">
        <v>62.6</v>
      </c>
      <c r="P7" s="1">
        <v>62.5</v>
      </c>
      <c r="Q7" s="1">
        <v>61.56</v>
      </c>
      <c r="R7" s="1">
        <v>61.46</v>
      </c>
    </row>
    <row r="8" spans="1:18" x14ac:dyDescent="0.3">
      <c r="A8">
        <v>2</v>
      </c>
      <c r="B8" s="1">
        <v>56.09</v>
      </c>
      <c r="C8" s="1">
        <v>56.94</v>
      </c>
      <c r="D8" s="1">
        <v>65.209999999999994</v>
      </c>
      <c r="E8" s="1">
        <v>65.02</v>
      </c>
      <c r="F8" s="1">
        <v>68.02</v>
      </c>
      <c r="G8" s="1">
        <v>68.02</v>
      </c>
      <c r="H8" s="1"/>
      <c r="L8">
        <v>2</v>
      </c>
      <c r="M8" s="1">
        <v>56.09</v>
      </c>
      <c r="N8" s="1">
        <v>56.94</v>
      </c>
      <c r="O8" s="1">
        <v>65.790000000000006</v>
      </c>
      <c r="P8" s="1">
        <v>64.44</v>
      </c>
      <c r="Q8" s="1">
        <v>63.36</v>
      </c>
      <c r="R8" s="1">
        <v>68.02</v>
      </c>
    </row>
    <row r="9" spans="1:18" x14ac:dyDescent="0.3">
      <c r="A9">
        <v>5</v>
      </c>
      <c r="B9" s="1">
        <v>58.37</v>
      </c>
      <c r="C9" s="1">
        <v>60.2</v>
      </c>
      <c r="D9" s="1">
        <v>63.92</v>
      </c>
      <c r="E9" s="1">
        <v>63.5</v>
      </c>
      <c r="F9" s="1">
        <v>63.19</v>
      </c>
      <c r="G9" s="1">
        <v>62.66</v>
      </c>
      <c r="H9" s="1"/>
      <c r="L9">
        <v>5</v>
      </c>
      <c r="M9" s="1">
        <v>58.37</v>
      </c>
      <c r="N9" s="1">
        <v>60.2</v>
      </c>
      <c r="O9" s="1">
        <v>62.55</v>
      </c>
      <c r="P9" s="1">
        <v>60.86</v>
      </c>
      <c r="Q9" s="1">
        <v>61.5</v>
      </c>
      <c r="R9" s="1">
        <v>63.4</v>
      </c>
    </row>
    <row r="10" spans="1:18" x14ac:dyDescent="0.3">
      <c r="A10">
        <v>9</v>
      </c>
      <c r="B10" s="1">
        <v>58.76</v>
      </c>
      <c r="C10" s="1">
        <v>62.31</v>
      </c>
      <c r="D10" s="1">
        <v>64.45</v>
      </c>
      <c r="E10" s="1">
        <v>65.3</v>
      </c>
      <c r="F10" s="1">
        <v>62.03</v>
      </c>
      <c r="G10" s="1">
        <v>61.18</v>
      </c>
      <c r="H10" s="1"/>
      <c r="L10">
        <v>9</v>
      </c>
      <c r="M10" s="1">
        <v>58.76</v>
      </c>
      <c r="N10" s="1">
        <v>62.31</v>
      </c>
      <c r="O10" s="1">
        <v>63.82</v>
      </c>
      <c r="P10" s="1">
        <v>63.19</v>
      </c>
      <c r="Q10" s="1">
        <v>62.87</v>
      </c>
      <c r="R10" s="1">
        <v>63.71</v>
      </c>
    </row>
    <row r="11" spans="1:18" x14ac:dyDescent="0.3">
      <c r="A11">
        <v>21</v>
      </c>
      <c r="B11" s="1">
        <v>61.13</v>
      </c>
      <c r="C11" s="1">
        <v>58.41</v>
      </c>
      <c r="D11" s="1">
        <v>60</v>
      </c>
      <c r="E11" s="1">
        <v>62.6</v>
      </c>
      <c r="F11" s="1">
        <v>60.21</v>
      </c>
      <c r="G11" s="1">
        <v>65.31</v>
      </c>
      <c r="H11" s="1"/>
      <c r="L11">
        <v>21</v>
      </c>
      <c r="M11" s="1">
        <v>61.13</v>
      </c>
      <c r="N11" s="1">
        <v>58.41</v>
      </c>
      <c r="O11" s="1">
        <v>60.94</v>
      </c>
      <c r="P11" s="1">
        <v>61.35</v>
      </c>
      <c r="Q11" s="1">
        <v>61.04</v>
      </c>
      <c r="R11" s="1">
        <v>63.75</v>
      </c>
    </row>
    <row r="12" spans="1:18" x14ac:dyDescent="0.3">
      <c r="A12">
        <v>31</v>
      </c>
      <c r="B12" s="1">
        <v>72.7</v>
      </c>
      <c r="C12" s="1">
        <v>60.13</v>
      </c>
      <c r="D12" s="1">
        <v>64.37</v>
      </c>
      <c r="E12" s="1">
        <v>63.96</v>
      </c>
      <c r="F12" s="1">
        <v>65.63</v>
      </c>
      <c r="G12" s="1">
        <v>66.56</v>
      </c>
      <c r="H12" s="1"/>
      <c r="L12">
        <v>31</v>
      </c>
      <c r="M12" s="1">
        <v>72.7</v>
      </c>
      <c r="N12" s="1">
        <v>60.13</v>
      </c>
      <c r="O12" s="1">
        <v>63.96</v>
      </c>
      <c r="P12" s="1">
        <v>63.85</v>
      </c>
      <c r="Q12" s="1">
        <v>63.33</v>
      </c>
      <c r="R12" s="1">
        <v>64.48</v>
      </c>
    </row>
    <row r="13" spans="1:18" x14ac:dyDescent="0.3">
      <c r="A13">
        <v>34</v>
      </c>
      <c r="B13" s="1">
        <v>95.76</v>
      </c>
      <c r="C13" s="1">
        <v>50.21</v>
      </c>
      <c r="D13" s="1">
        <v>61.33</v>
      </c>
      <c r="E13" s="1">
        <v>59.67</v>
      </c>
      <c r="F13" s="1">
        <v>63.89</v>
      </c>
      <c r="G13" s="1">
        <v>64.11</v>
      </c>
      <c r="H13" s="1"/>
      <c r="L13">
        <v>34</v>
      </c>
      <c r="M13" s="1">
        <v>95.76</v>
      </c>
      <c r="N13" s="1">
        <v>50.21</v>
      </c>
      <c r="O13" s="1">
        <v>62.44</v>
      </c>
      <c r="P13" s="1">
        <v>63.22</v>
      </c>
      <c r="Q13" s="1">
        <v>61.33</v>
      </c>
      <c r="R13" s="1">
        <v>63.67</v>
      </c>
    </row>
    <row r="14" spans="1:18" x14ac:dyDescent="0.3">
      <c r="A14">
        <v>39</v>
      </c>
      <c r="B14" s="1">
        <v>85.67</v>
      </c>
      <c r="C14" s="1">
        <v>78.040000000000006</v>
      </c>
      <c r="D14" s="1">
        <v>63.67</v>
      </c>
      <c r="E14" s="1">
        <v>64.56</v>
      </c>
      <c r="F14" s="1">
        <v>64.89</v>
      </c>
      <c r="G14" s="1">
        <v>72.78</v>
      </c>
      <c r="H14" s="1"/>
      <c r="L14">
        <v>39</v>
      </c>
      <c r="M14" s="1">
        <v>85.67</v>
      </c>
      <c r="N14" s="1">
        <v>78.040000000000006</v>
      </c>
      <c r="O14" s="1">
        <v>64</v>
      </c>
      <c r="P14" s="1">
        <v>65.56</v>
      </c>
      <c r="Q14" s="1">
        <v>62.11</v>
      </c>
      <c r="R14" s="1">
        <v>63.78</v>
      </c>
    </row>
    <row r="15" spans="1:18" x14ac:dyDescent="0.3">
      <c r="A15" t="s">
        <v>2</v>
      </c>
      <c r="B15" s="1">
        <f>AVERAGE(B7:B14)</f>
        <v>67.147499999999994</v>
      </c>
      <c r="C15" s="1">
        <f t="shared" ref="C15:G15" si="0">AVERAGE(C7:C14)</f>
        <v>59.765000000000001</v>
      </c>
      <c r="D15" s="1">
        <f t="shared" si="0"/>
        <v>63.284999999999997</v>
      </c>
      <c r="E15" s="1">
        <f t="shared" si="0"/>
        <v>63.102499999999999</v>
      </c>
      <c r="F15" s="1">
        <f t="shared" si="0"/>
        <v>63.326249999999995</v>
      </c>
      <c r="G15" s="1">
        <f t="shared" si="0"/>
        <v>65.351250000000007</v>
      </c>
      <c r="H15" s="1"/>
      <c r="I15" s="1"/>
      <c r="J15" s="1"/>
      <c r="K15" s="1"/>
      <c r="L15" s="1" t="s">
        <v>2</v>
      </c>
      <c r="M15" s="1">
        <f t="shared" ref="M15:N15" si="1">AVERAGE(M7:M14)</f>
        <v>67.147499999999994</v>
      </c>
      <c r="N15" s="1">
        <f t="shared" si="1"/>
        <v>59.765000000000001</v>
      </c>
      <c r="O15" s="1">
        <f t="shared" ref="O15" si="2">AVERAGE(O7:O14)</f>
        <v>63.262499999999996</v>
      </c>
      <c r="P15" s="1">
        <f t="shared" ref="P15" si="3">AVERAGE(P7:P14)</f>
        <v>63.121250000000011</v>
      </c>
      <c r="Q15" s="1">
        <f t="shared" ref="Q15" si="4">AVERAGE(Q7:Q14)</f>
        <v>62.137500000000003</v>
      </c>
      <c r="R15" s="1">
        <f t="shared" ref="R15" si="5">AVERAGE(R7:R14)</f>
        <v>64.033749999999998</v>
      </c>
    </row>
    <row r="16" spans="1:18" x14ac:dyDescent="0.3">
      <c r="C16" s="1"/>
      <c r="D16" s="1"/>
      <c r="E16" s="1"/>
      <c r="F16" s="1"/>
      <c r="G16" s="1"/>
      <c r="H16" s="1"/>
      <c r="N16" s="1"/>
      <c r="O16" s="1"/>
      <c r="P16" s="1"/>
      <c r="Q16" s="1"/>
      <c r="R16" s="1"/>
    </row>
    <row r="17" spans="1:18" x14ac:dyDescent="0.3">
      <c r="H17" s="1"/>
    </row>
    <row r="18" spans="1:18" x14ac:dyDescent="0.3">
      <c r="A18" t="s">
        <v>12</v>
      </c>
      <c r="C18" s="1"/>
      <c r="D18" s="1"/>
      <c r="E18" s="1"/>
      <c r="F18" s="1"/>
      <c r="G18" s="1"/>
      <c r="H18" s="1"/>
      <c r="L18" t="s">
        <v>12</v>
      </c>
      <c r="N18" s="1"/>
      <c r="O18" s="1"/>
      <c r="P18" s="1"/>
      <c r="Q18" s="1"/>
      <c r="R18" s="1"/>
    </row>
    <row r="19" spans="1:18" x14ac:dyDescent="0.3">
      <c r="A19" t="s">
        <v>13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L19" t="s">
        <v>13</v>
      </c>
      <c r="M19" t="s">
        <v>3</v>
      </c>
      <c r="N19" t="s">
        <v>4</v>
      </c>
      <c r="O19" t="s">
        <v>5</v>
      </c>
      <c r="P19" t="s">
        <v>6</v>
      </c>
      <c r="Q19" t="s">
        <v>7</v>
      </c>
      <c r="R19" t="s">
        <v>8</v>
      </c>
    </row>
    <row r="20" spans="1:18" x14ac:dyDescent="0.3">
      <c r="A20">
        <v>1</v>
      </c>
      <c r="B20" s="2">
        <v>0.50480000000000003</v>
      </c>
      <c r="C20">
        <v>50.1</v>
      </c>
      <c r="D20" s="2">
        <v>0.58989999999999998</v>
      </c>
      <c r="E20" s="2">
        <v>0.61099999999999999</v>
      </c>
      <c r="F20" s="2">
        <v>0.62580000000000002</v>
      </c>
      <c r="G20" s="2">
        <v>0.62880000000000003</v>
      </c>
      <c r="L20">
        <v>1</v>
      </c>
      <c r="M20">
        <v>0.50480000000000003</v>
      </c>
      <c r="N20">
        <v>50.1</v>
      </c>
    </row>
    <row r="21" spans="1:18" x14ac:dyDescent="0.3">
      <c r="A21">
        <v>2</v>
      </c>
      <c r="B21" s="2">
        <v>0.51919999999999999</v>
      </c>
      <c r="C21">
        <v>50.57</v>
      </c>
      <c r="D21" s="2">
        <v>0.58660000000000001</v>
      </c>
      <c r="E21" s="2">
        <v>0.63529999999999998</v>
      </c>
      <c r="F21" s="2">
        <v>0.64470000000000005</v>
      </c>
      <c r="G21" s="2">
        <v>0.66549999999999998</v>
      </c>
      <c r="L21">
        <v>2</v>
      </c>
      <c r="M21">
        <v>0.51919999999999999</v>
      </c>
      <c r="N21">
        <v>50.57</v>
      </c>
    </row>
    <row r="22" spans="1:18" x14ac:dyDescent="0.3">
      <c r="A22">
        <v>3</v>
      </c>
      <c r="B22" s="2">
        <v>0.51129999999999998</v>
      </c>
      <c r="C22">
        <v>49.75</v>
      </c>
      <c r="D22" s="2">
        <v>0.58940000000000003</v>
      </c>
      <c r="E22" s="2">
        <v>0.58979999999999999</v>
      </c>
      <c r="F22" s="2">
        <v>0.60099999999999998</v>
      </c>
      <c r="G22" s="2">
        <v>0.59430000000000005</v>
      </c>
      <c r="L22">
        <v>3</v>
      </c>
      <c r="M22">
        <v>0.51129999999999998</v>
      </c>
      <c r="N22">
        <v>49.75</v>
      </c>
    </row>
    <row r="23" spans="1:18" x14ac:dyDescent="0.3">
      <c r="A23">
        <v>4</v>
      </c>
      <c r="B23" s="2">
        <v>0.49469999999999997</v>
      </c>
      <c r="C23">
        <v>49.06</v>
      </c>
      <c r="D23" s="2">
        <v>0.5827</v>
      </c>
      <c r="E23" s="2">
        <v>0.61339999999999995</v>
      </c>
      <c r="F23" s="2">
        <v>0.60709999999999997</v>
      </c>
      <c r="G23" s="2">
        <v>0.61550000000000005</v>
      </c>
      <c r="L23">
        <v>4</v>
      </c>
      <c r="M23">
        <v>0.49469999999999997</v>
      </c>
      <c r="N23">
        <v>49.06</v>
      </c>
    </row>
    <row r="24" spans="1:18" x14ac:dyDescent="0.3">
      <c r="A24">
        <v>5</v>
      </c>
      <c r="B24" s="2">
        <v>0.51180000000000003</v>
      </c>
      <c r="C24">
        <v>50.22</v>
      </c>
      <c r="D24" s="2">
        <v>0.59040000000000004</v>
      </c>
      <c r="E24" s="2">
        <v>0.5978</v>
      </c>
      <c r="F24" s="2">
        <v>0.61370000000000002</v>
      </c>
      <c r="G24" s="2">
        <v>0.60529999999999995</v>
      </c>
      <c r="L24">
        <v>5</v>
      </c>
      <c r="M24">
        <v>0.51180000000000003</v>
      </c>
      <c r="N24">
        <v>50.22</v>
      </c>
    </row>
    <row r="25" spans="1:18" x14ac:dyDescent="0.3">
      <c r="A25">
        <v>6</v>
      </c>
      <c r="B25" s="2">
        <v>0.495</v>
      </c>
      <c r="C25">
        <v>50.16</v>
      </c>
      <c r="D25" s="2">
        <v>0.57430000000000003</v>
      </c>
      <c r="E25" s="2">
        <v>0.61250000000000004</v>
      </c>
      <c r="F25" s="2">
        <v>0.62919999999999998</v>
      </c>
      <c r="G25" s="2">
        <v>0.6149</v>
      </c>
      <c r="L25">
        <v>6</v>
      </c>
      <c r="M25">
        <v>0.495</v>
      </c>
      <c r="N25">
        <v>50.16</v>
      </c>
    </row>
    <row r="26" spans="1:18" x14ac:dyDescent="0.3">
      <c r="A26">
        <v>7</v>
      </c>
      <c r="B26" s="2">
        <v>0.49540000000000001</v>
      </c>
      <c r="C26">
        <v>50.71</v>
      </c>
      <c r="D26" s="2">
        <v>0.6</v>
      </c>
      <c r="E26" s="2">
        <v>0.59279999999999999</v>
      </c>
      <c r="F26" s="2">
        <v>0.62239999999999995</v>
      </c>
      <c r="G26" s="2">
        <v>0.59389999999999998</v>
      </c>
      <c r="L26">
        <v>7</v>
      </c>
      <c r="M26">
        <v>0.49540000000000001</v>
      </c>
      <c r="N26">
        <v>50.71</v>
      </c>
    </row>
    <row r="27" spans="1:18" x14ac:dyDescent="0.3">
      <c r="A27">
        <v>8</v>
      </c>
      <c r="B27" s="2">
        <v>0.50509999999999999</v>
      </c>
      <c r="C27">
        <v>50.53</v>
      </c>
      <c r="D27" s="2">
        <v>0.5786</v>
      </c>
      <c r="E27" s="2">
        <v>0.58799999999999997</v>
      </c>
      <c r="F27" s="2">
        <v>0.59719999999999995</v>
      </c>
      <c r="G27" s="2">
        <v>0.60340000000000005</v>
      </c>
      <c r="L27">
        <v>8</v>
      </c>
      <c r="M27">
        <v>0.50509999999999999</v>
      </c>
      <c r="N27">
        <v>50.53</v>
      </c>
    </row>
    <row r="28" spans="1:18" x14ac:dyDescent="0.3">
      <c r="A28">
        <v>9</v>
      </c>
      <c r="B28" s="2">
        <v>0.49869999999999998</v>
      </c>
      <c r="C28">
        <v>49.85</v>
      </c>
      <c r="D28" s="2">
        <v>0.58520000000000005</v>
      </c>
      <c r="E28" s="2">
        <v>0.59250000000000003</v>
      </c>
      <c r="F28" s="2">
        <v>0.60029999999999994</v>
      </c>
      <c r="G28" s="2">
        <v>0.59740000000000004</v>
      </c>
      <c r="L28">
        <v>9</v>
      </c>
      <c r="M28">
        <v>0.49869999999999998</v>
      </c>
      <c r="N28">
        <v>49.85</v>
      </c>
    </row>
    <row r="29" spans="1:18" x14ac:dyDescent="0.3">
      <c r="A29">
        <v>10</v>
      </c>
      <c r="B29" s="2">
        <v>0.49890000000000001</v>
      </c>
      <c r="C29">
        <v>50.33</v>
      </c>
      <c r="D29" s="2">
        <v>0.58799999999999997</v>
      </c>
      <c r="E29" s="2">
        <v>0.59030000000000005</v>
      </c>
      <c r="F29" s="2">
        <v>0.6079</v>
      </c>
      <c r="G29" s="2">
        <v>0.61140000000000005</v>
      </c>
      <c r="L29">
        <v>10</v>
      </c>
      <c r="M29">
        <v>0.49890000000000001</v>
      </c>
      <c r="N29">
        <v>50.33</v>
      </c>
    </row>
    <row r="30" spans="1:18" x14ac:dyDescent="0.3">
      <c r="A30">
        <v>11</v>
      </c>
      <c r="B30" s="2">
        <v>0.50290000000000001</v>
      </c>
      <c r="C30">
        <v>49.6</v>
      </c>
      <c r="D30" s="2">
        <v>0.58350000000000002</v>
      </c>
      <c r="E30" s="2">
        <v>0.59209999999999996</v>
      </c>
      <c r="F30" s="2">
        <v>0.59560000000000002</v>
      </c>
      <c r="G30" s="2">
        <v>0.60460000000000003</v>
      </c>
      <c r="L30">
        <v>11</v>
      </c>
      <c r="M30">
        <v>0.50290000000000001</v>
      </c>
      <c r="N30">
        <v>49.6</v>
      </c>
    </row>
    <row r="31" spans="1:18" x14ac:dyDescent="0.3">
      <c r="A31">
        <v>12</v>
      </c>
      <c r="B31" s="2">
        <v>0.50180000000000002</v>
      </c>
      <c r="C31">
        <v>49.13</v>
      </c>
      <c r="D31" s="2">
        <v>0.58079999999999998</v>
      </c>
      <c r="E31" s="2">
        <v>0.59619999999999995</v>
      </c>
      <c r="F31" s="2">
        <v>0.59250000000000003</v>
      </c>
      <c r="G31" s="2">
        <v>0.58789999999999998</v>
      </c>
      <c r="L31">
        <v>12</v>
      </c>
      <c r="M31">
        <v>0.50180000000000002</v>
      </c>
      <c r="N31">
        <v>49.13</v>
      </c>
    </row>
    <row r="32" spans="1:18" x14ac:dyDescent="0.3">
      <c r="A32">
        <v>13</v>
      </c>
      <c r="B32" s="2">
        <v>0.50449999999999995</v>
      </c>
      <c r="C32">
        <v>50.05</v>
      </c>
      <c r="D32" s="2">
        <v>0.57769999999999999</v>
      </c>
      <c r="E32" s="2">
        <v>0.58750000000000002</v>
      </c>
      <c r="F32" s="2">
        <v>0.60319999999999996</v>
      </c>
      <c r="G32" s="2">
        <v>0.62749999999999995</v>
      </c>
      <c r="L32">
        <v>13</v>
      </c>
      <c r="M32">
        <v>0.50449999999999995</v>
      </c>
      <c r="N32">
        <v>50.05</v>
      </c>
    </row>
    <row r="33" spans="1:14" x14ac:dyDescent="0.3">
      <c r="A33">
        <v>14</v>
      </c>
      <c r="B33" s="2">
        <v>0.49580000000000002</v>
      </c>
      <c r="C33">
        <v>49.64</v>
      </c>
      <c r="D33" s="2">
        <v>0.59619999999999995</v>
      </c>
      <c r="E33" s="2">
        <v>0.59330000000000005</v>
      </c>
      <c r="F33" s="2">
        <v>0.59230000000000005</v>
      </c>
      <c r="G33" s="2">
        <v>0.58299999999999996</v>
      </c>
      <c r="L33">
        <v>14</v>
      </c>
      <c r="M33">
        <v>0.49580000000000002</v>
      </c>
      <c r="N33">
        <v>49.64</v>
      </c>
    </row>
    <row r="34" spans="1:14" x14ac:dyDescent="0.3">
      <c r="A34">
        <v>15</v>
      </c>
      <c r="B34" s="2">
        <v>0.55059999999999998</v>
      </c>
      <c r="C34">
        <v>52.28</v>
      </c>
      <c r="D34" s="2">
        <v>0.63190000000000002</v>
      </c>
      <c r="E34" s="2">
        <v>0.64249999999999996</v>
      </c>
      <c r="F34" s="2">
        <v>0.63759999999999994</v>
      </c>
      <c r="G34" s="2">
        <v>0.63770000000000004</v>
      </c>
      <c r="L34">
        <v>15</v>
      </c>
      <c r="M34">
        <v>0.55059999999999998</v>
      </c>
      <c r="N34">
        <v>52.28</v>
      </c>
    </row>
    <row r="35" spans="1:14" x14ac:dyDescent="0.3">
      <c r="A35">
        <v>16</v>
      </c>
      <c r="B35" s="2">
        <v>0.49690000000000001</v>
      </c>
      <c r="C35">
        <v>50.87</v>
      </c>
      <c r="D35" s="2">
        <v>0.57099999999999995</v>
      </c>
      <c r="E35" s="2">
        <v>0.60750000000000004</v>
      </c>
      <c r="F35" s="2">
        <v>0.72140000000000004</v>
      </c>
      <c r="G35" s="2">
        <v>0.69830000000000003</v>
      </c>
      <c r="L35">
        <v>16</v>
      </c>
      <c r="M35">
        <v>0.49690000000000001</v>
      </c>
      <c r="N35">
        <v>50.87</v>
      </c>
    </row>
    <row r="36" spans="1:14" x14ac:dyDescent="0.3">
      <c r="A36">
        <v>17</v>
      </c>
      <c r="B36" s="2">
        <v>0.49299999999999999</v>
      </c>
      <c r="C36">
        <v>50.71</v>
      </c>
      <c r="D36" s="2">
        <v>0.59499999999999997</v>
      </c>
      <c r="E36" s="2">
        <v>0.58109999999999995</v>
      </c>
      <c r="F36" s="2">
        <v>0.61880000000000002</v>
      </c>
      <c r="G36" s="2">
        <v>0.59889999999999999</v>
      </c>
      <c r="L36">
        <v>17</v>
      </c>
      <c r="M36">
        <v>0.49299999999999999</v>
      </c>
      <c r="N36">
        <v>50.71</v>
      </c>
    </row>
    <row r="37" spans="1:14" x14ac:dyDescent="0.3">
      <c r="A37">
        <v>18</v>
      </c>
      <c r="B37" s="2">
        <v>0.50119999999999998</v>
      </c>
      <c r="C37">
        <v>49.75</v>
      </c>
      <c r="D37" s="2">
        <v>0.57330000000000003</v>
      </c>
      <c r="E37" s="2">
        <v>0.59509999999999996</v>
      </c>
      <c r="F37" s="2">
        <v>0.58940000000000003</v>
      </c>
      <c r="G37" s="2">
        <v>0.61719999999999997</v>
      </c>
      <c r="L37">
        <v>18</v>
      </c>
      <c r="M37">
        <v>0.50119999999999998</v>
      </c>
      <c r="N37">
        <v>49.75</v>
      </c>
    </row>
    <row r="38" spans="1:14" x14ac:dyDescent="0.3">
      <c r="A38">
        <v>19</v>
      </c>
      <c r="B38" s="2">
        <v>0.49709999999999999</v>
      </c>
      <c r="C38">
        <v>49.32</v>
      </c>
      <c r="D38" s="2">
        <v>0.59179999999999999</v>
      </c>
      <c r="E38" s="2">
        <v>0.59109999999999996</v>
      </c>
      <c r="F38" s="2">
        <v>0.60189999999999999</v>
      </c>
      <c r="G38" s="2">
        <v>0.59019999999999995</v>
      </c>
      <c r="L38">
        <v>19</v>
      </c>
      <c r="M38">
        <v>0.49709999999999999</v>
      </c>
      <c r="N38">
        <v>49.32</v>
      </c>
    </row>
    <row r="39" spans="1:14" x14ac:dyDescent="0.3">
      <c r="A39">
        <v>20</v>
      </c>
      <c r="B39" s="2">
        <v>0.51239999999999997</v>
      </c>
      <c r="C39">
        <v>50.62</v>
      </c>
      <c r="D39" s="2">
        <v>0.58340000000000003</v>
      </c>
      <c r="E39" s="2">
        <v>0.60460000000000003</v>
      </c>
      <c r="F39" s="2">
        <v>0.60350000000000004</v>
      </c>
      <c r="G39" s="2">
        <v>0.61299999999999999</v>
      </c>
      <c r="L39">
        <v>20</v>
      </c>
      <c r="M39">
        <v>0.51239999999999997</v>
      </c>
      <c r="N39">
        <v>50.62</v>
      </c>
    </row>
    <row r="40" spans="1:14" x14ac:dyDescent="0.3">
      <c r="A40">
        <v>21</v>
      </c>
      <c r="B40" s="2">
        <v>0.4995</v>
      </c>
      <c r="C40">
        <v>50.42</v>
      </c>
      <c r="D40" s="2">
        <v>0.59850000000000003</v>
      </c>
      <c r="E40" s="2">
        <v>0.61919999999999997</v>
      </c>
      <c r="F40" s="2">
        <v>0.59799999999999998</v>
      </c>
      <c r="G40" s="2">
        <v>0.60270000000000001</v>
      </c>
      <c r="L40">
        <v>21</v>
      </c>
      <c r="M40">
        <v>0.4995</v>
      </c>
      <c r="N40">
        <v>50.42</v>
      </c>
    </row>
    <row r="41" spans="1:14" x14ac:dyDescent="0.3">
      <c r="A41">
        <v>22</v>
      </c>
      <c r="B41" s="2">
        <v>0.49270000000000003</v>
      </c>
      <c r="C41">
        <v>50.06</v>
      </c>
      <c r="D41" s="2">
        <v>0.5857</v>
      </c>
      <c r="E41" s="2">
        <v>0.60170000000000001</v>
      </c>
      <c r="F41" s="2">
        <v>0.60399999999999998</v>
      </c>
      <c r="G41" s="2">
        <v>0.59279999999999999</v>
      </c>
      <c r="L41">
        <v>22</v>
      </c>
      <c r="M41">
        <v>0.49270000000000003</v>
      </c>
      <c r="N41">
        <v>50.06</v>
      </c>
    </row>
    <row r="42" spans="1:14" x14ac:dyDescent="0.3">
      <c r="A42">
        <v>23</v>
      </c>
      <c r="B42" s="2">
        <v>0.502</v>
      </c>
      <c r="C42">
        <v>49.85</v>
      </c>
      <c r="D42" s="2">
        <v>0.58089999999999997</v>
      </c>
      <c r="E42" s="2">
        <v>0.5927</v>
      </c>
      <c r="F42" s="2">
        <v>0.59350000000000003</v>
      </c>
      <c r="G42" s="2">
        <v>0.58599999999999997</v>
      </c>
      <c r="L42">
        <v>23</v>
      </c>
      <c r="M42">
        <v>0.502</v>
      </c>
      <c r="N42">
        <v>49.85</v>
      </c>
    </row>
    <row r="43" spans="1:14" x14ac:dyDescent="0.3">
      <c r="A43">
        <v>24</v>
      </c>
      <c r="B43" s="2">
        <v>0.50070000000000003</v>
      </c>
      <c r="C43">
        <v>49.76</v>
      </c>
      <c r="D43" s="2">
        <v>0.60289999999999999</v>
      </c>
      <c r="E43" s="2">
        <v>0.59109999999999996</v>
      </c>
      <c r="F43" s="2">
        <v>0.59930000000000005</v>
      </c>
      <c r="G43" s="2">
        <v>0.60089999999999999</v>
      </c>
      <c r="L43">
        <v>24</v>
      </c>
      <c r="M43">
        <v>0.50070000000000003</v>
      </c>
      <c r="N43">
        <v>49.76</v>
      </c>
    </row>
    <row r="44" spans="1:14" x14ac:dyDescent="0.3">
      <c r="A44">
        <v>25</v>
      </c>
      <c r="B44" s="2">
        <v>0.504</v>
      </c>
      <c r="C44">
        <v>49.67</v>
      </c>
      <c r="D44" s="2">
        <v>0.57869999999999999</v>
      </c>
      <c r="E44" s="2">
        <v>0.60240000000000005</v>
      </c>
      <c r="F44" s="2">
        <v>0.66739999999999999</v>
      </c>
      <c r="G44" s="2">
        <v>0.65869999999999995</v>
      </c>
      <c r="L44">
        <v>25</v>
      </c>
      <c r="M44">
        <v>0.504</v>
      </c>
      <c r="N44">
        <v>49.67</v>
      </c>
    </row>
    <row r="45" spans="1:14" x14ac:dyDescent="0.3">
      <c r="A45" t="s">
        <v>2</v>
      </c>
      <c r="B45" s="2">
        <f>AVERAGE(B20:B44)</f>
        <v>0.50360000000000005</v>
      </c>
      <c r="C45" s="3">
        <f>AVERAGE(C20:C44)</f>
        <v>50.120399999999997</v>
      </c>
      <c r="D45" s="2">
        <f t="shared" ref="D45:G45" si="6">AVERAGE(D20:D44)</f>
        <v>0.58785599999999993</v>
      </c>
      <c r="E45" s="2">
        <f t="shared" si="6"/>
        <v>0.60085999999999995</v>
      </c>
      <c r="F45" s="2">
        <f t="shared" si="6"/>
        <v>0.61470800000000003</v>
      </c>
      <c r="G45" s="2">
        <f t="shared" si="6"/>
        <v>0.61319200000000007</v>
      </c>
      <c r="L45" t="s">
        <v>2</v>
      </c>
    </row>
  </sheetData>
  <dataValidations count="1">
    <dataValidation type="decimal" allowBlank="1" showInputMessage="1" showErrorMessage="1" sqref="B7:G14 M7:R14" xr:uid="{716FC8D5-B0F7-4A7E-B98E-8251E3602CE7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1FC-1F61-492A-89D7-E7185DF08951}">
  <dimension ref="A3:BK68"/>
  <sheetViews>
    <sheetView zoomScale="71" zoomScaleNormal="25" workbookViewId="0">
      <selection activeCell="Q12" sqref="Q12"/>
    </sheetView>
  </sheetViews>
  <sheetFormatPr defaultRowHeight="14.4" x14ac:dyDescent="0.3"/>
  <cols>
    <col min="1" max="1" width="37.77734375" customWidth="1"/>
    <col min="5" max="6" width="8.44140625" customWidth="1"/>
    <col min="7" max="7" width="9.109375" bestFit="1" customWidth="1"/>
    <col min="8" max="9" width="9.109375" customWidth="1"/>
    <col min="10" max="10" width="9" bestFit="1" customWidth="1"/>
    <col min="11" max="12" width="9" customWidth="1"/>
    <col min="13" max="13" width="9" bestFit="1" customWidth="1"/>
    <col min="14" max="15" width="9" customWidth="1"/>
    <col min="16" max="16" width="9" bestFit="1" customWidth="1"/>
    <col min="17" max="18" width="9" customWidth="1"/>
    <col min="19" max="25" width="9.21875" customWidth="1"/>
    <col min="30" max="30" width="31.33203125" customWidth="1"/>
  </cols>
  <sheetData>
    <row r="3" spans="1:63" x14ac:dyDescent="0.3">
      <c r="J3" t="s">
        <v>10</v>
      </c>
      <c r="AO3" t="s">
        <v>10</v>
      </c>
    </row>
    <row r="5" spans="1:63" x14ac:dyDescent="0.3">
      <c r="A5" t="s">
        <v>1</v>
      </c>
      <c r="AD5" t="s">
        <v>12</v>
      </c>
    </row>
    <row r="6" spans="1:63" x14ac:dyDescent="0.3">
      <c r="A6" t="s">
        <v>26</v>
      </c>
      <c r="B6" s="18">
        <f>AVERAGE(0.004, 0.002, 0.003, 0.002, 0.002, 0.002, 0.002, 0.003)</f>
        <v>2.5000000000000001E-3</v>
      </c>
      <c r="C6" s="18"/>
      <c r="D6" s="18"/>
      <c r="E6" s="18">
        <v>0.31560575000000002</v>
      </c>
      <c r="F6" s="18"/>
      <c r="G6" s="18"/>
      <c r="H6" s="18">
        <f>AVERAGE(65.9997, 70.7295, 65.9817, 70.9299, 70.0629, 69.1348, 65.8789, 66.5851, 66.2467, 70.182, 65.5748, 69.4074, 69.4422, 69.2278, 66.2069, 66.6355, 66.3827, 70.2755, 71.5449, 69.437, 68.9615, 69.0338, 69.437)</f>
        <v>68.40426956521739</v>
      </c>
      <c r="I6" s="18"/>
      <c r="J6" s="18"/>
      <c r="K6" s="18">
        <f>AVERAGE(71.0671, 68.9061, 67.057, 73.4368, 72.6158, 72.6665, 67.2654, 67.3336, 67.0413, 68.9938, 69.3866, 69.1474, 68.6321, 68.368, 70.2027, 80.0363, 67.9009, 71.3562, 63.5618, 64.7515, 64.5774, 64.3539, 64.1177, 70.0908)</f>
        <v>68.86944583333333</v>
      </c>
      <c r="L6" s="18"/>
      <c r="M6" s="18"/>
      <c r="N6" s="18">
        <f>AVERAGE(64.3383, 64.9885, 65.1879, 70.4244, 69.4368, 70.7153, 64.5491, 64.5018, 63.9125, 68.2774, 66.2996, 67.6003, 67.4875, 67.6287, 67.3547, 66.8374, 67.5192, 66.9178, 61.1148, 61.403, 61.0639, 63.6442, 63.6956, 63.2121)</f>
        <v>65.754616666666678</v>
      </c>
      <c r="O6" s="18"/>
      <c r="P6" s="18"/>
      <c r="Q6" s="18">
        <f>AVERAGE(72.0977, 74.1253, 67.7548, 68.7456, 69.1855, 68.3395, 65.6189, 64.98, 69.5215, 73.446, 67.4633, 68.9, 68.2656, 67.8983, 77.3681, 74.0519, 67.5916, 68.7083, 68.3478, 67.7037, 64.8101, 64.8788)</f>
        <v>69.081922727272726</v>
      </c>
      <c r="R6" s="18"/>
      <c r="S6" s="18"/>
      <c r="T6" s="18">
        <v>375.54</v>
      </c>
      <c r="U6" s="18"/>
      <c r="V6" s="18"/>
      <c r="W6" s="18">
        <v>366.15</v>
      </c>
      <c r="X6" s="18"/>
      <c r="Y6" s="18"/>
      <c r="AD6" t="s">
        <v>26</v>
      </c>
      <c r="AE6" s="18">
        <v>1.5100000000000001E-2</v>
      </c>
      <c r="AF6" s="18"/>
      <c r="AG6" s="18"/>
      <c r="AH6" s="18"/>
      <c r="AM6" s="18"/>
      <c r="AN6" s="18"/>
      <c r="AO6" s="18"/>
      <c r="AP6" s="18"/>
      <c r="AQ6" s="18"/>
      <c r="AR6" s="18"/>
      <c r="AS6" s="18"/>
      <c r="AT6" s="18"/>
      <c r="AU6" s="18">
        <f>AVERAGE(49.6775,
44.6618,
44.7039,
44.5641,
42.8841,
43.8803,
44.3027,
43.2932,
47.9373,
42.8518,
47.9925,
42.3819,
47.9918,
43.5386,
42.9155,
44.9577,
48.3074,
48.5917,
42.9123,
48.0693,
44.4611,
43.3843,
44.0933,
40.5709,
42.331)</f>
        <v>44.850239999999992</v>
      </c>
      <c r="AV6" s="18"/>
      <c r="AW6" s="18"/>
      <c r="AX6" s="18"/>
      <c r="BC6" s="18">
        <v>682.024</v>
      </c>
      <c r="BD6" s="18"/>
      <c r="BE6" s="18"/>
      <c r="BF6" s="18"/>
      <c r="BG6" s="18"/>
      <c r="BH6" s="18"/>
      <c r="BI6" s="18"/>
      <c r="BJ6" s="18"/>
    </row>
    <row r="7" spans="1:63" x14ac:dyDescent="0.3">
      <c r="A7" t="s">
        <v>21</v>
      </c>
      <c r="B7" s="18">
        <v>0</v>
      </c>
      <c r="C7" s="18"/>
      <c r="D7" s="18"/>
      <c r="E7" s="18">
        <v>6.4424999999999997E-4</v>
      </c>
      <c r="F7" s="18"/>
      <c r="G7" s="18"/>
      <c r="H7" s="18">
        <f>AVERAGE(0.0327, 0.0347, 0.0328, 0.0352, 0.0345, 0.0343, 0.0324, 0.0329, 0.0331, 0.0345, 0.0328, 0.0346, 0.0342, 0.0343, 0.0329, 0.0329, 0.0333, 0.0349, 0.0357, 0.0343, 0.0342, 0.034, 0.0343)</f>
        <v>3.3891304347826098E-2</v>
      </c>
      <c r="I7" s="18"/>
      <c r="J7" s="18"/>
      <c r="K7" s="18">
        <f>AVERAGE(0.0356, 0.0347, 0.0335, 0.0363, 0.036, 0.0359, 0.0338, 0.0337, 0.0335, 0.0344, 0.0347, 0.0345, 0.0343, 0.0338, 0.0351, 0.0389, 0.0331, 0.0357, 0.0317, 0.0323, 0.0322, 0.0317, 0.032, 0.0347)</f>
        <v>3.4254166666666662E-2</v>
      </c>
      <c r="L7" s="18"/>
      <c r="M7" s="18"/>
      <c r="N7" s="18">
        <f>AVERAGE(0.0322, 0.0327, 0.0335, 0.0353, 0.0352, 0.0362, 0.0327, 0.0324, 0.0318, 0.0337, 0.0328, 0.0335, 0.0336, 0.0334, 0.0333, 0.0341, 0.0341, 0.0341, 0.0303, 0.0316, 0.0308, 0.0316, 0.0315, 0.0312)</f>
        <v>3.2983333333333337E-2</v>
      </c>
      <c r="O7" s="18"/>
      <c r="P7" s="18"/>
      <c r="Q7" s="18">
        <f>AVERAGE(0.0356, 0.0368, 0.034, 0.0343, 0.0344, 0.0339, 0.0326, 0.0323, 0.0349, 0.0364, 0.0338, 0.0346, 0.0338, 0.0334, 0.0391, 0.0369, 0.0337, 0.0343, 0.034, 0.0335, 0.0323, 0.0324)</f>
        <v>3.4409090909090903E-2</v>
      </c>
      <c r="R7" s="18"/>
      <c r="S7" s="18"/>
      <c r="T7" s="18">
        <v>1.9009999999999999E-3</v>
      </c>
      <c r="U7" s="18"/>
      <c r="V7" s="18"/>
      <c r="W7" s="18">
        <v>1.696E-3</v>
      </c>
      <c r="X7" s="18"/>
      <c r="Y7" s="18"/>
      <c r="AD7" t="s">
        <v>23</v>
      </c>
      <c r="AE7" s="18">
        <v>1E-3</v>
      </c>
      <c r="AF7" s="18"/>
      <c r="AG7" s="18"/>
      <c r="AH7" s="18"/>
      <c r="AM7" s="18">
        <v>5.0000000000000001E-4</v>
      </c>
      <c r="AN7" s="18"/>
      <c r="AO7" s="18"/>
      <c r="AP7" s="18"/>
      <c r="AQ7" s="18">
        <v>5.0000000000000001E-4</v>
      </c>
      <c r="AR7" s="18"/>
      <c r="AS7" s="18"/>
      <c r="AT7" s="18"/>
      <c r="AU7" s="18">
        <v>5.0000000000000001E-4</v>
      </c>
      <c r="AV7" s="18"/>
      <c r="AW7" s="18"/>
      <c r="AX7" s="18"/>
      <c r="BC7" s="18">
        <v>2.3800000000000002E-3</v>
      </c>
      <c r="BD7" s="18"/>
      <c r="BE7" s="18"/>
      <c r="BF7" s="18"/>
      <c r="BG7" s="18"/>
      <c r="BH7" s="18"/>
      <c r="BI7" s="18"/>
      <c r="BJ7" s="18"/>
    </row>
    <row r="8" spans="1:63" ht="15" thickBot="1" x14ac:dyDescent="0.35">
      <c r="A8" t="s">
        <v>0</v>
      </c>
      <c r="B8" s="18" t="s">
        <v>3</v>
      </c>
      <c r="C8" s="18"/>
      <c r="D8" s="18"/>
      <c r="E8" s="18" t="s">
        <v>4</v>
      </c>
      <c r="F8" s="18"/>
      <c r="G8" s="18"/>
      <c r="H8" s="19" t="s">
        <v>5</v>
      </c>
      <c r="I8" s="19"/>
      <c r="J8" s="19"/>
      <c r="K8" s="19" t="s">
        <v>6</v>
      </c>
      <c r="L8" s="19"/>
      <c r="M8" s="19"/>
      <c r="N8" s="19" t="s">
        <v>7</v>
      </c>
      <c r="O8" s="19"/>
      <c r="P8" s="19"/>
      <c r="Q8" s="19" t="s">
        <v>8</v>
      </c>
      <c r="R8" s="19"/>
      <c r="S8" s="19"/>
      <c r="T8" s="18" t="s">
        <v>24</v>
      </c>
      <c r="U8" s="18"/>
      <c r="V8" s="18"/>
      <c r="W8" s="18" t="s">
        <v>25</v>
      </c>
      <c r="X8" s="18"/>
      <c r="Y8" s="18"/>
      <c r="Z8" t="s">
        <v>2</v>
      </c>
      <c r="AD8" t="s">
        <v>0</v>
      </c>
      <c r="AE8" s="18" t="s">
        <v>3</v>
      </c>
      <c r="AF8" s="18"/>
      <c r="AG8" s="18"/>
      <c r="AH8" s="18"/>
      <c r="AI8" s="18" t="s">
        <v>4</v>
      </c>
      <c r="AJ8" s="18"/>
      <c r="AK8" s="18"/>
      <c r="AL8" s="18"/>
      <c r="AM8" s="18" t="s">
        <v>5</v>
      </c>
      <c r="AN8" s="18"/>
      <c r="AO8" s="18"/>
      <c r="AP8" s="18"/>
      <c r="AQ8" s="18" t="s">
        <v>6</v>
      </c>
      <c r="AR8" s="18"/>
      <c r="AS8" s="18"/>
      <c r="AT8" s="18"/>
      <c r="AU8" s="18" t="s">
        <v>7</v>
      </c>
      <c r="AV8" s="18"/>
      <c r="AW8" s="18"/>
      <c r="AX8" s="18"/>
      <c r="AY8" s="18" t="s">
        <v>8</v>
      </c>
      <c r="AZ8" s="18"/>
      <c r="BA8" s="18"/>
      <c r="BB8" s="18"/>
      <c r="BC8" s="20" t="s">
        <v>24</v>
      </c>
      <c r="BD8" s="20"/>
      <c r="BE8" s="20"/>
      <c r="BF8" s="20"/>
      <c r="BG8" s="20" t="s">
        <v>25</v>
      </c>
      <c r="BH8" s="20"/>
      <c r="BI8" s="20"/>
      <c r="BJ8" s="20"/>
      <c r="BK8" t="s">
        <v>2</v>
      </c>
    </row>
    <row r="9" spans="1:63" ht="15" thickBot="1" x14ac:dyDescent="0.35">
      <c r="A9" t="s">
        <v>15</v>
      </c>
      <c r="B9" s="8" t="s">
        <v>16</v>
      </c>
      <c r="C9" s="9" t="s">
        <v>17</v>
      </c>
      <c r="D9" s="10" t="s">
        <v>18</v>
      </c>
      <c r="E9" s="8" t="s">
        <v>16</v>
      </c>
      <c r="F9" s="9" t="s">
        <v>17</v>
      </c>
      <c r="G9" s="10" t="s">
        <v>18</v>
      </c>
      <c r="H9" s="8" t="s">
        <v>16</v>
      </c>
      <c r="I9" s="9" t="s">
        <v>17</v>
      </c>
      <c r="J9" s="10" t="s">
        <v>18</v>
      </c>
      <c r="K9" s="8" t="s">
        <v>16</v>
      </c>
      <c r="L9" s="9" t="s">
        <v>17</v>
      </c>
      <c r="M9" s="10" t="s">
        <v>18</v>
      </c>
      <c r="N9" s="8" t="s">
        <v>16</v>
      </c>
      <c r="O9" s="9" t="s">
        <v>17</v>
      </c>
      <c r="P9" s="10" t="s">
        <v>18</v>
      </c>
      <c r="Q9" s="8" t="s">
        <v>16</v>
      </c>
      <c r="R9" s="9" t="s">
        <v>17</v>
      </c>
      <c r="S9" s="10" t="s">
        <v>18</v>
      </c>
      <c r="T9" s="8" t="s">
        <v>16</v>
      </c>
      <c r="U9" s="9" t="s">
        <v>17</v>
      </c>
      <c r="V9" s="10" t="s">
        <v>18</v>
      </c>
      <c r="W9" s="8" t="s">
        <v>16</v>
      </c>
      <c r="X9" s="9" t="s">
        <v>17</v>
      </c>
      <c r="Y9" s="10" t="s">
        <v>18</v>
      </c>
      <c r="AD9" t="s">
        <v>15</v>
      </c>
      <c r="AE9" s="8" t="s">
        <v>16</v>
      </c>
      <c r="AF9" s="9" t="s">
        <v>17</v>
      </c>
      <c r="AG9" s="9" t="s">
        <v>18</v>
      </c>
      <c r="AH9" s="10" t="s">
        <v>22</v>
      </c>
      <c r="AI9" s="9" t="s">
        <v>16</v>
      </c>
      <c r="AJ9" s="9" t="s">
        <v>17</v>
      </c>
      <c r="AK9" s="9" t="s">
        <v>18</v>
      </c>
      <c r="AL9" s="9" t="s">
        <v>22</v>
      </c>
      <c r="AM9" s="8" t="s">
        <v>16</v>
      </c>
      <c r="AN9" s="9" t="s">
        <v>17</v>
      </c>
      <c r="AO9" s="9" t="s">
        <v>18</v>
      </c>
      <c r="AP9" s="10" t="s">
        <v>22</v>
      </c>
      <c r="AQ9" s="8" t="s">
        <v>16</v>
      </c>
      <c r="AR9" s="9" t="s">
        <v>17</v>
      </c>
      <c r="AS9" s="9" t="s">
        <v>18</v>
      </c>
      <c r="AT9" s="10" t="s">
        <v>22</v>
      </c>
      <c r="AU9" s="8" t="s">
        <v>16</v>
      </c>
      <c r="AV9" s="9" t="s">
        <v>17</v>
      </c>
      <c r="AW9" s="9" t="s">
        <v>18</v>
      </c>
      <c r="AX9" s="10" t="s">
        <v>22</v>
      </c>
      <c r="AY9" s="8" t="s">
        <v>16</v>
      </c>
      <c r="AZ9" s="9" t="s">
        <v>17</v>
      </c>
      <c r="BA9" s="9" t="s">
        <v>18</v>
      </c>
      <c r="BB9" s="10" t="s">
        <v>22</v>
      </c>
      <c r="BC9" s="8" t="s">
        <v>16</v>
      </c>
      <c r="BD9" s="9" t="s">
        <v>17</v>
      </c>
      <c r="BE9" s="9" t="s">
        <v>18</v>
      </c>
      <c r="BF9" s="10" t="s">
        <v>22</v>
      </c>
      <c r="BG9" s="8" t="s">
        <v>16</v>
      </c>
      <c r="BH9" s="9" t="s">
        <v>17</v>
      </c>
      <c r="BI9" s="9" t="s">
        <v>18</v>
      </c>
      <c r="BJ9" s="10" t="s">
        <v>22</v>
      </c>
    </row>
    <row r="10" spans="1:63" x14ac:dyDescent="0.3">
      <c r="A10">
        <v>1</v>
      </c>
      <c r="B10" s="5">
        <v>0.39739999999999998</v>
      </c>
      <c r="C10" s="6">
        <v>0.43590000000000001</v>
      </c>
      <c r="D10" s="7">
        <v>0.5</v>
      </c>
      <c r="E10" s="5">
        <v>0.512820512820512</v>
      </c>
      <c r="F10" s="6">
        <v>0.5</v>
      </c>
      <c r="G10" s="7">
        <v>0.476190476190476</v>
      </c>
      <c r="H10" s="5">
        <v>0.66249999999999998</v>
      </c>
      <c r="I10" s="6">
        <v>0.625</v>
      </c>
      <c r="J10" s="7">
        <v>0.63749999999999996</v>
      </c>
      <c r="K10" s="5">
        <v>0.61250000000000004</v>
      </c>
      <c r="L10" s="6">
        <v>0.58750000000000002</v>
      </c>
      <c r="M10" s="7">
        <v>0.52500000000000002</v>
      </c>
      <c r="N10" s="5">
        <v>0.6</v>
      </c>
      <c r="O10" s="6">
        <v>0.5625</v>
      </c>
      <c r="P10" s="7">
        <v>0.5625</v>
      </c>
      <c r="Q10" s="5">
        <v>0.6</v>
      </c>
      <c r="R10" s="6">
        <v>0.58750000000000002</v>
      </c>
      <c r="S10" s="7">
        <v>0.66249999999999998</v>
      </c>
      <c r="T10" s="5">
        <v>0.61539999999999995</v>
      </c>
      <c r="U10" s="6">
        <v>0.56410000000000005</v>
      </c>
      <c r="V10" s="7">
        <v>0.56410000000000005</v>
      </c>
      <c r="W10" s="5">
        <v>0.62819999999999998</v>
      </c>
      <c r="X10" s="6">
        <v>0.52559999999999996</v>
      </c>
      <c r="Y10" s="7">
        <v>0.55130000000000001</v>
      </c>
      <c r="Z10" s="14">
        <f>AVERAGE(B10:Y10)</f>
        <v>0.56233379120879112</v>
      </c>
      <c r="AD10">
        <v>1</v>
      </c>
      <c r="AE10" s="5">
        <v>0.4592</v>
      </c>
      <c r="AF10" s="6">
        <v>0.48980000000000001</v>
      </c>
      <c r="AG10" s="6">
        <v>0.50339999999999996</v>
      </c>
      <c r="AH10" s="7">
        <v>0.51329999999999998</v>
      </c>
      <c r="AI10" s="2">
        <v>0.5</v>
      </c>
      <c r="AJ10" s="2">
        <v>0.5</v>
      </c>
      <c r="AK10" s="2">
        <v>0.5</v>
      </c>
      <c r="AL10" s="2">
        <v>0.51</v>
      </c>
      <c r="AM10" s="5">
        <v>0.60204081632652995</v>
      </c>
      <c r="AN10" s="6">
        <v>0.62244897959183598</v>
      </c>
      <c r="AO10" s="6">
        <v>0.55102040816326503</v>
      </c>
      <c r="AP10" s="7">
        <v>0.61</v>
      </c>
      <c r="AQ10" s="5">
        <v>0.57140000000000002</v>
      </c>
      <c r="AR10" s="6">
        <v>0.58160000000000001</v>
      </c>
      <c r="AS10" s="6">
        <v>0.56120000000000003</v>
      </c>
      <c r="AT10" s="7">
        <v>0.72</v>
      </c>
      <c r="AU10" s="5">
        <v>0.65310000000000001</v>
      </c>
      <c r="AV10" s="6">
        <v>0.64290000000000003</v>
      </c>
      <c r="AW10" s="6">
        <v>0.62239999999999995</v>
      </c>
      <c r="AX10" s="7">
        <v>0.73</v>
      </c>
      <c r="AY10" s="5">
        <v>0.57140000000000002</v>
      </c>
      <c r="AZ10" s="6">
        <v>0.62239999999999995</v>
      </c>
      <c r="BA10" s="6">
        <v>0.59179999999999999</v>
      </c>
      <c r="BB10" s="7">
        <v>0.76</v>
      </c>
      <c r="BC10" s="2">
        <v>0.60199999999999998</v>
      </c>
      <c r="BD10" s="6">
        <v>0.57140000000000002</v>
      </c>
      <c r="BE10" s="6">
        <v>0.54079999999999995</v>
      </c>
      <c r="BF10" s="7">
        <v>0.56000000000000005</v>
      </c>
      <c r="BG10" s="5">
        <v>0.58160000000000001</v>
      </c>
      <c r="BH10" s="6">
        <v>0.54079999999999995</v>
      </c>
      <c r="BI10" s="6">
        <v>0.54079999999999995</v>
      </c>
      <c r="BJ10" s="7">
        <v>0.54</v>
      </c>
      <c r="BK10" s="14">
        <f>AVERAGE(AE10:BJ10)</f>
        <v>0.57708781887755112</v>
      </c>
    </row>
    <row r="11" spans="1:63" x14ac:dyDescent="0.3">
      <c r="A11">
        <v>2</v>
      </c>
      <c r="B11" s="5">
        <v>0.70240000000000002</v>
      </c>
      <c r="C11" s="6">
        <v>0.60709999999999997</v>
      </c>
      <c r="D11" s="7">
        <v>0.5</v>
      </c>
      <c r="E11" s="5">
        <v>0.55952380952380898</v>
      </c>
      <c r="F11" s="6">
        <v>0.54761904761904701</v>
      </c>
      <c r="G11" s="7">
        <v>0.54444444444444395</v>
      </c>
      <c r="H11" s="5">
        <v>0.68600000000000005</v>
      </c>
      <c r="I11" s="6">
        <v>0.6512</v>
      </c>
      <c r="J11" s="7">
        <v>0.61629999999999996</v>
      </c>
      <c r="K11" s="5">
        <v>0.70930000000000004</v>
      </c>
      <c r="L11" s="6">
        <v>0.63949999999999996</v>
      </c>
      <c r="M11" s="7">
        <v>0.60470000000000002</v>
      </c>
      <c r="N11" s="5">
        <v>0.69769999999999999</v>
      </c>
      <c r="O11" s="6">
        <v>0.6512</v>
      </c>
      <c r="P11" s="7">
        <v>0.60470000000000002</v>
      </c>
      <c r="Q11" s="5">
        <v>0.70930000000000004</v>
      </c>
      <c r="R11" s="6">
        <v>0.6744</v>
      </c>
      <c r="S11" s="7">
        <v>0.68600000000000005</v>
      </c>
      <c r="T11" s="5">
        <v>0.53659999999999997</v>
      </c>
      <c r="U11" s="6">
        <v>0.53659999999999997</v>
      </c>
      <c r="V11" s="7">
        <v>0.58540000000000003</v>
      </c>
      <c r="W11" s="5">
        <v>0.56100000000000005</v>
      </c>
      <c r="X11" s="6">
        <v>0.6341</v>
      </c>
      <c r="Y11" s="7">
        <v>0.58540000000000003</v>
      </c>
      <c r="Z11" s="14">
        <f t="shared" ref="Z11:Z17" si="0">AVERAGE(B11:Y11)</f>
        <v>0.61793697089947075</v>
      </c>
      <c r="AD11">
        <v>2</v>
      </c>
      <c r="AE11" s="5">
        <v>0.56599999999999995</v>
      </c>
      <c r="AF11" s="6">
        <v>0.51039999999999996</v>
      </c>
      <c r="AG11" s="6">
        <v>0.52080000000000004</v>
      </c>
      <c r="AH11" s="7">
        <v>0.51359999999999995</v>
      </c>
      <c r="AI11" s="2">
        <v>0.51039999999999996</v>
      </c>
      <c r="AJ11" s="2">
        <v>0.51039999999999996</v>
      </c>
      <c r="AK11" s="2">
        <v>0.51039999999999996</v>
      </c>
      <c r="AL11" s="2">
        <v>0.51019999999999999</v>
      </c>
      <c r="AM11" s="5">
        <v>0.59375</v>
      </c>
      <c r="AN11" s="6">
        <v>0.57291666666666596</v>
      </c>
      <c r="AO11" s="6">
        <v>0.60416666666666596</v>
      </c>
      <c r="AP11" s="7">
        <v>0.62244897959183598</v>
      </c>
      <c r="AQ11" s="5">
        <v>0.70830000000000004</v>
      </c>
      <c r="AR11" s="6">
        <v>0.60419999999999996</v>
      </c>
      <c r="AS11" s="6">
        <v>0.70830000000000004</v>
      </c>
      <c r="AT11" s="7">
        <v>0.58160000000000001</v>
      </c>
      <c r="AU11" s="5">
        <v>0.69789999999999996</v>
      </c>
      <c r="AV11" s="6">
        <v>0.59379999999999999</v>
      </c>
      <c r="AW11" s="6">
        <v>0.69789999999999996</v>
      </c>
      <c r="AX11" s="7">
        <v>0.63270000000000004</v>
      </c>
      <c r="AY11" s="5">
        <v>0.77080000000000004</v>
      </c>
      <c r="AZ11" s="6">
        <v>0.58330000000000004</v>
      </c>
      <c r="BA11" s="6">
        <v>0.73960000000000004</v>
      </c>
      <c r="BB11" s="7">
        <v>0.63270000000000004</v>
      </c>
      <c r="BC11" s="5">
        <v>0.52080000000000004</v>
      </c>
      <c r="BD11" s="6">
        <v>0.57289999999999996</v>
      </c>
      <c r="BE11" s="6">
        <v>0.5625</v>
      </c>
      <c r="BF11" s="7">
        <v>0.55100000000000005</v>
      </c>
      <c r="BG11" s="5">
        <v>0.60419999999999996</v>
      </c>
      <c r="BH11" s="6">
        <v>0.59379999999999999</v>
      </c>
      <c r="BI11" s="6">
        <v>0.54169999999999996</v>
      </c>
      <c r="BJ11" s="7">
        <v>0.59179999999999999</v>
      </c>
      <c r="BK11" s="14">
        <f t="shared" ref="BK11:BK34" si="1">AVERAGE(AE11:BJ11)</f>
        <v>0.59485257227891142</v>
      </c>
    </row>
    <row r="12" spans="1:63" x14ac:dyDescent="0.3">
      <c r="A12">
        <v>5</v>
      </c>
      <c r="B12" s="5">
        <v>0.55130000000000001</v>
      </c>
      <c r="C12" s="6">
        <v>0.60260000000000002</v>
      </c>
      <c r="D12" s="7">
        <v>0.6341</v>
      </c>
      <c r="E12" s="5">
        <v>0.512820512820512</v>
      </c>
      <c r="F12" s="6">
        <v>0.5</v>
      </c>
      <c r="G12" s="7">
        <v>0.5</v>
      </c>
      <c r="H12" s="5">
        <v>0.63290000000000002</v>
      </c>
      <c r="I12" s="6">
        <v>0.64559999999999995</v>
      </c>
      <c r="J12" s="7">
        <v>0.65820000000000001</v>
      </c>
      <c r="K12" s="5">
        <v>0.62029999999999996</v>
      </c>
      <c r="L12" s="6">
        <v>0.70889999999999997</v>
      </c>
      <c r="M12" s="7">
        <v>0.65820000000000001</v>
      </c>
      <c r="N12" s="5">
        <v>0.58230000000000004</v>
      </c>
      <c r="O12" s="6">
        <v>0.64559999999999995</v>
      </c>
      <c r="P12" s="7">
        <v>0.64559999999999995</v>
      </c>
      <c r="Q12" s="5">
        <v>0.60760000000000003</v>
      </c>
      <c r="R12" s="6">
        <v>0.70889999999999997</v>
      </c>
      <c r="S12" s="7">
        <v>0.65820000000000001</v>
      </c>
      <c r="T12" s="5">
        <v>0.62339999999999995</v>
      </c>
      <c r="U12" s="6">
        <v>0.55840000000000001</v>
      </c>
      <c r="V12" s="7">
        <v>0.63639999999999997</v>
      </c>
      <c r="W12" s="5">
        <v>0.57140000000000002</v>
      </c>
      <c r="X12" s="6">
        <v>0.63639999999999997</v>
      </c>
      <c r="Y12" s="7">
        <v>0.59740000000000004</v>
      </c>
      <c r="Z12" s="14">
        <f t="shared" si="0"/>
        <v>0.6123550213675214</v>
      </c>
      <c r="AD12">
        <v>3</v>
      </c>
      <c r="AE12" s="5">
        <v>0.48609999999999998</v>
      </c>
      <c r="AF12" s="6">
        <v>0.50690000000000002</v>
      </c>
      <c r="AG12" s="6">
        <v>0.52429999999999999</v>
      </c>
      <c r="AH12" s="7">
        <v>0.44669999999999999</v>
      </c>
      <c r="AI12" s="2">
        <v>0.5</v>
      </c>
      <c r="AJ12" s="2">
        <v>0.5</v>
      </c>
      <c r="AK12" s="2">
        <v>0.5</v>
      </c>
      <c r="AL12" s="2">
        <v>0.49</v>
      </c>
      <c r="AM12" s="5">
        <v>0.53125</v>
      </c>
      <c r="AN12" s="6">
        <v>0.61458333333333304</v>
      </c>
      <c r="AO12" s="6">
        <v>0.61458333333333304</v>
      </c>
      <c r="AP12" s="7">
        <v>0.51</v>
      </c>
      <c r="AQ12" s="5">
        <v>0.60419999999999996</v>
      </c>
      <c r="AR12" s="6">
        <v>0.63539999999999996</v>
      </c>
      <c r="AS12" s="6">
        <v>0.61460000000000004</v>
      </c>
      <c r="AT12" s="7">
        <v>0.61</v>
      </c>
      <c r="AU12" s="5">
        <v>0.57289999999999996</v>
      </c>
      <c r="AV12" s="6">
        <v>0.61460000000000004</v>
      </c>
      <c r="AW12" s="6">
        <v>0.63539999999999996</v>
      </c>
      <c r="AX12" s="7">
        <v>0.56999999999999995</v>
      </c>
      <c r="AY12" s="5">
        <v>0.58330000000000004</v>
      </c>
      <c r="AZ12" s="6">
        <v>0.63539999999999996</v>
      </c>
      <c r="BA12" s="6">
        <v>0.58330000000000004</v>
      </c>
      <c r="BB12" s="7">
        <v>0.68</v>
      </c>
      <c r="BC12" s="5">
        <v>0.53120000000000001</v>
      </c>
      <c r="BD12" s="6">
        <v>0.57289999999999996</v>
      </c>
      <c r="BE12" s="6">
        <v>0.57289999999999996</v>
      </c>
      <c r="BF12" s="7">
        <v>0.54</v>
      </c>
      <c r="BG12" s="5">
        <v>0.52080000000000004</v>
      </c>
      <c r="BH12" s="6">
        <v>0.5625</v>
      </c>
      <c r="BI12" s="6">
        <v>0.55210000000000004</v>
      </c>
      <c r="BJ12" s="7">
        <v>0.61</v>
      </c>
      <c r="BK12" s="14">
        <f t="shared" si="1"/>
        <v>0.56330989583333335</v>
      </c>
    </row>
    <row r="13" spans="1:63" x14ac:dyDescent="0.3">
      <c r="A13">
        <v>9</v>
      </c>
      <c r="B13" s="5">
        <v>0.65380000000000005</v>
      </c>
      <c r="C13" s="6">
        <v>0.53849999999999998</v>
      </c>
      <c r="D13" s="7">
        <v>0.54879999999999995</v>
      </c>
      <c r="E13" s="5">
        <v>0.82051282051282004</v>
      </c>
      <c r="F13" s="6">
        <v>0.67948717948717896</v>
      </c>
      <c r="G13" s="7">
        <v>0.68292682926829196</v>
      </c>
      <c r="H13" s="5">
        <v>0.73419999999999996</v>
      </c>
      <c r="I13" s="6">
        <v>0.67090000000000005</v>
      </c>
      <c r="J13" s="7">
        <v>0.58230000000000004</v>
      </c>
      <c r="K13" s="5">
        <v>0.72150000000000003</v>
      </c>
      <c r="L13" s="6">
        <v>0.63290000000000002</v>
      </c>
      <c r="M13" s="7">
        <v>0.64559999999999995</v>
      </c>
      <c r="N13" s="5">
        <v>0.74680000000000002</v>
      </c>
      <c r="O13" s="6">
        <v>0.54430000000000001</v>
      </c>
      <c r="P13" s="7">
        <v>0.63290000000000002</v>
      </c>
      <c r="Q13" s="5">
        <v>0.6835</v>
      </c>
      <c r="R13" s="6">
        <v>0.5696</v>
      </c>
      <c r="S13" s="7">
        <v>0.63290000000000002</v>
      </c>
      <c r="T13" s="5">
        <v>0.64939999999999998</v>
      </c>
      <c r="U13" s="6">
        <v>0.6623</v>
      </c>
      <c r="V13" s="7">
        <v>0.53249999999999997</v>
      </c>
      <c r="W13" s="5">
        <v>0.67530000000000001</v>
      </c>
      <c r="X13" s="6">
        <v>0.63639999999999997</v>
      </c>
      <c r="Y13" s="7">
        <v>0.61040000000000005</v>
      </c>
      <c r="Z13" s="14">
        <f t="shared" si="0"/>
        <v>0.64532195121951208</v>
      </c>
      <c r="AD13">
        <v>4</v>
      </c>
      <c r="AE13" s="5">
        <v>0.4894</v>
      </c>
      <c r="AF13" s="6">
        <v>0.51419999999999999</v>
      </c>
      <c r="AG13" s="6">
        <v>0.55669999999999997</v>
      </c>
      <c r="AH13" s="7">
        <v>0.51180000000000003</v>
      </c>
      <c r="AI13" s="2">
        <v>0.54259999999999997</v>
      </c>
      <c r="AJ13" s="2">
        <v>0.52129999999999999</v>
      </c>
      <c r="AK13" s="2">
        <v>0.44679999999999997</v>
      </c>
      <c r="AL13" s="2">
        <v>0.55559999999999998</v>
      </c>
      <c r="AM13" s="5">
        <v>0.52127659574467999</v>
      </c>
      <c r="AN13" s="6">
        <v>0.57446808510638303</v>
      </c>
      <c r="AO13" s="6">
        <v>0.57446808510638303</v>
      </c>
      <c r="AP13" s="7">
        <v>0.57575757575757502</v>
      </c>
      <c r="AQ13" s="5">
        <v>0.57450000000000001</v>
      </c>
      <c r="AR13" s="6">
        <v>0.63829999999999998</v>
      </c>
      <c r="AS13" s="6">
        <v>0.55320000000000003</v>
      </c>
      <c r="AT13" s="7">
        <v>0.62629999999999997</v>
      </c>
      <c r="AU13" s="5">
        <v>0.61699999999999999</v>
      </c>
      <c r="AV13" s="6">
        <v>0.59570000000000001</v>
      </c>
      <c r="AW13" s="6">
        <v>0.56379999999999997</v>
      </c>
      <c r="AX13" s="7">
        <v>0.53539999999999999</v>
      </c>
      <c r="AY13" s="5">
        <v>0.64890000000000003</v>
      </c>
      <c r="AZ13" s="6">
        <v>0.62770000000000004</v>
      </c>
      <c r="BA13" s="6">
        <v>0.62770000000000004</v>
      </c>
      <c r="BB13" s="7">
        <v>0.61619999999999997</v>
      </c>
      <c r="BC13" s="5">
        <v>0.60640000000000005</v>
      </c>
      <c r="BD13" s="6">
        <v>0.54259999999999997</v>
      </c>
      <c r="BE13" s="6">
        <v>0.55320000000000003</v>
      </c>
      <c r="BF13" s="7">
        <v>0.53539999999999999</v>
      </c>
      <c r="BG13" s="5">
        <v>0.56379999999999997</v>
      </c>
      <c r="BH13" s="6">
        <v>0.55320000000000003</v>
      </c>
      <c r="BI13" s="6">
        <v>0.51060000000000005</v>
      </c>
      <c r="BJ13" s="7">
        <v>0.50509999999999999</v>
      </c>
      <c r="BK13" s="14">
        <f t="shared" si="1"/>
        <v>0.56185532317859432</v>
      </c>
    </row>
    <row r="14" spans="1:63" x14ac:dyDescent="0.3">
      <c r="A14">
        <v>21</v>
      </c>
      <c r="B14" s="5">
        <v>0.65380000000000005</v>
      </c>
      <c r="C14" s="6">
        <v>0.61539999999999995</v>
      </c>
      <c r="D14" s="7">
        <v>0.61899999999999999</v>
      </c>
      <c r="E14" s="5">
        <v>0.55128205128205099</v>
      </c>
      <c r="F14" s="6">
        <v>0.57692307692307598</v>
      </c>
      <c r="G14" s="7">
        <v>0.5</v>
      </c>
      <c r="H14" s="5">
        <v>0.57499999999999996</v>
      </c>
      <c r="I14" s="6">
        <v>0.6</v>
      </c>
      <c r="J14" s="7">
        <v>0.58750000000000002</v>
      </c>
      <c r="K14" s="5">
        <v>0.65</v>
      </c>
      <c r="L14" s="6">
        <v>0.63749999999999996</v>
      </c>
      <c r="M14" s="7">
        <v>0.625</v>
      </c>
      <c r="N14" s="5">
        <v>0.6</v>
      </c>
      <c r="O14" s="6">
        <v>0.6875</v>
      </c>
      <c r="P14" s="7">
        <v>0.58750000000000002</v>
      </c>
      <c r="Q14" s="5">
        <v>0.7</v>
      </c>
      <c r="R14" s="6">
        <v>0.63749999999999996</v>
      </c>
      <c r="S14" s="7">
        <v>0.65</v>
      </c>
      <c r="T14" s="5">
        <v>0.55130000000000001</v>
      </c>
      <c r="U14" s="6">
        <v>0.60260000000000002</v>
      </c>
      <c r="V14" s="7">
        <v>0.53849999999999998</v>
      </c>
      <c r="W14" s="5">
        <v>0.57689999999999997</v>
      </c>
      <c r="X14" s="6">
        <v>0.5897</v>
      </c>
      <c r="Y14" s="7">
        <v>0.53849999999999998</v>
      </c>
      <c r="Z14" s="14">
        <f t="shared" si="0"/>
        <v>0.60214188034188032</v>
      </c>
      <c r="AD14">
        <v>5</v>
      </c>
      <c r="AE14" s="5">
        <v>0.63829999999999998</v>
      </c>
      <c r="AF14" s="6">
        <v>0.53190000000000004</v>
      </c>
      <c r="AG14" s="6">
        <v>0.52129999999999999</v>
      </c>
      <c r="AH14" s="7">
        <v>0.51180000000000003</v>
      </c>
      <c r="AI14" s="2">
        <v>0.5</v>
      </c>
      <c r="AJ14" s="2">
        <v>0.4894</v>
      </c>
      <c r="AK14" s="2">
        <v>0.4894</v>
      </c>
      <c r="AL14" s="2">
        <v>0.50509999999999999</v>
      </c>
      <c r="AM14" s="5">
        <v>0.62765957446808496</v>
      </c>
      <c r="AN14" s="6">
        <v>0.56382978723404198</v>
      </c>
      <c r="AO14" s="6">
        <v>0.56382978723404198</v>
      </c>
      <c r="AP14" s="7">
        <v>0.53535353535353503</v>
      </c>
      <c r="AQ14" s="5">
        <v>0.61699999999999999</v>
      </c>
      <c r="AR14" s="6">
        <v>0.58509999999999995</v>
      </c>
      <c r="AS14" s="6">
        <v>0.62770000000000004</v>
      </c>
      <c r="AT14" s="7">
        <v>0.60609999999999997</v>
      </c>
      <c r="AU14" s="5">
        <v>0.58509999999999995</v>
      </c>
      <c r="AV14" s="6">
        <v>0.59570000000000001</v>
      </c>
      <c r="AW14" s="6">
        <v>0.62770000000000004</v>
      </c>
      <c r="AX14" s="7">
        <v>0.62629999999999997</v>
      </c>
      <c r="AY14" s="5">
        <v>0.56379999999999997</v>
      </c>
      <c r="AZ14" s="6">
        <v>0.64890000000000003</v>
      </c>
      <c r="BA14" s="6">
        <v>0.58509999999999995</v>
      </c>
      <c r="BB14" s="7">
        <v>0.64649999999999996</v>
      </c>
      <c r="BC14" s="5">
        <v>0.54259999999999997</v>
      </c>
      <c r="BD14" s="6">
        <v>0.53190000000000004</v>
      </c>
      <c r="BE14" s="6">
        <v>0.55320000000000003</v>
      </c>
      <c r="BF14" s="7">
        <v>0.54549999999999998</v>
      </c>
      <c r="BG14" s="5">
        <v>0.52129999999999999</v>
      </c>
      <c r="BH14" s="6">
        <v>0.60640000000000005</v>
      </c>
      <c r="BI14" s="6">
        <v>0.57450000000000001</v>
      </c>
      <c r="BJ14" s="7">
        <v>0.53539999999999999</v>
      </c>
      <c r="BK14" s="14">
        <f t="shared" si="1"/>
        <v>0.56886477138405334</v>
      </c>
    </row>
    <row r="15" spans="1:63" x14ac:dyDescent="0.3">
      <c r="A15">
        <v>31</v>
      </c>
      <c r="B15" s="5">
        <v>0.70509999999999995</v>
      </c>
      <c r="C15" s="6">
        <v>0.64100000000000001</v>
      </c>
      <c r="D15" s="7">
        <v>0.71430000000000005</v>
      </c>
      <c r="E15" s="5">
        <v>0.67948717948717896</v>
      </c>
      <c r="F15" s="6">
        <v>0.57692307692307598</v>
      </c>
      <c r="G15" s="7">
        <v>0.55952380952380898</v>
      </c>
      <c r="H15" s="5">
        <v>0.6875</v>
      </c>
      <c r="I15" s="6">
        <v>0.66249999999999998</v>
      </c>
      <c r="J15" s="7">
        <v>0.6</v>
      </c>
      <c r="K15" s="5">
        <v>0.65</v>
      </c>
      <c r="L15" s="6">
        <v>0.66249999999999998</v>
      </c>
      <c r="M15" s="7">
        <v>0.66249999999999998</v>
      </c>
      <c r="N15" s="5">
        <v>0.67500000000000004</v>
      </c>
      <c r="O15" s="6">
        <v>0.6875</v>
      </c>
      <c r="P15" s="7">
        <v>0.6</v>
      </c>
      <c r="Q15" s="5">
        <v>0.66249999999999998</v>
      </c>
      <c r="R15" s="6">
        <v>0.6</v>
      </c>
      <c r="S15" s="7">
        <v>0.66249999999999998</v>
      </c>
      <c r="T15" s="5">
        <v>0.5</v>
      </c>
      <c r="U15" s="6">
        <v>0.61839999999999995</v>
      </c>
      <c r="V15" s="7">
        <v>0.57889999999999997</v>
      </c>
      <c r="W15" s="5">
        <v>0.53949999999999998</v>
      </c>
      <c r="X15" s="6">
        <v>0.5</v>
      </c>
      <c r="Y15" s="7">
        <v>0.52629999999999999</v>
      </c>
      <c r="Z15" s="14">
        <f t="shared" si="0"/>
        <v>0.62299725274725259</v>
      </c>
      <c r="AD15">
        <v>6</v>
      </c>
      <c r="AE15" s="5">
        <v>0.4803</v>
      </c>
      <c r="AF15" s="6">
        <v>0.49099999999999999</v>
      </c>
      <c r="AG15" s="6">
        <v>0.44090000000000001</v>
      </c>
      <c r="AH15" s="7">
        <v>0.51549999999999996</v>
      </c>
      <c r="AI15" s="2">
        <v>0.55910000000000004</v>
      </c>
      <c r="AJ15" s="2">
        <v>0.50539999999999996</v>
      </c>
      <c r="AK15" s="2">
        <v>0.50539999999999996</v>
      </c>
      <c r="AL15" s="2">
        <v>0.51549999999999996</v>
      </c>
      <c r="AM15" s="5">
        <v>0.59139784946236496</v>
      </c>
      <c r="AN15" s="6">
        <v>0.60215053763440796</v>
      </c>
      <c r="AO15" s="6">
        <v>0.51612903225806395</v>
      </c>
      <c r="AP15" s="7">
        <v>0.61855670103092697</v>
      </c>
      <c r="AQ15" s="5">
        <v>0.50539999999999996</v>
      </c>
      <c r="AR15" s="6">
        <v>0.6452</v>
      </c>
      <c r="AS15" s="6">
        <v>0.60219999999999996</v>
      </c>
      <c r="AT15" s="7">
        <v>0.62890000000000001</v>
      </c>
      <c r="AU15" s="5">
        <v>0.56989999999999996</v>
      </c>
      <c r="AV15" s="6">
        <v>0.65590000000000004</v>
      </c>
      <c r="AW15" s="6">
        <v>0.56989999999999996</v>
      </c>
      <c r="AX15" s="7">
        <v>0.62890000000000001</v>
      </c>
      <c r="AY15" s="5">
        <v>0.5484</v>
      </c>
      <c r="AZ15" s="6">
        <v>0.6129</v>
      </c>
      <c r="BA15" s="6">
        <v>0.53759999999999997</v>
      </c>
      <c r="BB15" s="7">
        <v>0.60819999999999996</v>
      </c>
      <c r="BC15" s="5">
        <v>0.55910000000000004</v>
      </c>
      <c r="BD15" s="6">
        <v>0.5484</v>
      </c>
      <c r="BE15" s="6">
        <v>0.56989999999999996</v>
      </c>
      <c r="BF15" s="7">
        <v>0.57730000000000004</v>
      </c>
      <c r="BG15" s="5">
        <v>0.5806</v>
      </c>
      <c r="BH15" s="6">
        <v>0.62370000000000003</v>
      </c>
      <c r="BI15" s="6">
        <v>0.55910000000000004</v>
      </c>
      <c r="BJ15" s="7">
        <v>0.56699999999999995</v>
      </c>
      <c r="BK15" s="14">
        <f t="shared" si="1"/>
        <v>0.56374481626205508</v>
      </c>
    </row>
    <row r="16" spans="1:63" x14ac:dyDescent="0.3">
      <c r="A16">
        <v>34</v>
      </c>
      <c r="B16" s="5">
        <v>0.91890000000000005</v>
      </c>
      <c r="C16" s="6">
        <v>0.97299999999999998</v>
      </c>
      <c r="D16" s="7">
        <v>0.97370000000000001</v>
      </c>
      <c r="E16" s="5">
        <v>0.5</v>
      </c>
      <c r="F16" s="6">
        <v>0.5</v>
      </c>
      <c r="G16" s="7">
        <v>0.59210526315789402</v>
      </c>
      <c r="H16" s="5">
        <v>0.5867</v>
      </c>
      <c r="I16" s="6">
        <v>0.6</v>
      </c>
      <c r="J16" s="7">
        <v>0.6</v>
      </c>
      <c r="K16" s="5">
        <v>0.64</v>
      </c>
      <c r="L16" s="6">
        <v>0.5333</v>
      </c>
      <c r="M16" s="7">
        <v>0.57330000000000003</v>
      </c>
      <c r="N16" s="5">
        <v>0.64</v>
      </c>
      <c r="O16" s="6">
        <v>0.69330000000000003</v>
      </c>
      <c r="P16" s="7">
        <v>0.62670000000000003</v>
      </c>
      <c r="Q16" s="5">
        <v>0.68</v>
      </c>
      <c r="R16" s="6">
        <v>0.6</v>
      </c>
      <c r="S16" s="7">
        <v>0.61329999999999996</v>
      </c>
      <c r="T16" s="5">
        <v>0.71230000000000004</v>
      </c>
      <c r="U16" s="6">
        <v>0.54790000000000005</v>
      </c>
      <c r="V16" s="7">
        <v>0.60270000000000001</v>
      </c>
      <c r="W16" s="5">
        <v>0.60270000000000001</v>
      </c>
      <c r="X16" s="6">
        <v>0.50680000000000003</v>
      </c>
      <c r="Y16" s="7">
        <v>0.54790000000000005</v>
      </c>
      <c r="Z16" s="14">
        <f t="shared" si="0"/>
        <v>0.64019188596491239</v>
      </c>
      <c r="AD16">
        <v>7</v>
      </c>
      <c r="AE16" s="5">
        <v>0.45490000000000003</v>
      </c>
      <c r="AF16" s="6">
        <v>0.53120000000000001</v>
      </c>
      <c r="AG16" s="6">
        <v>0.48959999999999998</v>
      </c>
      <c r="AH16" s="7">
        <v>0.4904</v>
      </c>
      <c r="AI16" s="2">
        <v>0.5</v>
      </c>
      <c r="AJ16" s="2">
        <v>0.51039999999999996</v>
      </c>
      <c r="AK16" s="2">
        <v>0.5</v>
      </c>
      <c r="AL16" s="2">
        <v>0.5</v>
      </c>
      <c r="AM16" s="5">
        <v>0.55208333333333304</v>
      </c>
      <c r="AN16" s="6">
        <v>0.625</v>
      </c>
      <c r="AO16" s="6">
        <v>0.57291666666666596</v>
      </c>
      <c r="AP16" s="7">
        <v>0.64423076923076905</v>
      </c>
      <c r="AQ16" s="5">
        <v>0.70830000000000004</v>
      </c>
      <c r="AR16" s="6">
        <v>0.55210000000000004</v>
      </c>
      <c r="AS16" s="6">
        <v>0.58330000000000004</v>
      </c>
      <c r="AT16" s="7">
        <v>0.59619999999999995</v>
      </c>
      <c r="AU16" s="5">
        <v>0.55210000000000004</v>
      </c>
      <c r="AV16" s="6">
        <v>0.65620000000000001</v>
      </c>
      <c r="AW16" s="6">
        <v>0.59379999999999999</v>
      </c>
      <c r="AX16" s="7">
        <v>0.625</v>
      </c>
      <c r="AY16" s="5">
        <v>0.55210000000000004</v>
      </c>
      <c r="AZ16" s="6">
        <v>0.63539999999999996</v>
      </c>
      <c r="BA16" s="6">
        <v>0.55210000000000004</v>
      </c>
      <c r="BB16" s="7">
        <v>0.61539999999999995</v>
      </c>
      <c r="BC16" s="5">
        <v>0.58330000000000004</v>
      </c>
      <c r="BD16" s="6">
        <v>0.58330000000000004</v>
      </c>
      <c r="BE16" s="6">
        <v>0.53120000000000001</v>
      </c>
      <c r="BF16" s="7">
        <v>0.55769999999999997</v>
      </c>
      <c r="BG16" s="5">
        <v>0.58330000000000004</v>
      </c>
      <c r="BH16" s="6">
        <v>0.60419999999999996</v>
      </c>
      <c r="BI16" s="6">
        <v>0.57289999999999996</v>
      </c>
      <c r="BJ16" s="7">
        <v>0.55769999999999997</v>
      </c>
      <c r="BK16" s="14">
        <f t="shared" si="1"/>
        <v>0.5676978365384614</v>
      </c>
    </row>
    <row r="17" spans="1:63" ht="15" thickBot="1" x14ac:dyDescent="0.35">
      <c r="A17">
        <v>39</v>
      </c>
      <c r="B17" s="5">
        <v>0.83779999999999999</v>
      </c>
      <c r="C17" s="6">
        <v>0.68920000000000003</v>
      </c>
      <c r="D17" s="7">
        <v>0.82889999999999997</v>
      </c>
      <c r="E17" s="5">
        <v>0.47297297297297197</v>
      </c>
      <c r="F17" s="6">
        <v>0.47297297297297197</v>
      </c>
      <c r="G17" s="7">
        <v>0.47368421052631499</v>
      </c>
      <c r="H17" s="5">
        <v>0.66669999999999996</v>
      </c>
      <c r="I17" s="6">
        <v>0.66669999999999996</v>
      </c>
      <c r="J17" s="7">
        <v>0.65329999999999999</v>
      </c>
      <c r="K17" s="5">
        <v>0.76</v>
      </c>
      <c r="L17" s="6">
        <v>0.64</v>
      </c>
      <c r="M17" s="7">
        <v>0.65329999999999999</v>
      </c>
      <c r="N17" s="5">
        <v>0.68</v>
      </c>
      <c r="O17" s="6">
        <v>0.64</v>
      </c>
      <c r="P17" s="7">
        <v>0.70669999999999999</v>
      </c>
      <c r="Q17" s="5">
        <v>0.61329999999999996</v>
      </c>
      <c r="R17" s="6">
        <v>0.69330000000000003</v>
      </c>
      <c r="S17" s="7">
        <v>0.72</v>
      </c>
      <c r="T17" s="5">
        <v>0.54790000000000005</v>
      </c>
      <c r="U17" s="6">
        <v>0.53420000000000001</v>
      </c>
      <c r="V17" s="7">
        <v>0.63009999999999999</v>
      </c>
      <c r="W17" s="5">
        <v>0.56159999999999999</v>
      </c>
      <c r="X17" s="6">
        <v>0.49320000000000003</v>
      </c>
      <c r="Y17" s="7">
        <v>0.64380000000000004</v>
      </c>
      <c r="Z17" s="14">
        <f t="shared" si="0"/>
        <v>0.63665125651967758</v>
      </c>
      <c r="AD17">
        <v>8</v>
      </c>
      <c r="AE17" s="5">
        <v>0.50180000000000002</v>
      </c>
      <c r="AF17" s="6">
        <v>0.4632</v>
      </c>
      <c r="AG17" s="6">
        <v>0.58599999999999997</v>
      </c>
      <c r="AH17" s="7">
        <v>0.48480000000000001</v>
      </c>
      <c r="AI17" s="2">
        <v>0.51580000000000004</v>
      </c>
      <c r="AJ17" s="2">
        <v>0.49469999999999997</v>
      </c>
      <c r="AK17" s="2">
        <v>0.49469999999999997</v>
      </c>
      <c r="AL17" s="2">
        <v>0.51519999999999999</v>
      </c>
      <c r="AM17" s="5">
        <v>0.58947368421052604</v>
      </c>
      <c r="AN17" s="6">
        <v>0.54736842105263095</v>
      </c>
      <c r="AO17" s="6">
        <v>0.50526315789473597</v>
      </c>
      <c r="AP17" s="7">
        <v>0.62626262626262597</v>
      </c>
      <c r="AQ17" s="5">
        <v>0.55789999999999995</v>
      </c>
      <c r="AR17" s="6">
        <v>0.58950000000000002</v>
      </c>
      <c r="AS17" s="6">
        <v>0.55789999999999995</v>
      </c>
      <c r="AT17" s="7">
        <v>0.55559999999999998</v>
      </c>
      <c r="AU17" s="5">
        <v>0.6</v>
      </c>
      <c r="AV17" s="6">
        <v>0.63160000000000005</v>
      </c>
      <c r="AW17" s="6">
        <v>0.70530000000000004</v>
      </c>
      <c r="AX17" s="7">
        <v>0.57579999999999998</v>
      </c>
      <c r="AY17" s="5">
        <v>0.56840000000000002</v>
      </c>
      <c r="AZ17" s="6">
        <v>0.6</v>
      </c>
      <c r="BA17" s="6">
        <v>0.6421</v>
      </c>
      <c r="BB17" s="7">
        <v>0.60609999999999997</v>
      </c>
      <c r="BC17" s="5">
        <v>0.56840000000000002</v>
      </c>
      <c r="BD17" s="6">
        <v>0.51580000000000004</v>
      </c>
      <c r="BE17" s="6">
        <v>0.55789999999999995</v>
      </c>
      <c r="BF17" s="7">
        <v>0.50509999999999999</v>
      </c>
      <c r="BG17" s="5">
        <v>0.56840000000000002</v>
      </c>
      <c r="BH17" s="6">
        <v>0.52629999999999999</v>
      </c>
      <c r="BI17" s="6">
        <v>0.57889999999999997</v>
      </c>
      <c r="BJ17" s="7">
        <v>0.54549999999999998</v>
      </c>
      <c r="BK17" s="14">
        <f t="shared" si="1"/>
        <v>0.55878337154439117</v>
      </c>
    </row>
    <row r="18" spans="1:63" ht="15" thickBot="1" x14ac:dyDescent="0.35">
      <c r="A18" t="s">
        <v>2</v>
      </c>
      <c r="B18" s="11">
        <f t="shared" ref="B18" si="2">AVERAGE(B10:B17)</f>
        <v>0.67756249999999996</v>
      </c>
      <c r="C18" s="12">
        <f t="shared" ref="C18" si="3">AVERAGE(C10:C17)</f>
        <v>0.63783750000000006</v>
      </c>
      <c r="D18" s="13">
        <f t="shared" ref="D18" si="4">AVERAGE(D10:D17)</f>
        <v>0.66485000000000005</v>
      </c>
      <c r="E18" s="11">
        <f>AVERAGE(E10:E17)</f>
        <v>0.5761774824274819</v>
      </c>
      <c r="F18" s="12">
        <f t="shared" ref="F18" si="5">AVERAGE(F10:F17)</f>
        <v>0.54424066924066872</v>
      </c>
      <c r="G18" s="13">
        <f t="shared" ref="G18" si="6">AVERAGE(G10:G17)</f>
        <v>0.54110937913890378</v>
      </c>
      <c r="H18" s="11">
        <f t="shared" ref="H18" si="7">AVERAGE(H10:H17)</f>
        <v>0.65393749999999995</v>
      </c>
      <c r="I18" s="12">
        <f t="shared" ref="I18" si="8">AVERAGE(I10:I17)</f>
        <v>0.6402374999999999</v>
      </c>
      <c r="J18" s="13">
        <f t="shared" ref="J18" si="9">AVERAGE(J10:J17)</f>
        <v>0.61688749999999992</v>
      </c>
      <c r="K18" s="11">
        <f t="shared" ref="K18:M18" si="10">AVERAGE(K10:K17)</f>
        <v>0.67044999999999988</v>
      </c>
      <c r="L18" s="12">
        <f t="shared" si="10"/>
        <v>0.63026249999999995</v>
      </c>
      <c r="M18" s="13">
        <f t="shared" si="10"/>
        <v>0.61844999999999994</v>
      </c>
      <c r="N18" s="11">
        <f>AVERAGE(N10:N17)</f>
        <v>0.65272499999999989</v>
      </c>
      <c r="O18" s="12">
        <f t="shared" ref="O18:P18" si="11">AVERAGE(O10:O17)</f>
        <v>0.63898749999999993</v>
      </c>
      <c r="P18" s="13">
        <f t="shared" si="11"/>
        <v>0.62082499999999996</v>
      </c>
      <c r="Q18" s="11">
        <f t="shared" ref="Q18" si="12">AVERAGE(Q10:Q17)</f>
        <v>0.65702499999999997</v>
      </c>
      <c r="R18" s="12">
        <f t="shared" ref="R18" si="13">AVERAGE(R10:R17)</f>
        <v>0.63390000000000002</v>
      </c>
      <c r="S18" s="12">
        <f t="shared" ref="S18:Y18" si="14">AVERAGE(S10:S17)</f>
        <v>0.6606749999999999</v>
      </c>
      <c r="T18" s="11">
        <f t="shared" si="14"/>
        <v>0.59203749999999999</v>
      </c>
      <c r="U18" s="12">
        <f t="shared" si="14"/>
        <v>0.57806250000000003</v>
      </c>
      <c r="V18" s="12">
        <f t="shared" si="14"/>
        <v>0.58357500000000007</v>
      </c>
      <c r="W18" s="11">
        <f t="shared" si="14"/>
        <v>0.58957500000000007</v>
      </c>
      <c r="X18" s="12">
        <f t="shared" si="14"/>
        <v>0.56527499999999997</v>
      </c>
      <c r="Y18" s="13">
        <f t="shared" si="14"/>
        <v>0.575125</v>
      </c>
      <c r="Z18" s="14"/>
      <c r="AA18" s="1"/>
      <c r="AB18" s="1"/>
      <c r="AC18" s="1"/>
      <c r="AD18">
        <v>9</v>
      </c>
      <c r="AE18" s="5">
        <v>0.49480000000000002</v>
      </c>
      <c r="AF18" s="6">
        <v>0.51890000000000003</v>
      </c>
      <c r="AG18" s="6">
        <v>0.50170000000000003</v>
      </c>
      <c r="AH18" s="7">
        <v>0.49840000000000001</v>
      </c>
      <c r="AI18" s="2">
        <v>0.50519999999999998</v>
      </c>
      <c r="AJ18" s="2">
        <v>0.49480000000000002</v>
      </c>
      <c r="AK18" s="2">
        <v>0.49480000000000002</v>
      </c>
      <c r="AL18" s="2">
        <v>0.49519999999999997</v>
      </c>
      <c r="AM18" s="5">
        <v>0.58762886597938102</v>
      </c>
      <c r="AN18" s="6">
        <v>0.60824742268041199</v>
      </c>
      <c r="AO18" s="6">
        <v>0.58762886597938102</v>
      </c>
      <c r="AP18" s="7">
        <v>0.60952380952380902</v>
      </c>
      <c r="AQ18" s="5">
        <v>0.65980000000000005</v>
      </c>
      <c r="AR18" s="6">
        <v>0.5464</v>
      </c>
      <c r="AS18" s="6">
        <v>0.59789999999999999</v>
      </c>
      <c r="AT18" s="7">
        <v>0.56189999999999996</v>
      </c>
      <c r="AU18" s="5">
        <v>0.58760000000000001</v>
      </c>
      <c r="AV18" s="6">
        <v>0.53610000000000002</v>
      </c>
      <c r="AW18" s="6">
        <v>0.63919999999999999</v>
      </c>
      <c r="AX18" s="7">
        <v>0.66669999999999996</v>
      </c>
      <c r="AY18" s="5">
        <v>0.60819999999999996</v>
      </c>
      <c r="AZ18" s="6">
        <v>0.55669999999999997</v>
      </c>
      <c r="BA18" s="6">
        <v>0.5464</v>
      </c>
      <c r="BB18" s="7">
        <v>0.67620000000000002</v>
      </c>
      <c r="BC18" s="5">
        <v>0.64949999999999997</v>
      </c>
      <c r="BD18" s="6">
        <v>0.56699999999999995</v>
      </c>
      <c r="BE18" s="6">
        <v>0.55669999999999997</v>
      </c>
      <c r="BF18" s="7">
        <v>0.59050000000000002</v>
      </c>
      <c r="BG18" s="5">
        <v>0.60819999999999996</v>
      </c>
      <c r="BH18" s="6">
        <v>0.58760000000000001</v>
      </c>
      <c r="BI18" s="6">
        <v>0.57730000000000004</v>
      </c>
      <c r="BJ18" s="7">
        <v>0.54290000000000005</v>
      </c>
      <c r="BK18" s="14">
        <f t="shared" si="1"/>
        <v>0.57061340513009318</v>
      </c>
    </row>
    <row r="19" spans="1:63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D19">
        <v>10</v>
      </c>
      <c r="AE19" s="5">
        <v>0.49819999999999998</v>
      </c>
      <c r="AF19" s="6">
        <v>0.49819999999999998</v>
      </c>
      <c r="AG19" s="6">
        <v>0.50529999999999997</v>
      </c>
      <c r="AH19" s="7">
        <v>0.49</v>
      </c>
      <c r="AI19" s="2">
        <v>0.47370000000000001</v>
      </c>
      <c r="AJ19" s="2">
        <v>0.50529999999999997</v>
      </c>
      <c r="AK19" s="2">
        <v>0.50529999999999997</v>
      </c>
      <c r="AL19" s="2">
        <v>0.49</v>
      </c>
      <c r="AM19" s="5">
        <v>0.54736842105263095</v>
      </c>
      <c r="AN19" s="6">
        <v>0.49473684210526298</v>
      </c>
      <c r="AO19" s="6">
        <v>0.58947368421052604</v>
      </c>
      <c r="AP19" s="7">
        <v>0.56000000000000005</v>
      </c>
      <c r="AQ19" s="5">
        <v>0.56840000000000002</v>
      </c>
      <c r="AR19" s="6">
        <v>0.61050000000000004</v>
      </c>
      <c r="AS19" s="6">
        <v>0.61050000000000004</v>
      </c>
      <c r="AT19" s="7">
        <v>0.62</v>
      </c>
      <c r="AU19" s="5">
        <v>0.70530000000000004</v>
      </c>
      <c r="AV19" s="6">
        <v>0.61050000000000004</v>
      </c>
      <c r="AW19" s="6">
        <v>0.56840000000000002</v>
      </c>
      <c r="AX19" s="7">
        <v>0.69</v>
      </c>
      <c r="AY19" s="5">
        <v>0.6</v>
      </c>
      <c r="AZ19" s="6">
        <v>0.67369999999999997</v>
      </c>
      <c r="BA19" s="6">
        <v>0.58950000000000002</v>
      </c>
      <c r="BB19" s="7">
        <v>0.67</v>
      </c>
      <c r="BC19" s="5">
        <v>0.56840000000000002</v>
      </c>
      <c r="BD19" s="6">
        <v>0.50529999999999997</v>
      </c>
      <c r="BE19" s="6">
        <v>0.49469999999999997</v>
      </c>
      <c r="BF19" s="7">
        <v>0.55000000000000004</v>
      </c>
      <c r="BG19" s="5">
        <v>0.52629999999999999</v>
      </c>
      <c r="BH19" s="6">
        <v>0.49469999999999997</v>
      </c>
      <c r="BI19" s="6">
        <v>0.6</v>
      </c>
      <c r="BJ19" s="7">
        <v>0.53</v>
      </c>
      <c r="BK19" s="14">
        <f t="shared" si="1"/>
        <v>0.5607430921052633</v>
      </c>
    </row>
    <row r="20" spans="1:63" x14ac:dyDescent="0.3">
      <c r="Z20" s="1"/>
      <c r="AD20">
        <v>11</v>
      </c>
      <c r="AE20" s="5">
        <v>0.51359999999999995</v>
      </c>
      <c r="AF20" s="6">
        <v>0.49659999999999999</v>
      </c>
      <c r="AG20" s="6">
        <v>0.51359999999999995</v>
      </c>
      <c r="AH20" s="7">
        <v>0.51959999999999995</v>
      </c>
      <c r="AI20" s="2">
        <v>0.48980000000000001</v>
      </c>
      <c r="AJ20" s="2">
        <v>0.5</v>
      </c>
      <c r="AK20" s="2">
        <v>0.5</v>
      </c>
      <c r="AL20" s="2">
        <v>0.51959999999999995</v>
      </c>
      <c r="AM20" s="5">
        <v>0.58163265306122403</v>
      </c>
      <c r="AN20" s="6">
        <v>0.64285714285714202</v>
      </c>
      <c r="AO20" s="6">
        <v>0.57142857142857095</v>
      </c>
      <c r="AP20" s="7">
        <v>0.578431372549019</v>
      </c>
      <c r="AQ20" s="5">
        <v>0.63270000000000004</v>
      </c>
      <c r="AR20" s="6">
        <v>0.55100000000000005</v>
      </c>
      <c r="AS20" s="6">
        <v>0.59179999999999999</v>
      </c>
      <c r="AT20" s="7">
        <v>0.58819999999999995</v>
      </c>
      <c r="AU20" s="5">
        <v>0.62239999999999995</v>
      </c>
      <c r="AV20" s="6">
        <v>0.59179999999999999</v>
      </c>
      <c r="AW20" s="6">
        <v>0.60199999999999998</v>
      </c>
      <c r="AX20" s="7">
        <v>0.65690000000000004</v>
      </c>
      <c r="AY20" s="5">
        <v>0.58160000000000001</v>
      </c>
      <c r="AZ20" s="6">
        <v>0.58160000000000001</v>
      </c>
      <c r="BA20" s="6">
        <v>0.60199999999999998</v>
      </c>
      <c r="BB20" s="7">
        <v>0.59799999999999998</v>
      </c>
      <c r="BC20" s="5">
        <v>0.58160000000000001</v>
      </c>
      <c r="BD20" s="6">
        <v>0.60199999999999998</v>
      </c>
      <c r="BE20" s="6">
        <v>0.62239999999999995</v>
      </c>
      <c r="BF20" s="7">
        <v>0.55879999999999996</v>
      </c>
      <c r="BG20" s="5">
        <v>0.58160000000000001</v>
      </c>
      <c r="BH20" s="6">
        <v>0.55100000000000005</v>
      </c>
      <c r="BI20" s="6">
        <v>0.60199999999999998</v>
      </c>
      <c r="BJ20" s="7">
        <v>0.52939999999999998</v>
      </c>
      <c r="BK20" s="14">
        <f t="shared" si="1"/>
        <v>0.57049842937174866</v>
      </c>
    </row>
    <row r="21" spans="1:63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/>
      <c r="U21" s="4"/>
      <c r="V21" s="4"/>
      <c r="W21" s="4"/>
      <c r="X21" s="4"/>
      <c r="Y21" s="4"/>
      <c r="Z21" s="1"/>
      <c r="AD21">
        <v>12</v>
      </c>
      <c r="AE21" s="5">
        <v>0.48720000000000002</v>
      </c>
      <c r="AF21" s="6">
        <v>0.49819999999999998</v>
      </c>
      <c r="AG21" s="6">
        <v>0.4945</v>
      </c>
      <c r="AH21" s="7">
        <v>0.52839999999999998</v>
      </c>
      <c r="AI21" s="2">
        <v>0.4945</v>
      </c>
      <c r="AJ21" s="2">
        <v>0.4945</v>
      </c>
      <c r="AK21" s="2">
        <v>0.4945</v>
      </c>
      <c r="AL21" s="2">
        <v>0.47870000000000001</v>
      </c>
      <c r="AM21" s="5">
        <v>0.52747252747252704</v>
      </c>
      <c r="AN21" s="6">
        <v>0.63736263736263699</v>
      </c>
      <c r="AO21" s="6">
        <v>0.63736263736263699</v>
      </c>
      <c r="AP21" s="7">
        <v>0.59574468085106302</v>
      </c>
      <c r="AQ21" s="5">
        <v>0.59340000000000004</v>
      </c>
      <c r="AR21" s="6">
        <v>0.60440000000000005</v>
      </c>
      <c r="AS21" s="6">
        <v>0.59340000000000004</v>
      </c>
      <c r="AT21" s="7">
        <v>0.61699999999999999</v>
      </c>
      <c r="AU21" s="5">
        <v>0.61539999999999995</v>
      </c>
      <c r="AV21" s="6">
        <v>0.60440000000000005</v>
      </c>
      <c r="AW21" s="6">
        <v>0.59340000000000004</v>
      </c>
      <c r="AX21" s="7">
        <v>0.59570000000000001</v>
      </c>
      <c r="AY21" s="5">
        <v>0.58240000000000003</v>
      </c>
      <c r="AZ21" s="6">
        <v>0.63739999999999997</v>
      </c>
      <c r="BA21" s="6">
        <v>0.6593</v>
      </c>
      <c r="BB21" s="7">
        <v>0.62770000000000004</v>
      </c>
      <c r="BC21" s="5">
        <v>0.53849999999999998</v>
      </c>
      <c r="BD21" s="6">
        <v>0.61539999999999995</v>
      </c>
      <c r="BE21" s="6">
        <v>0.54949999999999999</v>
      </c>
      <c r="BF21" s="7">
        <v>0.56379999999999997</v>
      </c>
      <c r="BG21" s="5">
        <v>0.58240000000000003</v>
      </c>
      <c r="BH21" s="6">
        <v>0.56040000000000001</v>
      </c>
      <c r="BI21" s="6">
        <v>0.57140000000000002</v>
      </c>
      <c r="BJ21" s="7">
        <v>0.60640000000000005</v>
      </c>
      <c r="BK21" s="14">
        <f t="shared" si="1"/>
        <v>0.57125445259527707</v>
      </c>
    </row>
    <row r="22" spans="1:63" x14ac:dyDescent="0.3">
      <c r="AA22" t="s">
        <v>14</v>
      </c>
      <c r="AD22">
        <v>13</v>
      </c>
      <c r="AE22" s="5">
        <v>0.4914</v>
      </c>
      <c r="AF22" s="6">
        <v>0.50519999999999998</v>
      </c>
      <c r="AG22" s="6">
        <v>0.51549999999999996</v>
      </c>
      <c r="AH22" s="7">
        <v>0.51160000000000005</v>
      </c>
      <c r="AI22" s="2">
        <v>0.51549999999999996</v>
      </c>
      <c r="AJ22" s="2">
        <v>0.49480000000000002</v>
      </c>
      <c r="AK22" s="2">
        <v>0.49480000000000002</v>
      </c>
      <c r="AL22" s="2">
        <v>0.48509999999999998</v>
      </c>
      <c r="AM22" s="5">
        <v>0.58762886597938102</v>
      </c>
      <c r="AN22" s="6">
        <v>0.60824742268041199</v>
      </c>
      <c r="AO22" s="6">
        <v>0.54639175257731898</v>
      </c>
      <c r="AP22" s="7">
        <v>0.64356435643564303</v>
      </c>
      <c r="AQ22" s="5">
        <v>0.58760000000000001</v>
      </c>
      <c r="AR22" s="6">
        <v>0.62890000000000001</v>
      </c>
      <c r="AS22" s="6">
        <v>0.60819999999999996</v>
      </c>
      <c r="AT22" s="7">
        <v>0.65349999999999997</v>
      </c>
      <c r="AU22" s="5">
        <v>0.57730000000000004</v>
      </c>
      <c r="AV22" s="6">
        <v>0.57730000000000004</v>
      </c>
      <c r="AW22" s="6">
        <v>0.51549999999999996</v>
      </c>
      <c r="AX22" s="7">
        <v>0.56440000000000001</v>
      </c>
      <c r="AY22" s="5">
        <v>0.60819999999999996</v>
      </c>
      <c r="AZ22" s="6">
        <v>0.63919999999999999</v>
      </c>
      <c r="BA22" s="6">
        <v>0.61860000000000004</v>
      </c>
      <c r="BB22" s="7">
        <v>0.67330000000000001</v>
      </c>
      <c r="BC22" s="5">
        <v>0.5464</v>
      </c>
      <c r="BD22" s="6">
        <v>0.57730000000000004</v>
      </c>
      <c r="BE22" s="6">
        <v>0.55669999999999997</v>
      </c>
      <c r="BF22" s="7">
        <v>0.58420000000000005</v>
      </c>
      <c r="BG22" s="5">
        <v>0.5464</v>
      </c>
      <c r="BH22" s="6">
        <v>0.56699999999999995</v>
      </c>
      <c r="BI22" s="6">
        <v>0.52580000000000005</v>
      </c>
      <c r="BJ22" s="7">
        <v>0.57430000000000003</v>
      </c>
      <c r="BK22" s="14">
        <f t="shared" si="1"/>
        <v>0.56655726242727344</v>
      </c>
    </row>
    <row r="23" spans="1:63" x14ac:dyDescent="0.3">
      <c r="AD23">
        <v>14</v>
      </c>
      <c r="AE23" s="5">
        <v>0.53680000000000005</v>
      </c>
      <c r="AF23" s="6">
        <v>0.49120000000000003</v>
      </c>
      <c r="AG23" s="6">
        <v>0.52629999999999999</v>
      </c>
      <c r="AH23" s="7">
        <v>0.49159999999999998</v>
      </c>
      <c r="AI23" s="2">
        <v>0.50529999999999997</v>
      </c>
      <c r="AJ23" s="2">
        <v>0.49469999999999997</v>
      </c>
      <c r="AK23" s="2">
        <v>0.49469999999999997</v>
      </c>
      <c r="AL23" s="2">
        <v>0.47470000000000001</v>
      </c>
      <c r="AM23" s="5">
        <v>0.57894736842105199</v>
      </c>
      <c r="AN23" s="6">
        <v>0.52631578947368396</v>
      </c>
      <c r="AO23" s="6">
        <v>0.56842105263157805</v>
      </c>
      <c r="AP23" s="7">
        <v>0.53535353535353503</v>
      </c>
      <c r="AQ23" s="5">
        <v>0.56840000000000002</v>
      </c>
      <c r="AR23" s="6">
        <v>0.51580000000000004</v>
      </c>
      <c r="AS23" s="6">
        <v>0.5474</v>
      </c>
      <c r="AT23" s="7">
        <v>0.62629999999999997</v>
      </c>
      <c r="AU23" s="5">
        <v>0.58950000000000002</v>
      </c>
      <c r="AV23" s="6">
        <v>0.56840000000000002</v>
      </c>
      <c r="AW23" s="6">
        <v>0.61050000000000004</v>
      </c>
      <c r="AX23" s="7">
        <v>0.60609999999999997</v>
      </c>
      <c r="AY23" s="5">
        <v>0.55789999999999995</v>
      </c>
      <c r="AZ23" s="6">
        <v>0.56840000000000002</v>
      </c>
      <c r="BA23" s="6">
        <v>0.53680000000000005</v>
      </c>
      <c r="BB23" s="7">
        <v>0.59599999999999997</v>
      </c>
      <c r="BC23" s="5">
        <v>0.55789999999999995</v>
      </c>
      <c r="BD23" s="6">
        <v>0.53680000000000005</v>
      </c>
      <c r="BE23" s="6">
        <v>0.58950000000000002</v>
      </c>
      <c r="BF23" s="7">
        <v>0.56569999999999998</v>
      </c>
      <c r="BG23" s="5">
        <v>0.56840000000000002</v>
      </c>
      <c r="BH23" s="6">
        <v>0.5474</v>
      </c>
      <c r="BI23" s="6">
        <v>0.51580000000000004</v>
      </c>
      <c r="BJ23" s="7">
        <v>0.57579999999999998</v>
      </c>
      <c r="BK23" s="14">
        <f t="shared" si="1"/>
        <v>0.54916055455874524</v>
      </c>
    </row>
    <row r="24" spans="1:63" x14ac:dyDescent="0.3">
      <c r="J24" t="s">
        <v>11</v>
      </c>
      <c r="AD24">
        <v>15</v>
      </c>
      <c r="AE24" s="5">
        <v>0.51060000000000005</v>
      </c>
      <c r="AF24" s="6">
        <v>0.53190000000000004</v>
      </c>
      <c r="AG24" s="6">
        <v>0.4929</v>
      </c>
      <c r="AH24" s="7">
        <v>0.4914</v>
      </c>
      <c r="AI24" s="2">
        <v>0.45739999999999997</v>
      </c>
      <c r="AJ24" s="2">
        <v>0.4894</v>
      </c>
      <c r="AK24" s="2">
        <v>0.4894</v>
      </c>
      <c r="AL24" s="2">
        <v>0.48449999999999999</v>
      </c>
      <c r="AM24" s="5">
        <v>0.59574468085106302</v>
      </c>
      <c r="AN24" s="6">
        <v>0.62765957446808496</v>
      </c>
      <c r="AO24" s="6">
        <v>0.61702127659574402</v>
      </c>
      <c r="AP24" s="7">
        <v>0.50515463917525705</v>
      </c>
      <c r="AQ24" s="5">
        <v>0.62770000000000004</v>
      </c>
      <c r="AR24" s="6">
        <v>0.63829999999999998</v>
      </c>
      <c r="AS24" s="6">
        <v>0.63829999999999998</v>
      </c>
      <c r="AT24" s="7">
        <v>0.59789999999999999</v>
      </c>
      <c r="AU24" s="5">
        <v>0.61699999999999999</v>
      </c>
      <c r="AV24" s="6">
        <v>0.58509999999999995</v>
      </c>
      <c r="AW24" s="6">
        <v>0.57450000000000001</v>
      </c>
      <c r="AX24" s="7">
        <v>0.61860000000000004</v>
      </c>
      <c r="AY24" s="5">
        <v>0.62770000000000004</v>
      </c>
      <c r="AZ24" s="6">
        <v>0.59570000000000001</v>
      </c>
      <c r="BA24" s="6">
        <v>0.58509999999999995</v>
      </c>
      <c r="BB24" s="7">
        <v>0.62890000000000001</v>
      </c>
      <c r="BC24" s="5">
        <v>0.67020000000000002</v>
      </c>
      <c r="BD24" s="6">
        <v>0.55320000000000003</v>
      </c>
      <c r="BE24" s="6">
        <v>0.64890000000000003</v>
      </c>
      <c r="BF24" s="7">
        <v>0.61860000000000004</v>
      </c>
      <c r="BG24" s="5">
        <v>0.55320000000000003</v>
      </c>
      <c r="BH24" s="6">
        <v>0.58509999999999995</v>
      </c>
      <c r="BI24" s="6">
        <v>0.56379999999999997</v>
      </c>
      <c r="BJ24" s="7">
        <v>0.59789999999999999</v>
      </c>
      <c r="BK24" s="14">
        <f t="shared" si="1"/>
        <v>0.57558688034656724</v>
      </c>
    </row>
    <row r="25" spans="1:63" x14ac:dyDescent="0.3">
      <c r="A25" t="s">
        <v>1</v>
      </c>
      <c r="AD25">
        <v>16</v>
      </c>
      <c r="AE25" s="5">
        <v>0.50690000000000002</v>
      </c>
      <c r="AF25" s="6">
        <v>0.434</v>
      </c>
      <c r="AG25" s="6">
        <v>0.48609999999999998</v>
      </c>
      <c r="AH25" s="7">
        <v>0.48370000000000002</v>
      </c>
      <c r="AI25" s="2">
        <v>0.5</v>
      </c>
      <c r="AJ25" s="2">
        <v>0.5</v>
      </c>
      <c r="AK25" s="2">
        <v>0.5</v>
      </c>
      <c r="AL25" s="2">
        <v>0.50980000000000003</v>
      </c>
      <c r="AM25" s="5">
        <v>0.65625</v>
      </c>
      <c r="AN25" s="6">
        <v>0.59375</v>
      </c>
      <c r="AO25" s="6">
        <v>0.54166666666666596</v>
      </c>
      <c r="AP25" s="7">
        <v>0.61764705882352899</v>
      </c>
      <c r="AQ25" s="5">
        <v>0.61460000000000004</v>
      </c>
      <c r="AR25" s="6">
        <v>0.53120000000000001</v>
      </c>
      <c r="AS25" s="6">
        <v>0.6875</v>
      </c>
      <c r="AT25" s="7">
        <v>0.57840000000000003</v>
      </c>
      <c r="AU25" s="5">
        <v>0.63539999999999996</v>
      </c>
      <c r="AV25" s="6">
        <v>0.73960000000000004</v>
      </c>
      <c r="AW25" s="6">
        <v>0.67710000000000004</v>
      </c>
      <c r="AX25" s="7">
        <v>0.72550000000000003</v>
      </c>
      <c r="AY25" s="5">
        <v>0.63539999999999996</v>
      </c>
      <c r="AZ25" s="6">
        <v>0.73960000000000004</v>
      </c>
      <c r="BA25" s="6">
        <v>0.64580000000000004</v>
      </c>
      <c r="BB25" s="7">
        <v>0.64710000000000001</v>
      </c>
      <c r="BC25" s="5">
        <v>0.5625</v>
      </c>
      <c r="BD25" s="6">
        <v>0.57289999999999996</v>
      </c>
      <c r="BE25" s="6">
        <v>0.55210000000000004</v>
      </c>
      <c r="BF25" s="7">
        <v>0.53920000000000001</v>
      </c>
      <c r="BG25" s="5">
        <v>0.57289999999999996</v>
      </c>
      <c r="BH25" s="6">
        <v>0.55210000000000004</v>
      </c>
      <c r="BI25" s="6">
        <v>0.58330000000000004</v>
      </c>
      <c r="BJ25" s="7">
        <v>0.56859999999999999</v>
      </c>
      <c r="BK25" s="14">
        <f t="shared" si="1"/>
        <v>0.58408167892156859</v>
      </c>
    </row>
    <row r="26" spans="1:63" x14ac:dyDescent="0.3">
      <c r="A26" t="s">
        <v>19</v>
      </c>
      <c r="AD26">
        <v>17</v>
      </c>
      <c r="AE26" s="5">
        <v>0.4592</v>
      </c>
      <c r="AF26" s="6">
        <v>0.48980000000000001</v>
      </c>
      <c r="AG26" s="6">
        <v>0.53739999999999999</v>
      </c>
      <c r="AH26" s="7">
        <v>0.53139999999999998</v>
      </c>
      <c r="AI26" s="2">
        <v>0.51019999999999999</v>
      </c>
      <c r="AJ26" s="2">
        <v>0.5</v>
      </c>
      <c r="AK26" s="2">
        <v>0.5</v>
      </c>
      <c r="AL26" s="2">
        <v>0.48509999999999998</v>
      </c>
      <c r="AM26" s="5">
        <v>0.56122448979591799</v>
      </c>
      <c r="AN26" s="6">
        <v>0.63265306122448906</v>
      </c>
      <c r="AO26" s="6">
        <v>0.57142857142857095</v>
      </c>
      <c r="AP26" s="7">
        <v>0.56435643564356397</v>
      </c>
      <c r="AQ26" s="5">
        <v>0.55100000000000005</v>
      </c>
      <c r="AR26" s="6">
        <v>0.58160000000000001</v>
      </c>
      <c r="AS26" s="6">
        <v>0.53059999999999996</v>
      </c>
      <c r="AT26" s="7">
        <v>0.60399999999999998</v>
      </c>
      <c r="AU26" s="5">
        <v>0.55100000000000005</v>
      </c>
      <c r="AV26" s="6">
        <v>0.58160000000000001</v>
      </c>
      <c r="AW26" s="6">
        <v>0.55100000000000005</v>
      </c>
      <c r="AX26" s="7">
        <v>0.56440000000000001</v>
      </c>
      <c r="AY26" s="5">
        <v>0.58160000000000001</v>
      </c>
      <c r="AZ26" s="6">
        <v>0.56120000000000003</v>
      </c>
      <c r="BA26" s="6">
        <v>0.58160000000000001</v>
      </c>
      <c r="BB26" s="7">
        <v>0.59409999999999996</v>
      </c>
      <c r="BC26" s="5">
        <v>0.52039999999999997</v>
      </c>
      <c r="BD26" s="6">
        <v>0.53059999999999996</v>
      </c>
      <c r="BE26" s="6">
        <v>0.56120000000000003</v>
      </c>
      <c r="BF26" s="7">
        <v>0.59409999999999996</v>
      </c>
      <c r="BG26" s="5">
        <v>0.55100000000000005</v>
      </c>
      <c r="BH26" s="6">
        <v>0.56120000000000003</v>
      </c>
      <c r="BI26" s="6">
        <v>0.57140000000000002</v>
      </c>
      <c r="BJ26" s="7">
        <v>0.52480000000000004</v>
      </c>
      <c r="BK26" s="14">
        <f t="shared" si="1"/>
        <v>0.54972382994039182</v>
      </c>
    </row>
    <row r="27" spans="1:63" x14ac:dyDescent="0.3">
      <c r="A27" t="s">
        <v>20</v>
      </c>
      <c r="AD27">
        <v>18</v>
      </c>
      <c r="AE27" s="5">
        <v>0.5</v>
      </c>
      <c r="AF27" s="6">
        <v>0.51019999999999999</v>
      </c>
      <c r="AG27" s="6">
        <v>0.50680000000000003</v>
      </c>
      <c r="AH27" s="7">
        <v>0.52610000000000001</v>
      </c>
      <c r="AI27" s="2">
        <v>0.51019999999999999</v>
      </c>
      <c r="AJ27" s="2">
        <v>0.46939999999999998</v>
      </c>
      <c r="AK27" s="2">
        <v>0.53059999999999996</v>
      </c>
      <c r="AL27" s="2">
        <v>0.50980000000000003</v>
      </c>
      <c r="AM27" s="5">
        <v>0.61224489795918302</v>
      </c>
      <c r="AN27" s="6">
        <v>0.59183673469387699</v>
      </c>
      <c r="AO27" s="6">
        <v>0.57142857142857095</v>
      </c>
      <c r="AP27" s="7">
        <v>0.56435643564356397</v>
      </c>
      <c r="AQ27" s="5">
        <v>0.58160000000000001</v>
      </c>
      <c r="AR27" s="6">
        <v>0.55100000000000005</v>
      </c>
      <c r="AS27" s="6">
        <v>0.65310000000000001</v>
      </c>
      <c r="AT27" s="7">
        <v>0.59799999999999998</v>
      </c>
      <c r="AU27" s="5">
        <v>0.61219999999999997</v>
      </c>
      <c r="AV27" s="6">
        <v>0.60199999999999998</v>
      </c>
      <c r="AW27" s="6">
        <v>0.70409999999999995</v>
      </c>
      <c r="AX27" s="7">
        <v>0.58819999999999995</v>
      </c>
      <c r="AY27" s="5">
        <v>0.57140000000000002</v>
      </c>
      <c r="AZ27" s="6">
        <v>0.59179999999999999</v>
      </c>
      <c r="BA27" s="6">
        <v>0.63270000000000004</v>
      </c>
      <c r="BB27" s="7">
        <v>0.67649999999999999</v>
      </c>
      <c r="BC27" s="5">
        <v>0.57140000000000002</v>
      </c>
      <c r="BD27" s="6">
        <v>0.57140000000000002</v>
      </c>
      <c r="BE27" s="6">
        <v>0.69389999999999996</v>
      </c>
      <c r="BF27" s="7">
        <v>0.55879999999999996</v>
      </c>
      <c r="BG27" s="5">
        <v>0.58160000000000001</v>
      </c>
      <c r="BH27" s="6">
        <v>0.55100000000000005</v>
      </c>
      <c r="BI27" s="6">
        <v>0.59179999999999999</v>
      </c>
      <c r="BJ27" s="7">
        <v>0.59799999999999998</v>
      </c>
      <c r="BK27" s="14">
        <f t="shared" si="1"/>
        <v>0.57760833249141241</v>
      </c>
    </row>
    <row r="28" spans="1:63" ht="15" thickBot="1" x14ac:dyDescent="0.35">
      <c r="A28" t="s">
        <v>0</v>
      </c>
      <c r="B28" s="18" t="s">
        <v>3</v>
      </c>
      <c r="C28" s="18"/>
      <c r="D28" s="18"/>
      <c r="E28" s="18" t="s">
        <v>4</v>
      </c>
      <c r="F28" s="18"/>
      <c r="G28" s="18"/>
      <c r="H28" s="18" t="s">
        <v>5</v>
      </c>
      <c r="I28" s="18"/>
      <c r="J28" s="18"/>
      <c r="K28" s="18" t="s">
        <v>6</v>
      </c>
      <c r="L28" s="18"/>
      <c r="M28" s="18"/>
      <c r="N28" s="18" t="s">
        <v>7</v>
      </c>
      <c r="O28" s="18"/>
      <c r="P28" s="18"/>
      <c r="Q28" s="18" t="s">
        <v>8</v>
      </c>
      <c r="R28" s="18"/>
      <c r="S28" s="18"/>
      <c r="T28" s="18" t="s">
        <v>24</v>
      </c>
      <c r="U28" s="18"/>
      <c r="V28" s="18"/>
      <c r="W28" s="18" t="s">
        <v>25</v>
      </c>
      <c r="X28" s="18"/>
      <c r="Y28" s="18"/>
      <c r="AD28">
        <v>19</v>
      </c>
      <c r="AE28" s="5">
        <v>0.50900000000000001</v>
      </c>
      <c r="AF28" s="6">
        <v>0.49819999999999998</v>
      </c>
      <c r="AG28" s="6">
        <v>0.47310000000000002</v>
      </c>
      <c r="AH28" s="7">
        <v>0.50170000000000003</v>
      </c>
      <c r="AI28" s="2">
        <v>0.49459999999999998</v>
      </c>
      <c r="AJ28" s="2">
        <v>0.49459999999999998</v>
      </c>
      <c r="AK28" s="2">
        <v>0.49459999999999998</v>
      </c>
      <c r="AL28" s="2">
        <v>0.48449999999999999</v>
      </c>
      <c r="AM28" s="5">
        <v>0.61290322580645096</v>
      </c>
      <c r="AN28" s="6">
        <v>0.66666666666666596</v>
      </c>
      <c r="AO28" s="6">
        <v>0.56989247311827895</v>
      </c>
      <c r="AP28" s="7">
        <v>0.56701030927835006</v>
      </c>
      <c r="AQ28" s="5">
        <v>0.56989999999999996</v>
      </c>
      <c r="AR28" s="6">
        <v>0.56989999999999996</v>
      </c>
      <c r="AS28" s="6">
        <v>0.60219999999999996</v>
      </c>
      <c r="AT28" s="7">
        <v>0.61860000000000004</v>
      </c>
      <c r="AU28" s="5">
        <v>0.6129</v>
      </c>
      <c r="AV28" s="6">
        <v>0.60219999999999996</v>
      </c>
      <c r="AW28" s="6">
        <v>0.56989999999999996</v>
      </c>
      <c r="AX28" s="7">
        <v>0.56699999999999995</v>
      </c>
      <c r="AY28" s="5">
        <v>0.59140000000000004</v>
      </c>
      <c r="AZ28" s="6">
        <v>0.56989999999999996</v>
      </c>
      <c r="BA28" s="6">
        <v>0.5806</v>
      </c>
      <c r="BB28" s="7">
        <v>0.64949999999999997</v>
      </c>
      <c r="BC28" s="5">
        <v>0.47310000000000002</v>
      </c>
      <c r="BD28" s="6">
        <v>0.5484</v>
      </c>
      <c r="BE28" s="6">
        <v>0.59140000000000004</v>
      </c>
      <c r="BF28" s="7">
        <v>0.49480000000000002</v>
      </c>
      <c r="BG28" s="5">
        <v>0.55910000000000004</v>
      </c>
      <c r="BH28" s="6">
        <v>0.59140000000000004</v>
      </c>
      <c r="BI28" s="6">
        <v>0.52690000000000003</v>
      </c>
      <c r="BJ28" s="7">
        <v>0.58760000000000001</v>
      </c>
      <c r="BK28" s="14">
        <f t="shared" si="1"/>
        <v>0.55760852108967962</v>
      </c>
    </row>
    <row r="29" spans="1:63" ht="15" thickBot="1" x14ac:dyDescent="0.35">
      <c r="A29" t="s">
        <v>15</v>
      </c>
      <c r="B29" s="8" t="s">
        <v>16</v>
      </c>
      <c r="C29" s="9" t="s">
        <v>17</v>
      </c>
      <c r="D29" s="10" t="s">
        <v>18</v>
      </c>
      <c r="E29" s="8" t="s">
        <v>16</v>
      </c>
      <c r="F29" s="9" t="s">
        <v>17</v>
      </c>
      <c r="G29" s="10" t="s">
        <v>18</v>
      </c>
      <c r="H29" s="8" t="s">
        <v>16</v>
      </c>
      <c r="I29" s="9" t="s">
        <v>17</v>
      </c>
      <c r="J29" s="10" t="s">
        <v>18</v>
      </c>
      <c r="K29" s="8" t="s">
        <v>16</v>
      </c>
      <c r="L29" s="9" t="s">
        <v>17</v>
      </c>
      <c r="M29" s="10" t="s">
        <v>18</v>
      </c>
      <c r="N29" s="8" t="s">
        <v>16</v>
      </c>
      <c r="O29" s="9" t="s">
        <v>17</v>
      </c>
      <c r="P29" s="10" t="s">
        <v>18</v>
      </c>
      <c r="Q29" s="8" t="s">
        <v>16</v>
      </c>
      <c r="R29" s="9" t="s">
        <v>17</v>
      </c>
      <c r="S29" s="10" t="s">
        <v>18</v>
      </c>
      <c r="T29" s="8" t="s">
        <v>16</v>
      </c>
      <c r="U29" s="9" t="s">
        <v>17</v>
      </c>
      <c r="V29" s="10" t="s">
        <v>18</v>
      </c>
      <c r="W29" s="8" t="s">
        <v>16</v>
      </c>
      <c r="X29" s="9" t="s">
        <v>17</v>
      </c>
      <c r="Y29" s="10" t="s">
        <v>18</v>
      </c>
      <c r="AD29">
        <v>20</v>
      </c>
      <c r="AE29" s="5">
        <v>0.53259999999999996</v>
      </c>
      <c r="AF29" s="6">
        <v>0.46739999999999998</v>
      </c>
      <c r="AG29" s="6">
        <v>0.58079999999999998</v>
      </c>
      <c r="AH29" s="7">
        <v>0.4884</v>
      </c>
      <c r="AI29" s="2">
        <v>0.51549999999999996</v>
      </c>
      <c r="AJ29" s="2">
        <v>0.47420000000000001</v>
      </c>
      <c r="AK29" s="2">
        <v>0.49480000000000002</v>
      </c>
      <c r="AL29" s="2">
        <v>0.51490000000000002</v>
      </c>
      <c r="AM29" s="5">
        <v>0.58762886597938102</v>
      </c>
      <c r="AN29" s="6">
        <v>0.597938144329896</v>
      </c>
      <c r="AO29" s="6">
        <v>0.57731958762886504</v>
      </c>
      <c r="AP29" s="7">
        <v>0.56435643564356397</v>
      </c>
      <c r="AQ29" s="5">
        <v>0.57730000000000004</v>
      </c>
      <c r="AR29" s="6">
        <v>0.56699999999999995</v>
      </c>
      <c r="AS29" s="6">
        <v>0.59789999999999999</v>
      </c>
      <c r="AT29" s="7">
        <v>0.57430000000000003</v>
      </c>
      <c r="AU29" s="5">
        <v>0.61860000000000004</v>
      </c>
      <c r="AV29" s="6">
        <v>0.62890000000000001</v>
      </c>
      <c r="AW29" s="6">
        <v>0.62890000000000001</v>
      </c>
      <c r="AX29" s="7">
        <v>0.6139</v>
      </c>
      <c r="AY29" s="5">
        <v>0.71130000000000004</v>
      </c>
      <c r="AZ29" s="6">
        <v>0.61860000000000004</v>
      </c>
      <c r="BA29" s="6">
        <v>0.59789999999999999</v>
      </c>
      <c r="BB29" s="7">
        <v>0.68320000000000003</v>
      </c>
      <c r="BC29" s="5">
        <v>0.60819999999999996</v>
      </c>
      <c r="BD29" s="6">
        <v>0.5464</v>
      </c>
      <c r="BE29" s="6">
        <v>0.58760000000000001</v>
      </c>
      <c r="BF29" s="7">
        <v>0.56440000000000001</v>
      </c>
      <c r="BG29" s="5">
        <v>0.49480000000000002</v>
      </c>
      <c r="BH29" s="6">
        <v>0.50519999999999998</v>
      </c>
      <c r="BI29" s="6">
        <v>0.53610000000000002</v>
      </c>
      <c r="BJ29" s="7">
        <v>0.51490000000000002</v>
      </c>
      <c r="BK29" s="14">
        <f t="shared" si="1"/>
        <v>0.56785134479942834</v>
      </c>
    </row>
    <row r="30" spans="1:63" x14ac:dyDescent="0.3">
      <c r="A30">
        <v>1</v>
      </c>
      <c r="B30" s="1"/>
      <c r="C30" s="1"/>
      <c r="D30" s="1"/>
      <c r="E30" s="1"/>
      <c r="F30" s="1"/>
      <c r="G30" s="1"/>
      <c r="AD30">
        <v>21</v>
      </c>
      <c r="AE30" s="5">
        <v>0.50349999999999995</v>
      </c>
      <c r="AF30" s="6">
        <v>0.53120000000000001</v>
      </c>
      <c r="AG30" s="6">
        <v>0.54510000000000003</v>
      </c>
      <c r="AH30" s="7">
        <v>0.51359999999999995</v>
      </c>
      <c r="AI30" s="2">
        <v>0.51039999999999996</v>
      </c>
      <c r="AJ30" s="2">
        <v>0.51039999999999996</v>
      </c>
      <c r="AK30" s="2">
        <v>0.5</v>
      </c>
      <c r="AL30" s="2">
        <v>0.51019999999999999</v>
      </c>
      <c r="AM30" s="5">
        <v>0.5625</v>
      </c>
      <c r="AN30" s="6">
        <v>0.58333333333333304</v>
      </c>
      <c r="AO30" s="6">
        <v>0.52083333333333304</v>
      </c>
      <c r="AP30" s="7">
        <v>0.57142857142857095</v>
      </c>
      <c r="AQ30" s="5">
        <v>0.66669999999999996</v>
      </c>
      <c r="AR30" s="6">
        <v>0.60419999999999996</v>
      </c>
      <c r="AS30" s="6">
        <v>0.59379999999999999</v>
      </c>
      <c r="AT30" s="7">
        <v>0.59179999999999999</v>
      </c>
      <c r="AU30" s="5">
        <v>0.625</v>
      </c>
      <c r="AV30" s="6">
        <v>0.59379999999999999</v>
      </c>
      <c r="AW30" s="6">
        <v>0.64580000000000004</v>
      </c>
      <c r="AX30" s="7">
        <v>0.60199999999999998</v>
      </c>
      <c r="AY30" s="5">
        <v>0.59379999999999999</v>
      </c>
      <c r="AZ30" s="6">
        <v>0.61460000000000004</v>
      </c>
      <c r="BA30" s="6">
        <v>0.61460000000000004</v>
      </c>
      <c r="BB30" s="7">
        <v>0.57140000000000002</v>
      </c>
      <c r="BC30" s="5">
        <v>0.625</v>
      </c>
      <c r="BD30" s="6">
        <v>0.53120000000000001</v>
      </c>
      <c r="BE30" s="6">
        <v>0.61460000000000004</v>
      </c>
      <c r="BF30" s="7">
        <v>0.53059999999999996</v>
      </c>
      <c r="BG30" s="5">
        <v>0.60419999999999996</v>
      </c>
      <c r="BH30" s="6">
        <v>0.53120000000000001</v>
      </c>
      <c r="BI30" s="6">
        <v>0.61460000000000004</v>
      </c>
      <c r="BJ30" s="7">
        <v>0.62239999999999995</v>
      </c>
      <c r="BK30" s="14">
        <f t="shared" si="1"/>
        <v>0.57355610119047595</v>
      </c>
    </row>
    <row r="31" spans="1:63" x14ac:dyDescent="0.3">
      <c r="A31">
        <v>2</v>
      </c>
      <c r="B31" s="1"/>
      <c r="C31" s="1"/>
      <c r="D31" s="1"/>
      <c r="E31" s="1"/>
      <c r="F31" s="1"/>
      <c r="G31" s="1"/>
      <c r="AD31">
        <v>22</v>
      </c>
      <c r="AE31" s="5">
        <v>0.47020000000000001</v>
      </c>
      <c r="AF31" s="6">
        <v>0.49469999999999997</v>
      </c>
      <c r="AG31" s="6">
        <v>0.52280000000000004</v>
      </c>
      <c r="AH31" s="7">
        <v>0.49669999999999997</v>
      </c>
      <c r="AI31" s="2">
        <v>0.5474</v>
      </c>
      <c r="AJ31" s="2">
        <v>0.50529999999999997</v>
      </c>
      <c r="AK31" s="2">
        <v>0.50529999999999997</v>
      </c>
      <c r="AL31" s="2">
        <v>0.5</v>
      </c>
      <c r="AM31" s="5">
        <v>0.65263157894736801</v>
      </c>
      <c r="AN31" s="6">
        <v>0.62105263157894697</v>
      </c>
      <c r="AO31" s="6">
        <v>0.58947368421052604</v>
      </c>
      <c r="AP31" s="7">
        <v>0.51</v>
      </c>
      <c r="AQ31" s="5">
        <v>0.56840000000000002</v>
      </c>
      <c r="AR31" s="6">
        <v>0.57889999999999997</v>
      </c>
      <c r="AS31" s="6">
        <v>0.5474</v>
      </c>
      <c r="AT31" s="7">
        <v>0.57999999999999996</v>
      </c>
      <c r="AU31" s="5">
        <v>0.55789999999999995</v>
      </c>
      <c r="AV31" s="6">
        <v>0.57889999999999997</v>
      </c>
      <c r="AW31" s="6">
        <v>0.62109999999999999</v>
      </c>
      <c r="AX31" s="7">
        <v>0.57999999999999996</v>
      </c>
      <c r="AY31" s="5">
        <v>0.6</v>
      </c>
      <c r="AZ31" s="6">
        <v>0.53680000000000005</v>
      </c>
      <c r="BA31" s="6">
        <v>0.6421</v>
      </c>
      <c r="BB31" s="7">
        <v>0.53</v>
      </c>
      <c r="BC31" s="5">
        <v>0.65259999999999996</v>
      </c>
      <c r="BD31" s="6">
        <v>0.55789999999999995</v>
      </c>
      <c r="BE31" s="6">
        <v>0.5474</v>
      </c>
      <c r="BF31" s="7">
        <v>0.52</v>
      </c>
      <c r="BG31" s="5">
        <v>0.55789999999999995</v>
      </c>
      <c r="BH31" s="6">
        <v>0.6</v>
      </c>
      <c r="BI31" s="6">
        <v>0.5474</v>
      </c>
      <c r="BJ31" s="7">
        <v>0.56999999999999995</v>
      </c>
      <c r="BK31" s="14">
        <f t="shared" si="1"/>
        <v>0.55907055921052629</v>
      </c>
    </row>
    <row r="32" spans="1:63" x14ac:dyDescent="0.3">
      <c r="A32">
        <v>5</v>
      </c>
      <c r="B32" s="1"/>
      <c r="C32" s="1"/>
      <c r="D32" s="1"/>
      <c r="E32" s="1"/>
      <c r="F32" s="1"/>
      <c r="G32" s="1"/>
      <c r="AD32">
        <v>23</v>
      </c>
      <c r="AE32" s="5">
        <v>0.51039999999999996</v>
      </c>
      <c r="AF32" s="6">
        <v>0.45140000000000002</v>
      </c>
      <c r="AG32" s="6">
        <v>0.51039999999999996</v>
      </c>
      <c r="AH32" s="7">
        <v>0.55230000000000001</v>
      </c>
      <c r="AI32" s="2">
        <v>0.5</v>
      </c>
      <c r="AJ32" s="2">
        <v>0.5</v>
      </c>
      <c r="AK32" s="2">
        <v>0.5</v>
      </c>
      <c r="AL32" s="2">
        <v>0.5</v>
      </c>
      <c r="AM32" s="5">
        <v>0.54166666666666596</v>
      </c>
      <c r="AN32" s="6">
        <v>0.58333333333333304</v>
      </c>
      <c r="AO32" s="6">
        <v>0.59375</v>
      </c>
      <c r="AP32" s="7">
        <v>0.59803921568627405</v>
      </c>
      <c r="AQ32" s="5">
        <v>0.58330000000000004</v>
      </c>
      <c r="AR32" s="6">
        <v>0.55210000000000004</v>
      </c>
      <c r="AS32" s="6">
        <v>0.55210000000000004</v>
      </c>
      <c r="AT32" s="7">
        <v>0.63729999999999998</v>
      </c>
      <c r="AU32" s="5">
        <v>0.60419999999999996</v>
      </c>
      <c r="AV32" s="6">
        <v>0.54169999999999996</v>
      </c>
      <c r="AW32" s="6">
        <v>0.66669999999999996</v>
      </c>
      <c r="AX32" s="7">
        <v>0.64710000000000001</v>
      </c>
      <c r="AY32" s="5">
        <v>0.57289999999999996</v>
      </c>
      <c r="AZ32" s="6">
        <v>0.59379999999999999</v>
      </c>
      <c r="BA32" s="6">
        <v>0.57289999999999996</v>
      </c>
      <c r="BB32" s="7">
        <v>0.7157</v>
      </c>
      <c r="BC32" s="5">
        <v>0.59379999999999999</v>
      </c>
      <c r="BD32" s="6">
        <v>0.54169999999999996</v>
      </c>
      <c r="BE32" s="6">
        <v>0.59379999999999999</v>
      </c>
      <c r="BF32" s="7">
        <v>0.55879999999999996</v>
      </c>
      <c r="BG32" s="5">
        <v>0.57289999999999996</v>
      </c>
      <c r="BH32" s="6">
        <v>0.59379999999999999</v>
      </c>
      <c r="BI32" s="6">
        <v>0.51039999999999996</v>
      </c>
      <c r="BJ32" s="7">
        <v>0.53920000000000001</v>
      </c>
      <c r="BK32" s="14">
        <f t="shared" si="1"/>
        <v>0.56517153799019626</v>
      </c>
    </row>
    <row r="33" spans="1:63" x14ac:dyDescent="0.3">
      <c r="A33">
        <v>9</v>
      </c>
      <c r="B33" s="1"/>
      <c r="C33" s="1"/>
      <c r="D33" s="1"/>
      <c r="E33" s="1"/>
      <c r="F33" s="1"/>
      <c r="G33" s="1"/>
      <c r="AD33">
        <v>24</v>
      </c>
      <c r="AE33" s="5">
        <v>0.51549999999999996</v>
      </c>
      <c r="AF33" s="6">
        <v>0.53490000000000004</v>
      </c>
      <c r="AG33" s="6">
        <v>0.50390000000000001</v>
      </c>
      <c r="AH33" s="7">
        <v>0.44800000000000001</v>
      </c>
      <c r="AI33" s="2">
        <v>0.5</v>
      </c>
      <c r="AJ33" s="2">
        <v>0.5</v>
      </c>
      <c r="AK33" s="2">
        <v>0.5</v>
      </c>
      <c r="AL33" s="2">
        <v>0.50539999999999996</v>
      </c>
      <c r="AM33" s="5">
        <v>0.60465116279069697</v>
      </c>
      <c r="AN33" s="6">
        <v>0.65116279069767402</v>
      </c>
      <c r="AO33" s="6">
        <v>0.581395348837209</v>
      </c>
      <c r="AP33" s="7">
        <v>0.54838709677419295</v>
      </c>
      <c r="AQ33" s="5">
        <v>0.56979999999999997</v>
      </c>
      <c r="AR33" s="6">
        <v>0.6512</v>
      </c>
      <c r="AS33" s="6">
        <v>0.53490000000000004</v>
      </c>
      <c r="AT33" s="7">
        <v>0.5806</v>
      </c>
      <c r="AU33" s="5">
        <v>0.58140000000000003</v>
      </c>
      <c r="AV33" s="6">
        <v>0.62790000000000001</v>
      </c>
      <c r="AW33" s="6">
        <v>0.58140000000000003</v>
      </c>
      <c r="AX33" s="7">
        <v>0.56989999999999996</v>
      </c>
      <c r="AY33" s="5">
        <v>0.58140000000000003</v>
      </c>
      <c r="AZ33" s="6">
        <v>0.53490000000000004</v>
      </c>
      <c r="BA33" s="6">
        <v>0.58140000000000003</v>
      </c>
      <c r="BB33" s="7">
        <v>0.55910000000000004</v>
      </c>
      <c r="BC33" s="5">
        <v>0.61629999999999996</v>
      </c>
      <c r="BD33" s="6">
        <v>0.61629999999999996</v>
      </c>
      <c r="BE33" s="6">
        <v>0.52329999999999999</v>
      </c>
      <c r="BF33" s="7">
        <v>0.62370000000000003</v>
      </c>
      <c r="BG33" s="5">
        <v>0.56979999999999997</v>
      </c>
      <c r="BH33" s="6">
        <v>0.56979999999999997</v>
      </c>
      <c r="BI33" s="6">
        <v>0.54649999999999999</v>
      </c>
      <c r="BJ33" s="7">
        <v>0.55910000000000004</v>
      </c>
      <c r="BK33" s="14">
        <f t="shared" si="1"/>
        <v>0.56162488747186812</v>
      </c>
    </row>
    <row r="34" spans="1:63" ht="15" thickBot="1" x14ac:dyDescent="0.35">
      <c r="A34">
        <v>21</v>
      </c>
      <c r="B34" s="1"/>
      <c r="C34" s="1"/>
      <c r="D34" s="1"/>
      <c r="E34" s="1"/>
      <c r="F34" s="1"/>
      <c r="G34" s="1"/>
      <c r="AD34">
        <v>25</v>
      </c>
      <c r="AE34" s="5">
        <v>0.58240000000000003</v>
      </c>
      <c r="AF34" s="6">
        <v>0.51280000000000003</v>
      </c>
      <c r="AG34" s="6">
        <v>0.52010000000000001</v>
      </c>
      <c r="AH34" s="7">
        <v>0.54420000000000002</v>
      </c>
      <c r="AI34" s="2">
        <v>0.4945</v>
      </c>
      <c r="AJ34" s="2">
        <v>0.4945</v>
      </c>
      <c r="AK34" s="2">
        <v>0.4945</v>
      </c>
      <c r="AL34" s="2">
        <v>0.5</v>
      </c>
      <c r="AM34" s="5">
        <v>0.59340659340659296</v>
      </c>
      <c r="AN34" s="6">
        <v>0.62637362637362604</v>
      </c>
      <c r="AO34" s="6">
        <v>0.56043956043956</v>
      </c>
      <c r="AP34" s="7">
        <v>0.52040816326530603</v>
      </c>
      <c r="AQ34" s="5">
        <v>0.57140000000000002</v>
      </c>
      <c r="AR34" s="6">
        <v>0.60440000000000005</v>
      </c>
      <c r="AS34" s="6">
        <v>0.58240000000000003</v>
      </c>
      <c r="AT34" s="7">
        <v>0.60199999999999998</v>
      </c>
      <c r="AU34" s="5">
        <v>0.6593</v>
      </c>
      <c r="AV34" s="6">
        <v>0.6593</v>
      </c>
      <c r="AW34" s="6">
        <v>0.6593</v>
      </c>
      <c r="AX34" s="7">
        <v>0.6633</v>
      </c>
      <c r="AY34" s="5">
        <v>0.63739999999999997</v>
      </c>
      <c r="AZ34" s="6">
        <v>0.69230000000000003</v>
      </c>
      <c r="BA34" s="6">
        <v>0.75819999999999999</v>
      </c>
      <c r="BB34" s="7">
        <v>0.69389999999999996</v>
      </c>
      <c r="BC34" s="5">
        <v>0.60440000000000005</v>
      </c>
      <c r="BD34" s="6">
        <v>0.62639999999999996</v>
      </c>
      <c r="BE34" s="6">
        <v>0.52749999999999997</v>
      </c>
      <c r="BF34" s="7">
        <v>0.54079999999999995</v>
      </c>
      <c r="BG34" s="5">
        <v>0.54949999999999999</v>
      </c>
      <c r="BH34" s="6">
        <v>0.6593</v>
      </c>
      <c r="BI34" s="6">
        <v>0.54949999999999999</v>
      </c>
      <c r="BJ34" s="7">
        <v>0.57140000000000002</v>
      </c>
      <c r="BK34" s="14">
        <f t="shared" si="1"/>
        <v>0.58923837323390882</v>
      </c>
    </row>
    <row r="35" spans="1:63" ht="15" thickBot="1" x14ac:dyDescent="0.35">
      <c r="A35">
        <v>31</v>
      </c>
      <c r="B35" s="1"/>
      <c r="C35" s="1"/>
      <c r="D35" s="1"/>
      <c r="E35" s="1"/>
      <c r="F35" s="1"/>
      <c r="G35" s="1"/>
      <c r="AD35" t="s">
        <v>2</v>
      </c>
      <c r="AE35" s="15">
        <f>AVERAGE(AE10:AE34)</f>
        <v>0.50793199999999994</v>
      </c>
      <c r="AF35" s="16">
        <f t="shared" ref="AF35:BB35" si="15">AVERAGE(AF10:AF34)</f>
        <v>0.50013600000000002</v>
      </c>
      <c r="AG35" s="16">
        <f t="shared" si="15"/>
        <v>0.51517200000000007</v>
      </c>
      <c r="AH35" s="17">
        <f t="shared" si="15"/>
        <v>0.50419999999999998</v>
      </c>
      <c r="AI35" s="15">
        <f t="shared" si="15"/>
        <v>0.50608399999999998</v>
      </c>
      <c r="AJ35" s="16">
        <f t="shared" si="15"/>
        <v>0.49814000000000003</v>
      </c>
      <c r="AK35" s="16">
        <f t="shared" si="15"/>
        <v>0.49759999999999999</v>
      </c>
      <c r="AL35" s="17">
        <f t="shared" si="15"/>
        <v>0.50196399999999997</v>
      </c>
      <c r="AM35" s="15">
        <f t="shared" si="15"/>
        <v>0.58401850870860139</v>
      </c>
      <c r="AN35" s="16">
        <f t="shared" si="15"/>
        <v>0.60065171857915101</v>
      </c>
      <c r="AO35" s="16">
        <f t="shared" si="15"/>
        <v>0.57190931100801978</v>
      </c>
      <c r="AP35" s="17">
        <f t="shared" si="15"/>
        <v>0.5758548921321005</v>
      </c>
      <c r="AQ35" s="15">
        <f>AVERAGE(AQ10:AQ34)</f>
        <v>0.59756000000000009</v>
      </c>
      <c r="AR35" s="16">
        <f t="shared" si="15"/>
        <v>0.58872800000000003</v>
      </c>
      <c r="AS35" s="16">
        <f t="shared" si="15"/>
        <v>0.59511199999999986</v>
      </c>
      <c r="AT35" s="17">
        <f t="shared" si="15"/>
        <v>0.60618000000000005</v>
      </c>
      <c r="AU35" s="15">
        <f t="shared" si="15"/>
        <v>0.60881600000000002</v>
      </c>
      <c r="AV35" s="16">
        <f t="shared" si="15"/>
        <v>0.60863600000000007</v>
      </c>
      <c r="AW35" s="16">
        <f t="shared" si="15"/>
        <v>0.6170000000000001</v>
      </c>
      <c r="AX35" s="17">
        <f t="shared" si="15"/>
        <v>0.61775200000000008</v>
      </c>
      <c r="AY35" s="16">
        <f t="shared" si="15"/>
        <v>0.60198800000000008</v>
      </c>
      <c r="AZ35" s="16">
        <f t="shared" si="15"/>
        <v>0.61088799999999999</v>
      </c>
      <c r="BA35" s="16">
        <f>AVERAGE(BA10:BA34)</f>
        <v>0.60819199999999995</v>
      </c>
      <c r="BB35" s="16">
        <f t="shared" si="15"/>
        <v>0.63822799999999991</v>
      </c>
      <c r="BC35" s="15">
        <f>AVERAGE(BC11:BC34)</f>
        <v>0.57716666666666672</v>
      </c>
      <c r="BD35" s="16">
        <f t="shared" ref="BD35" si="16">AVERAGE(BD10:BD34)</f>
        <v>0.56157600000000019</v>
      </c>
      <c r="BE35" s="16">
        <f t="shared" ref="BE35" si="17">AVERAGE(BE10:BE34)</f>
        <v>0.57011199999999995</v>
      </c>
      <c r="BF35" s="17">
        <f t="shared" ref="BF35" si="18">AVERAGE(BF10:BF34)</f>
        <v>0.55715199999999987</v>
      </c>
      <c r="BG35" s="15">
        <f t="shared" ref="BG35" si="19">AVERAGE(BG10:BG34)</f>
        <v>0.56416800000000011</v>
      </c>
      <c r="BH35" s="16">
        <f t="shared" ref="BH35" si="20">AVERAGE(BH10:BH34)</f>
        <v>0.56876400000000005</v>
      </c>
      <c r="BI35" s="16">
        <f t="shared" ref="BI35" si="21">AVERAGE(BI10:BI34)</f>
        <v>0.55858399999999997</v>
      </c>
      <c r="BJ35" s="17">
        <f t="shared" ref="BJ35" si="22">AVERAGE(BJ10:BJ34)</f>
        <v>0.56260800000000022</v>
      </c>
    </row>
    <row r="36" spans="1:63" x14ac:dyDescent="0.3">
      <c r="A36">
        <v>34</v>
      </c>
      <c r="B36" s="1"/>
      <c r="C36" s="1"/>
      <c r="D36" s="1"/>
      <c r="E36" s="1"/>
      <c r="F36" s="1"/>
      <c r="G36" s="1"/>
      <c r="AF36" s="14">
        <f>AVERAGE(AE35:AH35)</f>
        <v>0.50685999999999998</v>
      </c>
      <c r="AJ36" s="14">
        <f>AVERAGE(AI35:AL35)</f>
        <v>0.50094700000000003</v>
      </c>
      <c r="AN36" s="14">
        <f>AVERAGE(AM35:AP35)</f>
        <v>0.58310860760696814</v>
      </c>
      <c r="AR36" s="14">
        <f>AVERAGE(AQ35:AT35)</f>
        <v>0.59689500000000006</v>
      </c>
      <c r="AV36" s="14">
        <f>AVERAGE(AU35:AX35)</f>
        <v>0.61305100000000001</v>
      </c>
      <c r="AZ36" s="14">
        <f>AVERAGE(AY35:BB35)</f>
        <v>0.61482399999999993</v>
      </c>
      <c r="BD36" s="14">
        <f>AVERAGE(BC35:BF35)</f>
        <v>0.56650166666666668</v>
      </c>
      <c r="BH36" s="14">
        <f>AVERAGE(BG35:BJ35)</f>
        <v>0.56353100000000012</v>
      </c>
    </row>
    <row r="37" spans="1:63" x14ac:dyDescent="0.3">
      <c r="A37">
        <v>39</v>
      </c>
      <c r="B37" s="1"/>
      <c r="C37" s="1"/>
      <c r="D37" s="1"/>
      <c r="E37" s="1"/>
      <c r="F37" s="1"/>
      <c r="G37" s="1"/>
    </row>
    <row r="38" spans="1:63" x14ac:dyDescent="0.3">
      <c r="A38" s="1" t="s">
        <v>2</v>
      </c>
      <c r="B38" s="1"/>
      <c r="C38" s="1"/>
      <c r="D38" s="1"/>
      <c r="E38" s="1"/>
      <c r="F38" s="1"/>
      <c r="G38" s="1"/>
      <c r="AO38" t="s">
        <v>11</v>
      </c>
    </row>
    <row r="39" spans="1:63" x14ac:dyDescent="0.3">
      <c r="E39" s="2"/>
      <c r="F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63" x14ac:dyDescent="0.3">
      <c r="E40" s="2"/>
      <c r="F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D40" t="s">
        <v>12</v>
      </c>
    </row>
    <row r="41" spans="1:63" x14ac:dyDescent="0.3">
      <c r="E41" s="2"/>
      <c r="F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D41" t="s">
        <v>0</v>
      </c>
      <c r="AE41" s="18" t="s">
        <v>3</v>
      </c>
      <c r="AF41" s="18"/>
      <c r="AG41" s="18"/>
      <c r="AH41" s="18"/>
      <c r="AI41" s="18" t="s">
        <v>4</v>
      </c>
      <c r="AJ41" s="18"/>
      <c r="AK41" s="18"/>
      <c r="AL41" s="18"/>
      <c r="AM41" s="18" t="s">
        <v>5</v>
      </c>
      <c r="AN41" s="18"/>
      <c r="AO41" s="18"/>
      <c r="AP41" s="18"/>
      <c r="AQ41" s="18" t="s">
        <v>6</v>
      </c>
      <c r="AR41" s="18"/>
      <c r="AS41" s="18"/>
      <c r="AT41" s="18"/>
      <c r="AU41" s="18" t="s">
        <v>7</v>
      </c>
      <c r="AV41" s="18"/>
      <c r="AW41" s="18"/>
      <c r="AX41" s="18"/>
      <c r="AY41" s="18" t="s">
        <v>8</v>
      </c>
      <c r="AZ41" s="18"/>
      <c r="BA41" s="18"/>
      <c r="BB41" s="18"/>
      <c r="BC41" s="4"/>
      <c r="BD41" s="4"/>
      <c r="BE41" s="4"/>
      <c r="BF41" s="4"/>
      <c r="BG41" s="4"/>
      <c r="BH41" s="4"/>
      <c r="BI41" s="4"/>
      <c r="BJ41" s="4"/>
    </row>
    <row r="42" spans="1:63" x14ac:dyDescent="0.3">
      <c r="E42" s="2"/>
      <c r="F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D42" t="s">
        <v>15</v>
      </c>
      <c r="AE42" t="s">
        <v>16</v>
      </c>
      <c r="AF42" t="s">
        <v>17</v>
      </c>
      <c r="AG42" t="s">
        <v>18</v>
      </c>
      <c r="AH42" t="s">
        <v>22</v>
      </c>
      <c r="AI42" t="s">
        <v>16</v>
      </c>
      <c r="AJ42" t="s">
        <v>17</v>
      </c>
      <c r="AK42" t="s">
        <v>18</v>
      </c>
      <c r="AL42" t="s">
        <v>22</v>
      </c>
      <c r="AM42" t="s">
        <v>16</v>
      </c>
      <c r="AN42" t="s">
        <v>17</v>
      </c>
      <c r="AO42" t="s">
        <v>18</v>
      </c>
      <c r="AP42" t="s">
        <v>22</v>
      </c>
      <c r="AQ42" t="s">
        <v>16</v>
      </c>
      <c r="AR42" t="s">
        <v>17</v>
      </c>
      <c r="AS42" t="s">
        <v>18</v>
      </c>
      <c r="AT42" t="s">
        <v>22</v>
      </c>
      <c r="AU42" t="s">
        <v>16</v>
      </c>
      <c r="AV42" t="s">
        <v>17</v>
      </c>
      <c r="AW42" t="s">
        <v>18</v>
      </c>
      <c r="AX42" t="s">
        <v>22</v>
      </c>
      <c r="AY42" t="s">
        <v>16</v>
      </c>
      <c r="AZ42" t="s">
        <v>17</v>
      </c>
      <c r="BA42" t="s">
        <v>18</v>
      </c>
      <c r="BB42" t="s">
        <v>22</v>
      </c>
    </row>
    <row r="43" spans="1:63" x14ac:dyDescent="0.3">
      <c r="E43" s="2"/>
      <c r="F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D43">
        <v>1</v>
      </c>
    </row>
    <row r="44" spans="1:63" x14ac:dyDescent="0.3">
      <c r="E44" s="2"/>
      <c r="F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D44">
        <v>2</v>
      </c>
    </row>
    <row r="45" spans="1:63" x14ac:dyDescent="0.3">
      <c r="E45" s="2"/>
      <c r="F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D45">
        <v>3</v>
      </c>
    </row>
    <row r="46" spans="1:63" x14ac:dyDescent="0.3">
      <c r="E46" s="2"/>
      <c r="F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D46">
        <v>4</v>
      </c>
    </row>
    <row r="47" spans="1:63" x14ac:dyDescent="0.3">
      <c r="E47" s="2"/>
      <c r="F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D47">
        <v>5</v>
      </c>
    </row>
    <row r="48" spans="1:63" x14ac:dyDescent="0.3">
      <c r="E48" s="2"/>
      <c r="F48" s="2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D48">
        <v>6</v>
      </c>
    </row>
    <row r="49" spans="30:30" x14ac:dyDescent="0.3">
      <c r="AD49">
        <v>7</v>
      </c>
    </row>
    <row r="50" spans="30:30" x14ac:dyDescent="0.3">
      <c r="AD50">
        <v>8</v>
      </c>
    </row>
    <row r="51" spans="30:30" x14ac:dyDescent="0.3">
      <c r="AD51">
        <v>9</v>
      </c>
    </row>
    <row r="52" spans="30:30" x14ac:dyDescent="0.3">
      <c r="AD52">
        <v>10</v>
      </c>
    </row>
    <row r="53" spans="30:30" x14ac:dyDescent="0.3">
      <c r="AD53">
        <v>11</v>
      </c>
    </row>
    <row r="54" spans="30:30" x14ac:dyDescent="0.3">
      <c r="AD54">
        <v>12</v>
      </c>
    </row>
    <row r="55" spans="30:30" x14ac:dyDescent="0.3">
      <c r="AD55">
        <v>13</v>
      </c>
    </row>
    <row r="56" spans="30:30" x14ac:dyDescent="0.3">
      <c r="AD56">
        <v>14</v>
      </c>
    </row>
    <row r="57" spans="30:30" x14ac:dyDescent="0.3">
      <c r="AD57">
        <v>15</v>
      </c>
    </row>
    <row r="58" spans="30:30" x14ac:dyDescent="0.3">
      <c r="AD58">
        <v>16</v>
      </c>
    </row>
    <row r="59" spans="30:30" x14ac:dyDescent="0.3">
      <c r="AD59">
        <v>17</v>
      </c>
    </row>
    <row r="60" spans="30:30" x14ac:dyDescent="0.3">
      <c r="AD60">
        <v>18</v>
      </c>
    </row>
    <row r="61" spans="30:30" x14ac:dyDescent="0.3">
      <c r="AD61">
        <v>19</v>
      </c>
    </row>
    <row r="62" spans="30:30" x14ac:dyDescent="0.3">
      <c r="AD62">
        <v>20</v>
      </c>
    </row>
    <row r="63" spans="30:30" x14ac:dyDescent="0.3">
      <c r="AD63">
        <v>21</v>
      </c>
    </row>
    <row r="64" spans="30:30" x14ac:dyDescent="0.3">
      <c r="AD64">
        <v>22</v>
      </c>
    </row>
    <row r="65" spans="30:30" x14ac:dyDescent="0.3">
      <c r="AD65">
        <v>23</v>
      </c>
    </row>
    <row r="66" spans="30:30" x14ac:dyDescent="0.3">
      <c r="AD66">
        <v>24</v>
      </c>
    </row>
    <row r="67" spans="30:30" x14ac:dyDescent="0.3">
      <c r="AD67">
        <v>25</v>
      </c>
    </row>
    <row r="68" spans="30:30" x14ac:dyDescent="0.3">
      <c r="AD68" t="s">
        <v>2</v>
      </c>
    </row>
  </sheetData>
  <mergeCells count="64">
    <mergeCell ref="BC8:BF8"/>
    <mergeCell ref="BC7:BF7"/>
    <mergeCell ref="BC6:BF6"/>
    <mergeCell ref="BG8:BJ8"/>
    <mergeCell ref="T8:V8"/>
    <mergeCell ref="T7:V7"/>
    <mergeCell ref="T6:V6"/>
    <mergeCell ref="W8:Y8"/>
    <mergeCell ref="W7:Y7"/>
    <mergeCell ref="W6:Y6"/>
    <mergeCell ref="AM7:AP7"/>
    <mergeCell ref="AM6:AP6"/>
    <mergeCell ref="AE6:AH6"/>
    <mergeCell ref="AE7:AH7"/>
    <mergeCell ref="AE8:AH8"/>
    <mergeCell ref="AI8:AL8"/>
    <mergeCell ref="AY41:BB41"/>
    <mergeCell ref="AU7:AX7"/>
    <mergeCell ref="AU6:AX6"/>
    <mergeCell ref="AQ7:AT7"/>
    <mergeCell ref="AQ6:AT6"/>
    <mergeCell ref="AY8:BB8"/>
    <mergeCell ref="AE41:AH41"/>
    <mergeCell ref="AI41:AL41"/>
    <mergeCell ref="AM41:AP41"/>
    <mergeCell ref="AQ41:AT41"/>
    <mergeCell ref="AU41:AX41"/>
    <mergeCell ref="AM8:AP8"/>
    <mergeCell ref="AQ8:AT8"/>
    <mergeCell ref="AU8:AX8"/>
    <mergeCell ref="Q21:S21"/>
    <mergeCell ref="B8:D8"/>
    <mergeCell ref="E8:G8"/>
    <mergeCell ref="H8:J8"/>
    <mergeCell ref="K8:M8"/>
    <mergeCell ref="Q8:S8"/>
    <mergeCell ref="N8:P8"/>
    <mergeCell ref="B21:D21"/>
    <mergeCell ref="E21:G21"/>
    <mergeCell ref="H21:J21"/>
    <mergeCell ref="K21:M21"/>
    <mergeCell ref="N21:P21"/>
    <mergeCell ref="B28:D28"/>
    <mergeCell ref="E28:G28"/>
    <mergeCell ref="H28:J28"/>
    <mergeCell ref="K28:M28"/>
    <mergeCell ref="N28:P28"/>
    <mergeCell ref="Q28:S28"/>
    <mergeCell ref="T28:V28"/>
    <mergeCell ref="W28:Y28"/>
    <mergeCell ref="N6:P6"/>
    <mergeCell ref="N7:P7"/>
    <mergeCell ref="E6:G6"/>
    <mergeCell ref="E7:G7"/>
    <mergeCell ref="B6:D6"/>
    <mergeCell ref="B7:D7"/>
    <mergeCell ref="BG7:BJ7"/>
    <mergeCell ref="BG6:BJ6"/>
    <mergeCell ref="K6:M6"/>
    <mergeCell ref="K7:M7"/>
    <mergeCell ref="Q6:S6"/>
    <mergeCell ref="Q7:S7"/>
    <mergeCell ref="H6:J6"/>
    <mergeCell ref="H7:J7"/>
  </mergeCells>
  <conditionalFormatting sqref="B10:Y10">
    <cfRule type="cellIs" dxfId="69" priority="34" operator="greaterThan">
      <formula>$Z$10</formula>
    </cfRule>
  </conditionalFormatting>
  <conditionalFormatting sqref="B11:Y11">
    <cfRule type="cellIs" dxfId="68" priority="33" operator="greaterThan">
      <formula>$Z$11</formula>
    </cfRule>
  </conditionalFormatting>
  <conditionalFormatting sqref="B12:Y12">
    <cfRule type="cellIs" dxfId="67" priority="32" operator="greaterThan">
      <formula>$Z$12</formula>
    </cfRule>
  </conditionalFormatting>
  <conditionalFormatting sqref="B13:Y13">
    <cfRule type="cellIs" dxfId="66" priority="31" operator="greaterThan">
      <formula>$Z$13</formula>
    </cfRule>
  </conditionalFormatting>
  <conditionalFormatting sqref="B14:Y14">
    <cfRule type="cellIs" dxfId="65" priority="30" operator="greaterThan">
      <formula>$Z$14</formula>
    </cfRule>
  </conditionalFormatting>
  <conditionalFormatting sqref="B15:Y15">
    <cfRule type="cellIs" dxfId="64" priority="29" operator="greaterThan">
      <formula>$Z$15</formula>
    </cfRule>
  </conditionalFormatting>
  <conditionalFormatting sqref="B16:Y16">
    <cfRule type="cellIs" dxfId="63" priority="28" operator="greaterThan">
      <formula>$Z$16</formula>
    </cfRule>
  </conditionalFormatting>
  <conditionalFormatting sqref="B17:Y17">
    <cfRule type="cellIs" dxfId="62" priority="27" operator="greaterThan">
      <formula>$Z$17</formula>
    </cfRule>
  </conditionalFormatting>
  <conditionalFormatting sqref="AE10:BJ10">
    <cfRule type="cellIs" dxfId="61" priority="26" operator="greaterThan">
      <formula>$BK$10</formula>
    </cfRule>
  </conditionalFormatting>
  <conditionalFormatting sqref="AE11:BJ11">
    <cfRule type="cellIs" dxfId="60" priority="25" operator="greaterThan">
      <formula>$BK$11</formula>
    </cfRule>
  </conditionalFormatting>
  <conditionalFormatting sqref="AE12:BJ12">
    <cfRule type="cellIs" dxfId="59" priority="24" operator="greaterThan">
      <formula>$BK$12</formula>
    </cfRule>
  </conditionalFormatting>
  <conditionalFormatting sqref="AE13:BJ13">
    <cfRule type="cellIs" dxfId="58" priority="23" operator="greaterThan">
      <formula>$BK$13</formula>
    </cfRule>
  </conditionalFormatting>
  <conditionalFormatting sqref="AE14:BJ14">
    <cfRule type="cellIs" dxfId="57" priority="22" operator="greaterThan">
      <formula>0.5692</formula>
    </cfRule>
  </conditionalFormatting>
  <conditionalFormatting sqref="AE15:BJ15">
    <cfRule type="cellIs" dxfId="56" priority="21" operator="greaterThan">
      <formula>$BK$15</formula>
    </cfRule>
  </conditionalFormatting>
  <conditionalFormatting sqref="AE16:BJ16">
    <cfRule type="cellIs" dxfId="55" priority="20" operator="greaterThan">
      <formula>$BK$16</formula>
    </cfRule>
  </conditionalFormatting>
  <conditionalFormatting sqref="AE17:BJ17">
    <cfRule type="cellIs" dxfId="54" priority="19" operator="greaterThan">
      <formula>0.5588</formula>
    </cfRule>
  </conditionalFormatting>
  <conditionalFormatting sqref="AE18:BJ18">
    <cfRule type="cellIs" dxfId="53" priority="18" operator="greaterThan">
      <formula>$BK$18</formula>
    </cfRule>
  </conditionalFormatting>
  <conditionalFormatting sqref="AE19:BJ19">
    <cfRule type="cellIs" dxfId="52" priority="17" operator="greaterThan">
      <formula>$BK$19</formula>
    </cfRule>
  </conditionalFormatting>
  <conditionalFormatting sqref="AE20:BJ20">
    <cfRule type="cellIs" dxfId="51" priority="16" operator="greaterThan">
      <formula>$BK$20</formula>
    </cfRule>
  </conditionalFormatting>
  <conditionalFormatting sqref="AE21:BJ21">
    <cfRule type="cellIs" dxfId="50" priority="15" operator="greaterThan">
      <formula>"5$BK$21"</formula>
    </cfRule>
    <cfRule type="cellIs" dxfId="49" priority="14" operator="greaterThan">
      <formula>$BK$21</formula>
    </cfRule>
  </conditionalFormatting>
  <conditionalFormatting sqref="AE22:BJ22">
    <cfRule type="cellIs" dxfId="48" priority="13" operator="greaterThan">
      <formula>$BK$22</formula>
    </cfRule>
  </conditionalFormatting>
  <conditionalFormatting sqref="AE23:BJ23">
    <cfRule type="cellIs" dxfId="47" priority="12" operator="greaterThan">
      <formula>$BK$23</formula>
    </cfRule>
  </conditionalFormatting>
  <conditionalFormatting sqref="AE24:BJ24">
    <cfRule type="cellIs" dxfId="46" priority="11" operator="greaterThan">
      <formula>$BK$24</formula>
    </cfRule>
  </conditionalFormatting>
  <conditionalFormatting sqref="AE25:BJ25">
    <cfRule type="cellIs" dxfId="45" priority="10" operator="greaterThan">
      <formula>$BK$25</formula>
    </cfRule>
  </conditionalFormatting>
  <conditionalFormatting sqref="AE26:BJ26">
    <cfRule type="cellIs" dxfId="44" priority="9" operator="greaterThan">
      <formula>$BK$26</formula>
    </cfRule>
  </conditionalFormatting>
  <conditionalFormatting sqref="AE27:BJ27">
    <cfRule type="cellIs" dxfId="43" priority="8" operator="greaterThan">
      <formula>$BK$27</formula>
    </cfRule>
  </conditionalFormatting>
  <conditionalFormatting sqref="AE28:BJ28">
    <cfRule type="cellIs" dxfId="42" priority="7" operator="greaterThan">
      <formula>$BK$28</formula>
    </cfRule>
  </conditionalFormatting>
  <conditionalFormatting sqref="AE29:BJ29">
    <cfRule type="cellIs" dxfId="41" priority="6" operator="greaterThan">
      <formula>$BK$29</formula>
    </cfRule>
  </conditionalFormatting>
  <conditionalFormatting sqref="AE30:BJ30">
    <cfRule type="cellIs" dxfId="40" priority="5" operator="greaterThan">
      <formula>$BK$30</formula>
    </cfRule>
  </conditionalFormatting>
  <conditionalFormatting sqref="AE31:BJ31">
    <cfRule type="cellIs" dxfId="39" priority="4" operator="greaterThan">
      <formula>$BK$31</formula>
    </cfRule>
  </conditionalFormatting>
  <conditionalFormatting sqref="AE32:BJ32">
    <cfRule type="cellIs" dxfId="38" priority="3" operator="greaterThan">
      <formula>$BK$32</formula>
    </cfRule>
  </conditionalFormatting>
  <conditionalFormatting sqref="AE33:BJ33">
    <cfRule type="cellIs" dxfId="37" priority="2" operator="greaterThan">
      <formula>$BK$33</formula>
    </cfRule>
  </conditionalFormatting>
  <conditionalFormatting sqref="AE34:BJ34">
    <cfRule type="cellIs" dxfId="36" priority="1" operator="greaterThan">
      <formula>$BK$34</formula>
    </cfRule>
  </conditionalFormatting>
  <dataValidations count="1">
    <dataValidation type="decimal" allowBlank="1" showInputMessage="1" showErrorMessage="1" sqref="B30:G37 N10:N11 Q10:R17 O10:P10 S11:Y17 E10:G17 K10:M17" xr:uid="{85131B42-324E-4D26-89AA-AC6C8523C9A3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0AF7-2258-4A1B-A4FE-A5B0AD24C85B}">
  <dimension ref="A3:AH79"/>
  <sheetViews>
    <sheetView tabSelected="1" topLeftCell="A27" zoomScale="85" zoomScaleNormal="85" workbookViewId="0">
      <selection activeCell="G60" sqref="G60"/>
    </sheetView>
  </sheetViews>
  <sheetFormatPr defaultRowHeight="14.4" x14ac:dyDescent="0.3"/>
  <cols>
    <col min="1" max="1" width="37.77734375" customWidth="1"/>
    <col min="5" max="6" width="8.44140625" customWidth="1"/>
    <col min="7" max="7" width="9.109375" bestFit="1" customWidth="1"/>
    <col min="8" max="9" width="9.109375" customWidth="1"/>
    <col min="10" max="10" width="9" bestFit="1" customWidth="1"/>
    <col min="11" max="12" width="9" customWidth="1"/>
    <col min="13" max="13" width="9" bestFit="1" customWidth="1"/>
    <col min="14" max="15" width="9" customWidth="1"/>
    <col min="16" max="16" width="9" bestFit="1" customWidth="1"/>
    <col min="17" max="18" width="9" customWidth="1"/>
    <col min="19" max="25" width="9.21875" customWidth="1"/>
    <col min="30" max="30" width="8" customWidth="1"/>
  </cols>
  <sheetData>
    <row r="3" spans="1:26" x14ac:dyDescent="0.3">
      <c r="J3" t="s">
        <v>10</v>
      </c>
    </row>
    <row r="5" spans="1:26" x14ac:dyDescent="0.3">
      <c r="A5" t="s">
        <v>1</v>
      </c>
    </row>
    <row r="6" spans="1:26" x14ac:dyDescent="0.3">
      <c r="A6" t="s">
        <v>29</v>
      </c>
      <c r="K6" s="18">
        <v>0.01</v>
      </c>
      <c r="L6" s="18"/>
      <c r="M6" s="18"/>
      <c r="N6" s="18">
        <v>0.01</v>
      </c>
      <c r="O6" s="18"/>
      <c r="P6" s="18"/>
      <c r="Q6" s="18"/>
      <c r="R6" s="18"/>
      <c r="S6" s="18"/>
    </row>
    <row r="7" spans="1:26" x14ac:dyDescent="0.3">
      <c r="A7" t="s">
        <v>28</v>
      </c>
      <c r="K7" s="18">
        <v>2605</v>
      </c>
      <c r="L7" s="18"/>
      <c r="M7" s="18"/>
      <c r="N7" s="18">
        <v>2605</v>
      </c>
      <c r="O7" s="18"/>
      <c r="P7" s="18"/>
      <c r="Q7" s="18"/>
      <c r="R7" s="18"/>
      <c r="S7" s="18"/>
    </row>
    <row r="8" spans="1:26" x14ac:dyDescent="0.3">
      <c r="A8" t="s">
        <v>27</v>
      </c>
      <c r="I8">
        <v>0.98</v>
      </c>
      <c r="K8" s="18">
        <v>0.7</v>
      </c>
      <c r="L8" s="18"/>
      <c r="M8" s="18"/>
      <c r="N8" s="18">
        <v>0.75</v>
      </c>
      <c r="O8" s="18"/>
      <c r="P8" s="18"/>
      <c r="Q8" s="18">
        <v>0.68</v>
      </c>
      <c r="R8" s="18"/>
      <c r="S8" s="18"/>
    </row>
    <row r="9" spans="1:26" x14ac:dyDescent="0.3">
      <c r="A9" t="s">
        <v>26</v>
      </c>
      <c r="B9" s="18">
        <f>AVERAGE(0.004, 0.002, 0.003, 0.002, 0.002, 0.002, 0.002, 0.003)</f>
        <v>2.5000000000000001E-3</v>
      </c>
      <c r="C9" s="18"/>
      <c r="D9" s="18"/>
      <c r="E9" s="18">
        <v>0.31560575000000002</v>
      </c>
      <c r="F9" s="18"/>
      <c r="G9" s="18"/>
      <c r="H9" s="18">
        <v>43.38</v>
      </c>
      <c r="I9" s="18"/>
      <c r="J9" s="18"/>
      <c r="K9" s="18">
        <v>44.92</v>
      </c>
      <c r="L9" s="18"/>
      <c r="M9" s="18"/>
      <c r="N9" s="18">
        <v>44.7</v>
      </c>
      <c r="O9" s="18"/>
      <c r="P9" s="18"/>
      <c r="Q9" s="18">
        <v>41.24</v>
      </c>
      <c r="R9" s="18"/>
      <c r="S9" s="18"/>
      <c r="T9" s="18"/>
      <c r="U9" s="18"/>
      <c r="V9" s="18"/>
      <c r="W9" s="18"/>
      <c r="X9" s="18"/>
      <c r="Y9" s="18"/>
    </row>
    <row r="10" spans="1:26" x14ac:dyDescent="0.3">
      <c r="A10" t="s">
        <v>21</v>
      </c>
      <c r="B10" s="18">
        <v>0</v>
      </c>
      <c r="C10" s="18"/>
      <c r="D10" s="18"/>
      <c r="E10" s="18">
        <v>6.4424999999999997E-4</v>
      </c>
      <c r="F10" s="18"/>
      <c r="G10" s="18"/>
      <c r="H10" s="18">
        <v>2.8000000000000001E-2</v>
      </c>
      <c r="I10" s="18"/>
      <c r="J10" s="18"/>
      <c r="K10" s="18">
        <v>0.03</v>
      </c>
      <c r="L10" s="18"/>
      <c r="M10" s="18"/>
      <c r="N10" s="18">
        <v>2.9899999999999999E-2</v>
      </c>
      <c r="O10" s="18"/>
      <c r="P10" s="18"/>
      <c r="Q10" s="18">
        <v>2.75E-2</v>
      </c>
      <c r="R10" s="18"/>
      <c r="S10" s="18"/>
      <c r="T10" s="18"/>
      <c r="U10" s="18"/>
      <c r="V10" s="18"/>
      <c r="W10" s="18"/>
      <c r="X10" s="18"/>
      <c r="Y10" s="18"/>
    </row>
    <row r="11" spans="1:26" ht="15" thickBot="1" x14ac:dyDescent="0.35">
      <c r="A11" t="s">
        <v>0</v>
      </c>
      <c r="B11" s="18" t="s">
        <v>3</v>
      </c>
      <c r="C11" s="18"/>
      <c r="D11" s="18"/>
      <c r="E11" s="18" t="s">
        <v>4</v>
      </c>
      <c r="F11" s="18"/>
      <c r="G11" s="18"/>
      <c r="H11" s="19" t="s">
        <v>5</v>
      </c>
      <c r="I11" s="19"/>
      <c r="J11" s="19"/>
      <c r="K11" s="19" t="s">
        <v>6</v>
      </c>
      <c r="L11" s="19"/>
      <c r="M11" s="19"/>
      <c r="N11" s="19" t="s">
        <v>7</v>
      </c>
      <c r="O11" s="19"/>
      <c r="P11" s="19"/>
      <c r="Q11" s="19" t="s">
        <v>8</v>
      </c>
      <c r="R11" s="19"/>
      <c r="S11" s="19"/>
      <c r="T11" s="18" t="s">
        <v>24</v>
      </c>
      <c r="U11" s="18"/>
      <c r="V11" s="18"/>
      <c r="W11" s="18" t="s">
        <v>25</v>
      </c>
      <c r="X11" s="18"/>
      <c r="Y11" s="18"/>
      <c r="Z11" t="s">
        <v>2</v>
      </c>
    </row>
    <row r="12" spans="1:26" ht="15" thickBot="1" x14ac:dyDescent="0.35">
      <c r="A12" t="s">
        <v>15</v>
      </c>
      <c r="B12" s="8" t="s">
        <v>16</v>
      </c>
      <c r="C12" s="9" t="s">
        <v>17</v>
      </c>
      <c r="D12" s="10" t="s">
        <v>18</v>
      </c>
      <c r="E12" s="8" t="s">
        <v>16</v>
      </c>
      <c r="F12" s="9" t="s">
        <v>17</v>
      </c>
      <c r="G12" s="10" t="s">
        <v>18</v>
      </c>
      <c r="H12" s="8" t="s">
        <v>16</v>
      </c>
      <c r="I12" s="9" t="s">
        <v>17</v>
      </c>
      <c r="J12" s="10" t="s">
        <v>18</v>
      </c>
      <c r="K12" s="8" t="s">
        <v>16</v>
      </c>
      <c r="L12" s="9" t="s">
        <v>17</v>
      </c>
      <c r="M12" s="10" t="s">
        <v>18</v>
      </c>
      <c r="N12" s="8" t="s">
        <v>16</v>
      </c>
      <c r="O12" s="9" t="s">
        <v>17</v>
      </c>
      <c r="P12" s="10" t="s">
        <v>18</v>
      </c>
      <c r="Q12" s="8" t="s">
        <v>16</v>
      </c>
      <c r="R12" s="9" t="s">
        <v>17</v>
      </c>
      <c r="S12" s="10" t="s">
        <v>18</v>
      </c>
      <c r="T12" s="8" t="s">
        <v>16</v>
      </c>
      <c r="U12" s="9" t="s">
        <v>17</v>
      </c>
      <c r="V12" s="10" t="s">
        <v>18</v>
      </c>
      <c r="W12" s="8" t="s">
        <v>16</v>
      </c>
      <c r="X12" s="9" t="s">
        <v>17</v>
      </c>
      <c r="Y12" s="10" t="s">
        <v>18</v>
      </c>
    </row>
    <row r="13" spans="1:26" x14ac:dyDescent="0.3">
      <c r="A13">
        <v>1</v>
      </c>
      <c r="B13" s="5">
        <v>0.39739999999999998</v>
      </c>
      <c r="C13" s="6">
        <v>0.43590000000000001</v>
      </c>
      <c r="D13" s="7">
        <v>0.5</v>
      </c>
      <c r="E13" s="5">
        <v>0.512820512820512</v>
      </c>
      <c r="F13" s="6">
        <v>0.5</v>
      </c>
      <c r="G13" s="7">
        <v>0.476190476190476</v>
      </c>
      <c r="H13" s="5">
        <v>0.6835</v>
      </c>
      <c r="I13" s="6">
        <v>0.64559999999999995</v>
      </c>
      <c r="J13" s="7">
        <v>0.62029999999999996</v>
      </c>
      <c r="K13" s="5">
        <v>0.60760000000000003</v>
      </c>
      <c r="L13" s="6">
        <v>0.60760000000000003</v>
      </c>
      <c r="M13" s="7">
        <v>0.58230000000000004</v>
      </c>
      <c r="N13" s="5">
        <v>0.59489999999999998</v>
      </c>
      <c r="O13" s="6">
        <v>0.54430000000000001</v>
      </c>
      <c r="P13" s="7">
        <v>0.62029999999999996</v>
      </c>
      <c r="Q13" s="5">
        <v>0.54430000000000001</v>
      </c>
      <c r="R13" s="6">
        <v>0.54430000000000001</v>
      </c>
      <c r="S13" s="7">
        <v>0.49370000000000003</v>
      </c>
      <c r="T13" s="5"/>
      <c r="U13" s="6"/>
      <c r="V13" s="7"/>
      <c r="W13" s="5"/>
      <c r="X13" s="6"/>
      <c r="Y13" s="7"/>
      <c r="Z13" s="14">
        <f>AVERAGE(B13:Y13)</f>
        <v>0.55061172161172145</v>
      </c>
    </row>
    <row r="14" spans="1:26" x14ac:dyDescent="0.3">
      <c r="A14">
        <v>2</v>
      </c>
      <c r="B14" s="5">
        <v>0.70240000000000002</v>
      </c>
      <c r="C14" s="6">
        <v>0.60709999999999997</v>
      </c>
      <c r="D14" s="7">
        <v>0.5</v>
      </c>
      <c r="E14" s="5">
        <v>0.55952380952380898</v>
      </c>
      <c r="F14" s="6">
        <v>0.54761904761904701</v>
      </c>
      <c r="G14" s="7">
        <v>0.54444444444444395</v>
      </c>
      <c r="H14" s="5">
        <v>0.55289999999999995</v>
      </c>
      <c r="I14" s="6">
        <v>0.65880000000000005</v>
      </c>
      <c r="J14" s="7">
        <v>0.57650000000000001</v>
      </c>
      <c r="K14" s="5">
        <v>0.62350000000000005</v>
      </c>
      <c r="L14" s="6">
        <v>0.61180000000000001</v>
      </c>
      <c r="M14" s="7">
        <v>0.65880000000000005</v>
      </c>
      <c r="N14" s="5">
        <v>0.64710000000000001</v>
      </c>
      <c r="O14" s="6">
        <v>0.67059999999999997</v>
      </c>
      <c r="P14" s="7">
        <v>0.63529999999999998</v>
      </c>
      <c r="Q14" s="5">
        <v>0.63529999999999998</v>
      </c>
      <c r="R14" s="6">
        <v>0.6</v>
      </c>
      <c r="S14" s="7">
        <v>0.61180000000000001</v>
      </c>
      <c r="T14" s="5"/>
      <c r="U14" s="6"/>
      <c r="V14" s="7"/>
      <c r="W14" s="5"/>
      <c r="X14" s="6"/>
      <c r="Y14" s="7"/>
      <c r="Z14" s="14">
        <f t="shared" ref="Z14:Z20" si="0">AVERAGE(B14:Y14)</f>
        <v>0.60797151675485006</v>
      </c>
    </row>
    <row r="15" spans="1:26" x14ac:dyDescent="0.3">
      <c r="A15">
        <v>5</v>
      </c>
      <c r="B15" s="5">
        <v>0.55130000000000001</v>
      </c>
      <c r="C15" s="6">
        <v>0.60260000000000002</v>
      </c>
      <c r="D15" s="7">
        <v>0.6341</v>
      </c>
      <c r="E15" s="5">
        <v>0.512820512820512</v>
      </c>
      <c r="F15" s="6">
        <v>0.5</v>
      </c>
      <c r="G15" s="7">
        <v>0.5</v>
      </c>
      <c r="H15" s="5">
        <v>0.65820000000000001</v>
      </c>
      <c r="I15" s="6">
        <v>0.59489999999999998</v>
      </c>
      <c r="J15" s="7">
        <v>0.60760000000000003</v>
      </c>
      <c r="K15" s="5">
        <v>0.62029999999999996</v>
      </c>
      <c r="L15" s="6">
        <v>0.69620000000000004</v>
      </c>
      <c r="M15" s="7">
        <v>0.72150000000000003</v>
      </c>
      <c r="N15" s="5">
        <v>0.60760000000000003</v>
      </c>
      <c r="O15" s="6">
        <v>0.60760000000000003</v>
      </c>
      <c r="P15" s="7">
        <v>0.59489999999999998</v>
      </c>
      <c r="Q15" s="5">
        <v>0.5696</v>
      </c>
      <c r="R15" s="6">
        <v>0.5696</v>
      </c>
      <c r="S15" s="7">
        <v>0.65820000000000001</v>
      </c>
      <c r="T15" s="5"/>
      <c r="U15" s="6"/>
      <c r="V15" s="7"/>
      <c r="W15" s="5"/>
      <c r="X15" s="6"/>
      <c r="Y15" s="7"/>
      <c r="Z15" s="14">
        <f t="shared" si="0"/>
        <v>0.60039002849002843</v>
      </c>
    </row>
    <row r="16" spans="1:26" x14ac:dyDescent="0.3">
      <c r="A16">
        <v>9</v>
      </c>
      <c r="B16" s="5">
        <v>0.65380000000000005</v>
      </c>
      <c r="C16" s="6">
        <v>0.53849999999999998</v>
      </c>
      <c r="D16" s="7">
        <v>0.54879999999999995</v>
      </c>
      <c r="E16" s="5">
        <v>0.82051282051282004</v>
      </c>
      <c r="F16" s="6">
        <v>0.67948717948717896</v>
      </c>
      <c r="G16" s="7">
        <v>0.68292682926829196</v>
      </c>
      <c r="H16" s="5">
        <v>0.73419999999999996</v>
      </c>
      <c r="I16" s="6">
        <v>0.60760000000000003</v>
      </c>
      <c r="J16" s="7">
        <v>0.63290000000000002</v>
      </c>
      <c r="K16" s="5">
        <v>0.73419999999999996</v>
      </c>
      <c r="L16" s="6">
        <v>0.62029999999999996</v>
      </c>
      <c r="M16" s="7">
        <v>0.58230000000000004</v>
      </c>
      <c r="N16" s="5">
        <v>0.70889999999999997</v>
      </c>
      <c r="O16" s="6">
        <v>0.5696</v>
      </c>
      <c r="P16" s="7">
        <v>0.5696</v>
      </c>
      <c r="Q16" s="5">
        <v>0.65820000000000001</v>
      </c>
      <c r="R16" s="6">
        <v>0.55700000000000005</v>
      </c>
      <c r="S16" s="7">
        <v>0.55700000000000005</v>
      </c>
      <c r="T16" s="5"/>
      <c r="U16" s="6"/>
      <c r="V16" s="7"/>
      <c r="W16" s="5"/>
      <c r="X16" s="6"/>
      <c r="Y16" s="7"/>
      <c r="Z16" s="14">
        <f t="shared" si="0"/>
        <v>0.63643482384823846</v>
      </c>
    </row>
    <row r="17" spans="1:33" x14ac:dyDescent="0.3">
      <c r="A17">
        <v>21</v>
      </c>
      <c r="B17" s="5">
        <v>0.65380000000000005</v>
      </c>
      <c r="C17" s="6">
        <v>0.61539999999999995</v>
      </c>
      <c r="D17" s="7">
        <v>0.61899999999999999</v>
      </c>
      <c r="E17" s="5">
        <v>0.55128205128205099</v>
      </c>
      <c r="F17" s="6">
        <v>0.57692307692307598</v>
      </c>
      <c r="G17" s="7">
        <v>0.5</v>
      </c>
      <c r="H17" s="5">
        <v>0.62029999999999996</v>
      </c>
      <c r="I17" s="6">
        <v>0.63290000000000002</v>
      </c>
      <c r="J17" s="7">
        <v>0.63290000000000002</v>
      </c>
      <c r="K17" s="5">
        <v>0.53159999999999996</v>
      </c>
      <c r="L17" s="6">
        <v>0.5696</v>
      </c>
      <c r="M17" s="7">
        <v>0.64559999999999995</v>
      </c>
      <c r="N17" s="5">
        <v>0.55700000000000005</v>
      </c>
      <c r="O17" s="6">
        <v>0.70889999999999997</v>
      </c>
      <c r="P17" s="7">
        <v>0.59489999999999998</v>
      </c>
      <c r="Q17" s="5">
        <v>0.63290000000000002</v>
      </c>
      <c r="R17" s="6">
        <v>0.6835</v>
      </c>
      <c r="S17" s="7">
        <v>0.67090000000000005</v>
      </c>
      <c r="T17" s="5"/>
      <c r="U17" s="6"/>
      <c r="V17" s="7"/>
      <c r="W17" s="5"/>
      <c r="X17" s="6"/>
      <c r="Y17" s="7"/>
      <c r="Z17" s="14">
        <f t="shared" si="0"/>
        <v>0.61096695156695158</v>
      </c>
    </row>
    <row r="18" spans="1:33" x14ac:dyDescent="0.3">
      <c r="A18">
        <v>31</v>
      </c>
      <c r="B18" s="5">
        <v>0.70509999999999995</v>
      </c>
      <c r="C18" s="6">
        <v>0.64100000000000001</v>
      </c>
      <c r="D18" s="7">
        <v>0.71430000000000005</v>
      </c>
      <c r="E18" s="5">
        <v>0.67948717948717896</v>
      </c>
      <c r="F18" s="6">
        <v>0.57692307692307598</v>
      </c>
      <c r="G18" s="7">
        <v>0.55952380952380898</v>
      </c>
      <c r="H18" s="5">
        <v>0.62029999999999996</v>
      </c>
      <c r="I18" s="6">
        <v>0.63290000000000002</v>
      </c>
      <c r="J18" s="7">
        <v>0.67090000000000005</v>
      </c>
      <c r="K18" s="5">
        <v>0.58230000000000004</v>
      </c>
      <c r="L18" s="14">
        <v>0.62029999999999996</v>
      </c>
      <c r="M18" s="7">
        <v>0.70889999999999997</v>
      </c>
      <c r="N18" s="5">
        <v>0.73419999999999996</v>
      </c>
      <c r="O18" s="6">
        <v>0.64559999999999995</v>
      </c>
      <c r="P18" s="7">
        <v>0.73419999999999996</v>
      </c>
      <c r="Q18" s="5">
        <v>0.63290000000000002</v>
      </c>
      <c r="R18" s="6">
        <v>0.60760000000000003</v>
      </c>
      <c r="S18" s="7">
        <v>0.70889999999999997</v>
      </c>
      <c r="T18" s="5"/>
      <c r="U18" s="6"/>
      <c r="V18" s="7"/>
      <c r="W18" s="5"/>
      <c r="X18" s="6"/>
      <c r="Y18" s="7"/>
      <c r="Z18" s="14">
        <f t="shared" si="0"/>
        <v>0.65418522588522565</v>
      </c>
    </row>
    <row r="19" spans="1:33" x14ac:dyDescent="0.3">
      <c r="A19">
        <v>34</v>
      </c>
      <c r="B19" s="5">
        <v>0.91890000000000005</v>
      </c>
      <c r="C19" s="6">
        <v>0.97299999999999998</v>
      </c>
      <c r="D19" s="7">
        <v>0.97370000000000001</v>
      </c>
      <c r="E19" s="5">
        <v>0.5</v>
      </c>
      <c r="F19" s="6">
        <v>0.5</v>
      </c>
      <c r="G19" s="7">
        <v>0.59210526315789402</v>
      </c>
      <c r="H19" s="5">
        <v>0.6351</v>
      </c>
      <c r="I19" s="6">
        <v>0.64859999999999995</v>
      </c>
      <c r="J19" s="7">
        <v>0.62160000000000004</v>
      </c>
      <c r="K19" s="5">
        <v>0.58109999999999995</v>
      </c>
      <c r="L19" s="6">
        <v>0.55410000000000004</v>
      </c>
      <c r="M19" s="7">
        <v>0.6351</v>
      </c>
      <c r="N19" s="5">
        <v>0.66220000000000001</v>
      </c>
      <c r="O19" s="6">
        <v>0.62160000000000004</v>
      </c>
      <c r="P19" s="7">
        <v>0.58109999999999995</v>
      </c>
      <c r="Q19" s="5">
        <v>0.66220000000000001</v>
      </c>
      <c r="R19" s="6">
        <v>0.6351</v>
      </c>
      <c r="S19" s="7">
        <v>0.56759999999999999</v>
      </c>
      <c r="T19" s="5"/>
      <c r="U19" s="6"/>
      <c r="V19" s="7"/>
      <c r="W19" s="5"/>
      <c r="X19" s="6"/>
      <c r="Y19" s="7"/>
      <c r="Z19" s="14">
        <f t="shared" si="0"/>
        <v>0.65906140350877196</v>
      </c>
    </row>
    <row r="20" spans="1:33" ht="15" thickBot="1" x14ac:dyDescent="0.35">
      <c r="A20">
        <v>39</v>
      </c>
      <c r="B20" s="5">
        <v>0.83779999999999999</v>
      </c>
      <c r="C20" s="6">
        <v>0.68920000000000003</v>
      </c>
      <c r="D20" s="7">
        <v>0.82889999999999997</v>
      </c>
      <c r="E20" s="5">
        <v>0.47297297297297197</v>
      </c>
      <c r="F20" s="6">
        <v>0.47297297297297197</v>
      </c>
      <c r="G20" s="7">
        <v>0.47368421052631499</v>
      </c>
      <c r="H20" s="5">
        <v>0.71619999999999995</v>
      </c>
      <c r="I20" s="6">
        <v>0.60809999999999997</v>
      </c>
      <c r="J20" s="7">
        <v>0.64859999999999995</v>
      </c>
      <c r="K20" s="5">
        <v>0.60809999999999997</v>
      </c>
      <c r="L20" s="6">
        <v>0.56759999999999999</v>
      </c>
      <c r="M20" s="7">
        <v>0.66220000000000001</v>
      </c>
      <c r="N20" s="5">
        <v>0.64859999999999995</v>
      </c>
      <c r="O20" s="6">
        <v>0.68920000000000003</v>
      </c>
      <c r="P20" s="7">
        <v>0.66220000000000001</v>
      </c>
      <c r="Q20" s="5">
        <v>0.60809999999999997</v>
      </c>
      <c r="R20" s="6">
        <v>0.67569999999999997</v>
      </c>
      <c r="S20" s="7">
        <v>0.71619999999999995</v>
      </c>
      <c r="T20" s="5"/>
      <c r="U20" s="6"/>
      <c r="V20" s="7"/>
      <c r="W20" s="5"/>
      <c r="X20" s="6"/>
      <c r="Y20" s="7"/>
      <c r="Z20" s="14">
        <f t="shared" si="0"/>
        <v>0.64368500869290335</v>
      </c>
    </row>
    <row r="21" spans="1:33" ht="15" thickBot="1" x14ac:dyDescent="0.35">
      <c r="A21" t="s">
        <v>2</v>
      </c>
      <c r="B21" s="11">
        <f t="shared" ref="B21:D21" si="1">AVERAGE(B13:B20)</f>
        <v>0.67756249999999996</v>
      </c>
      <c r="C21" s="12">
        <f t="shared" si="1"/>
        <v>0.63783750000000006</v>
      </c>
      <c r="D21" s="13">
        <f t="shared" si="1"/>
        <v>0.66485000000000005</v>
      </c>
      <c r="E21" s="11">
        <f>AVERAGE(E13:E20)</f>
        <v>0.5761774824274819</v>
      </c>
      <c r="F21" s="12">
        <f t="shared" ref="F21:M21" si="2">AVERAGE(F13:F20)</f>
        <v>0.54424066924066872</v>
      </c>
      <c r="G21" s="13">
        <f t="shared" si="2"/>
        <v>0.54110937913890378</v>
      </c>
      <c r="H21" s="11">
        <f t="shared" si="2"/>
        <v>0.65258749999999999</v>
      </c>
      <c r="I21" s="12">
        <f t="shared" si="2"/>
        <v>0.62867500000000009</v>
      </c>
      <c r="J21" s="13">
        <f t="shared" si="2"/>
        <v>0.62641250000000015</v>
      </c>
      <c r="K21" s="11">
        <f t="shared" si="2"/>
        <v>0.61108750000000001</v>
      </c>
      <c r="L21" s="12">
        <f t="shared" si="2"/>
        <v>0.60593749999999991</v>
      </c>
      <c r="M21" s="13">
        <f t="shared" si="2"/>
        <v>0.64958749999999998</v>
      </c>
      <c r="N21" s="11">
        <f>AVERAGE(N13:N20)</f>
        <v>0.64506249999999998</v>
      </c>
      <c r="O21" s="12">
        <f t="shared" ref="O21:Y21" si="3">AVERAGE(O13:O20)</f>
        <v>0.63217499999999993</v>
      </c>
      <c r="P21" s="13">
        <f t="shared" si="3"/>
        <v>0.62406249999999996</v>
      </c>
      <c r="Q21" s="11">
        <f t="shared" si="3"/>
        <v>0.61793750000000014</v>
      </c>
      <c r="R21" s="12">
        <f t="shared" si="3"/>
        <v>0.60909999999999997</v>
      </c>
      <c r="S21" s="12">
        <f t="shared" si="3"/>
        <v>0.62303749999999991</v>
      </c>
      <c r="T21" s="11" t="e">
        <f t="shared" si="3"/>
        <v>#DIV/0!</v>
      </c>
      <c r="U21" s="12" t="e">
        <f t="shared" si="3"/>
        <v>#DIV/0!</v>
      </c>
      <c r="V21" s="12" t="e">
        <f t="shared" si="3"/>
        <v>#DIV/0!</v>
      </c>
      <c r="W21" s="11" t="e">
        <f t="shared" si="3"/>
        <v>#DIV/0!</v>
      </c>
      <c r="X21" s="12" t="e">
        <f t="shared" si="3"/>
        <v>#DIV/0!</v>
      </c>
      <c r="Y21" s="13" t="e">
        <f t="shared" si="3"/>
        <v>#DIV/0!</v>
      </c>
      <c r="Z21" s="14"/>
      <c r="AA21" s="1"/>
      <c r="AB21" s="1"/>
      <c r="AC21" s="1"/>
    </row>
    <row r="22" spans="1:33" x14ac:dyDescent="0.3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33" x14ac:dyDescent="0.3">
      <c r="Z23" s="1"/>
    </row>
    <row r="27" spans="1:33" x14ac:dyDescent="0.3">
      <c r="A27" t="s">
        <v>12</v>
      </c>
    </row>
    <row r="28" spans="1:33" x14ac:dyDescent="0.3">
      <c r="A28" t="s">
        <v>29</v>
      </c>
    </row>
    <row r="29" spans="1:33" x14ac:dyDescent="0.3">
      <c r="A29" t="s">
        <v>28</v>
      </c>
    </row>
    <row r="30" spans="1:33" x14ac:dyDescent="0.3">
      <c r="A30" t="s">
        <v>27</v>
      </c>
    </row>
    <row r="31" spans="1:33" x14ac:dyDescent="0.3">
      <c r="A31" t="s">
        <v>26</v>
      </c>
      <c r="B31" s="4">
        <v>1.5100000000000001E-2</v>
      </c>
      <c r="C31" s="4"/>
      <c r="D31" s="4"/>
      <c r="E31" s="4"/>
      <c r="J31" s="4"/>
      <c r="K31" s="4"/>
      <c r="L31" s="4"/>
      <c r="M31" s="4"/>
      <c r="N31" s="4"/>
      <c r="O31" s="4"/>
      <c r="P31" s="4"/>
      <c r="Q31" s="4"/>
      <c r="R31" s="4">
        <f>AVERAGE(49.6775,
44.6618,
44.7039,
44.5641,
42.8841,
43.8803,
44.3027,
43.2932,
47.9373,
42.8518,
47.9925,
42.3819,
47.9918,
43.5386,
42.9155,
44.9577,
48.3074,
48.5917,
42.9123,
48.0693,
44.4611,
43.3843,
44.0933,
40.5709,
42.331)</f>
        <v>44.850239999999992</v>
      </c>
      <c r="S31" s="4"/>
      <c r="T31" s="4"/>
      <c r="U31" s="4"/>
      <c r="Z31" s="4">
        <v>682.024</v>
      </c>
      <c r="AA31" s="4"/>
      <c r="AB31" s="4"/>
      <c r="AC31" s="4"/>
      <c r="AD31" s="4"/>
      <c r="AE31" s="4"/>
      <c r="AF31" s="4"/>
      <c r="AG31" s="4"/>
    </row>
    <row r="32" spans="1:33" x14ac:dyDescent="0.3">
      <c r="A32" t="s">
        <v>23</v>
      </c>
      <c r="B32" s="4">
        <v>1E-3</v>
      </c>
      <c r="C32" s="4"/>
      <c r="D32" s="4"/>
      <c r="E32" s="4"/>
      <c r="J32" s="4">
        <v>5.0000000000000001E-4</v>
      </c>
      <c r="K32" s="4"/>
      <c r="L32" s="4"/>
      <c r="M32" s="4"/>
      <c r="N32" s="4">
        <v>5.0000000000000001E-4</v>
      </c>
      <c r="O32" s="4"/>
      <c r="P32" s="4"/>
      <c r="Q32" s="4"/>
      <c r="R32" s="4">
        <v>5.0000000000000001E-4</v>
      </c>
      <c r="S32" s="4"/>
      <c r="T32" s="4"/>
      <c r="U32" s="4"/>
      <c r="Z32" s="4">
        <v>2.3800000000000002E-3</v>
      </c>
      <c r="AA32" s="4"/>
      <c r="AB32" s="4"/>
      <c r="AC32" s="4"/>
      <c r="AD32" s="4"/>
      <c r="AE32" s="4"/>
      <c r="AF32" s="4"/>
      <c r="AG32" s="4"/>
    </row>
    <row r="33" spans="1:34" ht="15" thickBot="1" x14ac:dyDescent="0.35">
      <c r="A33" t="s">
        <v>0</v>
      </c>
      <c r="B33" s="20" t="s">
        <v>3</v>
      </c>
      <c r="C33" s="20"/>
      <c r="D33" s="20"/>
      <c r="E33" s="20"/>
      <c r="F33" s="20" t="s">
        <v>4</v>
      </c>
      <c r="G33" s="20"/>
      <c r="H33" s="20"/>
      <c r="I33" s="20"/>
      <c r="J33" s="20" t="s">
        <v>5</v>
      </c>
      <c r="K33" s="20"/>
      <c r="L33" s="20"/>
      <c r="M33" s="20"/>
      <c r="N33" s="20" t="s">
        <v>6</v>
      </c>
      <c r="O33" s="20"/>
      <c r="P33" s="20"/>
      <c r="Q33" s="20"/>
      <c r="R33" s="20" t="s">
        <v>7</v>
      </c>
      <c r="S33" s="20"/>
      <c r="T33" s="20"/>
      <c r="U33" s="20"/>
      <c r="V33" s="20" t="s">
        <v>8</v>
      </c>
      <c r="W33" s="20"/>
      <c r="X33" s="20"/>
      <c r="Y33" s="20"/>
      <c r="Z33" s="20" t="s">
        <v>24</v>
      </c>
      <c r="AA33" s="20"/>
      <c r="AB33" s="20"/>
      <c r="AC33" s="20"/>
      <c r="AD33" s="20" t="s">
        <v>25</v>
      </c>
      <c r="AE33" s="20"/>
      <c r="AF33" s="20"/>
      <c r="AG33" s="20"/>
      <c r="AH33" t="s">
        <v>2</v>
      </c>
    </row>
    <row r="34" spans="1:34" ht="15" thickBot="1" x14ac:dyDescent="0.35">
      <c r="A34" t="s">
        <v>15</v>
      </c>
      <c r="B34" s="8" t="s">
        <v>16</v>
      </c>
      <c r="C34" s="9" t="s">
        <v>17</v>
      </c>
      <c r="D34" s="9" t="s">
        <v>18</v>
      </c>
      <c r="E34" s="10" t="s">
        <v>22</v>
      </c>
      <c r="F34" s="9" t="s">
        <v>16</v>
      </c>
      <c r="G34" s="9" t="s">
        <v>17</v>
      </c>
      <c r="H34" s="9" t="s">
        <v>18</v>
      </c>
      <c r="I34" s="9" t="s">
        <v>22</v>
      </c>
      <c r="J34" s="8" t="s">
        <v>16</v>
      </c>
      <c r="K34" s="9" t="s">
        <v>17</v>
      </c>
      <c r="L34" s="9" t="s">
        <v>18</v>
      </c>
      <c r="M34" s="10" t="s">
        <v>22</v>
      </c>
      <c r="N34" s="8" t="s">
        <v>16</v>
      </c>
      <c r="O34" s="9" t="s">
        <v>17</v>
      </c>
      <c r="P34" s="9" t="s">
        <v>18</v>
      </c>
      <c r="Q34" s="10" t="s">
        <v>22</v>
      </c>
      <c r="R34" s="8" t="s">
        <v>16</v>
      </c>
      <c r="S34" s="9" t="s">
        <v>17</v>
      </c>
      <c r="T34" s="9" t="s">
        <v>18</v>
      </c>
      <c r="U34" s="10" t="s">
        <v>22</v>
      </c>
      <c r="V34" s="8" t="s">
        <v>16</v>
      </c>
      <c r="W34" s="9" t="s">
        <v>17</v>
      </c>
      <c r="X34" s="9" t="s">
        <v>18</v>
      </c>
      <c r="Y34" s="10" t="s">
        <v>22</v>
      </c>
      <c r="Z34" s="8" t="s">
        <v>16</v>
      </c>
      <c r="AA34" s="9" t="s">
        <v>17</v>
      </c>
      <c r="AB34" s="9" t="s">
        <v>18</v>
      </c>
      <c r="AC34" s="10" t="s">
        <v>22</v>
      </c>
      <c r="AD34" s="8" t="s">
        <v>16</v>
      </c>
      <c r="AE34" s="9" t="s">
        <v>17</v>
      </c>
      <c r="AF34" s="9" t="s">
        <v>18</v>
      </c>
      <c r="AG34" s="10" t="s">
        <v>22</v>
      </c>
    </row>
    <row r="35" spans="1:34" x14ac:dyDescent="0.3">
      <c r="A35">
        <v>1</v>
      </c>
      <c r="B35" s="5">
        <v>0.4592</v>
      </c>
      <c r="C35" s="6">
        <v>0.48980000000000001</v>
      </c>
      <c r="D35" s="6">
        <v>0.50339999999999996</v>
      </c>
      <c r="E35" s="7">
        <v>0.51329999999999998</v>
      </c>
      <c r="F35" s="2">
        <v>0.5</v>
      </c>
      <c r="G35" s="2">
        <v>0.5</v>
      </c>
      <c r="H35" s="2">
        <v>0.5</v>
      </c>
      <c r="I35" s="2">
        <v>0.51</v>
      </c>
      <c r="J35" s="5"/>
      <c r="K35" s="6"/>
      <c r="L35" s="6"/>
      <c r="M35" s="7"/>
      <c r="N35" s="5"/>
      <c r="O35" s="6"/>
      <c r="P35" s="6"/>
      <c r="Q35" s="7"/>
      <c r="R35" s="5"/>
      <c r="S35" s="6"/>
      <c r="T35" s="6"/>
      <c r="U35" s="7"/>
      <c r="V35" s="5"/>
      <c r="W35" s="6"/>
      <c r="X35" s="6"/>
      <c r="Y35" s="7"/>
      <c r="Z35" s="2"/>
      <c r="AA35" s="6"/>
      <c r="AB35" s="6"/>
      <c r="AC35" s="7"/>
      <c r="AD35" s="5"/>
      <c r="AE35" s="6"/>
      <c r="AF35" s="6"/>
      <c r="AG35" s="7"/>
      <c r="AH35" s="14">
        <f>AVERAGE(B35:AG35)</f>
        <v>0.49696249999999997</v>
      </c>
    </row>
    <row r="36" spans="1:34" x14ac:dyDescent="0.3">
      <c r="A36">
        <v>2</v>
      </c>
      <c r="B36" s="5">
        <v>0.56599999999999995</v>
      </c>
      <c r="C36" s="6">
        <v>0.51039999999999996</v>
      </c>
      <c r="D36" s="6">
        <v>0.52080000000000004</v>
      </c>
      <c r="E36" s="7">
        <v>0.51359999999999995</v>
      </c>
      <c r="F36" s="2">
        <v>0.51039999999999996</v>
      </c>
      <c r="G36" s="2">
        <v>0.51039999999999996</v>
      </c>
      <c r="H36" s="2">
        <v>0.51039999999999996</v>
      </c>
      <c r="I36" s="2">
        <v>0.51019999999999999</v>
      </c>
      <c r="J36" s="5"/>
      <c r="K36" s="6"/>
      <c r="L36" s="6"/>
      <c r="M36" s="7"/>
      <c r="N36" s="5"/>
      <c r="O36" s="6"/>
      <c r="P36" s="6"/>
      <c r="Q36" s="7"/>
      <c r="R36" s="5"/>
      <c r="S36" s="6"/>
      <c r="T36" s="6"/>
      <c r="U36" s="7"/>
      <c r="V36" s="5"/>
      <c r="W36" s="6"/>
      <c r="X36" s="6"/>
      <c r="Y36" s="7"/>
      <c r="Z36" s="5"/>
      <c r="AA36" s="6"/>
      <c r="AB36" s="6"/>
      <c r="AC36" s="7"/>
      <c r="AD36" s="5"/>
      <c r="AE36" s="6"/>
      <c r="AF36" s="6"/>
      <c r="AG36" s="7"/>
      <c r="AH36" s="14">
        <f t="shared" ref="AH36:AH59" si="4">AVERAGE(B36:AG36)</f>
        <v>0.51902499999999996</v>
      </c>
    </row>
    <row r="37" spans="1:34" x14ac:dyDescent="0.3">
      <c r="A37">
        <v>3</v>
      </c>
      <c r="B37" s="5">
        <v>0.48609999999999998</v>
      </c>
      <c r="C37" s="6">
        <v>0.50690000000000002</v>
      </c>
      <c r="D37" s="6">
        <v>0.52429999999999999</v>
      </c>
      <c r="E37" s="7">
        <v>0.44669999999999999</v>
      </c>
      <c r="F37" s="2">
        <v>0.5</v>
      </c>
      <c r="G37" s="2">
        <v>0.5</v>
      </c>
      <c r="H37" s="2">
        <v>0.5</v>
      </c>
      <c r="I37" s="2">
        <v>0.49</v>
      </c>
      <c r="J37" s="5"/>
      <c r="K37" s="6"/>
      <c r="L37" s="6"/>
      <c r="M37" s="7"/>
      <c r="N37" s="5"/>
      <c r="O37" s="6"/>
      <c r="P37" s="6"/>
      <c r="Q37" s="7"/>
      <c r="R37" s="5"/>
      <c r="S37" s="6"/>
      <c r="T37" s="6"/>
      <c r="U37" s="7"/>
      <c r="V37" s="5"/>
      <c r="W37" s="6"/>
      <c r="X37" s="6"/>
      <c r="Y37" s="7"/>
      <c r="Z37" s="5"/>
      <c r="AA37" s="6"/>
      <c r="AB37" s="6"/>
      <c r="AC37" s="7"/>
      <c r="AD37" s="5"/>
      <c r="AE37" s="6"/>
      <c r="AF37" s="6"/>
      <c r="AG37" s="7"/>
      <c r="AH37" s="14">
        <f t="shared" si="4"/>
        <v>0.49424999999999997</v>
      </c>
    </row>
    <row r="38" spans="1:34" x14ac:dyDescent="0.3">
      <c r="A38">
        <v>4</v>
      </c>
      <c r="B38" s="5">
        <v>0.4894</v>
      </c>
      <c r="C38" s="6">
        <v>0.51419999999999999</v>
      </c>
      <c r="D38" s="6">
        <v>0.55669999999999997</v>
      </c>
      <c r="E38" s="7">
        <v>0.51180000000000003</v>
      </c>
      <c r="F38" s="2">
        <v>0.54259999999999997</v>
      </c>
      <c r="G38" s="2">
        <v>0.52129999999999999</v>
      </c>
      <c r="H38" s="2">
        <v>0.44679999999999997</v>
      </c>
      <c r="I38" s="2">
        <v>0.55559999999999998</v>
      </c>
      <c r="J38" s="5"/>
      <c r="K38" s="6"/>
      <c r="L38" s="6"/>
      <c r="M38" s="7"/>
      <c r="N38" s="5"/>
      <c r="O38" s="6"/>
      <c r="P38" s="6"/>
      <c r="Q38" s="7"/>
      <c r="R38" s="5"/>
      <c r="S38" s="6"/>
      <c r="T38" s="6"/>
      <c r="U38" s="7"/>
      <c r="V38" s="5"/>
      <c r="W38" s="6"/>
      <c r="X38" s="6"/>
      <c r="Y38" s="7"/>
      <c r="Z38" s="5"/>
      <c r="AA38" s="6"/>
      <c r="AB38" s="6"/>
      <c r="AC38" s="7"/>
      <c r="AD38" s="5"/>
      <c r="AE38" s="6"/>
      <c r="AF38" s="6"/>
      <c r="AG38" s="7"/>
      <c r="AH38" s="14">
        <f t="shared" si="4"/>
        <v>0.51729999999999998</v>
      </c>
    </row>
    <row r="39" spans="1:34" x14ac:dyDescent="0.3">
      <c r="A39">
        <v>5</v>
      </c>
      <c r="B39" s="5">
        <v>0.63829999999999998</v>
      </c>
      <c r="C39" s="6">
        <v>0.53190000000000004</v>
      </c>
      <c r="D39" s="6">
        <v>0.52129999999999999</v>
      </c>
      <c r="E39" s="7">
        <v>0.51180000000000003</v>
      </c>
      <c r="F39" s="2">
        <v>0.5</v>
      </c>
      <c r="G39" s="2">
        <v>0.4894</v>
      </c>
      <c r="H39" s="2">
        <v>0.4894</v>
      </c>
      <c r="I39" s="2">
        <v>0.50509999999999999</v>
      </c>
      <c r="J39" s="5"/>
      <c r="K39" s="6"/>
      <c r="L39" s="6"/>
      <c r="M39" s="7"/>
      <c r="N39" s="5"/>
      <c r="O39" s="6"/>
      <c r="P39" s="6"/>
      <c r="Q39" s="7"/>
      <c r="R39" s="5"/>
      <c r="S39" s="6"/>
      <c r="T39" s="6"/>
      <c r="U39" s="7"/>
      <c r="V39" s="5"/>
      <c r="W39" s="6"/>
      <c r="X39" s="6"/>
      <c r="Y39" s="7"/>
      <c r="Z39" s="5"/>
      <c r="AA39" s="6"/>
      <c r="AB39" s="6"/>
      <c r="AC39" s="7"/>
      <c r="AD39" s="5"/>
      <c r="AE39" s="6"/>
      <c r="AF39" s="6"/>
      <c r="AG39" s="7"/>
      <c r="AH39" s="14">
        <f t="shared" si="4"/>
        <v>0.52339999999999998</v>
      </c>
    </row>
    <row r="40" spans="1:34" x14ac:dyDescent="0.3">
      <c r="A40">
        <v>6</v>
      </c>
      <c r="B40" s="5">
        <v>0.4803</v>
      </c>
      <c r="C40" s="6">
        <v>0.49099999999999999</v>
      </c>
      <c r="D40" s="6">
        <v>0.44090000000000001</v>
      </c>
      <c r="E40" s="7">
        <v>0.51549999999999996</v>
      </c>
      <c r="F40" s="2">
        <v>0.55910000000000004</v>
      </c>
      <c r="G40" s="2">
        <v>0.50539999999999996</v>
      </c>
      <c r="H40" s="2">
        <v>0.50539999999999996</v>
      </c>
      <c r="I40" s="2">
        <v>0.51549999999999996</v>
      </c>
      <c r="J40" s="5"/>
      <c r="K40" s="6"/>
      <c r="L40" s="6"/>
      <c r="M40" s="7"/>
      <c r="N40" s="5"/>
      <c r="O40" s="6"/>
      <c r="P40" s="6"/>
      <c r="Q40" s="7"/>
      <c r="R40" s="5"/>
      <c r="S40" s="6"/>
      <c r="T40" s="6"/>
      <c r="U40" s="7"/>
      <c r="V40" s="5"/>
      <c r="W40" s="6"/>
      <c r="X40" s="6"/>
      <c r="Y40" s="7"/>
      <c r="Z40" s="5"/>
      <c r="AA40" s="6"/>
      <c r="AB40" s="6"/>
      <c r="AC40" s="7"/>
      <c r="AD40" s="5"/>
      <c r="AE40" s="6"/>
      <c r="AF40" s="6"/>
      <c r="AG40" s="7"/>
      <c r="AH40" s="14">
        <f t="shared" si="4"/>
        <v>0.50163749999999996</v>
      </c>
    </row>
    <row r="41" spans="1:34" x14ac:dyDescent="0.3">
      <c r="A41">
        <v>7</v>
      </c>
      <c r="B41" s="5">
        <v>0.45490000000000003</v>
      </c>
      <c r="C41" s="6">
        <v>0.53120000000000001</v>
      </c>
      <c r="D41" s="6">
        <v>0.48959999999999998</v>
      </c>
      <c r="E41" s="7">
        <v>0.4904</v>
      </c>
      <c r="F41" s="2">
        <v>0.5</v>
      </c>
      <c r="G41" s="2">
        <v>0.51039999999999996</v>
      </c>
      <c r="H41" s="2">
        <v>0.5</v>
      </c>
      <c r="I41" s="2">
        <v>0.5</v>
      </c>
      <c r="J41" s="5"/>
      <c r="K41" s="6"/>
      <c r="L41" s="6"/>
      <c r="M41" s="7"/>
      <c r="N41" s="5"/>
      <c r="O41" s="6"/>
      <c r="P41" s="6"/>
      <c r="Q41" s="7"/>
      <c r="R41" s="5"/>
      <c r="S41" s="6"/>
      <c r="T41" s="6"/>
      <c r="U41" s="7"/>
      <c r="V41" s="5"/>
      <c r="W41" s="6"/>
      <c r="X41" s="6"/>
      <c r="Y41" s="7"/>
      <c r="Z41" s="5"/>
      <c r="AA41" s="6"/>
      <c r="AB41" s="6"/>
      <c r="AC41" s="7"/>
      <c r="AD41" s="5"/>
      <c r="AE41" s="6"/>
      <c r="AF41" s="6"/>
      <c r="AG41" s="7"/>
      <c r="AH41" s="14">
        <f t="shared" si="4"/>
        <v>0.49706249999999996</v>
      </c>
    </row>
    <row r="42" spans="1:34" x14ac:dyDescent="0.3">
      <c r="A42">
        <v>8</v>
      </c>
      <c r="B42" s="5">
        <v>0.50180000000000002</v>
      </c>
      <c r="C42" s="6">
        <v>0.4632</v>
      </c>
      <c r="D42" s="6">
        <v>0.58599999999999997</v>
      </c>
      <c r="E42" s="7">
        <v>0.48480000000000001</v>
      </c>
      <c r="F42" s="2">
        <v>0.51580000000000004</v>
      </c>
      <c r="G42" s="2">
        <v>0.49469999999999997</v>
      </c>
      <c r="H42" s="2">
        <v>0.49469999999999997</v>
      </c>
      <c r="I42" s="2">
        <v>0.51519999999999999</v>
      </c>
      <c r="J42" s="5"/>
      <c r="K42" s="6"/>
      <c r="L42" s="6"/>
      <c r="M42" s="7"/>
      <c r="N42" s="5"/>
      <c r="O42" s="6"/>
      <c r="P42" s="6"/>
      <c r="Q42" s="7"/>
      <c r="R42" s="5"/>
      <c r="S42" s="6"/>
      <c r="T42" s="6"/>
      <c r="U42" s="7"/>
      <c r="V42" s="5"/>
      <c r="W42" s="6"/>
      <c r="X42" s="6"/>
      <c r="Y42" s="7"/>
      <c r="Z42" s="5"/>
      <c r="AA42" s="6"/>
      <c r="AB42" s="6"/>
      <c r="AC42" s="7"/>
      <c r="AD42" s="5"/>
      <c r="AE42" s="6"/>
      <c r="AF42" s="6"/>
      <c r="AG42" s="7"/>
      <c r="AH42" s="14">
        <f t="shared" si="4"/>
        <v>0.50702499999999995</v>
      </c>
    </row>
    <row r="43" spans="1:34" x14ac:dyDescent="0.3">
      <c r="A43">
        <v>9</v>
      </c>
      <c r="B43" s="5">
        <v>0.49480000000000002</v>
      </c>
      <c r="C43" s="6">
        <v>0.51890000000000003</v>
      </c>
      <c r="D43" s="6">
        <v>0.50170000000000003</v>
      </c>
      <c r="E43" s="7">
        <v>0.49840000000000001</v>
      </c>
      <c r="F43" s="2">
        <v>0.50519999999999998</v>
      </c>
      <c r="G43" s="2">
        <v>0.49480000000000002</v>
      </c>
      <c r="H43" s="2">
        <v>0.49480000000000002</v>
      </c>
      <c r="I43" s="2">
        <v>0.49519999999999997</v>
      </c>
      <c r="J43" s="5"/>
      <c r="K43" s="6"/>
      <c r="L43" s="6"/>
      <c r="M43" s="7"/>
      <c r="N43" s="5"/>
      <c r="O43" s="6"/>
      <c r="P43" s="6"/>
      <c r="Q43" s="7"/>
      <c r="R43" s="5"/>
      <c r="S43" s="6"/>
      <c r="T43" s="6"/>
      <c r="U43" s="7"/>
      <c r="V43" s="5"/>
      <c r="W43" s="6"/>
      <c r="X43" s="6"/>
      <c r="Y43" s="7"/>
      <c r="Z43" s="5"/>
      <c r="AA43" s="6"/>
      <c r="AB43" s="6"/>
      <c r="AC43" s="7"/>
      <c r="AD43" s="5"/>
      <c r="AE43" s="6"/>
      <c r="AF43" s="6"/>
      <c r="AG43" s="7"/>
      <c r="AH43" s="14">
        <f t="shared" si="4"/>
        <v>0.500475</v>
      </c>
    </row>
    <row r="44" spans="1:34" x14ac:dyDescent="0.3">
      <c r="A44">
        <v>10</v>
      </c>
      <c r="B44" s="5">
        <v>0.49819999999999998</v>
      </c>
      <c r="C44" s="6">
        <v>0.49819999999999998</v>
      </c>
      <c r="D44" s="6">
        <v>0.50529999999999997</v>
      </c>
      <c r="E44" s="7">
        <v>0.49</v>
      </c>
      <c r="F44" s="2">
        <v>0.47370000000000001</v>
      </c>
      <c r="G44" s="2">
        <v>0.50529999999999997</v>
      </c>
      <c r="H44" s="2">
        <v>0.50529999999999997</v>
      </c>
      <c r="I44" s="2">
        <v>0.49</v>
      </c>
      <c r="J44" s="5"/>
      <c r="K44" s="6"/>
      <c r="L44" s="6"/>
      <c r="M44" s="7"/>
      <c r="N44" s="5"/>
      <c r="O44" s="6"/>
      <c r="P44" s="6"/>
      <c r="Q44" s="7"/>
      <c r="R44" s="5"/>
      <c r="S44" s="6"/>
      <c r="T44" s="6"/>
      <c r="U44" s="7"/>
      <c r="V44" s="5"/>
      <c r="W44" s="6"/>
      <c r="X44" s="6"/>
      <c r="Y44" s="7"/>
      <c r="Z44" s="5"/>
      <c r="AA44" s="6"/>
      <c r="AB44" s="6"/>
      <c r="AC44" s="7"/>
      <c r="AD44" s="5"/>
      <c r="AE44" s="6"/>
      <c r="AF44" s="6"/>
      <c r="AG44" s="7"/>
      <c r="AH44" s="14">
        <f t="shared" si="4"/>
        <v>0.49575000000000002</v>
      </c>
    </row>
    <row r="45" spans="1:34" x14ac:dyDescent="0.3">
      <c r="A45">
        <v>11</v>
      </c>
      <c r="B45" s="5">
        <v>0.51359999999999995</v>
      </c>
      <c r="C45" s="6">
        <v>0.49659999999999999</v>
      </c>
      <c r="D45" s="6">
        <v>0.51359999999999995</v>
      </c>
      <c r="E45" s="7">
        <v>0.51959999999999995</v>
      </c>
      <c r="F45" s="2">
        <v>0.48980000000000001</v>
      </c>
      <c r="G45" s="2">
        <v>0.5</v>
      </c>
      <c r="H45" s="2">
        <v>0.5</v>
      </c>
      <c r="I45" s="2">
        <v>0.51959999999999995</v>
      </c>
      <c r="J45" s="5"/>
      <c r="K45" s="6"/>
      <c r="L45" s="6"/>
      <c r="M45" s="7"/>
      <c r="N45" s="5"/>
      <c r="O45" s="6"/>
      <c r="P45" s="6"/>
      <c r="Q45" s="7"/>
      <c r="R45" s="5"/>
      <c r="S45" s="6"/>
      <c r="T45" s="6"/>
      <c r="U45" s="7"/>
      <c r="V45" s="5"/>
      <c r="W45" s="6"/>
      <c r="X45" s="6"/>
      <c r="Y45" s="7"/>
      <c r="Z45" s="5"/>
      <c r="AA45" s="6"/>
      <c r="AB45" s="6"/>
      <c r="AC45" s="7"/>
      <c r="AD45" s="5"/>
      <c r="AE45" s="6"/>
      <c r="AF45" s="6"/>
      <c r="AG45" s="7"/>
      <c r="AH45" s="14">
        <f t="shared" si="4"/>
        <v>0.50659999999999994</v>
      </c>
    </row>
    <row r="46" spans="1:34" x14ac:dyDescent="0.3">
      <c r="A46">
        <v>12</v>
      </c>
      <c r="B46" s="5">
        <v>0.48720000000000002</v>
      </c>
      <c r="C46" s="6">
        <v>0.49819999999999998</v>
      </c>
      <c r="D46" s="6">
        <v>0.4945</v>
      </c>
      <c r="E46" s="7">
        <v>0.52839999999999998</v>
      </c>
      <c r="F46" s="2">
        <v>0.4945</v>
      </c>
      <c r="G46" s="2">
        <v>0.4945</v>
      </c>
      <c r="H46" s="2">
        <v>0.4945</v>
      </c>
      <c r="I46" s="2">
        <v>0.47870000000000001</v>
      </c>
      <c r="J46" s="5"/>
      <c r="K46" s="6"/>
      <c r="L46" s="6"/>
      <c r="M46" s="7"/>
      <c r="N46" s="5"/>
      <c r="O46" s="6"/>
      <c r="P46" s="6"/>
      <c r="Q46" s="7"/>
      <c r="R46" s="5"/>
      <c r="S46" s="6"/>
      <c r="T46" s="6"/>
      <c r="U46" s="7"/>
      <c r="V46" s="5"/>
      <c r="W46" s="6"/>
      <c r="X46" s="6"/>
      <c r="Y46" s="7"/>
      <c r="Z46" s="5"/>
      <c r="AA46" s="6"/>
      <c r="AB46" s="6"/>
      <c r="AC46" s="7"/>
      <c r="AD46" s="5"/>
      <c r="AE46" s="6"/>
      <c r="AF46" s="6"/>
      <c r="AG46" s="7"/>
      <c r="AH46" s="14">
        <f t="shared" si="4"/>
        <v>0.49631249999999999</v>
      </c>
    </row>
    <row r="47" spans="1:34" x14ac:dyDescent="0.3">
      <c r="A47">
        <v>13</v>
      </c>
      <c r="B47" s="5">
        <v>0.4914</v>
      </c>
      <c r="C47" s="6">
        <v>0.50519999999999998</v>
      </c>
      <c r="D47" s="6">
        <v>0.51549999999999996</v>
      </c>
      <c r="E47" s="7">
        <v>0.51160000000000005</v>
      </c>
      <c r="F47" s="2">
        <v>0.51549999999999996</v>
      </c>
      <c r="G47" s="2">
        <v>0.49480000000000002</v>
      </c>
      <c r="H47" s="2">
        <v>0.49480000000000002</v>
      </c>
      <c r="I47" s="2">
        <v>0.48509999999999998</v>
      </c>
      <c r="J47" s="5"/>
      <c r="K47" s="6"/>
      <c r="L47" s="6"/>
      <c r="M47" s="7"/>
      <c r="N47" s="5"/>
      <c r="O47" s="6"/>
      <c r="P47" s="6"/>
      <c r="Q47" s="7"/>
      <c r="R47" s="5"/>
      <c r="S47" s="6"/>
      <c r="T47" s="6"/>
      <c r="U47" s="7"/>
      <c r="V47" s="5"/>
      <c r="W47" s="6"/>
      <c r="X47" s="6"/>
      <c r="Y47" s="7"/>
      <c r="Z47" s="5"/>
      <c r="AA47" s="6"/>
      <c r="AB47" s="6"/>
      <c r="AC47" s="7"/>
      <c r="AD47" s="5"/>
      <c r="AE47" s="6"/>
      <c r="AF47" s="6"/>
      <c r="AG47" s="7"/>
      <c r="AH47" s="14">
        <f t="shared" si="4"/>
        <v>0.50173749999999995</v>
      </c>
    </row>
    <row r="48" spans="1:34" x14ac:dyDescent="0.3">
      <c r="A48">
        <v>14</v>
      </c>
      <c r="B48" s="5">
        <v>0.53680000000000005</v>
      </c>
      <c r="C48" s="6">
        <v>0.49120000000000003</v>
      </c>
      <c r="D48" s="6">
        <v>0.52629999999999999</v>
      </c>
      <c r="E48" s="7">
        <v>0.49159999999999998</v>
      </c>
      <c r="F48" s="2">
        <v>0.50529999999999997</v>
      </c>
      <c r="G48" s="2">
        <v>0.49469999999999997</v>
      </c>
      <c r="H48" s="2">
        <v>0.49469999999999997</v>
      </c>
      <c r="I48" s="2">
        <v>0.47470000000000001</v>
      </c>
      <c r="J48" s="5"/>
      <c r="K48" s="6"/>
      <c r="L48" s="6"/>
      <c r="M48" s="7"/>
      <c r="N48" s="5"/>
      <c r="O48" s="6"/>
      <c r="P48" s="6"/>
      <c r="Q48" s="7"/>
      <c r="R48" s="5"/>
      <c r="S48" s="6"/>
      <c r="T48" s="6"/>
      <c r="U48" s="7"/>
      <c r="V48" s="5"/>
      <c r="W48" s="6"/>
      <c r="X48" s="6"/>
      <c r="Y48" s="7"/>
      <c r="Z48" s="5"/>
      <c r="AA48" s="6"/>
      <c r="AB48" s="6"/>
      <c r="AC48" s="7"/>
      <c r="AD48" s="5"/>
      <c r="AE48" s="6"/>
      <c r="AF48" s="6"/>
      <c r="AG48" s="7"/>
      <c r="AH48" s="14">
        <f t="shared" si="4"/>
        <v>0.50191249999999998</v>
      </c>
    </row>
    <row r="49" spans="1:34" x14ac:dyDescent="0.3">
      <c r="A49">
        <v>15</v>
      </c>
      <c r="B49" s="5">
        <v>0.51060000000000005</v>
      </c>
      <c r="C49" s="6">
        <v>0.53190000000000004</v>
      </c>
      <c r="D49" s="6">
        <v>0.4929</v>
      </c>
      <c r="E49" s="7">
        <v>0.4914</v>
      </c>
      <c r="F49" s="2">
        <v>0.45739999999999997</v>
      </c>
      <c r="G49" s="2">
        <v>0.4894</v>
      </c>
      <c r="H49" s="2">
        <v>0.4894</v>
      </c>
      <c r="I49" s="2">
        <v>0.48449999999999999</v>
      </c>
      <c r="J49" s="5"/>
      <c r="K49" s="6"/>
      <c r="L49" s="6"/>
      <c r="M49" s="7"/>
      <c r="N49" s="5"/>
      <c r="O49" s="6"/>
      <c r="P49" s="6"/>
      <c r="Q49" s="7"/>
      <c r="R49" s="5"/>
      <c r="S49" s="6"/>
      <c r="T49" s="6"/>
      <c r="U49" s="7"/>
      <c r="V49" s="5"/>
      <c r="W49" s="6"/>
      <c r="X49" s="6"/>
      <c r="Y49" s="7"/>
      <c r="Z49" s="5"/>
      <c r="AA49" s="6"/>
      <c r="AB49" s="6"/>
      <c r="AC49" s="7"/>
      <c r="AD49" s="5"/>
      <c r="AE49" s="6"/>
      <c r="AF49" s="6"/>
      <c r="AG49" s="7"/>
      <c r="AH49" s="14">
        <f t="shared" si="4"/>
        <v>0.49343749999999997</v>
      </c>
    </row>
    <row r="50" spans="1:34" x14ac:dyDescent="0.3">
      <c r="A50">
        <v>16</v>
      </c>
      <c r="B50" s="5">
        <v>0.50690000000000002</v>
      </c>
      <c r="C50" s="6">
        <v>0.434</v>
      </c>
      <c r="D50" s="6">
        <v>0.48609999999999998</v>
      </c>
      <c r="E50" s="7">
        <v>0.48370000000000002</v>
      </c>
      <c r="F50" s="2">
        <v>0.5</v>
      </c>
      <c r="G50" s="2">
        <v>0.5</v>
      </c>
      <c r="H50" s="2">
        <v>0.5</v>
      </c>
      <c r="I50" s="2">
        <v>0.50980000000000003</v>
      </c>
      <c r="J50" s="5"/>
      <c r="K50" s="6"/>
      <c r="L50" s="6"/>
      <c r="M50" s="7"/>
      <c r="N50" s="5"/>
      <c r="O50" s="6"/>
      <c r="P50" s="6"/>
      <c r="Q50" s="7"/>
      <c r="R50" s="5"/>
      <c r="S50" s="6"/>
      <c r="T50" s="6"/>
      <c r="U50" s="7"/>
      <c r="V50" s="5"/>
      <c r="W50" s="6"/>
      <c r="X50" s="6"/>
      <c r="Y50" s="7"/>
      <c r="Z50" s="5"/>
      <c r="AA50" s="6"/>
      <c r="AB50" s="6"/>
      <c r="AC50" s="7"/>
      <c r="AD50" s="5"/>
      <c r="AE50" s="6"/>
      <c r="AF50" s="6"/>
      <c r="AG50" s="7"/>
      <c r="AH50" s="14">
        <f t="shared" si="4"/>
        <v>0.49006250000000007</v>
      </c>
    </row>
    <row r="51" spans="1:34" x14ac:dyDescent="0.3">
      <c r="A51">
        <v>17</v>
      </c>
      <c r="B51" s="5">
        <v>0.4592</v>
      </c>
      <c r="C51" s="6">
        <v>0.48980000000000001</v>
      </c>
      <c r="D51" s="6">
        <v>0.53739999999999999</v>
      </c>
      <c r="E51" s="7">
        <v>0.53139999999999998</v>
      </c>
      <c r="F51" s="2">
        <v>0.51019999999999999</v>
      </c>
      <c r="G51" s="2">
        <v>0.5</v>
      </c>
      <c r="H51" s="2">
        <v>0.5</v>
      </c>
      <c r="I51" s="2">
        <v>0.48509999999999998</v>
      </c>
      <c r="J51" s="5"/>
      <c r="K51" s="6"/>
      <c r="L51" s="6"/>
      <c r="M51" s="7"/>
      <c r="N51" s="5"/>
      <c r="O51" s="6"/>
      <c r="P51" s="6"/>
      <c r="Q51" s="7"/>
      <c r="R51" s="5"/>
      <c r="S51" s="6"/>
      <c r="T51" s="6"/>
      <c r="U51" s="7"/>
      <c r="V51" s="5"/>
      <c r="W51" s="6"/>
      <c r="X51" s="6"/>
      <c r="Y51" s="7"/>
      <c r="Z51" s="5"/>
      <c r="AA51" s="6"/>
      <c r="AB51" s="6"/>
      <c r="AC51" s="7"/>
      <c r="AD51" s="5"/>
      <c r="AE51" s="6"/>
      <c r="AF51" s="6"/>
      <c r="AG51" s="7"/>
      <c r="AH51" s="14">
        <f t="shared" si="4"/>
        <v>0.50163750000000007</v>
      </c>
    </row>
    <row r="52" spans="1:34" x14ac:dyDescent="0.3">
      <c r="A52">
        <v>18</v>
      </c>
      <c r="B52" s="5">
        <v>0.5</v>
      </c>
      <c r="C52" s="6">
        <v>0.51019999999999999</v>
      </c>
      <c r="D52" s="6">
        <v>0.50680000000000003</v>
      </c>
      <c r="E52" s="7">
        <v>0.52610000000000001</v>
      </c>
      <c r="F52" s="2">
        <v>0.51019999999999999</v>
      </c>
      <c r="G52" s="2">
        <v>0.46939999999999998</v>
      </c>
      <c r="H52" s="2">
        <v>0.53059999999999996</v>
      </c>
      <c r="I52" s="2">
        <v>0.50980000000000003</v>
      </c>
      <c r="J52" s="5"/>
      <c r="K52" s="6"/>
      <c r="L52" s="6"/>
      <c r="M52" s="7"/>
      <c r="N52" s="5"/>
      <c r="O52" s="6"/>
      <c r="P52" s="6"/>
      <c r="Q52" s="7"/>
      <c r="R52" s="5"/>
      <c r="S52" s="6"/>
      <c r="T52" s="6"/>
      <c r="U52" s="7"/>
      <c r="V52" s="5"/>
      <c r="W52" s="6"/>
      <c r="X52" s="6"/>
      <c r="Y52" s="7"/>
      <c r="Z52" s="5"/>
      <c r="AA52" s="6"/>
      <c r="AB52" s="6"/>
      <c r="AC52" s="7"/>
      <c r="AD52" s="5"/>
      <c r="AE52" s="6"/>
      <c r="AF52" s="6"/>
      <c r="AG52" s="7"/>
      <c r="AH52" s="14">
        <f t="shared" si="4"/>
        <v>0.50788750000000005</v>
      </c>
    </row>
    <row r="53" spans="1:34" x14ac:dyDescent="0.3">
      <c r="A53">
        <v>19</v>
      </c>
      <c r="B53" s="5">
        <v>0.50900000000000001</v>
      </c>
      <c r="C53" s="6">
        <v>0.49819999999999998</v>
      </c>
      <c r="D53" s="6">
        <v>0.47310000000000002</v>
      </c>
      <c r="E53" s="7">
        <v>0.50170000000000003</v>
      </c>
      <c r="F53" s="2">
        <v>0.49459999999999998</v>
      </c>
      <c r="G53" s="2">
        <v>0.49459999999999998</v>
      </c>
      <c r="H53" s="2">
        <v>0.49459999999999998</v>
      </c>
      <c r="I53" s="2">
        <v>0.48449999999999999</v>
      </c>
      <c r="J53" s="5"/>
      <c r="K53" s="6"/>
      <c r="L53" s="6"/>
      <c r="M53" s="7"/>
      <c r="N53" s="5"/>
      <c r="O53" s="6"/>
      <c r="P53" s="6"/>
      <c r="Q53" s="7"/>
      <c r="R53" s="5"/>
      <c r="S53" s="6"/>
      <c r="T53" s="6"/>
      <c r="U53" s="7"/>
      <c r="V53" s="5"/>
      <c r="W53" s="6"/>
      <c r="X53" s="6"/>
      <c r="Y53" s="7"/>
      <c r="Z53" s="5"/>
      <c r="AA53" s="6"/>
      <c r="AB53" s="6"/>
      <c r="AC53" s="7"/>
      <c r="AD53" s="5"/>
      <c r="AE53" s="6"/>
      <c r="AF53" s="6"/>
      <c r="AG53" s="7"/>
      <c r="AH53" s="14">
        <f t="shared" si="4"/>
        <v>0.4937875000000001</v>
      </c>
    </row>
    <row r="54" spans="1:34" x14ac:dyDescent="0.3">
      <c r="A54">
        <v>20</v>
      </c>
      <c r="B54" s="5">
        <v>0.53259999999999996</v>
      </c>
      <c r="C54" s="6">
        <v>0.46739999999999998</v>
      </c>
      <c r="D54" s="6">
        <v>0.58079999999999998</v>
      </c>
      <c r="E54" s="7">
        <v>0.4884</v>
      </c>
      <c r="F54" s="2">
        <v>0.51549999999999996</v>
      </c>
      <c r="G54" s="2">
        <v>0.47420000000000001</v>
      </c>
      <c r="H54" s="2">
        <v>0.49480000000000002</v>
      </c>
      <c r="I54" s="2">
        <v>0.51490000000000002</v>
      </c>
      <c r="J54" s="5"/>
      <c r="K54" s="6"/>
      <c r="L54" s="6"/>
      <c r="M54" s="7"/>
      <c r="N54" s="5"/>
      <c r="O54" s="6"/>
      <c r="P54" s="6"/>
      <c r="Q54" s="7"/>
      <c r="R54" s="5"/>
      <c r="S54" s="6"/>
      <c r="T54" s="6"/>
      <c r="U54" s="7"/>
      <c r="V54" s="5"/>
      <c r="W54" s="6"/>
      <c r="X54" s="6"/>
      <c r="Y54" s="7"/>
      <c r="Z54" s="5"/>
      <c r="AA54" s="6"/>
      <c r="AB54" s="6"/>
      <c r="AC54" s="7"/>
      <c r="AD54" s="5"/>
      <c r="AE54" s="6"/>
      <c r="AF54" s="6"/>
      <c r="AG54" s="7"/>
      <c r="AH54" s="14">
        <f t="shared" si="4"/>
        <v>0.508575</v>
      </c>
    </row>
    <row r="55" spans="1:34" x14ac:dyDescent="0.3">
      <c r="A55">
        <v>21</v>
      </c>
      <c r="B55" s="5">
        <v>0.50349999999999995</v>
      </c>
      <c r="C55" s="6">
        <v>0.53120000000000001</v>
      </c>
      <c r="D55" s="6">
        <v>0.54510000000000003</v>
      </c>
      <c r="E55" s="7">
        <v>0.51359999999999995</v>
      </c>
      <c r="F55" s="2">
        <v>0.51039999999999996</v>
      </c>
      <c r="G55" s="2">
        <v>0.51039999999999996</v>
      </c>
      <c r="H55" s="2">
        <v>0.5</v>
      </c>
      <c r="I55" s="2">
        <v>0.51019999999999999</v>
      </c>
      <c r="J55" s="5"/>
      <c r="K55" s="6"/>
      <c r="L55" s="6"/>
      <c r="M55" s="7"/>
      <c r="N55" s="5"/>
      <c r="O55" s="6"/>
      <c r="P55" s="6"/>
      <c r="Q55" s="7"/>
      <c r="R55" s="5"/>
      <c r="S55" s="6"/>
      <c r="T55" s="6"/>
      <c r="U55" s="7"/>
      <c r="V55" s="5"/>
      <c r="W55" s="6"/>
      <c r="X55" s="6"/>
      <c r="Y55" s="7"/>
      <c r="Z55" s="5"/>
      <c r="AA55" s="6"/>
      <c r="AB55" s="6"/>
      <c r="AC55" s="7"/>
      <c r="AD55" s="5"/>
      <c r="AE55" s="6"/>
      <c r="AF55" s="6"/>
      <c r="AG55" s="7"/>
      <c r="AH55" s="14">
        <f t="shared" si="4"/>
        <v>0.51554999999999995</v>
      </c>
    </row>
    <row r="56" spans="1:34" x14ac:dyDescent="0.3">
      <c r="A56">
        <v>22</v>
      </c>
      <c r="B56" s="5">
        <v>0.47020000000000001</v>
      </c>
      <c r="C56" s="6">
        <v>0.49469999999999997</v>
      </c>
      <c r="D56" s="6">
        <v>0.52280000000000004</v>
      </c>
      <c r="E56" s="7">
        <v>0.49669999999999997</v>
      </c>
      <c r="F56" s="2">
        <v>0.5474</v>
      </c>
      <c r="G56" s="2">
        <v>0.50529999999999997</v>
      </c>
      <c r="H56" s="2">
        <v>0.50529999999999997</v>
      </c>
      <c r="I56" s="2">
        <v>0.5</v>
      </c>
      <c r="J56" s="5"/>
      <c r="K56" s="6"/>
      <c r="L56" s="6"/>
      <c r="M56" s="7"/>
      <c r="N56" s="5"/>
      <c r="O56" s="6"/>
      <c r="P56" s="6"/>
      <c r="Q56" s="7"/>
      <c r="R56" s="5"/>
      <c r="S56" s="6"/>
      <c r="T56" s="6"/>
      <c r="U56" s="7"/>
      <c r="V56" s="5"/>
      <c r="W56" s="6"/>
      <c r="X56" s="6"/>
      <c r="Y56" s="7"/>
      <c r="Z56" s="5"/>
      <c r="AA56" s="6"/>
      <c r="AB56" s="6"/>
      <c r="AC56" s="7"/>
      <c r="AD56" s="5"/>
      <c r="AE56" s="6"/>
      <c r="AF56" s="6"/>
      <c r="AG56" s="7"/>
      <c r="AH56" s="14">
        <f t="shared" si="4"/>
        <v>0.50530000000000008</v>
      </c>
    </row>
    <row r="57" spans="1:34" x14ac:dyDescent="0.3">
      <c r="A57">
        <v>23</v>
      </c>
      <c r="B57" s="5">
        <v>0.51039999999999996</v>
      </c>
      <c r="C57" s="6">
        <v>0.45140000000000002</v>
      </c>
      <c r="D57" s="6">
        <v>0.51039999999999996</v>
      </c>
      <c r="E57" s="7">
        <v>0.55230000000000001</v>
      </c>
      <c r="F57" s="2">
        <v>0.5</v>
      </c>
      <c r="G57" s="2">
        <v>0.5</v>
      </c>
      <c r="H57" s="2">
        <v>0.5</v>
      </c>
      <c r="I57" s="2">
        <v>0.5</v>
      </c>
      <c r="J57" s="5"/>
      <c r="K57" s="6"/>
      <c r="L57" s="6"/>
      <c r="M57" s="7"/>
      <c r="N57" s="5"/>
      <c r="O57" s="6"/>
      <c r="P57" s="6"/>
      <c r="Q57" s="7"/>
      <c r="R57" s="5"/>
      <c r="S57" s="6"/>
      <c r="T57" s="6"/>
      <c r="U57" s="7"/>
      <c r="V57" s="5"/>
      <c r="W57" s="6"/>
      <c r="X57" s="6"/>
      <c r="Y57" s="7"/>
      <c r="Z57" s="5"/>
      <c r="AA57" s="6"/>
      <c r="AB57" s="6"/>
      <c r="AC57" s="7"/>
      <c r="AD57" s="5"/>
      <c r="AE57" s="6"/>
      <c r="AF57" s="6"/>
      <c r="AG57" s="7"/>
      <c r="AH57" s="14">
        <f t="shared" si="4"/>
        <v>0.50306249999999997</v>
      </c>
    </row>
    <row r="58" spans="1:34" x14ac:dyDescent="0.3">
      <c r="A58">
        <v>24</v>
      </c>
      <c r="B58" s="5">
        <v>0.51549999999999996</v>
      </c>
      <c r="C58" s="6">
        <v>0.53490000000000004</v>
      </c>
      <c r="D58" s="6">
        <v>0.50390000000000001</v>
      </c>
      <c r="E58" s="7">
        <v>0.44800000000000001</v>
      </c>
      <c r="F58" s="2">
        <v>0.5</v>
      </c>
      <c r="G58" s="2">
        <v>0.5</v>
      </c>
      <c r="H58" s="2">
        <v>0.5</v>
      </c>
      <c r="I58" s="2">
        <v>0.50539999999999996</v>
      </c>
      <c r="J58" s="5"/>
      <c r="K58" s="6"/>
      <c r="L58" s="6"/>
      <c r="M58" s="7"/>
      <c r="N58" s="5"/>
      <c r="O58" s="6"/>
      <c r="P58" s="6"/>
      <c r="Q58" s="7"/>
      <c r="R58" s="5"/>
      <c r="S58" s="6"/>
      <c r="T58" s="6"/>
      <c r="U58" s="7"/>
      <c r="V58" s="5"/>
      <c r="W58" s="6"/>
      <c r="X58" s="6"/>
      <c r="Y58" s="7"/>
      <c r="Z58" s="5"/>
      <c r="AA58" s="6"/>
      <c r="AB58" s="6"/>
      <c r="AC58" s="7"/>
      <c r="AD58" s="5"/>
      <c r="AE58" s="6"/>
      <c r="AF58" s="6"/>
      <c r="AG58" s="7"/>
      <c r="AH58" s="14">
        <f t="shared" si="4"/>
        <v>0.50096249999999998</v>
      </c>
    </row>
    <row r="59" spans="1:34" ht="15" thickBot="1" x14ac:dyDescent="0.35">
      <c r="A59">
        <v>25</v>
      </c>
      <c r="B59" s="5">
        <v>0.58240000000000003</v>
      </c>
      <c r="C59" s="6">
        <v>0.51280000000000003</v>
      </c>
      <c r="D59" s="6">
        <v>0.52010000000000001</v>
      </c>
      <c r="E59" s="7">
        <v>0.54420000000000002</v>
      </c>
      <c r="F59" s="2">
        <v>0.4945</v>
      </c>
      <c r="G59" s="2">
        <v>0.4945</v>
      </c>
      <c r="H59" s="2">
        <v>0.4945</v>
      </c>
      <c r="I59" s="2">
        <v>0.5</v>
      </c>
      <c r="J59" s="5"/>
      <c r="K59" s="6"/>
      <c r="L59" s="6"/>
      <c r="M59" s="7"/>
      <c r="N59" s="5"/>
      <c r="O59" s="6"/>
      <c r="P59" s="6"/>
      <c r="Q59" s="7"/>
      <c r="R59" s="5"/>
      <c r="S59" s="6"/>
      <c r="T59" s="6"/>
      <c r="U59" s="7"/>
      <c r="V59" s="5"/>
      <c r="W59" s="6"/>
      <c r="X59" s="6"/>
      <c r="Y59" s="7"/>
      <c r="Z59" s="5"/>
      <c r="AA59" s="6"/>
      <c r="AB59" s="6"/>
      <c r="AC59" s="7"/>
      <c r="AD59" s="5"/>
      <c r="AE59" s="6"/>
      <c r="AF59" s="6"/>
      <c r="AG59" s="7"/>
      <c r="AH59" s="14">
        <f t="shared" si="4"/>
        <v>0.51787500000000009</v>
      </c>
    </row>
    <row r="60" spans="1:34" ht="15" thickBot="1" x14ac:dyDescent="0.35">
      <c r="A60" t="s">
        <v>2</v>
      </c>
      <c r="B60" s="15">
        <f>AVERAGE(B35:B59)</f>
        <v>0.50793199999999994</v>
      </c>
      <c r="C60" s="16">
        <f t="shared" ref="C60:Y60" si="5">AVERAGE(C35:C59)</f>
        <v>0.50013600000000002</v>
      </c>
      <c r="D60" s="16">
        <f t="shared" si="5"/>
        <v>0.51517200000000007</v>
      </c>
      <c r="E60" s="17">
        <f t="shared" si="5"/>
        <v>0.50419999999999998</v>
      </c>
      <c r="F60" s="15">
        <f t="shared" si="5"/>
        <v>0.50608399999999998</v>
      </c>
      <c r="G60" s="16">
        <f t="shared" si="5"/>
        <v>0.49814000000000003</v>
      </c>
      <c r="H60" s="16">
        <f t="shared" si="5"/>
        <v>0.49759999999999999</v>
      </c>
      <c r="I60" s="17">
        <f t="shared" si="5"/>
        <v>0.50196399999999997</v>
      </c>
      <c r="J60" s="15" t="e">
        <f t="shared" si="5"/>
        <v>#DIV/0!</v>
      </c>
      <c r="K60" s="16" t="e">
        <f t="shared" si="5"/>
        <v>#DIV/0!</v>
      </c>
      <c r="L60" s="16" t="e">
        <f t="shared" si="5"/>
        <v>#DIV/0!</v>
      </c>
      <c r="M60" s="17" t="e">
        <f t="shared" si="5"/>
        <v>#DIV/0!</v>
      </c>
      <c r="N60" s="15" t="e">
        <f>AVERAGE(N35:N59)</f>
        <v>#DIV/0!</v>
      </c>
      <c r="O60" s="16" t="e">
        <f t="shared" si="5"/>
        <v>#DIV/0!</v>
      </c>
      <c r="P60" s="16" t="e">
        <f t="shared" si="5"/>
        <v>#DIV/0!</v>
      </c>
      <c r="Q60" s="17" t="e">
        <f t="shared" si="5"/>
        <v>#DIV/0!</v>
      </c>
      <c r="R60" s="15" t="e">
        <f t="shared" si="5"/>
        <v>#DIV/0!</v>
      </c>
      <c r="S60" s="16" t="e">
        <f t="shared" si="5"/>
        <v>#DIV/0!</v>
      </c>
      <c r="T60" s="16" t="e">
        <f t="shared" si="5"/>
        <v>#DIV/0!</v>
      </c>
      <c r="U60" s="17" t="e">
        <f t="shared" si="5"/>
        <v>#DIV/0!</v>
      </c>
      <c r="V60" s="16" t="e">
        <f t="shared" si="5"/>
        <v>#DIV/0!</v>
      </c>
      <c r="W60" s="16" t="e">
        <f t="shared" si="5"/>
        <v>#DIV/0!</v>
      </c>
      <c r="X60" s="16" t="e">
        <f>AVERAGE(X35:X59)</f>
        <v>#DIV/0!</v>
      </c>
      <c r="Y60" s="16" t="e">
        <f t="shared" si="5"/>
        <v>#DIV/0!</v>
      </c>
      <c r="Z60" s="15" t="e">
        <f>AVERAGE(Z36:Z59)</f>
        <v>#DIV/0!</v>
      </c>
      <c r="AA60" s="16" t="e">
        <f t="shared" ref="AA60:AG60" si="6">AVERAGE(AA35:AA59)</f>
        <v>#DIV/0!</v>
      </c>
      <c r="AB60" s="16" t="e">
        <f t="shared" si="6"/>
        <v>#DIV/0!</v>
      </c>
      <c r="AC60" s="17" t="e">
        <f t="shared" si="6"/>
        <v>#DIV/0!</v>
      </c>
      <c r="AD60" s="15" t="e">
        <f t="shared" si="6"/>
        <v>#DIV/0!</v>
      </c>
      <c r="AE60" s="16" t="e">
        <f t="shared" si="6"/>
        <v>#DIV/0!</v>
      </c>
      <c r="AF60" s="16" t="e">
        <f t="shared" si="6"/>
        <v>#DIV/0!</v>
      </c>
      <c r="AG60" s="17" t="e">
        <f t="shared" si="6"/>
        <v>#DIV/0!</v>
      </c>
    </row>
    <row r="61" spans="1:34" x14ac:dyDescent="0.3">
      <c r="C61" s="14">
        <f>AVERAGE(B60:E60)</f>
        <v>0.50685999999999998</v>
      </c>
      <c r="G61" s="14">
        <f>AVERAGE(F60:I60)</f>
        <v>0.50094700000000003</v>
      </c>
      <c r="K61" s="14" t="e">
        <f>AVERAGE(J60:M60)</f>
        <v>#DIV/0!</v>
      </c>
      <c r="O61" s="14" t="e">
        <f>AVERAGE(N60:Q60)</f>
        <v>#DIV/0!</v>
      </c>
      <c r="S61" s="14" t="e">
        <f>AVERAGE(R60:U60)</f>
        <v>#DIV/0!</v>
      </c>
      <c r="W61" s="14" t="e">
        <f>AVERAGE(V60:Y60)</f>
        <v>#DIV/0!</v>
      </c>
      <c r="AA61" s="14" t="e">
        <f>AVERAGE(Z60:AC60)</f>
        <v>#DIV/0!</v>
      </c>
      <c r="AE61" s="14" t="e">
        <f>AVERAGE(AD60:AG60)</f>
        <v>#DIV/0!</v>
      </c>
    </row>
    <row r="79" spans="2:33" x14ac:dyDescent="0.3">
      <c r="B79" s="4"/>
      <c r="C79" s="4"/>
      <c r="D79" s="4"/>
      <c r="E79" s="4"/>
      <c r="F79" s="4"/>
      <c r="G79" s="4"/>
      <c r="H79" s="4"/>
      <c r="I79" s="4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4"/>
      <c r="AA79" s="4"/>
      <c r="AB79" s="4"/>
      <c r="AC79" s="4"/>
      <c r="AD79" s="4"/>
      <c r="AE79" s="4"/>
      <c r="AF79" s="4"/>
      <c r="AG79" s="4"/>
    </row>
  </sheetData>
  <mergeCells count="45">
    <mergeCell ref="R79:U79"/>
    <mergeCell ref="V79:Y79"/>
    <mergeCell ref="N8:P8"/>
    <mergeCell ref="N10:P10"/>
    <mergeCell ref="J79:M79"/>
    <mergeCell ref="N79:Q79"/>
    <mergeCell ref="H11:J11"/>
    <mergeCell ref="K11:M11"/>
    <mergeCell ref="N11:P11"/>
    <mergeCell ref="Q11:S11"/>
    <mergeCell ref="T11:V11"/>
    <mergeCell ref="F33:I33"/>
    <mergeCell ref="J33:M33"/>
    <mergeCell ref="N33:Q33"/>
    <mergeCell ref="R33:U33"/>
    <mergeCell ref="B9:D9"/>
    <mergeCell ref="E9:G9"/>
    <mergeCell ref="H9:J9"/>
    <mergeCell ref="K10:M10"/>
    <mergeCell ref="Q9:S9"/>
    <mergeCell ref="B10:D10"/>
    <mergeCell ref="E10:G10"/>
    <mergeCell ref="H10:J10"/>
    <mergeCell ref="N9:P9"/>
    <mergeCell ref="Q10:S10"/>
    <mergeCell ref="K9:M9"/>
    <mergeCell ref="B11:D11"/>
    <mergeCell ref="E11:G11"/>
    <mergeCell ref="B33:E33"/>
    <mergeCell ref="K6:M6"/>
    <mergeCell ref="K7:M7"/>
    <mergeCell ref="V33:Y33"/>
    <mergeCell ref="Z33:AC33"/>
    <mergeCell ref="AD33:AG33"/>
    <mergeCell ref="N6:P6"/>
    <mergeCell ref="N7:P7"/>
    <mergeCell ref="Q6:S6"/>
    <mergeCell ref="Q7:S7"/>
    <mergeCell ref="Q8:S8"/>
    <mergeCell ref="T10:V10"/>
    <mergeCell ref="W10:Y10"/>
    <mergeCell ref="T9:V9"/>
    <mergeCell ref="W9:Y9"/>
    <mergeCell ref="W11:Y11"/>
    <mergeCell ref="K8:M8"/>
  </mergeCells>
  <conditionalFormatting sqref="B13:Y13">
    <cfRule type="cellIs" dxfId="35" priority="10" operator="greaterThan">
      <formula>$Z$13</formula>
    </cfRule>
  </conditionalFormatting>
  <conditionalFormatting sqref="B14:Y14">
    <cfRule type="cellIs" dxfId="34" priority="9" operator="greaterThan">
      <formula>$Z$14</formula>
    </cfRule>
  </conditionalFormatting>
  <conditionalFormatting sqref="B15:Y15">
    <cfRule type="cellIs" dxfId="33" priority="8" operator="greaterThan">
      <formula>$Z$15</formula>
    </cfRule>
  </conditionalFormatting>
  <conditionalFormatting sqref="B19:Y19">
    <cfRule type="cellIs" dxfId="32" priority="2" operator="greaterThan">
      <formula>$Z$19</formula>
    </cfRule>
  </conditionalFormatting>
  <conditionalFormatting sqref="B20:Y20">
    <cfRule type="cellIs" dxfId="31" priority="1" operator="greaterThan">
      <formula>$Z$20</formula>
    </cfRule>
  </conditionalFormatting>
  <conditionalFormatting sqref="B35:AG35">
    <cfRule type="cellIs" dxfId="30" priority="38" operator="greaterThan">
      <formula>$AH$35</formula>
    </cfRule>
  </conditionalFormatting>
  <conditionalFormatting sqref="B36:AG36">
    <cfRule type="cellIs" dxfId="29" priority="37" operator="greaterThan">
      <formula>$AH$36</formula>
    </cfRule>
  </conditionalFormatting>
  <conditionalFormatting sqref="B37:AG37">
    <cfRule type="cellIs" dxfId="28" priority="36" operator="greaterThan">
      <formula>$AH$37</formula>
    </cfRule>
  </conditionalFormatting>
  <conditionalFormatting sqref="B38:AG38">
    <cfRule type="cellIs" dxfId="27" priority="35" operator="greaterThan">
      <formula>$AH$38</formula>
    </cfRule>
  </conditionalFormatting>
  <conditionalFormatting sqref="B39:AG39">
    <cfRule type="cellIs" dxfId="26" priority="34" operator="greaterThan">
      <formula>0.5692</formula>
    </cfRule>
  </conditionalFormatting>
  <conditionalFormatting sqref="B40:AG40">
    <cfRule type="cellIs" dxfId="25" priority="33" operator="greaterThan">
      <formula>$AH$40</formula>
    </cfRule>
  </conditionalFormatting>
  <conditionalFormatting sqref="B41:AG41">
    <cfRule type="cellIs" dxfId="24" priority="32" operator="greaterThan">
      <formula>$AH$41</formula>
    </cfRule>
  </conditionalFormatting>
  <conditionalFormatting sqref="B42:AG42">
    <cfRule type="cellIs" dxfId="23" priority="31" operator="greaterThan">
      <formula>0.5588</formula>
    </cfRule>
  </conditionalFormatting>
  <conditionalFormatting sqref="B43:AG43">
    <cfRule type="cellIs" dxfId="22" priority="30" operator="greaterThan">
      <formula>$AH$43</formula>
    </cfRule>
  </conditionalFormatting>
  <conditionalFormatting sqref="B44:AG44">
    <cfRule type="cellIs" dxfId="21" priority="29" operator="greaterThan">
      <formula>$AH$44</formula>
    </cfRule>
  </conditionalFormatting>
  <conditionalFormatting sqref="B45:AG45">
    <cfRule type="cellIs" dxfId="20" priority="28" operator="greaterThan">
      <formula>$AH$45</formula>
    </cfRule>
  </conditionalFormatting>
  <conditionalFormatting sqref="B46:AG46">
    <cfRule type="cellIs" dxfId="19" priority="26" operator="greaterThan">
      <formula>$AH$46</formula>
    </cfRule>
    <cfRule type="cellIs" dxfId="18" priority="27" operator="greaterThan">
      <formula>"5$BK$21"</formula>
    </cfRule>
  </conditionalFormatting>
  <conditionalFormatting sqref="B47:AG47">
    <cfRule type="cellIs" dxfId="17" priority="25" operator="greaterThan">
      <formula>$AH$47</formula>
    </cfRule>
  </conditionalFormatting>
  <conditionalFormatting sqref="B48:AG48">
    <cfRule type="cellIs" dxfId="16" priority="24" operator="greaterThan">
      <formula>$AH$48</formula>
    </cfRule>
  </conditionalFormatting>
  <conditionalFormatting sqref="B49:AG49">
    <cfRule type="cellIs" dxfId="15" priority="23" operator="greaterThan">
      <formula>$AH$49</formula>
    </cfRule>
  </conditionalFormatting>
  <conditionalFormatting sqref="B50:AG50">
    <cfRule type="cellIs" dxfId="14" priority="22" operator="greaterThan">
      <formula>$AH$50</formula>
    </cfRule>
  </conditionalFormatting>
  <conditionalFormatting sqref="B51:AG51">
    <cfRule type="cellIs" dxfId="13" priority="21" operator="greaterThan">
      <formula>$AH$51</formula>
    </cfRule>
  </conditionalFormatting>
  <conditionalFormatting sqref="B52:AG52">
    <cfRule type="cellIs" dxfId="12" priority="20" operator="greaterThan">
      <formula>$AH$52</formula>
    </cfRule>
  </conditionalFormatting>
  <conditionalFormatting sqref="B53:AG53">
    <cfRule type="cellIs" dxfId="11" priority="19" operator="greaterThan">
      <formula>$AH$53</formula>
    </cfRule>
  </conditionalFormatting>
  <conditionalFormatting sqref="B54:AG54">
    <cfRule type="cellIs" dxfId="10" priority="18" operator="greaterThan">
      <formula>$AH$54</formula>
    </cfRule>
  </conditionalFormatting>
  <conditionalFormatting sqref="B55:AG55">
    <cfRule type="cellIs" dxfId="9" priority="17" operator="greaterThan">
      <formula>$AH$55</formula>
    </cfRule>
  </conditionalFormatting>
  <conditionalFormatting sqref="B56:AG56">
    <cfRule type="cellIs" dxfId="8" priority="16" operator="greaterThan">
      <formula>$AH$56</formula>
    </cfRule>
  </conditionalFormatting>
  <conditionalFormatting sqref="B57:AG57">
    <cfRule type="cellIs" dxfId="7" priority="15" operator="greaterThan">
      <formula>$AH$57</formula>
    </cfRule>
  </conditionalFormatting>
  <conditionalFormatting sqref="B58:AG58">
    <cfRule type="cellIs" dxfId="6" priority="14" operator="greaterThan">
      <formula>$AH$58</formula>
    </cfRule>
  </conditionalFormatting>
  <conditionalFormatting sqref="B59:AG59">
    <cfRule type="cellIs" dxfId="5" priority="13" operator="greaterThan">
      <formula>$AH$59</formula>
    </cfRule>
  </conditionalFormatting>
  <conditionalFormatting sqref="L15 B16:K16 M16:Y16">
    <cfRule type="cellIs" dxfId="4" priority="7" operator="greaterThan">
      <formula>$Z$16</formula>
    </cfRule>
  </conditionalFormatting>
  <conditionalFormatting sqref="L16 B17:K17 M17:Y17">
    <cfRule type="cellIs" dxfId="3" priority="5" operator="greaterThan">
      <formula>$Z$17</formula>
    </cfRule>
    <cfRule type="cellIs" dxfId="2" priority="6" operator="greaterThan">
      <formula>"59.38%$Z$15"</formula>
    </cfRule>
  </conditionalFormatting>
  <conditionalFormatting sqref="L17 B18:K18 M18:Y18">
    <cfRule type="cellIs" dxfId="1" priority="3" operator="greaterThan">
      <formula>$Z$18</formula>
    </cfRule>
    <cfRule type="cellIs" dxfId="0" priority="4" operator="greaterThan">
      <formula>"$Z$16"</formula>
    </cfRule>
  </conditionalFormatting>
  <dataValidations count="1">
    <dataValidation type="decimal" allowBlank="1" showInputMessage="1" showErrorMessage="1" sqref="Q13:R20 O13:P13 S14:Y20 E13:G20 L15:L17 K13:N14 K19:M20 K15:K18 M15:M18" xr:uid="{A81F32AE-EECD-4A1E-9CC5-9AA7EC84EA19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With 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2024-11-20T17:32:35Z</dcterms:created>
  <dcterms:modified xsi:type="dcterms:W3CDTF">2025-01-25T22:55:20Z</dcterms:modified>
</cp:coreProperties>
</file>