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n\Google Drive\Github\bs-table\app\static\data\"/>
    </mc:Choice>
  </mc:AlternateContent>
  <xr:revisionPtr revIDLastSave="0" documentId="13_ncr:1_{9A361143-B03A-413B-A986-0719D37A234A}" xr6:coauthVersionLast="45" xr6:coauthVersionMax="45" xr10:uidLastSave="{00000000-0000-0000-0000-000000000000}"/>
  <bookViews>
    <workbookView xWindow="7200" yWindow="-21045" windowWidth="23580" windowHeight="18315" firstSheet="3" activeTab="6" xr2:uid="{00000000-000D-0000-FFFF-FFFF00000000}"/>
  </bookViews>
  <sheets>
    <sheet name="Combined" sheetId="6" r:id="rId1"/>
    <sheet name="Data1" sheetId="4" r:id="rId2"/>
    <sheet name="Data2" sheetId="2" r:id="rId3"/>
    <sheet name="Data3" sheetId="3" r:id="rId4"/>
    <sheet name="Data4" sheetId="5" r:id="rId5"/>
    <sheet name="Sums" sheetId="11" r:id="rId6"/>
    <sheet name="Combined_Hardcoded" sheetId="7" r:id="rId7"/>
    <sheet name="NULL data aggregate" sheetId="10" r:id="rId8"/>
    <sheet name="NULL data" sheetId="8" r:id="rId9"/>
    <sheet name="NULL data summary" sheetId="9" r:id="rId10"/>
  </sheets>
  <definedNames>
    <definedName name="_xlnm._FilterDatabase" localSheetId="6" hidden="1">Combined_Hardcoded!$A$1:$J$59</definedName>
    <definedName name="_xlnm._FilterDatabase" localSheetId="8" hidden="1">'NULL data'!$A$1:$P$139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1" l="1"/>
  <c r="C59" i="11"/>
  <c r="D59" i="11"/>
  <c r="J61" i="7"/>
  <c r="I61" i="7"/>
  <c r="H61" i="7"/>
  <c r="E2" i="10"/>
  <c r="F2" i="10"/>
  <c r="E61" i="7"/>
  <c r="D61" i="7"/>
  <c r="C61" i="7"/>
  <c r="B61" i="7"/>
  <c r="S4" i="9" l="1"/>
  <c r="R4" i="9"/>
  <c r="D4" i="9"/>
  <c r="M4" i="9"/>
  <c r="L4" i="9"/>
  <c r="N4" i="9" s="1"/>
  <c r="F4" i="9"/>
  <c r="G4" i="9" s="1"/>
  <c r="B58" i="3" s="1"/>
  <c r="F58" i="6" s="1"/>
  <c r="E4" i="9"/>
  <c r="H4" i="9" s="1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H52" i="6"/>
  <c r="I52" i="6"/>
  <c r="J52" i="6"/>
  <c r="H53" i="6"/>
  <c r="I53" i="6"/>
  <c r="J53" i="6"/>
  <c r="H54" i="6"/>
  <c r="I54" i="6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J59" i="6"/>
  <c r="I2" i="6"/>
  <c r="J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9" i="6"/>
  <c r="F2" i="6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C2" i="6"/>
  <c r="D2" i="6"/>
  <c r="B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2" i="6"/>
</calcChain>
</file>

<file path=xl/sharedStrings.xml><?xml version="1.0" encoding="utf-8"?>
<sst xmlns="http://schemas.openxmlformats.org/spreadsheetml/2006/main" count="2252" uniqueCount="230">
  <si>
    <t>state</t>
  </si>
  <si>
    <t>loancount</t>
  </si>
  <si>
    <t>totaljobsreported</t>
  </si>
  <si>
    <t>totalloansreported</t>
  </si>
  <si>
    <t>avgloansize</t>
  </si>
  <si>
    <t>dollarsperjob</t>
  </si>
  <si>
    <t>AS</t>
  </si>
  <si>
    <t>MP</t>
  </si>
  <si>
    <t>PR</t>
  </si>
  <si>
    <t>GU</t>
  </si>
  <si>
    <t>VI</t>
  </si>
  <si>
    <t>MS</t>
  </si>
  <si>
    <t>AR</t>
  </si>
  <si>
    <t>MT</t>
  </si>
  <si>
    <t>NM</t>
  </si>
  <si>
    <t>SC</t>
  </si>
  <si>
    <t>SD</t>
  </si>
  <si>
    <t>KY</t>
  </si>
  <si>
    <t>OK</t>
  </si>
  <si>
    <t>WV</t>
  </si>
  <si>
    <t>UT</t>
  </si>
  <si>
    <t>IA</t>
  </si>
  <si>
    <t>ME</t>
  </si>
  <si>
    <t>NE</t>
  </si>
  <si>
    <t>AL</t>
  </si>
  <si>
    <t>LA</t>
  </si>
  <si>
    <t>WY</t>
  </si>
  <si>
    <t>ID</t>
  </si>
  <si>
    <t>TN</t>
  </si>
  <si>
    <t>IN</t>
  </si>
  <si>
    <t>NV</t>
  </si>
  <si>
    <t>FL</t>
  </si>
  <si>
    <t>AZ</t>
  </si>
  <si>
    <t>TX</t>
  </si>
  <si>
    <t>OH</t>
  </si>
  <si>
    <t>GA</t>
  </si>
  <si>
    <t>NC</t>
  </si>
  <si>
    <t>MO</t>
  </si>
  <si>
    <t>KS</t>
  </si>
  <si>
    <t>HI</t>
  </si>
  <si>
    <t>WI</t>
  </si>
  <si>
    <t>MI</t>
  </si>
  <si>
    <t>RI</t>
  </si>
  <si>
    <t>ND</t>
  </si>
  <si>
    <t>DE</t>
  </si>
  <si>
    <t>MN</t>
  </si>
  <si>
    <t>IL</t>
  </si>
  <si>
    <t>VT</t>
  </si>
  <si>
    <t>PA</t>
  </si>
  <si>
    <t>OR</t>
  </si>
  <si>
    <t>MD</t>
  </si>
  <si>
    <t>CT</t>
  </si>
  <si>
    <t>CA</t>
  </si>
  <si>
    <t>NH</t>
  </si>
  <si>
    <t>NJ</t>
  </si>
  <si>
    <t>AK</t>
  </si>
  <si>
    <t>MA</t>
  </si>
  <si>
    <t>CO</t>
  </si>
  <si>
    <t>NY</t>
  </si>
  <si>
    <t>DC</t>
  </si>
  <si>
    <t>VA</t>
  </si>
  <si>
    <t>WA</t>
  </si>
  <si>
    <t>NULL</t>
  </si>
  <si>
    <t>AE</t>
  </si>
  <si>
    <t>jobsperloan</t>
  </si>
  <si>
    <t>loancountnulljobs</t>
  </si>
  <si>
    <t>totalloansreportednulljobs</t>
  </si>
  <si>
    <t>avgloansizenulljobs</t>
  </si>
  <si>
    <t>loanamount</t>
  </si>
  <si>
    <t>businessname</t>
  </si>
  <si>
    <t>address</t>
  </si>
  <si>
    <t>city</t>
  </si>
  <si>
    <t>zip</t>
  </si>
  <si>
    <t>naicscode</t>
  </si>
  <si>
    <t>businesstype</t>
  </si>
  <si>
    <t>raceethnicity</t>
  </si>
  <si>
    <t>gender</t>
  </si>
  <si>
    <t>veteran</t>
  </si>
  <si>
    <t>nonprofit</t>
  </si>
  <si>
    <t>jobsreported</t>
  </si>
  <si>
    <t>dateapproved</t>
  </si>
  <si>
    <t>lender</t>
  </si>
  <si>
    <t>cd</t>
  </si>
  <si>
    <t>NOT AVAILABLE</t>
  </si>
  <si>
    <t>N/A</t>
  </si>
  <si>
    <t>Unanswered</t>
  </si>
  <si>
    <t>Bank of America, National Association</t>
  </si>
  <si>
    <t>VULCAN MACHINERY CORPORATION</t>
  </si>
  <si>
    <t>Male Owned</t>
  </si>
  <si>
    <t>Non-Veteran</t>
  </si>
  <si>
    <t>The Huntington National Bank</t>
  </si>
  <si>
    <t>TJK KITCHENS &amp;AMP; BREWPUBS, LLC</t>
  </si>
  <si>
    <t>Limited  Liability Company(LLC)</t>
  </si>
  <si>
    <t>RON GOLDSTONE</t>
  </si>
  <si>
    <t>FOTRESS SAFE &amp;AMP; LOCK INC.</t>
  </si>
  <si>
    <t>Corporation</t>
  </si>
  <si>
    <t>TALLMADGE LUTHERAN CHURCH</t>
  </si>
  <si>
    <t>LAKESIDE CARTAGE INC</t>
  </si>
  <si>
    <t>STERLING HOME CARE INC</t>
  </si>
  <si>
    <t>B D KEMP AND CO LLC</t>
  </si>
  <si>
    <t>BRILACK INC</t>
  </si>
  <si>
    <t>SENECA TECHNOLOGIES INC</t>
  </si>
  <si>
    <t>NEIL F LEWIS PA</t>
  </si>
  <si>
    <t>RONALD L. LIPP, DDS</t>
  </si>
  <si>
    <t>SHOCKWAVE AVIATION LLC</t>
  </si>
  <si>
    <t>METROPOLITAN ARCHITECTURE STUDIO LLC</t>
  </si>
  <si>
    <t>DOWNING FARMS GOLF COURSE INC</t>
  </si>
  <si>
    <t>LATINO WORKER SAFETY CENTER</t>
  </si>
  <si>
    <t>CARDIAC MANAGEMENT INC</t>
  </si>
  <si>
    <t>COMPLETE TECH SOLUTIONS LLC</t>
  </si>
  <si>
    <t>CHAGRIN SOLUTIONS, LLC</t>
  </si>
  <si>
    <t>Female Owned</t>
  </si>
  <si>
    <t>HOLY TRINITY BAPTIST CHURCH</t>
  </si>
  <si>
    <t>ENCHANTED SPA LLC</t>
  </si>
  <si>
    <t>SHULER AUTOMOTIVE LLC</t>
  </si>
  <si>
    <t>DROPCHEK LLC</t>
  </si>
  <si>
    <t>PAUL P BUCAR INSURANCE</t>
  </si>
  <si>
    <t>PASTAFRESH COMPANY</t>
  </si>
  <si>
    <t>TDK SUB1 LLC</t>
  </si>
  <si>
    <t>A CUT ABOVE</t>
  </si>
  <si>
    <t>SUNCREST SENIOR LIVING LLC</t>
  </si>
  <si>
    <t>COMMERCIAL RESIDENTIAL RENAVOTO INC</t>
  </si>
  <si>
    <t>RELIABLE CONTAINERS, INC.</t>
  </si>
  <si>
    <t>INNOGIZED TECHNOLOGIES INC</t>
  </si>
  <si>
    <t>MASTER K.KIM'S WORLD CLASS TAEKWONDO, INC</t>
  </si>
  <si>
    <t>CURAGO ENERGY LLC</t>
  </si>
  <si>
    <t>SPECIALTY TRAVEL &amp;AMP; TOURS LLC</t>
  </si>
  <si>
    <t>DEANNA FYE HEALTHCARE CONSULTING, INC.</t>
  </si>
  <si>
    <t>DEEP CLEANING SOLUTIONS LLC</t>
  </si>
  <si>
    <t>BUSINESS NETWORK OF OHIO LLC</t>
  </si>
  <si>
    <t>M3 CONSULTING LLC</t>
  </si>
  <si>
    <t>FAITH AND TRUST LLC</t>
  </si>
  <si>
    <t>VALUE VISION III LLC</t>
  </si>
  <si>
    <t>HARRY F BELL JR ATTORNEY AT LAW</t>
  </si>
  <si>
    <t>THE CARPENTERS SQUARE CONSTRUCTION LLC</t>
  </si>
  <si>
    <t>BARBARA J WATERS</t>
  </si>
  <si>
    <t>2 JE LCC</t>
  </si>
  <si>
    <t>WINKLER LEGAL LLC</t>
  </si>
  <si>
    <t>SUNKISSBIZ LLC</t>
  </si>
  <si>
    <t>REALTY OHIO, INC.</t>
  </si>
  <si>
    <t>MAC MANAGEMENT INC</t>
  </si>
  <si>
    <t>TREE SERVICE NOW INC</t>
  </si>
  <si>
    <t>A &amp;AMP; C THAI GOURMET LLC</t>
  </si>
  <si>
    <t>FIT FOR LIFE COUSELING LLC</t>
  </si>
  <si>
    <t>THE ART OF TINT OF ST ALBANS LLC</t>
  </si>
  <si>
    <t>AUTO TRANSITIONS, LLC</t>
  </si>
  <si>
    <t>SUNKISS ENTERPRISE LLC</t>
  </si>
  <si>
    <t>LAURA M. CHONKO OD, LLC</t>
  </si>
  <si>
    <t>KW AND A, LLC</t>
  </si>
  <si>
    <t>DICILLO &amp;AMP; ASSOCIATES INC</t>
  </si>
  <si>
    <t>KLALAJIAN ARCHETECTURE &amp;AMP; DESIGN</t>
  </si>
  <si>
    <t>DAVID J BERGMAN</t>
  </si>
  <si>
    <t>HUSSEY PERFORMANCE LLC</t>
  </si>
  <si>
    <t>PAUL ANTHONY GROUP LLC</t>
  </si>
  <si>
    <t>THE FRENCH TWIST SALON AND SPA</t>
  </si>
  <si>
    <t>JEFFREY S ROLLINS</t>
  </si>
  <si>
    <t>AFFORDABLE FLOORING &amp; REMODLING</t>
  </si>
  <si>
    <t>DAVID E GARRETT JEWELERS</t>
  </si>
  <si>
    <t>STARK'S REFINISHING INC</t>
  </si>
  <si>
    <t>AMERICAN LEGION POST 447</t>
  </si>
  <si>
    <t>TECHNICAL MANUFACTURERS INC</t>
  </si>
  <si>
    <t>DOHIO COMPANY</t>
  </si>
  <si>
    <t>MSG CONSULTANTS LLC</t>
  </si>
  <si>
    <t>Sole Proprietorship</t>
  </si>
  <si>
    <t>SPIKES BEVERAGE CO., INC.</t>
  </si>
  <si>
    <t>GOODMAN PERFORMANCE THERAPY LLC</t>
  </si>
  <si>
    <t>PIERSONS CEC LLC</t>
  </si>
  <si>
    <t>BP CONSTRUCTION INC</t>
  </si>
  <si>
    <t>AMERICAN HERITAGE REALTY, INC.</t>
  </si>
  <si>
    <t>COUNTRY ACRES LANDSCAPING LTD</t>
  </si>
  <si>
    <t>DESTINATION RECOVERY SERVICES, LLC</t>
  </si>
  <si>
    <t>RHEMA EMPOWERMENT CENTER CHURCH</t>
  </si>
  <si>
    <t>Professional Association</t>
  </si>
  <si>
    <t>9 TO 9 BEAUTY SUPPLY KIM INC</t>
  </si>
  <si>
    <t>KOUMBAROS CATERING LLC</t>
  </si>
  <si>
    <t>JONATHAN R TAYLOR INCORPORATED</t>
  </si>
  <si>
    <t>DONATELLI ENTERPRISES, LTD</t>
  </si>
  <si>
    <t>JE DISTRIBUTION INC</t>
  </si>
  <si>
    <t>MASTERS TOUCH</t>
  </si>
  <si>
    <t>LORN SPOLTER PHOTOGRAPHY</t>
  </si>
  <si>
    <t>CLEARWATER CONSULTING INC</t>
  </si>
  <si>
    <t>MATTHEW HAMBLETON</t>
  </si>
  <si>
    <t>ONSIGHT RESOURCE AND DEVELOPMENT LLC</t>
  </si>
  <si>
    <t>LORRIE DANVER</t>
  </si>
  <si>
    <t>TTE3 CONSULTING SERVICES LLC</t>
  </si>
  <si>
    <t>HARRISON FARM LLC</t>
  </si>
  <si>
    <t>FLUSHING BACK &amp;AMP; NECK CARE CENTER PLLC</t>
  </si>
  <si>
    <t>MONTGOMERY MASSOTHERAPY</t>
  </si>
  <si>
    <t>Veteran</t>
  </si>
  <si>
    <t>MS PROCESS CORPORATION</t>
  </si>
  <si>
    <t>SAGAR ENTERPRISES LLC</t>
  </si>
  <si>
    <t>THE SAVVY SHOP LLC</t>
  </si>
  <si>
    <t>MICHIGAN RESTURANT SALES SERVICE AND LIQUIDATIONS LLC</t>
  </si>
  <si>
    <t>HORTON HAULS JUNK AND MORE LLC</t>
  </si>
  <si>
    <t>NEW BALTIMORE FARMERS MARKET</t>
  </si>
  <si>
    <t>BARBELLES INC</t>
  </si>
  <si>
    <t>DAVID J. MASSARE</t>
  </si>
  <si>
    <t>MON AMOUR</t>
  </si>
  <si>
    <t>ICON INSTRUCTION CENTER OF NEUROLOGY LLC</t>
  </si>
  <si>
    <t>AERO BOX LLC</t>
  </si>
  <si>
    <t>HUDSON EXTRUSIONS INC.</t>
  </si>
  <si>
    <t>MIAMITOWN AUTO PARTS AND RECYCLING INC</t>
  </si>
  <si>
    <t>POPPYCOCKS INC</t>
  </si>
  <si>
    <t>CHURCH SQUARE PHARMACY INC</t>
  </si>
  <si>
    <t>MILFAST INDUSTRIAL SUPPLY, INC</t>
  </si>
  <si>
    <t>FERNANDINA BEACH HOTEL GROUP LLC</t>
  </si>
  <si>
    <t>OTTAWA PRODUCTS CO INC</t>
  </si>
  <si>
    <t>Sum Loans</t>
  </si>
  <si>
    <t>Sum Jobs</t>
  </si>
  <si>
    <t>Jobs/Loan</t>
  </si>
  <si>
    <t>Sum all loans</t>
  </si>
  <si>
    <t># of loans</t>
  </si>
  <si>
    <t>Avg loan size</t>
  </si>
  <si>
    <t>NULL STATE LOANS EXCLUDING NULL JOBS</t>
  </si>
  <si>
    <t>ALL NULL STATE LOANS</t>
  </si>
  <si>
    <t>DO NOT SORT</t>
  </si>
  <si>
    <t>CONTAINS FORMULA FOR NULL 'state' COLUMN</t>
  </si>
  <si>
    <t>$/job</t>
  </si>
  <si>
    <t>totaljobs</t>
  </si>
  <si>
    <t>totalloanamount</t>
  </si>
  <si>
    <t>loancountnojobs</t>
  </si>
  <si>
    <t>totalloansnojobs</t>
  </si>
  <si>
    <t>avgloansizenojobs</t>
  </si>
  <si>
    <t>TOTAL</t>
  </si>
  <si>
    <t>Null $ / job</t>
  </si>
  <si>
    <t>Null Jobs per Loan</t>
  </si>
  <si>
    <t>totalnullamount</t>
  </si>
  <si>
    <t>totalnullloans</t>
  </si>
  <si>
    <t>totalnulljobs</t>
  </si>
  <si>
    <t>Excludes null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</si>
</sst>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8" fontId="0" fillId="0" borderId="0" xfId="0" applyNumberFormat="1"/>
    <xf numFmtId="164" fontId="0" fillId="0" borderId="0" xfId="0" applyNumberFormat="1"/>
    <xf numFmtId="44" fontId="0" fillId="0" borderId="0" xfId="2" applyFont="1"/>
    <xf numFmtId="165" fontId="0" fillId="0" borderId="0" xfId="1" applyNumberFormat="1" applyFont="1"/>
    <xf numFmtId="166" fontId="0" fillId="0" borderId="0" xfId="0" applyNumberFormat="1"/>
    <xf numFmtId="14" fontId="0" fillId="0" borderId="0" xfId="0" applyNumberFormat="1"/>
    <xf numFmtId="0" fontId="0" fillId="33" borderId="0" xfId="0" applyFill="1"/>
    <xf numFmtId="165" fontId="0" fillId="0" borderId="0" xfId="0" applyNumberFormat="1"/>
    <xf numFmtId="166" fontId="16" fillId="0" borderId="0" xfId="0" applyNumberFormat="1" applyFont="1"/>
    <xf numFmtId="165" fontId="16" fillId="0" borderId="0" xfId="0" applyNumberFormat="1" applyFont="1"/>
    <xf numFmtId="165" fontId="16" fillId="0" borderId="0" xfId="1" applyNumberFormat="1" applyFont="1"/>
    <xf numFmtId="164" fontId="16" fillId="0" borderId="0" xfId="0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F58" sqref="F58"/>
    </sheetView>
  </sheetViews>
  <sheetFormatPr defaultRowHeight="14.4" x14ac:dyDescent="0.3"/>
  <cols>
    <col min="1" max="1" width="5.44140625" bestFit="1" customWidth="1"/>
    <col min="2" max="2" width="9.21875" bestFit="1" customWidth="1"/>
    <col min="3" max="3" width="15.44140625" bestFit="1" customWidth="1"/>
    <col min="4" max="4" width="18.21875" bestFit="1" customWidth="1"/>
    <col min="5" max="5" width="10.33203125" bestFit="1" customWidth="1"/>
    <col min="6" max="6" width="10.5546875" bestFit="1" customWidth="1"/>
    <col min="7" max="7" width="11.6640625" bestFit="1" customWidth="1"/>
    <col min="8" max="8" width="12" bestFit="1" customWidth="1"/>
    <col min="9" max="9" width="22.88671875" bestFit="1" customWidth="1"/>
    <col min="10" max="10" width="16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64</v>
      </c>
      <c r="G1" t="s">
        <v>5</v>
      </c>
      <c r="H1" t="s">
        <v>65</v>
      </c>
      <c r="I1" t="s">
        <v>66</v>
      </c>
      <c r="J1" t="s">
        <v>67</v>
      </c>
    </row>
    <row r="2" spans="1:10" x14ac:dyDescent="0.3">
      <c r="A2" t="s">
        <v>52</v>
      </c>
      <c r="B2">
        <f>INDEX(Data1!$A$1:$D$59,MATCH(Combined!$A2,Data1!$A$1:$A$59,0),MATCH(Combined!B$1,Data1!$A$1:$D$1,0))</f>
        <v>617236</v>
      </c>
      <c r="C2">
        <f>INDEX(Data1!$A$1:$D$59,MATCH(Combined!$A2,Data1!$A$1:$A$59,0),MATCH(Combined!C$1,Data1!$A$1:$D$1,0))</f>
        <v>6178761</v>
      </c>
      <c r="D2" s="3">
        <f>INDEX(Data1!$A$1:$D$59,MATCH(Combined!$A2,Data1!$A$1:$A$59,0),MATCH(Combined!D$1,Data1!$A$1:$D$1,0))</f>
        <v>68336958498.849998</v>
      </c>
      <c r="E2">
        <f>INDEX(Data2!$A$1:$B$59,MATCH(Combined!$A2,Data2!$A$1:$A$59,0),MATCH(Combined!E$1,Data2!$A$1:$D$1,0))</f>
        <v>110714.47</v>
      </c>
      <c r="F2">
        <f>INDEX(Data3!$A$1:$C$59,MATCH(Combined!$A2,Data3!$A$1:$A$59,0),MATCH(Combined!F$1,Data3!$A$1:$D$1,0))</f>
        <v>12.4</v>
      </c>
      <c r="G2">
        <f>INDEX(Data3!$A$1:$C$57,MATCH(Combined!$A2,Data3!$A$1:$A$57,0),MATCH(Combined!G$1,Data3!$A$1:$C$1,0))</f>
        <v>9532.1</v>
      </c>
      <c r="H2">
        <f>INDEX(Data4!$A$1:$D$59,MATCH(Combined!$A2,Data4!$A$1:$A$59,0),MATCH(Combined!H$1,Data4!$A$1:$D$1,0))</f>
        <v>119809</v>
      </c>
      <c r="I2" s="3">
        <f>INDEX(Data4!$A$1:$D$59,MATCH(Combined!$A2,Data4!$A$1:$A$59,0),MATCH(Combined!I$1,Data4!$A$1:$D$1,0))</f>
        <v>9440370423.7900009</v>
      </c>
      <c r="J2" s="3">
        <f>INDEX(Data4!$A$1:$D$59,MATCH(Combined!$A2,Data4!$A$1:$A$59,0),MATCH(Combined!J$1,Data4!$A$1:$D$1,0))</f>
        <v>78795.16</v>
      </c>
    </row>
    <row r="3" spans="1:10" x14ac:dyDescent="0.3">
      <c r="A3" t="s">
        <v>31</v>
      </c>
      <c r="B3">
        <f>INDEX(Data1!$A$1:$D$59,MATCH(Combined!$A3,Data1!$A$1:$A$59,0),MATCH(Combined!B$1,Data1!$A$1:$D$1,0))</f>
        <v>423147</v>
      </c>
      <c r="C3">
        <f>INDEX(Data1!$A$1:$D$59,MATCH(Combined!$A3,Data1!$A$1:$A$59,0),MATCH(Combined!C$1,Data1!$A$1:$D$1,0))</f>
        <v>3303060</v>
      </c>
      <c r="D3" s="3">
        <f>INDEX(Data1!$A$1:$D$59,MATCH(Combined!$A3,Data1!$A$1:$A$59,0),MATCH(Combined!D$1,Data1!$A$1:$D$1,0))</f>
        <v>31929570014.709999</v>
      </c>
      <c r="E3">
        <f>INDEX(Data2!$A$1:$B$59,MATCH(Combined!$A3,Data2!$A$1:$A$59,0),MATCH(Combined!E$1,Data2!$A$1:$D$1,0))</f>
        <v>75457.39</v>
      </c>
      <c r="F3">
        <f>INDEX(Data3!$A$1:$C$59,MATCH(Combined!$A3,Data3!$A$1:$A$59,0),MATCH(Combined!F$1,Data3!$A$1:$D$1,0))</f>
        <v>10.199999999999999</v>
      </c>
      <c r="G3">
        <f>INDEX(Data3!$A$1:$C$57,MATCH(Combined!$A3,Data3!$A$1:$A$57,0),MATCH(Combined!G$1,Data3!$A$1:$C$1,0))</f>
        <v>8189.08</v>
      </c>
      <c r="H3">
        <f>INDEX(Data4!$A$1:$D$59,MATCH(Combined!$A3,Data4!$A$1:$A$59,0),MATCH(Combined!H$1,Data4!$A$1:$D$1,0))</f>
        <v>98090</v>
      </c>
      <c r="I3" s="3">
        <f>INDEX(Data4!$A$1:$D$59,MATCH(Combined!$A3,Data4!$A$1:$A$59,0),MATCH(Combined!I$1,Data4!$A$1:$D$1,0))</f>
        <v>4880546143.1000004</v>
      </c>
      <c r="J3" s="3">
        <f>INDEX(Data4!$A$1:$D$59,MATCH(Combined!$A3,Data4!$A$1:$A$59,0),MATCH(Combined!J$1,Data4!$A$1:$D$1,0))</f>
        <v>49755.79</v>
      </c>
    </row>
    <row r="4" spans="1:10" x14ac:dyDescent="0.3">
      <c r="A4" t="s">
        <v>33</v>
      </c>
      <c r="B4">
        <f>INDEX(Data1!$A$1:$D$59,MATCH(Combined!$A4,Data1!$A$1:$A$59,0),MATCH(Combined!B$1,Data1!$A$1:$D$1,0))</f>
        <v>411598</v>
      </c>
      <c r="C4">
        <f>INDEX(Data1!$A$1:$D$59,MATCH(Combined!$A4,Data1!$A$1:$A$59,0),MATCH(Combined!C$1,Data1!$A$1:$D$1,0))</f>
        <v>4340525</v>
      </c>
      <c r="D4" s="3">
        <f>INDEX(Data1!$A$1:$D$59,MATCH(Combined!$A4,Data1!$A$1:$A$59,0),MATCH(Combined!D$1,Data1!$A$1:$D$1,0))</f>
        <v>41156784433.709999</v>
      </c>
      <c r="E4">
        <f>INDEX(Data2!$A$1:$B$59,MATCH(Combined!$A4,Data2!$A$1:$A$59,0),MATCH(Combined!E$1,Data2!$A$1:$D$1,0))</f>
        <v>99992.67</v>
      </c>
      <c r="F4">
        <f>INDEX(Data3!$A$1:$C$59,MATCH(Combined!$A4,Data3!$A$1:$A$59,0),MATCH(Combined!F$1,Data3!$A$1:$D$1,0))</f>
        <v>12.4</v>
      </c>
      <c r="G4">
        <f>INDEX(Data3!$A$1:$C$57,MATCH(Combined!$A4,Data3!$A$1:$A$57,0),MATCH(Combined!G$1,Data3!$A$1:$C$1,0))</f>
        <v>8664.9699999999993</v>
      </c>
      <c r="H4">
        <f>INDEX(Data4!$A$1:$D$59,MATCH(Combined!$A4,Data4!$A$1:$A$59,0),MATCH(Combined!H$1,Data4!$A$1:$D$1,0))</f>
        <v>60656</v>
      </c>
      <c r="I4" s="3">
        <f>INDEX(Data4!$A$1:$D$59,MATCH(Combined!$A4,Data4!$A$1:$A$59,0),MATCH(Combined!I$1,Data4!$A$1:$D$1,0))</f>
        <v>3546277762.46</v>
      </c>
      <c r="J4" s="3">
        <f>INDEX(Data4!$A$1:$D$59,MATCH(Combined!$A4,Data4!$A$1:$A$59,0),MATCH(Combined!J$1,Data4!$A$1:$D$1,0))</f>
        <v>58465.4</v>
      </c>
    </row>
    <row r="5" spans="1:10" x14ac:dyDescent="0.3">
      <c r="A5" t="s">
        <v>58</v>
      </c>
      <c r="B5">
        <f>INDEX(Data1!$A$1:$D$59,MATCH(Combined!$A5,Data1!$A$1:$A$59,0),MATCH(Combined!B$1,Data1!$A$1:$D$1,0))</f>
        <v>344776</v>
      </c>
      <c r="C5">
        <f>INDEX(Data1!$A$1:$D$59,MATCH(Combined!$A5,Data1!$A$1:$A$59,0),MATCH(Combined!C$1,Data1!$A$1:$D$1,0))</f>
        <v>3265581</v>
      </c>
      <c r="D5" s="3">
        <f>INDEX(Data1!$A$1:$D$59,MATCH(Combined!$A5,Data1!$A$1:$A$59,0),MATCH(Combined!D$1,Data1!$A$1:$D$1,0))</f>
        <v>38565280890.089996</v>
      </c>
      <c r="E5">
        <f>INDEX(Data2!$A$1:$B$59,MATCH(Combined!$A5,Data2!$A$1:$A$59,0),MATCH(Combined!E$1,Data2!$A$1:$D$1,0))</f>
        <v>111856.04</v>
      </c>
      <c r="F5">
        <f>INDEX(Data3!$A$1:$C$59,MATCH(Combined!$A5,Data3!$A$1:$A$59,0),MATCH(Combined!F$1,Data3!$A$1:$D$1,0))</f>
        <v>11.8</v>
      </c>
      <c r="G5">
        <f>INDEX(Data3!$A$1:$C$57,MATCH(Combined!$A5,Data3!$A$1:$A$57,0),MATCH(Combined!G$1,Data3!$A$1:$C$1,0))</f>
        <v>10107.42</v>
      </c>
      <c r="H5">
        <f>INDEX(Data4!$A$1:$D$59,MATCH(Combined!$A5,Data4!$A$1:$A$59,0),MATCH(Combined!H$1,Data4!$A$1:$D$1,0))</f>
        <v>68242</v>
      </c>
      <c r="I5" s="3">
        <f>INDEX(Data4!$A$1:$D$59,MATCH(Combined!$A5,Data4!$A$1:$A$59,0),MATCH(Combined!I$1,Data4!$A$1:$D$1,0))</f>
        <v>5558682150.2299995</v>
      </c>
      <c r="J5" s="3">
        <f>INDEX(Data4!$A$1:$D$59,MATCH(Combined!$A5,Data4!$A$1:$A$59,0),MATCH(Combined!J$1,Data4!$A$1:$D$1,0))</f>
        <v>81455.44</v>
      </c>
    </row>
    <row r="6" spans="1:10" x14ac:dyDescent="0.3">
      <c r="A6" t="s">
        <v>46</v>
      </c>
      <c r="B6">
        <f>INDEX(Data1!$A$1:$D$59,MATCH(Combined!$A6,Data1!$A$1:$A$59,0),MATCH(Combined!B$1,Data1!$A$1:$D$1,0))</f>
        <v>220927</v>
      </c>
      <c r="C6">
        <f>INDEX(Data1!$A$1:$D$59,MATCH(Combined!$A6,Data1!$A$1:$A$59,0),MATCH(Combined!C$1,Data1!$A$1:$D$1,0))</f>
        <v>2217285</v>
      </c>
      <c r="D6" s="3">
        <f>INDEX(Data1!$A$1:$D$59,MATCH(Combined!$A6,Data1!$A$1:$A$59,0),MATCH(Combined!D$1,Data1!$A$1:$D$1,0))</f>
        <v>22724133422.34</v>
      </c>
      <c r="E6">
        <f>INDEX(Data2!$A$1:$B$59,MATCH(Combined!$A6,Data2!$A$1:$A$59,0),MATCH(Combined!E$1,Data2!$A$1:$D$1,0))</f>
        <v>102858.1</v>
      </c>
      <c r="F6">
        <f>INDEX(Data3!$A$1:$C$59,MATCH(Combined!$A6,Data3!$A$1:$A$59,0),MATCH(Combined!F$1,Data3!$A$1:$D$1,0))</f>
        <v>11.2</v>
      </c>
      <c r="G6">
        <f>INDEX(Data3!$A$1:$C$57,MATCH(Combined!$A6,Data3!$A$1:$A$57,0),MATCH(Combined!G$1,Data3!$A$1:$C$1,0))</f>
        <v>9441.74</v>
      </c>
      <c r="H6">
        <f>INDEX(Data4!$A$1:$D$59,MATCH(Combined!$A6,Data4!$A$1:$A$59,0),MATCH(Combined!H$1,Data4!$A$1:$D$1,0))</f>
        <v>23103</v>
      </c>
      <c r="I6" s="3">
        <f>INDEX(Data4!$A$1:$D$59,MATCH(Combined!$A6,Data4!$A$1:$A$59,0),MATCH(Combined!I$1,Data4!$A$1:$D$1,0))</f>
        <v>1789098665.0999999</v>
      </c>
      <c r="J6" s="3">
        <f>INDEX(Data4!$A$1:$D$59,MATCH(Combined!$A6,Data4!$A$1:$A$59,0),MATCH(Combined!J$1,Data4!$A$1:$D$1,0))</f>
        <v>77440.100000000006</v>
      </c>
    </row>
    <row r="7" spans="1:10" x14ac:dyDescent="0.3">
      <c r="A7" t="s">
        <v>48</v>
      </c>
      <c r="B7">
        <f>INDEX(Data1!$A$1:$D$59,MATCH(Combined!$A7,Data1!$A$1:$A$59,0),MATCH(Combined!B$1,Data1!$A$1:$D$1,0))</f>
        <v>172565</v>
      </c>
      <c r="C7">
        <f>INDEX(Data1!$A$1:$D$59,MATCH(Combined!$A7,Data1!$A$1:$A$59,0),MATCH(Combined!C$1,Data1!$A$1:$D$1,0))</f>
        <v>1858612</v>
      </c>
      <c r="D7" s="3">
        <f>INDEX(Data1!$A$1:$D$59,MATCH(Combined!$A7,Data1!$A$1:$A$59,0),MATCH(Combined!D$1,Data1!$A$1:$D$1,0))</f>
        <v>20705063063.869999</v>
      </c>
      <c r="E7">
        <f>INDEX(Data2!$A$1:$B$59,MATCH(Combined!$A7,Data2!$A$1:$A$59,0),MATCH(Combined!E$1,Data2!$A$1:$D$1,0))</f>
        <v>119984.13</v>
      </c>
      <c r="F7">
        <f>INDEX(Data3!$A$1:$C$59,MATCH(Combined!$A7,Data3!$A$1:$A$59,0),MATCH(Combined!F$1,Data3!$A$1:$D$1,0))</f>
        <v>14.3</v>
      </c>
      <c r="G7">
        <f>INDEX(Data3!$A$1:$C$57,MATCH(Combined!$A7,Data3!$A$1:$A$57,0),MATCH(Combined!G$1,Data3!$A$1:$C$1,0))</f>
        <v>9186.11</v>
      </c>
      <c r="H7">
        <f>INDEX(Data4!$A$1:$D$59,MATCH(Combined!$A7,Data4!$A$1:$A$59,0),MATCH(Combined!H$1,Data4!$A$1:$D$1,0))</f>
        <v>42730</v>
      </c>
      <c r="I7" s="3">
        <f>INDEX(Data4!$A$1:$D$59,MATCH(Combined!$A7,Data4!$A$1:$A$59,0),MATCH(Combined!I$1,Data4!$A$1:$D$1,0))</f>
        <v>3631641246.1300001</v>
      </c>
      <c r="J7" s="3">
        <f>INDEX(Data4!$A$1:$D$59,MATCH(Combined!$A7,Data4!$A$1:$A$59,0),MATCH(Combined!J$1,Data4!$A$1:$D$1,0))</f>
        <v>84990.43</v>
      </c>
    </row>
    <row r="8" spans="1:10" x14ac:dyDescent="0.3">
      <c r="A8" t="s">
        <v>35</v>
      </c>
      <c r="B8">
        <f>INDEX(Data1!$A$1:$D$59,MATCH(Combined!$A8,Data1!$A$1:$A$59,0),MATCH(Combined!B$1,Data1!$A$1:$D$1,0))</f>
        <v>169555</v>
      </c>
      <c r="C8">
        <f>INDEX(Data1!$A$1:$D$59,MATCH(Combined!$A8,Data1!$A$1:$A$59,0),MATCH(Combined!C$1,Data1!$A$1:$D$1,0))</f>
        <v>1493822</v>
      </c>
      <c r="D8" s="3">
        <f>INDEX(Data1!$A$1:$D$59,MATCH(Combined!$A8,Data1!$A$1:$A$59,0),MATCH(Combined!D$1,Data1!$A$1:$D$1,0))</f>
        <v>14490097149.17</v>
      </c>
      <c r="E8">
        <f>INDEX(Data2!$A$1:$B$59,MATCH(Combined!$A8,Data2!$A$1:$A$59,0),MATCH(Combined!E$1,Data2!$A$1:$D$1,0))</f>
        <v>85459.56</v>
      </c>
      <c r="F8">
        <f>INDEX(Data3!$A$1:$C$59,MATCH(Combined!$A8,Data3!$A$1:$A$59,0),MATCH(Combined!F$1,Data3!$A$1:$D$1,0))</f>
        <v>11.1</v>
      </c>
      <c r="G8">
        <f>INDEX(Data3!$A$1:$C$57,MATCH(Combined!$A8,Data3!$A$1:$A$57,0),MATCH(Combined!G$1,Data3!$A$1:$C$1,0))</f>
        <v>8380.85</v>
      </c>
      <c r="H8">
        <f>INDEX(Data4!$A$1:$D$59,MATCH(Combined!$A8,Data4!$A$1:$A$59,0),MATCH(Combined!H$1,Data4!$A$1:$D$1,0))</f>
        <v>35197</v>
      </c>
      <c r="I8" s="3">
        <f>INDEX(Data4!$A$1:$D$59,MATCH(Combined!$A8,Data4!$A$1:$A$59,0),MATCH(Combined!I$1,Data4!$A$1:$D$1,0))</f>
        <v>1970591747.6700001</v>
      </c>
      <c r="J8" s="3">
        <f>INDEX(Data4!$A$1:$D$59,MATCH(Combined!$A8,Data4!$A$1:$A$59,0),MATCH(Combined!J$1,Data4!$A$1:$D$1,0))</f>
        <v>55987.49</v>
      </c>
    </row>
    <row r="9" spans="1:10" x14ac:dyDescent="0.3">
      <c r="A9" t="s">
        <v>54</v>
      </c>
      <c r="B9">
        <f>INDEX(Data1!$A$1:$D$59,MATCH(Combined!$A9,Data1!$A$1:$A$59,0),MATCH(Combined!B$1,Data1!$A$1:$D$1,0))</f>
        <v>155859</v>
      </c>
      <c r="C9">
        <f>INDEX(Data1!$A$1:$D$59,MATCH(Combined!$A9,Data1!$A$1:$A$59,0),MATCH(Combined!C$1,Data1!$A$1:$D$1,0))</f>
        <v>1527821</v>
      </c>
      <c r="D9" s="3">
        <f>INDEX(Data1!$A$1:$D$59,MATCH(Combined!$A9,Data1!$A$1:$A$59,0),MATCH(Combined!D$1,Data1!$A$1:$D$1,0))</f>
        <v>17314851838.700001</v>
      </c>
      <c r="E9">
        <f>INDEX(Data2!$A$1:$B$59,MATCH(Combined!$A9,Data2!$A$1:$A$59,0),MATCH(Combined!E$1,Data2!$A$1:$D$1,0))</f>
        <v>111093.05</v>
      </c>
      <c r="F9">
        <f>INDEX(Data3!$A$1:$C$59,MATCH(Combined!$A9,Data3!$A$1:$A$59,0),MATCH(Combined!F$1,Data3!$A$1:$D$1,0))</f>
        <v>12.7</v>
      </c>
      <c r="G9">
        <f>INDEX(Data3!$A$1:$C$57,MATCH(Combined!$A9,Data3!$A$1:$A$57,0),MATCH(Combined!G$1,Data3!$A$1:$C$1,0))</f>
        <v>9790.4</v>
      </c>
      <c r="H9">
        <f>INDEX(Data4!$A$1:$D$59,MATCH(Combined!$A9,Data4!$A$1:$A$59,0),MATCH(Combined!H$1,Data4!$A$1:$D$1,0))</f>
        <v>35784</v>
      </c>
      <c r="I9" s="3">
        <f>INDEX(Data4!$A$1:$D$59,MATCH(Combined!$A9,Data4!$A$1:$A$59,0),MATCH(Combined!I$1,Data4!$A$1:$D$1,0))</f>
        <v>2356873479.27</v>
      </c>
      <c r="J9" s="3">
        <f>INDEX(Data4!$A$1:$D$59,MATCH(Combined!$A9,Data4!$A$1:$A$59,0),MATCH(Combined!J$1,Data4!$A$1:$D$1,0))</f>
        <v>65863.89</v>
      </c>
    </row>
    <row r="10" spans="1:10" x14ac:dyDescent="0.3">
      <c r="A10" t="s">
        <v>34</v>
      </c>
      <c r="B10">
        <f>INDEX(Data1!$A$1:$D$59,MATCH(Combined!$A10,Data1!$A$1:$A$59,0),MATCH(Combined!B$1,Data1!$A$1:$D$1,0))</f>
        <v>147852</v>
      </c>
      <c r="C10">
        <f>INDEX(Data1!$A$1:$D$59,MATCH(Combined!$A10,Data1!$A$1:$A$59,0),MATCH(Combined!C$1,Data1!$A$1:$D$1,0))</f>
        <v>1894366</v>
      </c>
      <c r="D10" s="3">
        <f>INDEX(Data1!$A$1:$D$59,MATCH(Combined!$A10,Data1!$A$1:$A$59,0),MATCH(Combined!D$1,Data1!$A$1:$D$1,0))</f>
        <v>18476762668.720001</v>
      </c>
      <c r="E10">
        <f>INDEX(Data2!$A$1:$B$59,MATCH(Combined!$A10,Data2!$A$1:$A$59,0),MATCH(Combined!E$1,Data2!$A$1:$D$1,0))</f>
        <v>124967.95</v>
      </c>
      <c r="F10">
        <f>INDEX(Data3!$A$1:$C$59,MATCH(Combined!$A10,Data3!$A$1:$A$59,0),MATCH(Combined!F$1,Data3!$A$1:$D$1,0))</f>
        <v>14.5</v>
      </c>
      <c r="G10">
        <f>INDEX(Data3!$A$1:$C$57,MATCH(Combined!$A10,Data3!$A$1:$A$57,0),MATCH(Combined!G$1,Data3!$A$1:$C$1,0))</f>
        <v>8848.15</v>
      </c>
      <c r="H10">
        <f>INDEX(Data4!$A$1:$D$59,MATCH(Combined!$A10,Data4!$A$1:$A$59,0),MATCH(Combined!H$1,Data4!$A$1:$D$1,0))</f>
        <v>17178</v>
      </c>
      <c r="I10" s="3">
        <f>INDEX(Data4!$A$1:$D$59,MATCH(Combined!$A10,Data4!$A$1:$A$59,0),MATCH(Combined!I$1,Data4!$A$1:$D$1,0))</f>
        <v>1715133807.3299999</v>
      </c>
      <c r="J10" s="3">
        <f>INDEX(Data4!$A$1:$D$59,MATCH(Combined!$A10,Data4!$A$1:$A$59,0),MATCH(Combined!J$1,Data4!$A$1:$D$1,0))</f>
        <v>99844.79</v>
      </c>
    </row>
    <row r="11" spans="1:10" x14ac:dyDescent="0.3">
      <c r="A11" t="s">
        <v>36</v>
      </c>
      <c r="B11">
        <f>INDEX(Data1!$A$1:$D$59,MATCH(Combined!$A11,Data1!$A$1:$A$59,0),MATCH(Combined!B$1,Data1!$A$1:$D$1,0))</f>
        <v>127915</v>
      </c>
      <c r="C11">
        <f>INDEX(Data1!$A$1:$D$59,MATCH(Combined!$A11,Data1!$A$1:$A$59,0),MATCH(Combined!C$1,Data1!$A$1:$D$1,0))</f>
        <v>1262514</v>
      </c>
      <c r="D11" s="3">
        <f>INDEX(Data1!$A$1:$D$59,MATCH(Combined!$A11,Data1!$A$1:$A$59,0),MATCH(Combined!D$1,Data1!$A$1:$D$1,0))</f>
        <v>12235308268.98</v>
      </c>
      <c r="E11">
        <f>INDEX(Data2!$A$1:$B$59,MATCH(Combined!$A11,Data2!$A$1:$A$59,0),MATCH(Combined!E$1,Data2!$A$1:$D$1,0))</f>
        <v>95651.86</v>
      </c>
      <c r="F11">
        <f>INDEX(Data3!$A$1:$C$59,MATCH(Combined!$A11,Data3!$A$1:$A$59,0),MATCH(Combined!F$1,Data3!$A$1:$D$1,0))</f>
        <v>12.9</v>
      </c>
      <c r="G11">
        <f>INDEX(Data3!$A$1:$C$57,MATCH(Combined!$A11,Data3!$A$1:$A$57,0),MATCH(Combined!G$1,Data3!$A$1:$C$1,0))</f>
        <v>7959.01</v>
      </c>
      <c r="H11">
        <f>INDEX(Data4!$A$1:$D$59,MATCH(Combined!$A11,Data4!$A$1:$A$59,0),MATCH(Combined!H$1,Data4!$A$1:$D$1,0))</f>
        <v>29910</v>
      </c>
      <c r="I11" s="3">
        <f>INDEX(Data4!$A$1:$D$59,MATCH(Combined!$A11,Data4!$A$1:$A$59,0),MATCH(Combined!I$1,Data4!$A$1:$D$1,0))</f>
        <v>2186952099.2600002</v>
      </c>
      <c r="J11" s="3">
        <f>INDEX(Data4!$A$1:$D$59,MATCH(Combined!$A11,Data4!$A$1:$A$59,0),MATCH(Combined!J$1,Data4!$A$1:$D$1,0))</f>
        <v>73117.75</v>
      </c>
    </row>
    <row r="12" spans="1:10" x14ac:dyDescent="0.3">
      <c r="A12" t="s">
        <v>41</v>
      </c>
      <c r="B12">
        <f>INDEX(Data1!$A$1:$D$59,MATCH(Combined!$A12,Data1!$A$1:$A$59,0),MATCH(Combined!B$1,Data1!$A$1:$D$1,0))</f>
        <v>127028</v>
      </c>
      <c r="C12">
        <f>INDEX(Data1!$A$1:$D$59,MATCH(Combined!$A12,Data1!$A$1:$A$59,0),MATCH(Combined!C$1,Data1!$A$1:$D$1,0))</f>
        <v>1568960</v>
      </c>
      <c r="D12" s="3">
        <f>INDEX(Data1!$A$1:$D$59,MATCH(Combined!$A12,Data1!$A$1:$A$59,0),MATCH(Combined!D$1,Data1!$A$1:$D$1,0))</f>
        <v>15995428949.35</v>
      </c>
      <c r="E12">
        <f>INDEX(Data2!$A$1:$B$59,MATCH(Combined!$A12,Data2!$A$1:$A$59,0),MATCH(Combined!E$1,Data2!$A$1:$D$1,0))</f>
        <v>125920.49</v>
      </c>
      <c r="F12">
        <f>INDEX(Data3!$A$1:$C$59,MATCH(Combined!$A12,Data3!$A$1:$A$59,0),MATCH(Combined!F$1,Data3!$A$1:$D$1,0))</f>
        <v>14.5</v>
      </c>
      <c r="G12">
        <f>INDEX(Data3!$A$1:$C$57,MATCH(Combined!$A12,Data3!$A$1:$A$57,0),MATCH(Combined!G$1,Data3!$A$1:$C$1,0))</f>
        <v>8929.02</v>
      </c>
      <c r="H12">
        <f>INDEX(Data4!$A$1:$D$59,MATCH(Combined!$A12,Data4!$A$1:$A$59,0),MATCH(Combined!H$1,Data4!$A$1:$D$1,0))</f>
        <v>18969</v>
      </c>
      <c r="I12" s="3">
        <f>INDEX(Data4!$A$1:$D$59,MATCH(Combined!$A12,Data4!$A$1:$A$59,0),MATCH(Combined!I$1,Data4!$A$1:$D$1,0))</f>
        <v>1986146242.1400001</v>
      </c>
      <c r="J12" s="3">
        <f>INDEX(Data4!$A$1:$D$59,MATCH(Combined!$A12,Data4!$A$1:$A$59,0),MATCH(Combined!J$1,Data4!$A$1:$D$1,0))</f>
        <v>104704.84</v>
      </c>
    </row>
    <row r="13" spans="1:10" x14ac:dyDescent="0.3">
      <c r="A13" t="s">
        <v>56</v>
      </c>
      <c r="B13">
        <f>INDEX(Data1!$A$1:$D$59,MATCH(Combined!$A13,Data1!$A$1:$A$59,0),MATCH(Combined!B$1,Data1!$A$1:$D$1,0))</f>
        <v>117776</v>
      </c>
      <c r="C13">
        <f>INDEX(Data1!$A$1:$D$59,MATCH(Combined!$A13,Data1!$A$1:$A$59,0),MATCH(Combined!C$1,Data1!$A$1:$D$1,0))</f>
        <v>1177975</v>
      </c>
      <c r="D13" s="3">
        <f>INDEX(Data1!$A$1:$D$59,MATCH(Combined!$A13,Data1!$A$1:$A$59,0),MATCH(Combined!D$1,Data1!$A$1:$D$1,0))</f>
        <v>14271910371.120001</v>
      </c>
      <c r="E13">
        <f>INDEX(Data2!$A$1:$B$59,MATCH(Combined!$A13,Data2!$A$1:$A$59,0),MATCH(Combined!E$1,Data2!$A$1:$D$1,0))</f>
        <v>121178.42</v>
      </c>
      <c r="F13">
        <f>INDEX(Data3!$A$1:$C$59,MATCH(Combined!$A13,Data3!$A$1:$A$59,0),MATCH(Combined!F$1,Data3!$A$1:$D$1,0))</f>
        <v>12.5</v>
      </c>
      <c r="G13">
        <f>INDEX(Data3!$A$1:$C$57,MATCH(Combined!$A13,Data3!$A$1:$A$57,0),MATCH(Combined!G$1,Data3!$A$1:$C$1,0))</f>
        <v>10042.200000000001</v>
      </c>
      <c r="H13">
        <f>INDEX(Data4!$A$1:$D$59,MATCH(Combined!$A13,Data4!$A$1:$A$59,0),MATCH(Combined!H$1,Data4!$A$1:$D$1,0))</f>
        <v>23612</v>
      </c>
      <c r="I13" s="3">
        <f>INDEX(Data4!$A$1:$D$59,MATCH(Combined!$A13,Data4!$A$1:$A$59,0),MATCH(Combined!I$1,Data4!$A$1:$D$1,0))</f>
        <v>2442453672.5100002</v>
      </c>
      <c r="J13" s="3">
        <f>INDEX(Data4!$A$1:$D$59,MATCH(Combined!$A13,Data4!$A$1:$A$59,0),MATCH(Combined!J$1,Data4!$A$1:$D$1,0))</f>
        <v>103441.2</v>
      </c>
    </row>
    <row r="14" spans="1:10" x14ac:dyDescent="0.3">
      <c r="A14" t="s">
        <v>60</v>
      </c>
      <c r="B14">
        <f>INDEX(Data1!$A$1:$D$59,MATCH(Combined!$A14,Data1!$A$1:$A$59,0),MATCH(Combined!B$1,Data1!$A$1:$D$1,0))</f>
        <v>113664</v>
      </c>
      <c r="C14">
        <f>INDEX(Data1!$A$1:$D$59,MATCH(Combined!$A14,Data1!$A$1:$A$59,0),MATCH(Combined!C$1,Data1!$A$1:$D$1,0))</f>
        <v>985183</v>
      </c>
      <c r="D14" s="3">
        <f>INDEX(Data1!$A$1:$D$59,MATCH(Combined!$A14,Data1!$A$1:$A$59,0),MATCH(Combined!D$1,Data1!$A$1:$D$1,0))</f>
        <v>12554156491.09</v>
      </c>
      <c r="E14">
        <f>INDEX(Data2!$A$1:$B$59,MATCH(Combined!$A14,Data2!$A$1:$A$59,0),MATCH(Combined!E$1,Data2!$A$1:$D$1,0))</f>
        <v>110449.71</v>
      </c>
      <c r="F14">
        <f>INDEX(Data3!$A$1:$C$59,MATCH(Combined!$A14,Data3!$A$1:$A$59,0),MATCH(Combined!F$1,Data3!$A$1:$D$1,0))</f>
        <v>12.9</v>
      </c>
      <c r="G14">
        <f>INDEX(Data3!$A$1:$C$57,MATCH(Combined!$A14,Data3!$A$1:$A$57,0),MATCH(Combined!G$1,Data3!$A$1:$C$1,0))</f>
        <v>9347.76</v>
      </c>
      <c r="H14">
        <f>INDEX(Data4!$A$1:$D$59,MATCH(Combined!$A14,Data4!$A$1:$A$59,0),MATCH(Combined!H$1,Data4!$A$1:$D$1,0))</f>
        <v>37563</v>
      </c>
      <c r="I14" s="3">
        <f>INDEX(Data4!$A$1:$D$59,MATCH(Combined!$A14,Data4!$A$1:$A$59,0),MATCH(Combined!I$1,Data4!$A$1:$D$1,0))</f>
        <v>3344902782.4299998</v>
      </c>
      <c r="J14" s="3">
        <f>INDEX(Data4!$A$1:$D$59,MATCH(Combined!$A14,Data4!$A$1:$A$59,0),MATCH(Combined!J$1,Data4!$A$1:$D$1,0))</f>
        <v>89047.8</v>
      </c>
    </row>
    <row r="15" spans="1:10" x14ac:dyDescent="0.3">
      <c r="A15" t="s">
        <v>57</v>
      </c>
      <c r="B15">
        <f>INDEX(Data1!$A$1:$D$59,MATCH(Combined!$A15,Data1!$A$1:$A$59,0),MATCH(Combined!B$1,Data1!$A$1:$D$1,0))</f>
        <v>108501</v>
      </c>
      <c r="C15">
        <f>INDEX(Data1!$A$1:$D$59,MATCH(Combined!$A15,Data1!$A$1:$A$59,0),MATCH(Combined!C$1,Data1!$A$1:$D$1,0))</f>
        <v>885927</v>
      </c>
      <c r="D15" s="3">
        <f>INDEX(Data1!$A$1:$D$59,MATCH(Combined!$A15,Data1!$A$1:$A$59,0),MATCH(Combined!D$1,Data1!$A$1:$D$1,0))</f>
        <v>10378375322.540001</v>
      </c>
      <c r="E15">
        <f>INDEX(Data2!$A$1:$B$59,MATCH(Combined!$A15,Data2!$A$1:$A$59,0),MATCH(Combined!E$1,Data2!$A$1:$D$1,0))</f>
        <v>95652.34</v>
      </c>
      <c r="F15">
        <f>INDEX(Data3!$A$1:$C$59,MATCH(Combined!$A15,Data3!$A$1:$A$59,0),MATCH(Combined!F$1,Data3!$A$1:$D$1,0))</f>
        <v>11</v>
      </c>
      <c r="G15">
        <f>INDEX(Data3!$A$1:$C$57,MATCH(Combined!$A15,Data3!$A$1:$A$57,0),MATCH(Combined!G$1,Data3!$A$1:$C$1,0))</f>
        <v>9457.5</v>
      </c>
      <c r="H15">
        <f>INDEX(Data4!$A$1:$D$59,MATCH(Combined!$A15,Data4!$A$1:$A$59,0),MATCH(Combined!H$1,Data4!$A$1:$D$1,0))</f>
        <v>27939</v>
      </c>
      <c r="I15" s="3">
        <f>INDEX(Data4!$A$1:$D$59,MATCH(Combined!$A15,Data4!$A$1:$A$59,0),MATCH(Combined!I$1,Data4!$A$1:$D$1,0))</f>
        <v>1999718648.6700001</v>
      </c>
      <c r="J15" s="3">
        <f>INDEX(Data4!$A$1:$D$59,MATCH(Combined!$A15,Data4!$A$1:$A$59,0),MATCH(Combined!J$1,Data4!$A$1:$D$1,0))</f>
        <v>71574.45</v>
      </c>
    </row>
    <row r="16" spans="1:10" x14ac:dyDescent="0.3">
      <c r="A16" t="s">
        <v>61</v>
      </c>
      <c r="B16">
        <f>INDEX(Data1!$A$1:$D$59,MATCH(Combined!$A16,Data1!$A$1:$A$59,0),MATCH(Combined!B$1,Data1!$A$1:$D$1,0))</f>
        <v>107012</v>
      </c>
      <c r="C16">
        <f>INDEX(Data1!$A$1:$D$59,MATCH(Combined!$A16,Data1!$A$1:$A$59,0),MATCH(Combined!C$1,Data1!$A$1:$D$1,0))</f>
        <v>917490</v>
      </c>
      <c r="D16" s="3">
        <f>INDEX(Data1!$A$1:$D$59,MATCH(Combined!$A16,Data1!$A$1:$A$59,0),MATCH(Combined!D$1,Data1!$A$1:$D$1,0))</f>
        <v>12440626706.860001</v>
      </c>
      <c r="E16">
        <f>INDEX(Data2!$A$1:$B$59,MATCH(Combined!$A16,Data2!$A$1:$A$59,0),MATCH(Combined!E$1,Data2!$A$1:$D$1,0))</f>
        <v>116254.5</v>
      </c>
      <c r="F16">
        <f>INDEX(Data3!$A$1:$C$59,MATCH(Combined!$A16,Data3!$A$1:$A$59,0),MATCH(Combined!F$1,Data3!$A$1:$D$1,0))</f>
        <v>11.6</v>
      </c>
      <c r="G16">
        <f>INDEX(Data3!$A$1:$C$57,MATCH(Combined!$A16,Data3!$A$1:$A$57,0),MATCH(Combined!G$1,Data3!$A$1:$C$1,0))</f>
        <v>9624.34</v>
      </c>
      <c r="H16">
        <f>INDEX(Data4!$A$1:$D$59,MATCH(Combined!$A16,Data4!$A$1:$A$59,0),MATCH(Combined!H$1,Data4!$A$1:$D$1,0))</f>
        <v>27950</v>
      </c>
      <c r="I16" s="3">
        <f>INDEX(Data4!$A$1:$D$59,MATCH(Combined!$A16,Data4!$A$1:$A$59,0),MATCH(Combined!I$1,Data4!$A$1:$D$1,0))</f>
        <v>3610395389.79</v>
      </c>
      <c r="J16" s="3">
        <f>INDEX(Data4!$A$1:$D$59,MATCH(Combined!$A16,Data4!$A$1:$A$59,0),MATCH(Combined!J$1,Data4!$A$1:$D$1,0))</f>
        <v>129173.35</v>
      </c>
    </row>
    <row r="17" spans="1:10" x14ac:dyDescent="0.3">
      <c r="A17" t="s">
        <v>45</v>
      </c>
      <c r="B17">
        <f>INDEX(Data1!$A$1:$D$59,MATCH(Combined!$A17,Data1!$A$1:$A$59,0),MATCH(Combined!B$1,Data1!$A$1:$D$1,0))</f>
        <v>102015</v>
      </c>
      <c r="C17">
        <f>INDEX(Data1!$A$1:$D$59,MATCH(Combined!$A17,Data1!$A$1:$A$59,0),MATCH(Combined!C$1,Data1!$A$1:$D$1,0))</f>
        <v>1102491</v>
      </c>
      <c r="D17" s="3">
        <f>INDEX(Data1!$A$1:$D$59,MATCH(Combined!$A17,Data1!$A$1:$A$59,0),MATCH(Combined!D$1,Data1!$A$1:$D$1,0))</f>
        <v>11256002158.65</v>
      </c>
      <c r="E17">
        <f>INDEX(Data2!$A$1:$B$59,MATCH(Combined!$A17,Data2!$A$1:$A$59,0),MATCH(Combined!E$1,Data2!$A$1:$D$1,0))</f>
        <v>110336.73</v>
      </c>
      <c r="F17">
        <f>INDEX(Data3!$A$1:$C$59,MATCH(Combined!$A17,Data3!$A$1:$A$59,0),MATCH(Combined!F$1,Data3!$A$1:$D$1,0))</f>
        <v>12.4</v>
      </c>
      <c r="G17">
        <f>INDEX(Data3!$A$1:$C$57,MATCH(Combined!$A17,Data3!$A$1:$A$57,0),MATCH(Combined!G$1,Data3!$A$1:$C$1,0))</f>
        <v>9269.92</v>
      </c>
      <c r="H17">
        <f>INDEX(Data4!$A$1:$D$59,MATCH(Combined!$A17,Data4!$A$1:$A$59,0),MATCH(Combined!H$1,Data4!$A$1:$D$1,0))</f>
        <v>13360</v>
      </c>
      <c r="I17" s="3">
        <f>INDEX(Data4!$A$1:$D$59,MATCH(Combined!$A17,Data4!$A$1:$A$59,0),MATCH(Combined!I$1,Data4!$A$1:$D$1,0))</f>
        <v>1035996200.66</v>
      </c>
      <c r="J17" s="3">
        <f>INDEX(Data4!$A$1:$D$59,MATCH(Combined!$A17,Data4!$A$1:$A$59,0),MATCH(Combined!J$1,Data4!$A$1:$D$1,0))</f>
        <v>77544.62</v>
      </c>
    </row>
    <row r="18" spans="1:10" x14ac:dyDescent="0.3">
      <c r="A18" t="s">
        <v>28</v>
      </c>
      <c r="B18">
        <f>INDEX(Data1!$A$1:$D$59,MATCH(Combined!$A18,Data1!$A$1:$A$59,0),MATCH(Combined!B$1,Data1!$A$1:$D$1,0))</f>
        <v>98661</v>
      </c>
      <c r="C18">
        <f>INDEX(Data1!$A$1:$D$59,MATCH(Combined!$A18,Data1!$A$1:$A$59,0),MATCH(Combined!C$1,Data1!$A$1:$D$1,0))</f>
        <v>926420</v>
      </c>
      <c r="D18" s="3">
        <f>INDEX(Data1!$A$1:$D$59,MATCH(Combined!$A18,Data1!$A$1:$A$59,0),MATCH(Combined!D$1,Data1!$A$1:$D$1,0))</f>
        <v>8952841846.2299995</v>
      </c>
      <c r="E18">
        <f>INDEX(Data2!$A$1:$B$59,MATCH(Combined!$A18,Data2!$A$1:$A$59,0),MATCH(Combined!E$1,Data2!$A$1:$D$1,0))</f>
        <v>90743.47</v>
      </c>
      <c r="F18">
        <f>INDEX(Data3!$A$1:$C$59,MATCH(Combined!$A18,Data3!$A$1:$A$59,0),MATCH(Combined!F$1,Data3!$A$1:$D$1,0))</f>
        <v>12.2</v>
      </c>
      <c r="G18">
        <f>INDEX(Data3!$A$1:$C$57,MATCH(Combined!$A18,Data3!$A$1:$A$57,0),MATCH(Combined!G$1,Data3!$A$1:$C$1,0))</f>
        <v>8227.27</v>
      </c>
      <c r="H18">
        <f>INDEX(Data4!$A$1:$D$59,MATCH(Combined!$A18,Data4!$A$1:$A$59,0),MATCH(Combined!H$1,Data4!$A$1:$D$1,0))</f>
        <v>22776</v>
      </c>
      <c r="I18" s="3">
        <f>INDEX(Data4!$A$1:$D$59,MATCH(Combined!$A18,Data4!$A$1:$A$59,0),MATCH(Combined!I$1,Data4!$A$1:$D$1,0))</f>
        <v>1330934042.71</v>
      </c>
      <c r="J18" s="3">
        <f>INDEX(Data4!$A$1:$D$59,MATCH(Combined!$A18,Data4!$A$1:$A$59,0),MATCH(Combined!J$1,Data4!$A$1:$D$1,0))</f>
        <v>58435.81</v>
      </c>
    </row>
    <row r="19" spans="1:10" x14ac:dyDescent="0.3">
      <c r="A19" t="s">
        <v>37</v>
      </c>
      <c r="B19">
        <f>INDEX(Data1!$A$1:$D$59,MATCH(Combined!$A19,Data1!$A$1:$A$59,0),MATCH(Combined!B$1,Data1!$A$1:$D$1,0))</f>
        <v>95219</v>
      </c>
      <c r="C19">
        <f>INDEX(Data1!$A$1:$D$59,MATCH(Combined!$A19,Data1!$A$1:$A$59,0),MATCH(Combined!C$1,Data1!$A$1:$D$1,0))</f>
        <v>945927</v>
      </c>
      <c r="D19" s="3">
        <f>INDEX(Data1!$A$1:$D$59,MATCH(Combined!$A19,Data1!$A$1:$A$59,0),MATCH(Combined!D$1,Data1!$A$1:$D$1,0))</f>
        <v>9172861076.1700001</v>
      </c>
      <c r="E19">
        <f>INDEX(Data2!$A$1:$B$59,MATCH(Combined!$A19,Data2!$A$1:$A$59,0),MATCH(Combined!E$1,Data2!$A$1:$D$1,0))</f>
        <v>96334.35</v>
      </c>
      <c r="F19">
        <f>INDEX(Data3!$A$1:$C$59,MATCH(Combined!$A19,Data3!$A$1:$A$59,0),MATCH(Combined!F$1,Data3!$A$1:$D$1,0))</f>
        <v>11.1</v>
      </c>
      <c r="G19">
        <f>INDEX(Data3!$A$1:$C$57,MATCH(Combined!$A19,Data3!$A$1:$A$57,0),MATCH(Combined!G$1,Data3!$A$1:$C$1,0))</f>
        <v>8436.7199999999993</v>
      </c>
      <c r="H19">
        <f>INDEX(Data4!$A$1:$D$59,MATCH(Combined!$A19,Data4!$A$1:$A$59,0),MATCH(Combined!H$1,Data4!$A$1:$D$1,0))</f>
        <v>10335</v>
      </c>
      <c r="I19" s="3">
        <f>INDEX(Data4!$A$1:$D$59,MATCH(Combined!$A19,Data4!$A$1:$A$59,0),MATCH(Combined!I$1,Data4!$A$1:$D$1,0))</f>
        <v>1192341539.4000001</v>
      </c>
      <c r="J19" s="3">
        <f>INDEX(Data4!$A$1:$D$59,MATCH(Combined!$A19,Data4!$A$1:$A$59,0),MATCH(Combined!J$1,Data4!$A$1:$D$1,0))</f>
        <v>115369.28</v>
      </c>
    </row>
    <row r="20" spans="1:10" x14ac:dyDescent="0.3">
      <c r="A20" t="s">
        <v>40</v>
      </c>
      <c r="B20">
        <f>INDEX(Data1!$A$1:$D$59,MATCH(Combined!$A20,Data1!$A$1:$A$59,0),MATCH(Combined!B$1,Data1!$A$1:$D$1,0))</f>
        <v>89166</v>
      </c>
      <c r="C20">
        <f>INDEX(Data1!$A$1:$D$59,MATCH(Combined!$A20,Data1!$A$1:$A$59,0),MATCH(Combined!C$1,Data1!$A$1:$D$1,0))</f>
        <v>1021139</v>
      </c>
      <c r="D20" s="3">
        <f>INDEX(Data1!$A$1:$D$59,MATCH(Combined!$A20,Data1!$A$1:$A$59,0),MATCH(Combined!D$1,Data1!$A$1:$D$1,0))</f>
        <v>9891788875.9200001</v>
      </c>
      <c r="E20">
        <f>INDEX(Data2!$A$1:$B$59,MATCH(Combined!$A20,Data2!$A$1:$A$59,0),MATCH(Combined!E$1,Data2!$A$1:$D$1,0))</f>
        <v>110936.77</v>
      </c>
      <c r="F20">
        <f>INDEX(Data3!$A$1:$C$59,MATCH(Combined!$A20,Data3!$A$1:$A$59,0),MATCH(Combined!F$1,Data3!$A$1:$D$1,0))</f>
        <v>13.1</v>
      </c>
      <c r="G20">
        <f>INDEX(Data3!$A$1:$C$57,MATCH(Combined!$A20,Data3!$A$1:$A$57,0),MATCH(Combined!G$1,Data3!$A$1:$C$1,0))</f>
        <v>8570.3799999999992</v>
      </c>
      <c r="H20">
        <f>INDEX(Data4!$A$1:$D$59,MATCH(Combined!$A20,Data4!$A$1:$A$59,0),MATCH(Combined!H$1,Data4!$A$1:$D$1,0))</f>
        <v>11215</v>
      </c>
      <c r="I20" s="3">
        <f>INDEX(Data4!$A$1:$D$59,MATCH(Combined!$A20,Data4!$A$1:$A$59,0),MATCH(Combined!I$1,Data4!$A$1:$D$1,0))</f>
        <v>1140234556.51</v>
      </c>
      <c r="J20" s="3">
        <f>INDEX(Data4!$A$1:$D$59,MATCH(Combined!$A20,Data4!$A$1:$A$59,0),MATCH(Combined!J$1,Data4!$A$1:$D$1,0))</f>
        <v>101670.49</v>
      </c>
    </row>
    <row r="21" spans="1:10" x14ac:dyDescent="0.3">
      <c r="A21" t="s">
        <v>50</v>
      </c>
      <c r="B21">
        <f>INDEX(Data1!$A$1:$D$59,MATCH(Combined!$A21,Data1!$A$1:$A$59,0),MATCH(Combined!B$1,Data1!$A$1:$D$1,0))</f>
        <v>86056</v>
      </c>
      <c r="C21">
        <f>INDEX(Data1!$A$1:$D$59,MATCH(Combined!$A21,Data1!$A$1:$A$59,0),MATCH(Combined!C$1,Data1!$A$1:$D$1,0))</f>
        <v>950460</v>
      </c>
      <c r="D21" s="3">
        <f>INDEX(Data1!$A$1:$D$59,MATCH(Combined!$A21,Data1!$A$1:$A$59,0),MATCH(Combined!D$1,Data1!$A$1:$D$1,0))</f>
        <v>10019077990.969999</v>
      </c>
      <c r="E21">
        <f>INDEX(Data2!$A$1:$B$59,MATCH(Combined!$A21,Data2!$A$1:$A$59,0),MATCH(Combined!E$1,Data2!$A$1:$D$1,0))</f>
        <v>116425.09</v>
      </c>
      <c r="F21">
        <f>INDEX(Data3!$A$1:$C$59,MATCH(Combined!$A21,Data3!$A$1:$A$59,0),MATCH(Combined!F$1,Data3!$A$1:$D$1,0))</f>
        <v>13.5</v>
      </c>
      <c r="G21">
        <f>INDEX(Data3!$A$1:$C$57,MATCH(Combined!$A21,Data3!$A$1:$A$57,0),MATCH(Combined!G$1,Data3!$A$1:$C$1,0))</f>
        <v>9282.2800000000007</v>
      </c>
      <c r="H21">
        <f>INDEX(Data4!$A$1:$D$59,MATCH(Combined!$A21,Data4!$A$1:$A$59,0),MATCH(Combined!H$1,Data4!$A$1:$D$1,0))</f>
        <v>15634</v>
      </c>
      <c r="I21" s="3">
        <f>INDEX(Data4!$A$1:$D$59,MATCH(Combined!$A21,Data4!$A$1:$A$59,0),MATCH(Combined!I$1,Data4!$A$1:$D$1,0))</f>
        <v>1196641107.0799999</v>
      </c>
      <c r="J21" s="3">
        <f>INDEX(Data4!$A$1:$D$59,MATCH(Combined!$A21,Data4!$A$1:$A$59,0),MATCH(Combined!J$1,Data4!$A$1:$D$1,0))</f>
        <v>76540.94</v>
      </c>
    </row>
    <row r="22" spans="1:10" x14ac:dyDescent="0.3">
      <c r="A22" t="s">
        <v>32</v>
      </c>
      <c r="B22">
        <f>INDEX(Data1!$A$1:$D$59,MATCH(Combined!$A22,Data1!$A$1:$A$59,0),MATCH(Combined!B$1,Data1!$A$1:$D$1,0))</f>
        <v>85076</v>
      </c>
      <c r="C22">
        <f>INDEX(Data1!$A$1:$D$59,MATCH(Combined!$A22,Data1!$A$1:$A$59,0),MATCH(Combined!C$1,Data1!$A$1:$D$1,0))</f>
        <v>887497</v>
      </c>
      <c r="D22" s="3">
        <f>INDEX(Data1!$A$1:$D$59,MATCH(Combined!$A22,Data1!$A$1:$A$59,0),MATCH(Combined!D$1,Data1!$A$1:$D$1,0))</f>
        <v>8646533823.6800003</v>
      </c>
      <c r="E22">
        <f>INDEX(Data2!$A$1:$B$59,MATCH(Combined!$A22,Data2!$A$1:$A$59,0),MATCH(Combined!E$1,Data2!$A$1:$D$1,0))</f>
        <v>101633.05</v>
      </c>
      <c r="F22">
        <f>INDEX(Data3!$A$1:$C$59,MATCH(Combined!$A22,Data3!$A$1:$A$59,0),MATCH(Combined!F$1,Data3!$A$1:$D$1,0))</f>
        <v>12.9</v>
      </c>
      <c r="G22">
        <f>INDEX(Data3!$A$1:$C$57,MATCH(Combined!$A22,Data3!$A$1:$A$57,0),MATCH(Combined!G$1,Data3!$A$1:$C$1,0))</f>
        <v>8478.34</v>
      </c>
      <c r="H22">
        <f>INDEX(Data4!$A$1:$D$59,MATCH(Combined!$A22,Data4!$A$1:$A$59,0),MATCH(Combined!H$1,Data4!$A$1:$D$1,0))</f>
        <v>16216</v>
      </c>
      <c r="I22" s="3">
        <f>INDEX(Data4!$A$1:$D$59,MATCH(Combined!$A22,Data4!$A$1:$A$59,0),MATCH(Combined!I$1,Data4!$A$1:$D$1,0))</f>
        <v>1122035065.03</v>
      </c>
      <c r="J22" s="3">
        <f>INDEX(Data4!$A$1:$D$59,MATCH(Combined!$A22,Data4!$A$1:$A$59,0),MATCH(Combined!J$1,Data4!$A$1:$D$1,0))</f>
        <v>69193.08</v>
      </c>
    </row>
    <row r="23" spans="1:10" x14ac:dyDescent="0.3">
      <c r="A23" t="s">
        <v>29</v>
      </c>
      <c r="B23">
        <f>INDEX(Data1!$A$1:$D$59,MATCH(Combined!$A23,Data1!$A$1:$A$59,0),MATCH(Combined!B$1,Data1!$A$1:$D$1,0))</f>
        <v>82671</v>
      </c>
      <c r="C23">
        <f>INDEX(Data1!$A$1:$D$59,MATCH(Combined!$A23,Data1!$A$1:$A$59,0),MATCH(Combined!C$1,Data1!$A$1:$D$1,0))</f>
        <v>961239</v>
      </c>
      <c r="D23" s="3">
        <f>INDEX(Data1!$A$1:$D$59,MATCH(Combined!$A23,Data1!$A$1:$A$59,0),MATCH(Combined!D$1,Data1!$A$1:$D$1,0))</f>
        <v>9535506510.5</v>
      </c>
      <c r="E23">
        <f>INDEX(Data2!$A$1:$B$59,MATCH(Combined!$A23,Data2!$A$1:$A$59,0),MATCH(Combined!E$1,Data2!$A$1:$D$1,0))</f>
        <v>115342.82</v>
      </c>
      <c r="F23">
        <f>INDEX(Data3!$A$1:$C$59,MATCH(Combined!$A23,Data3!$A$1:$A$59,0),MATCH(Combined!F$1,Data3!$A$1:$D$1,0))</f>
        <v>13.2</v>
      </c>
      <c r="G23">
        <f>INDEX(Data3!$A$1:$C$57,MATCH(Combined!$A23,Data3!$A$1:$A$57,0),MATCH(Combined!G$1,Data3!$A$1:$C$1,0))</f>
        <v>8651.1200000000008</v>
      </c>
      <c r="H23">
        <f>INDEX(Data4!$A$1:$D$59,MATCH(Combined!$A23,Data4!$A$1:$A$59,0),MATCH(Combined!H$1,Data4!$A$1:$D$1,0))</f>
        <v>9888</v>
      </c>
      <c r="I23" s="3">
        <f>INDEX(Data4!$A$1:$D$59,MATCH(Combined!$A23,Data4!$A$1:$A$59,0),MATCH(Combined!I$1,Data4!$A$1:$D$1,0))</f>
        <v>1219716262.8699999</v>
      </c>
      <c r="J23" s="3">
        <f>INDEX(Data4!$A$1:$D$59,MATCH(Combined!$A23,Data4!$A$1:$A$59,0),MATCH(Combined!J$1,Data4!$A$1:$D$1,0))</f>
        <v>123353.18</v>
      </c>
    </row>
    <row r="24" spans="1:10" x14ac:dyDescent="0.3">
      <c r="A24" t="s">
        <v>25</v>
      </c>
      <c r="B24">
        <f>INDEX(Data1!$A$1:$D$59,MATCH(Combined!$A24,Data1!$A$1:$A$59,0),MATCH(Combined!B$1,Data1!$A$1:$D$1,0))</f>
        <v>78010</v>
      </c>
      <c r="C24">
        <f>INDEX(Data1!$A$1:$D$59,MATCH(Combined!$A24,Data1!$A$1:$A$59,0),MATCH(Combined!C$1,Data1!$A$1:$D$1,0))</f>
        <v>811809</v>
      </c>
      <c r="D24" s="3">
        <f>INDEX(Data1!$A$1:$D$59,MATCH(Combined!$A24,Data1!$A$1:$A$59,0),MATCH(Combined!D$1,Data1!$A$1:$D$1,0))</f>
        <v>7435840910.5900002</v>
      </c>
      <c r="E24">
        <f>INDEX(Data2!$A$1:$B$59,MATCH(Combined!$A24,Data2!$A$1:$A$59,0),MATCH(Combined!E$1,Data2!$A$1:$D$1,0))</f>
        <v>95319.07</v>
      </c>
      <c r="F24">
        <f>INDEX(Data3!$A$1:$C$59,MATCH(Combined!$A24,Data3!$A$1:$A$59,0),MATCH(Combined!F$1,Data3!$A$1:$D$1,0))</f>
        <v>12.2</v>
      </c>
      <c r="G24">
        <f>INDEX(Data3!$A$1:$C$57,MATCH(Combined!$A24,Data3!$A$1:$A$57,0),MATCH(Combined!G$1,Data3!$A$1:$C$1,0))</f>
        <v>8428.8799999999992</v>
      </c>
      <c r="H24">
        <f>INDEX(Data4!$A$1:$D$59,MATCH(Combined!$A24,Data4!$A$1:$A$59,0),MATCH(Combined!H$1,Data4!$A$1:$D$1,0))</f>
        <v>11452</v>
      </c>
      <c r="I24" s="3">
        <f>INDEX(Data4!$A$1:$D$59,MATCH(Combined!$A24,Data4!$A$1:$A$59,0),MATCH(Combined!I$1,Data4!$A$1:$D$1,0))</f>
        <v>593197266.95000005</v>
      </c>
      <c r="J24" s="3">
        <f>INDEX(Data4!$A$1:$D$59,MATCH(Combined!$A24,Data4!$A$1:$A$59,0),MATCH(Combined!J$1,Data4!$A$1:$D$1,0))</f>
        <v>51798.57</v>
      </c>
    </row>
    <row r="25" spans="1:10" x14ac:dyDescent="0.3">
      <c r="A25" t="s">
        <v>24</v>
      </c>
      <c r="B25">
        <f>INDEX(Data1!$A$1:$D$59,MATCH(Combined!$A25,Data1!$A$1:$A$59,0),MATCH(Combined!B$1,Data1!$A$1:$D$1,0))</f>
        <v>69324</v>
      </c>
      <c r="C25">
        <f>INDEX(Data1!$A$1:$D$59,MATCH(Combined!$A25,Data1!$A$1:$A$59,0),MATCH(Combined!C$1,Data1!$A$1:$D$1,0))</f>
        <v>679626</v>
      </c>
      <c r="D25" s="3">
        <f>INDEX(Data1!$A$1:$D$59,MATCH(Combined!$A25,Data1!$A$1:$A$59,0),MATCH(Combined!D$1,Data1!$A$1:$D$1,0))</f>
        <v>6201123770.3800001</v>
      </c>
      <c r="E25">
        <f>INDEX(Data2!$A$1:$B$59,MATCH(Combined!$A25,Data2!$A$1:$A$59,0),MATCH(Combined!E$1,Data2!$A$1:$D$1,0))</f>
        <v>89451.32</v>
      </c>
      <c r="F25">
        <f>INDEX(Data3!$A$1:$C$59,MATCH(Combined!$A25,Data3!$A$1:$A$59,0),MATCH(Combined!F$1,Data3!$A$1:$D$1,0))</f>
        <v>12.2</v>
      </c>
      <c r="G25">
        <f>INDEX(Data3!$A$1:$C$57,MATCH(Combined!$A25,Data3!$A$1:$A$57,0),MATCH(Combined!G$1,Data3!$A$1:$C$1,0))</f>
        <v>8144.94</v>
      </c>
      <c r="H25">
        <f>INDEX(Data4!$A$1:$D$59,MATCH(Combined!$A25,Data4!$A$1:$A$59,0),MATCH(Combined!H$1,Data4!$A$1:$D$1,0))</f>
        <v>13502</v>
      </c>
      <c r="I25" s="3">
        <f>INDEX(Data4!$A$1:$D$59,MATCH(Combined!$A25,Data4!$A$1:$A$59,0),MATCH(Combined!I$1,Data4!$A$1:$D$1,0))</f>
        <v>665607752.27999997</v>
      </c>
      <c r="J25" s="3">
        <f>INDEX(Data4!$A$1:$D$59,MATCH(Combined!$A25,Data4!$A$1:$A$59,0),MATCH(Combined!J$1,Data4!$A$1:$D$1,0))</f>
        <v>49296.97</v>
      </c>
    </row>
    <row r="26" spans="1:10" x14ac:dyDescent="0.3">
      <c r="A26" t="s">
        <v>15</v>
      </c>
      <c r="B26">
        <f>INDEX(Data1!$A$1:$D$59,MATCH(Combined!$A26,Data1!$A$1:$A$59,0),MATCH(Combined!B$1,Data1!$A$1:$D$1,0))</f>
        <v>66254</v>
      </c>
      <c r="C26">
        <f>INDEX(Data1!$A$1:$D$59,MATCH(Combined!$A26,Data1!$A$1:$A$59,0),MATCH(Combined!C$1,Data1!$A$1:$D$1,0))</f>
        <v>669059</v>
      </c>
      <c r="D26" s="3">
        <f>INDEX(Data1!$A$1:$D$59,MATCH(Combined!$A26,Data1!$A$1:$A$59,0),MATCH(Combined!D$1,Data1!$A$1:$D$1,0))</f>
        <v>5764286788.0200005</v>
      </c>
      <c r="E26">
        <f>INDEX(Data2!$A$1:$B$59,MATCH(Combined!$A26,Data2!$A$1:$A$59,0),MATCH(Combined!E$1,Data2!$A$1:$D$1,0))</f>
        <v>87002.84</v>
      </c>
      <c r="F26">
        <f>INDEX(Data3!$A$1:$C$59,MATCH(Combined!$A26,Data3!$A$1:$A$59,0),MATCH(Combined!F$1,Data3!$A$1:$D$1,0))</f>
        <v>12.3</v>
      </c>
      <c r="G26">
        <f>INDEX(Data3!$A$1:$C$57,MATCH(Combined!$A26,Data3!$A$1:$A$57,0),MATCH(Combined!G$1,Data3!$A$1:$C$1,0))</f>
        <v>7600.72</v>
      </c>
      <c r="H26">
        <f>INDEX(Data4!$A$1:$D$59,MATCH(Combined!$A26,Data4!$A$1:$A$59,0),MATCH(Combined!H$1,Data4!$A$1:$D$1,0))</f>
        <v>11773</v>
      </c>
      <c r="I26" s="3">
        <f>INDEX(Data4!$A$1:$D$59,MATCH(Combined!$A26,Data4!$A$1:$A$59,0),MATCH(Combined!I$1,Data4!$A$1:$D$1,0))</f>
        <v>678956792.91999996</v>
      </c>
      <c r="J26" s="3">
        <f>INDEX(Data4!$A$1:$D$59,MATCH(Combined!$A26,Data4!$A$1:$A$59,0),MATCH(Combined!J$1,Data4!$A$1:$D$1,0))</f>
        <v>57670.66</v>
      </c>
    </row>
    <row r="27" spans="1:10" x14ac:dyDescent="0.3">
      <c r="A27" t="s">
        <v>49</v>
      </c>
      <c r="B27">
        <f>INDEX(Data1!$A$1:$D$59,MATCH(Combined!$A27,Data1!$A$1:$A$59,0),MATCH(Combined!B$1,Data1!$A$1:$D$1,0))</f>
        <v>66102</v>
      </c>
      <c r="C27">
        <f>INDEX(Data1!$A$1:$D$59,MATCH(Combined!$A27,Data1!$A$1:$A$59,0),MATCH(Combined!C$1,Data1!$A$1:$D$1,0))</f>
        <v>618828</v>
      </c>
      <c r="D27" s="3">
        <f>INDEX(Data1!$A$1:$D$59,MATCH(Combined!$A27,Data1!$A$1:$A$59,0),MATCH(Combined!D$1,Data1!$A$1:$D$1,0))</f>
        <v>7052398837.0799999</v>
      </c>
      <c r="E27">
        <f>INDEX(Data2!$A$1:$B$59,MATCH(Combined!$A27,Data2!$A$1:$A$59,0),MATCH(Combined!E$1,Data2!$A$1:$D$1,0))</f>
        <v>106689.64</v>
      </c>
      <c r="F27">
        <f>INDEX(Data3!$A$1:$C$59,MATCH(Combined!$A27,Data3!$A$1:$A$59,0),MATCH(Combined!F$1,Data3!$A$1:$D$1,0))</f>
        <v>12</v>
      </c>
      <c r="G27">
        <f>INDEX(Data3!$A$1:$C$57,MATCH(Combined!$A27,Data3!$A$1:$A$57,0),MATCH(Combined!G$1,Data3!$A$1:$C$1,0))</f>
        <v>9089.9500000000007</v>
      </c>
      <c r="H27">
        <f>INDEX(Data4!$A$1:$D$59,MATCH(Combined!$A27,Data4!$A$1:$A$59,0),MATCH(Combined!H$1,Data4!$A$1:$D$1,0))</f>
        <v>14422</v>
      </c>
      <c r="I27" s="3">
        <f>INDEX(Data4!$A$1:$D$59,MATCH(Combined!$A27,Data4!$A$1:$A$59,0),MATCH(Combined!I$1,Data4!$A$1:$D$1,0))</f>
        <v>1427283419.53</v>
      </c>
      <c r="J27" s="3">
        <f>INDEX(Data4!$A$1:$D$59,MATCH(Combined!$A27,Data4!$A$1:$A$59,0),MATCH(Combined!J$1,Data4!$A$1:$D$1,0))</f>
        <v>98965.7</v>
      </c>
    </row>
    <row r="28" spans="1:10" x14ac:dyDescent="0.3">
      <c r="A28" t="s">
        <v>18</v>
      </c>
      <c r="B28">
        <f>INDEX(Data1!$A$1:$D$59,MATCH(Combined!$A28,Data1!$A$1:$A$59,0),MATCH(Combined!B$1,Data1!$A$1:$D$1,0))</f>
        <v>66044</v>
      </c>
      <c r="C28">
        <f>INDEX(Data1!$A$1:$D$59,MATCH(Combined!$A28,Data1!$A$1:$A$59,0),MATCH(Combined!C$1,Data1!$A$1:$D$1,0))</f>
        <v>624341</v>
      </c>
      <c r="D28" s="3">
        <f>INDEX(Data1!$A$1:$D$59,MATCH(Combined!$A28,Data1!$A$1:$A$59,0),MATCH(Combined!D$1,Data1!$A$1:$D$1,0))</f>
        <v>5453071608.29</v>
      </c>
      <c r="E28">
        <f>INDEX(Data2!$A$1:$B$59,MATCH(Combined!$A28,Data2!$A$1:$A$59,0),MATCH(Combined!E$1,Data2!$A$1:$D$1,0))</f>
        <v>82567.25</v>
      </c>
      <c r="F28">
        <f>INDEX(Data3!$A$1:$C$59,MATCH(Combined!$A28,Data3!$A$1:$A$59,0),MATCH(Combined!F$1,Data3!$A$1:$D$1,0))</f>
        <v>10</v>
      </c>
      <c r="G28">
        <f>INDEX(Data3!$A$1:$C$57,MATCH(Combined!$A28,Data3!$A$1:$A$57,0),MATCH(Combined!G$1,Data3!$A$1:$C$1,0))</f>
        <v>8322.81</v>
      </c>
      <c r="H28">
        <f>INDEX(Data4!$A$1:$D$59,MATCH(Combined!$A28,Data4!$A$1:$A$59,0),MATCH(Combined!H$1,Data4!$A$1:$D$1,0))</f>
        <v>3676</v>
      </c>
      <c r="I28" s="3">
        <f>INDEX(Data4!$A$1:$D$59,MATCH(Combined!$A28,Data4!$A$1:$A$59,0),MATCH(Combined!I$1,Data4!$A$1:$D$1,0))</f>
        <v>256799504.66</v>
      </c>
      <c r="J28" s="3">
        <f>INDEX(Data4!$A$1:$D$59,MATCH(Combined!$A28,Data4!$A$1:$A$59,0),MATCH(Combined!J$1,Data4!$A$1:$D$1,0))</f>
        <v>69858.399999999994</v>
      </c>
    </row>
    <row r="29" spans="1:10" x14ac:dyDescent="0.3">
      <c r="A29" t="s">
        <v>51</v>
      </c>
      <c r="B29">
        <f>INDEX(Data1!$A$1:$D$59,MATCH(Combined!$A29,Data1!$A$1:$A$59,0),MATCH(Combined!B$1,Data1!$A$1:$D$1,0))</f>
        <v>64214</v>
      </c>
      <c r="C29">
        <f>INDEX(Data1!$A$1:$D$59,MATCH(Combined!$A29,Data1!$A$1:$A$59,0),MATCH(Combined!C$1,Data1!$A$1:$D$1,0))</f>
        <v>616411</v>
      </c>
      <c r="D29" s="3">
        <f>INDEX(Data1!$A$1:$D$59,MATCH(Combined!$A29,Data1!$A$1:$A$59,0),MATCH(Combined!D$1,Data1!$A$1:$D$1,0))</f>
        <v>6703474060.29</v>
      </c>
      <c r="E29">
        <f>INDEX(Data2!$A$1:$B$59,MATCH(Combined!$A29,Data2!$A$1:$A$59,0),MATCH(Combined!E$1,Data2!$A$1:$D$1,0))</f>
        <v>104392.71</v>
      </c>
      <c r="F29">
        <f>INDEX(Data3!$A$1:$C$59,MATCH(Combined!$A29,Data3!$A$1:$A$59,0),MATCH(Combined!F$1,Data3!$A$1:$D$1,0))</f>
        <v>11.3</v>
      </c>
      <c r="G29">
        <f>INDEX(Data3!$A$1:$C$57,MATCH(Combined!$A29,Data3!$A$1:$A$57,0),MATCH(Combined!G$1,Data3!$A$1:$C$1,0))</f>
        <v>9589.31</v>
      </c>
      <c r="H29">
        <f>INDEX(Data4!$A$1:$D$59,MATCH(Combined!$A29,Data4!$A$1:$A$59,0),MATCH(Combined!H$1,Data4!$A$1:$D$1,0))</f>
        <v>9754</v>
      </c>
      <c r="I29" s="3">
        <f>INDEX(Data4!$A$1:$D$59,MATCH(Combined!$A29,Data4!$A$1:$A$59,0),MATCH(Combined!I$1,Data4!$A$1:$D$1,0))</f>
        <v>792517397.40999997</v>
      </c>
      <c r="J29" s="3">
        <f>INDEX(Data4!$A$1:$D$59,MATCH(Combined!$A29,Data4!$A$1:$A$59,0),MATCH(Combined!J$1,Data4!$A$1:$D$1,0))</f>
        <v>81250.5</v>
      </c>
    </row>
    <row r="30" spans="1:10" x14ac:dyDescent="0.3">
      <c r="A30" t="s">
        <v>21</v>
      </c>
      <c r="B30">
        <f>INDEX(Data1!$A$1:$D$59,MATCH(Combined!$A30,Data1!$A$1:$A$59,0),MATCH(Combined!B$1,Data1!$A$1:$D$1,0))</f>
        <v>61258</v>
      </c>
      <c r="C30">
        <f>INDEX(Data1!$A$1:$D$59,MATCH(Combined!$A30,Data1!$A$1:$A$59,0),MATCH(Combined!C$1,Data1!$A$1:$D$1,0))</f>
        <v>529144</v>
      </c>
      <c r="D30" s="3">
        <f>INDEX(Data1!$A$1:$D$59,MATCH(Combined!$A30,Data1!$A$1:$A$59,0),MATCH(Combined!D$1,Data1!$A$1:$D$1,0))</f>
        <v>5119281491.46</v>
      </c>
      <c r="E30">
        <f>INDEX(Data2!$A$1:$B$59,MATCH(Combined!$A30,Data2!$A$1:$A$59,0),MATCH(Combined!E$1,Data2!$A$1:$D$1,0))</f>
        <v>83569.19</v>
      </c>
      <c r="F30">
        <f>INDEX(Data3!$A$1:$C$59,MATCH(Combined!$A30,Data3!$A$1:$A$59,0),MATCH(Combined!F$1,Data3!$A$1:$D$1,0))</f>
        <v>9.8000000000000007</v>
      </c>
      <c r="G30">
        <f>INDEX(Data3!$A$1:$C$57,MATCH(Combined!$A30,Data3!$A$1:$A$57,0),MATCH(Combined!G$1,Data3!$A$1:$C$1,0))</f>
        <v>8365.41</v>
      </c>
      <c r="H30">
        <f>INDEX(Data4!$A$1:$D$59,MATCH(Combined!$A30,Data4!$A$1:$A$59,0),MATCH(Combined!H$1,Data4!$A$1:$D$1,0))</f>
        <v>7005</v>
      </c>
      <c r="I30" s="3">
        <f>INDEX(Data4!$A$1:$D$59,MATCH(Combined!$A30,Data4!$A$1:$A$59,0),MATCH(Combined!I$1,Data4!$A$1:$D$1,0))</f>
        <v>692776796.23000002</v>
      </c>
      <c r="J30" s="3">
        <f>INDEX(Data4!$A$1:$D$59,MATCH(Combined!$A30,Data4!$A$1:$A$59,0),MATCH(Combined!J$1,Data4!$A$1:$D$1,0))</f>
        <v>98897.47</v>
      </c>
    </row>
    <row r="31" spans="1:10" x14ac:dyDescent="0.3">
      <c r="A31" t="s">
        <v>38</v>
      </c>
      <c r="B31">
        <f>INDEX(Data1!$A$1:$D$59,MATCH(Combined!$A31,Data1!$A$1:$A$59,0),MATCH(Combined!B$1,Data1!$A$1:$D$1,0))</f>
        <v>53648</v>
      </c>
      <c r="C31">
        <f>INDEX(Data1!$A$1:$D$59,MATCH(Combined!$A31,Data1!$A$1:$A$59,0),MATCH(Combined!C$1,Data1!$A$1:$D$1,0))</f>
        <v>525097</v>
      </c>
      <c r="D31" s="3">
        <f>INDEX(Data1!$A$1:$D$59,MATCH(Combined!$A31,Data1!$A$1:$A$59,0),MATCH(Combined!D$1,Data1!$A$1:$D$1,0))</f>
        <v>5028360549.54</v>
      </c>
      <c r="E31">
        <f>INDEX(Data2!$A$1:$B$59,MATCH(Combined!$A31,Data2!$A$1:$A$59,0),MATCH(Combined!E$1,Data2!$A$1:$D$1,0))</f>
        <v>93728.76</v>
      </c>
      <c r="F31">
        <f>INDEX(Data3!$A$1:$C$59,MATCH(Combined!$A31,Data3!$A$1:$A$59,0),MATCH(Combined!F$1,Data3!$A$1:$D$1,0))</f>
        <v>10.5</v>
      </c>
      <c r="G31">
        <f>INDEX(Data3!$A$1:$C$57,MATCH(Combined!$A31,Data3!$A$1:$A$57,0),MATCH(Combined!G$1,Data3!$A$1:$C$1,0))</f>
        <v>8748.98</v>
      </c>
      <c r="H31">
        <f>INDEX(Data4!$A$1:$D$59,MATCH(Combined!$A31,Data4!$A$1:$A$59,0),MATCH(Combined!H$1,Data4!$A$1:$D$1,0))</f>
        <v>3790</v>
      </c>
      <c r="I31" s="3">
        <f>INDEX(Data4!$A$1:$D$59,MATCH(Combined!$A31,Data4!$A$1:$A$59,0),MATCH(Combined!I$1,Data4!$A$1:$D$1,0))</f>
        <v>434297338.94999999</v>
      </c>
      <c r="J31" s="3">
        <f>INDEX(Data4!$A$1:$D$59,MATCH(Combined!$A31,Data4!$A$1:$A$59,0),MATCH(Combined!J$1,Data4!$A$1:$D$1,0))</f>
        <v>114590.32</v>
      </c>
    </row>
    <row r="32" spans="1:10" x14ac:dyDescent="0.3">
      <c r="A32" t="s">
        <v>20</v>
      </c>
      <c r="B32">
        <f>INDEX(Data1!$A$1:$D$59,MATCH(Combined!$A32,Data1!$A$1:$A$59,0),MATCH(Combined!B$1,Data1!$A$1:$D$1,0))</f>
        <v>52125</v>
      </c>
      <c r="C32">
        <f>INDEX(Data1!$A$1:$D$59,MATCH(Combined!$A32,Data1!$A$1:$A$59,0),MATCH(Combined!C$1,Data1!$A$1:$D$1,0))</f>
        <v>600186</v>
      </c>
      <c r="D32" s="3">
        <f>INDEX(Data1!$A$1:$D$59,MATCH(Combined!$A32,Data1!$A$1:$A$59,0),MATCH(Combined!D$1,Data1!$A$1:$D$1,0))</f>
        <v>5252439962.5</v>
      </c>
      <c r="E32">
        <f>INDEX(Data2!$A$1:$B$59,MATCH(Combined!$A32,Data2!$A$1:$A$59,0),MATCH(Combined!E$1,Data2!$A$1:$D$1,0))</f>
        <v>100766.23</v>
      </c>
      <c r="F32">
        <f>INDEX(Data3!$A$1:$C$59,MATCH(Combined!$A32,Data3!$A$1:$A$59,0),MATCH(Combined!F$1,Data3!$A$1:$D$1,0))</f>
        <v>12.5</v>
      </c>
      <c r="G32">
        <f>INDEX(Data3!$A$1:$C$57,MATCH(Combined!$A32,Data3!$A$1:$A$57,0),MATCH(Combined!G$1,Data3!$A$1:$C$1,0))</f>
        <v>8354.19</v>
      </c>
      <c r="H32">
        <f>INDEX(Data4!$A$1:$D$59,MATCH(Combined!$A32,Data4!$A$1:$A$59,0),MATCH(Combined!H$1,Data4!$A$1:$D$1,0))</f>
        <v>3994</v>
      </c>
      <c r="I32" s="3">
        <f>INDEX(Data4!$A$1:$D$59,MATCH(Combined!$A32,Data4!$A$1:$A$59,0),MATCH(Combined!I$1,Data4!$A$1:$D$1,0))</f>
        <v>238371201.30000001</v>
      </c>
      <c r="J32" s="3">
        <f>INDEX(Data4!$A$1:$D$59,MATCH(Combined!$A32,Data4!$A$1:$A$59,0),MATCH(Combined!J$1,Data4!$A$1:$D$1,0))</f>
        <v>59682.32</v>
      </c>
    </row>
    <row r="33" spans="1:10" x14ac:dyDescent="0.3">
      <c r="A33" t="s">
        <v>17</v>
      </c>
      <c r="B33">
        <f>INDEX(Data1!$A$1:$D$59,MATCH(Combined!$A33,Data1!$A$1:$A$59,0),MATCH(Combined!B$1,Data1!$A$1:$D$1,0))</f>
        <v>50397</v>
      </c>
      <c r="C33">
        <f>INDEX(Data1!$A$1:$D$59,MATCH(Combined!$A33,Data1!$A$1:$A$59,0),MATCH(Combined!C$1,Data1!$A$1:$D$1,0))</f>
        <v>604392</v>
      </c>
      <c r="D33" s="3">
        <f>INDEX(Data1!$A$1:$D$59,MATCH(Combined!$A33,Data1!$A$1:$A$59,0),MATCH(Combined!D$1,Data1!$A$1:$D$1,0))</f>
        <v>5273223873.8599997</v>
      </c>
      <c r="E33">
        <f>INDEX(Data2!$A$1:$B$59,MATCH(Combined!$A33,Data2!$A$1:$A$59,0),MATCH(Combined!E$1,Data2!$A$1:$D$1,0))</f>
        <v>104633.68</v>
      </c>
      <c r="F33">
        <f>INDEX(Data3!$A$1:$C$59,MATCH(Combined!$A33,Data3!$A$1:$A$59,0),MATCH(Combined!F$1,Data3!$A$1:$D$1,0))</f>
        <v>13.1</v>
      </c>
      <c r="G33">
        <f>INDEX(Data3!$A$1:$C$57,MATCH(Combined!$A33,Data3!$A$1:$A$57,0),MATCH(Combined!G$1,Data3!$A$1:$C$1,0))</f>
        <v>8049.27</v>
      </c>
      <c r="H33">
        <f>INDEX(Data4!$A$1:$D$59,MATCH(Combined!$A33,Data4!$A$1:$A$59,0),MATCH(Combined!H$1,Data4!$A$1:$D$1,0))</f>
        <v>4289</v>
      </c>
      <c r="I33" s="3">
        <f>INDEX(Data4!$A$1:$D$59,MATCH(Combined!$A33,Data4!$A$1:$A$59,0),MATCH(Combined!I$1,Data4!$A$1:$D$1,0))</f>
        <v>408312037.74000001</v>
      </c>
      <c r="J33" s="3">
        <f>INDEX(Data4!$A$1:$D$59,MATCH(Combined!$A33,Data4!$A$1:$A$59,0),MATCH(Combined!J$1,Data4!$A$1:$D$1,0))</f>
        <v>95199.82</v>
      </c>
    </row>
    <row r="34" spans="1:10" x14ac:dyDescent="0.3">
      <c r="A34" t="s">
        <v>11</v>
      </c>
      <c r="B34">
        <f>INDEX(Data1!$A$1:$D$59,MATCH(Combined!$A34,Data1!$A$1:$A$59,0),MATCH(Combined!B$1,Data1!$A$1:$D$1,0))</f>
        <v>48008</v>
      </c>
      <c r="C34">
        <f>INDEX(Data1!$A$1:$D$59,MATCH(Combined!$A34,Data1!$A$1:$A$59,0),MATCH(Combined!C$1,Data1!$A$1:$D$1,0))</f>
        <v>419948</v>
      </c>
      <c r="D34" s="3">
        <f>INDEX(Data1!$A$1:$D$59,MATCH(Combined!$A34,Data1!$A$1:$A$59,0),MATCH(Combined!D$1,Data1!$A$1:$D$1,0))</f>
        <v>3193001702.6599998</v>
      </c>
      <c r="E34">
        <f>INDEX(Data2!$A$1:$B$59,MATCH(Combined!$A34,Data2!$A$1:$A$59,0),MATCH(Combined!E$1,Data2!$A$1:$D$1,0))</f>
        <v>66509.78</v>
      </c>
      <c r="F34">
        <f>INDEX(Data3!$A$1:$C$59,MATCH(Combined!$A34,Data3!$A$1:$A$59,0),MATCH(Combined!F$1,Data3!$A$1:$D$1,0))</f>
        <v>9.8000000000000007</v>
      </c>
      <c r="G34">
        <f>INDEX(Data3!$A$1:$C$57,MATCH(Combined!$A34,Data3!$A$1:$A$57,0),MATCH(Combined!G$1,Data3!$A$1:$C$1,0))</f>
        <v>7062.92</v>
      </c>
      <c r="H34">
        <f>INDEX(Data4!$A$1:$D$59,MATCH(Combined!$A34,Data4!$A$1:$A$59,0),MATCH(Combined!H$1,Data4!$A$1:$D$1,0))</f>
        <v>4975</v>
      </c>
      <c r="I34" s="3">
        <f>INDEX(Data4!$A$1:$D$59,MATCH(Combined!$A34,Data4!$A$1:$A$59,0),MATCH(Combined!I$1,Data4!$A$1:$D$1,0))</f>
        <v>226943369.75999999</v>
      </c>
      <c r="J34" s="3">
        <f>INDEX(Data4!$A$1:$D$59,MATCH(Combined!$A34,Data4!$A$1:$A$59,0),MATCH(Combined!J$1,Data4!$A$1:$D$1,0))</f>
        <v>45616.75</v>
      </c>
    </row>
    <row r="35" spans="1:10" x14ac:dyDescent="0.3">
      <c r="A35" t="s">
        <v>30</v>
      </c>
      <c r="B35">
        <f>INDEX(Data1!$A$1:$D$59,MATCH(Combined!$A35,Data1!$A$1:$A$59,0),MATCH(Combined!B$1,Data1!$A$1:$D$1,0))</f>
        <v>45135</v>
      </c>
      <c r="C35">
        <f>INDEX(Data1!$A$1:$D$59,MATCH(Combined!$A35,Data1!$A$1:$A$59,0),MATCH(Combined!C$1,Data1!$A$1:$D$1,0))</f>
        <v>428362</v>
      </c>
      <c r="D35" s="3">
        <f>INDEX(Data1!$A$1:$D$59,MATCH(Combined!$A35,Data1!$A$1:$A$59,0),MATCH(Combined!D$1,Data1!$A$1:$D$1,0))</f>
        <v>4192702034.77</v>
      </c>
      <c r="E35">
        <f>INDEX(Data2!$A$1:$B$59,MATCH(Combined!$A35,Data2!$A$1:$A$59,0),MATCH(Combined!E$1,Data2!$A$1:$D$1,0))</f>
        <v>92892.47</v>
      </c>
      <c r="F35">
        <f>INDEX(Data3!$A$1:$C$59,MATCH(Combined!$A35,Data3!$A$1:$A$59,0),MATCH(Combined!F$1,Data3!$A$1:$D$1,0))</f>
        <v>11.9</v>
      </c>
      <c r="G35">
        <f>INDEX(Data3!$A$1:$C$57,MATCH(Combined!$A35,Data3!$A$1:$A$57,0),MATCH(Combined!G$1,Data3!$A$1:$C$1,0))</f>
        <v>8621.31</v>
      </c>
      <c r="H35">
        <f>INDEX(Data4!$A$1:$D$59,MATCH(Combined!$A35,Data4!$A$1:$A$59,0),MATCH(Combined!H$1,Data4!$A$1:$D$1,0))</f>
        <v>9077</v>
      </c>
      <c r="I35" s="3">
        <f>INDEX(Data4!$A$1:$D$59,MATCH(Combined!$A35,Data4!$A$1:$A$59,0),MATCH(Combined!I$1,Data4!$A$1:$D$1,0))</f>
        <v>499662516.69999999</v>
      </c>
      <c r="J35" s="3">
        <f>INDEX(Data4!$A$1:$D$59,MATCH(Combined!$A35,Data4!$A$1:$A$59,0),MATCH(Combined!J$1,Data4!$A$1:$D$1,0))</f>
        <v>55047.09</v>
      </c>
    </row>
    <row r="36" spans="1:10" x14ac:dyDescent="0.3">
      <c r="A36" t="s">
        <v>23</v>
      </c>
      <c r="B36">
        <f>INDEX(Data1!$A$1:$D$59,MATCH(Combined!$A36,Data1!$A$1:$A$59,0),MATCH(Combined!B$1,Data1!$A$1:$D$1,0))</f>
        <v>43993</v>
      </c>
      <c r="C36">
        <f>INDEX(Data1!$A$1:$D$59,MATCH(Combined!$A36,Data1!$A$1:$A$59,0),MATCH(Combined!C$1,Data1!$A$1:$D$1,0))</f>
        <v>331823</v>
      </c>
      <c r="D36" s="3">
        <f>INDEX(Data1!$A$1:$D$59,MATCH(Combined!$A36,Data1!$A$1:$A$59,0),MATCH(Combined!D$1,Data1!$A$1:$D$1,0))</f>
        <v>3440129166.0100002</v>
      </c>
      <c r="E36">
        <f>INDEX(Data2!$A$1:$B$59,MATCH(Combined!$A36,Data2!$A$1:$A$59,0),MATCH(Combined!E$1,Data2!$A$1:$D$1,0))</f>
        <v>78197.19</v>
      </c>
      <c r="F36">
        <f>INDEX(Data3!$A$1:$C$59,MATCH(Combined!$A36,Data3!$A$1:$A$59,0),MATCH(Combined!F$1,Data3!$A$1:$D$1,0))</f>
        <v>9</v>
      </c>
      <c r="G36">
        <f>INDEX(Data3!$A$1:$C$57,MATCH(Combined!$A36,Data3!$A$1:$A$57,0),MATCH(Combined!G$1,Data3!$A$1:$C$1,0))</f>
        <v>8266.93</v>
      </c>
      <c r="H36">
        <f>INDEX(Data4!$A$1:$D$59,MATCH(Combined!$A36,Data4!$A$1:$A$59,0),MATCH(Combined!H$1,Data4!$A$1:$D$1,0))</f>
        <v>7257</v>
      </c>
      <c r="I36" s="3">
        <f>INDEX(Data4!$A$1:$D$59,MATCH(Combined!$A36,Data4!$A$1:$A$59,0),MATCH(Combined!I$1,Data4!$A$1:$D$1,0))</f>
        <v>696970096</v>
      </c>
      <c r="J36" s="3">
        <f>INDEX(Data4!$A$1:$D$59,MATCH(Combined!$A36,Data4!$A$1:$A$59,0),MATCH(Combined!J$1,Data4!$A$1:$D$1,0))</f>
        <v>96041.07</v>
      </c>
    </row>
    <row r="37" spans="1:10" x14ac:dyDescent="0.3">
      <c r="A37" t="s">
        <v>12</v>
      </c>
      <c r="B37">
        <f>INDEX(Data1!$A$1:$D$59,MATCH(Combined!$A37,Data1!$A$1:$A$59,0),MATCH(Combined!B$1,Data1!$A$1:$D$1,0))</f>
        <v>43518</v>
      </c>
      <c r="C37">
        <f>INDEX(Data1!$A$1:$D$59,MATCH(Combined!$A37,Data1!$A$1:$A$59,0),MATCH(Combined!C$1,Data1!$A$1:$D$1,0))</f>
        <v>378260</v>
      </c>
      <c r="D37" s="3">
        <f>INDEX(Data1!$A$1:$D$59,MATCH(Combined!$A37,Data1!$A$1:$A$59,0),MATCH(Combined!D$1,Data1!$A$1:$D$1,0))</f>
        <v>3310732424.0599999</v>
      </c>
      <c r="E37">
        <f>INDEX(Data2!$A$1:$B$59,MATCH(Combined!$A37,Data2!$A$1:$A$59,0),MATCH(Combined!E$1,Data2!$A$1:$D$1,0))</f>
        <v>76077.31</v>
      </c>
      <c r="F37">
        <f>INDEX(Data3!$A$1:$C$59,MATCH(Combined!$A37,Data3!$A$1:$A$59,0),MATCH(Combined!F$1,Data3!$A$1:$D$1,0))</f>
        <v>10.3</v>
      </c>
      <c r="G37">
        <f>INDEX(Data3!$A$1:$C$57,MATCH(Combined!$A37,Data3!$A$1:$A$57,0),MATCH(Combined!G$1,Data3!$A$1:$C$1,0))</f>
        <v>7543.72</v>
      </c>
      <c r="H37">
        <f>INDEX(Data4!$A$1:$D$59,MATCH(Combined!$A37,Data4!$A$1:$A$59,0),MATCH(Combined!H$1,Data4!$A$1:$D$1,0))</f>
        <v>6638</v>
      </c>
      <c r="I37" s="3">
        <f>INDEX(Data4!$A$1:$D$59,MATCH(Combined!$A37,Data4!$A$1:$A$59,0),MATCH(Combined!I$1,Data4!$A$1:$D$1,0))</f>
        <v>457244035.13</v>
      </c>
      <c r="J37" s="3">
        <f>INDEX(Data4!$A$1:$D$59,MATCH(Combined!$A37,Data4!$A$1:$A$59,0),MATCH(Combined!J$1,Data4!$A$1:$D$1,0))</f>
        <v>68882.8</v>
      </c>
    </row>
    <row r="38" spans="1:10" x14ac:dyDescent="0.3">
      <c r="A38" t="s">
        <v>8</v>
      </c>
      <c r="B38">
        <f>INDEX(Data1!$A$1:$D$59,MATCH(Combined!$A38,Data1!$A$1:$A$59,0),MATCH(Combined!B$1,Data1!$A$1:$D$1,0))</f>
        <v>39491</v>
      </c>
      <c r="C38">
        <f>INDEX(Data1!$A$1:$D$59,MATCH(Combined!$A38,Data1!$A$1:$A$59,0),MATCH(Combined!C$1,Data1!$A$1:$D$1,0))</f>
        <v>386084</v>
      </c>
      <c r="D38" s="3">
        <f>INDEX(Data1!$A$1:$D$59,MATCH(Combined!$A38,Data1!$A$1:$A$59,0),MATCH(Combined!D$1,Data1!$A$1:$D$1,0))</f>
        <v>1819907974.01</v>
      </c>
      <c r="E38">
        <f>INDEX(Data2!$A$1:$B$59,MATCH(Combined!$A38,Data2!$A$1:$A$59,0),MATCH(Combined!E$1,Data2!$A$1:$D$1,0))</f>
        <v>46084.11</v>
      </c>
      <c r="F38">
        <f>INDEX(Data3!$A$1:$C$59,MATCH(Combined!$A38,Data3!$A$1:$A$59,0),MATCH(Combined!F$1,Data3!$A$1:$D$1,0))</f>
        <v>10</v>
      </c>
      <c r="G38">
        <f>INDEX(Data3!$A$1:$C$57,MATCH(Combined!$A38,Data3!$A$1:$A$57,0),MATCH(Combined!G$1,Data3!$A$1:$C$1,0))</f>
        <v>4621.25</v>
      </c>
      <c r="H38">
        <f>INDEX(Data4!$A$1:$D$59,MATCH(Combined!$A38,Data4!$A$1:$A$59,0),MATCH(Combined!H$1,Data4!$A$1:$D$1,0))</f>
        <v>970</v>
      </c>
      <c r="I38" s="3">
        <f>INDEX(Data4!$A$1:$D$59,MATCH(Combined!$A38,Data4!$A$1:$A$59,0),MATCH(Combined!I$1,Data4!$A$1:$D$1,0))</f>
        <v>35716682.380000003</v>
      </c>
      <c r="J38" s="3">
        <f>INDEX(Data4!$A$1:$D$59,MATCH(Combined!$A38,Data4!$A$1:$A$59,0),MATCH(Combined!J$1,Data4!$A$1:$D$1,0))</f>
        <v>36821.32</v>
      </c>
    </row>
    <row r="39" spans="1:10" x14ac:dyDescent="0.3">
      <c r="A39" t="s">
        <v>27</v>
      </c>
      <c r="B39">
        <f>INDEX(Data1!$A$1:$D$59,MATCH(Combined!$A39,Data1!$A$1:$A$59,0),MATCH(Combined!B$1,Data1!$A$1:$D$1,0))</f>
        <v>30989</v>
      </c>
      <c r="C39">
        <f>INDEX(Data1!$A$1:$D$59,MATCH(Combined!$A39,Data1!$A$1:$A$59,0),MATCH(Combined!C$1,Data1!$A$1:$D$1,0))</f>
        <v>272600</v>
      </c>
      <c r="D39" s="3">
        <f>INDEX(Data1!$A$1:$D$59,MATCH(Combined!$A39,Data1!$A$1:$A$59,0),MATCH(Combined!D$1,Data1!$A$1:$D$1,0))</f>
        <v>2591277535.77</v>
      </c>
      <c r="E39">
        <f>INDEX(Data2!$A$1:$B$59,MATCH(Combined!$A39,Data2!$A$1:$A$59,0),MATCH(Combined!E$1,Data2!$A$1:$D$1,0))</f>
        <v>83619.259999999995</v>
      </c>
      <c r="F39">
        <f>INDEX(Data3!$A$1:$C$59,MATCH(Combined!$A39,Data3!$A$1:$A$59,0),MATCH(Combined!F$1,Data3!$A$1:$D$1,0))</f>
        <v>12.1</v>
      </c>
      <c r="G39">
        <f>INDEX(Data3!$A$1:$C$57,MATCH(Combined!$A39,Data3!$A$1:$A$57,0),MATCH(Combined!G$1,Data3!$A$1:$C$1,0))</f>
        <v>7539.66</v>
      </c>
      <c r="H39">
        <f>INDEX(Data4!$A$1:$D$59,MATCH(Combined!$A39,Data4!$A$1:$A$59,0),MATCH(Combined!H$1,Data4!$A$1:$D$1,0))</f>
        <v>8470</v>
      </c>
      <c r="I39" s="3">
        <f>INDEX(Data4!$A$1:$D$59,MATCH(Combined!$A39,Data4!$A$1:$A$59,0),MATCH(Combined!I$1,Data4!$A$1:$D$1,0))</f>
        <v>535965349.91000003</v>
      </c>
      <c r="J39" s="3">
        <f>INDEX(Data4!$A$1:$D$59,MATCH(Combined!$A39,Data4!$A$1:$A$59,0),MATCH(Combined!J$1,Data4!$A$1:$D$1,0))</f>
        <v>63278.080000000002</v>
      </c>
    </row>
    <row r="40" spans="1:10" x14ac:dyDescent="0.3">
      <c r="A40" t="s">
        <v>22</v>
      </c>
      <c r="B40">
        <f>INDEX(Data1!$A$1:$D$59,MATCH(Combined!$A40,Data1!$A$1:$A$59,0),MATCH(Combined!B$1,Data1!$A$1:$D$1,0))</f>
        <v>28266</v>
      </c>
      <c r="C40">
        <f>INDEX(Data1!$A$1:$D$59,MATCH(Combined!$A40,Data1!$A$1:$A$59,0),MATCH(Combined!C$1,Data1!$A$1:$D$1,0))</f>
        <v>256260</v>
      </c>
      <c r="D40" s="3">
        <f>INDEX(Data1!$A$1:$D$59,MATCH(Combined!$A40,Data1!$A$1:$A$59,0),MATCH(Combined!D$1,Data1!$A$1:$D$1,0))</f>
        <v>2264234856.2800002</v>
      </c>
      <c r="E40">
        <f>INDEX(Data2!$A$1:$B$59,MATCH(Combined!$A40,Data2!$A$1:$A$59,0),MATCH(Combined!E$1,Data2!$A$1:$D$1,0))</f>
        <v>80104.53</v>
      </c>
      <c r="F40">
        <f>INDEX(Data3!$A$1:$C$59,MATCH(Combined!$A40,Data3!$A$1:$A$59,0),MATCH(Combined!F$1,Data3!$A$1:$D$1,0))</f>
        <v>9.8000000000000007</v>
      </c>
      <c r="G40">
        <f>INDEX(Data3!$A$1:$C$57,MATCH(Combined!$A40,Data3!$A$1:$A$57,0),MATCH(Combined!G$1,Data3!$A$1:$C$1,0))</f>
        <v>8362.65</v>
      </c>
      <c r="H40">
        <f>INDEX(Data4!$A$1:$D$59,MATCH(Combined!$A40,Data4!$A$1:$A$59,0),MATCH(Combined!H$1,Data4!$A$1:$D$1,0))</f>
        <v>2227</v>
      </c>
      <c r="I40" s="3">
        <f>INDEX(Data4!$A$1:$D$59,MATCH(Combined!$A40,Data4!$A$1:$A$59,0),MATCH(Combined!I$1,Data4!$A$1:$D$1,0))</f>
        <v>121220926.72</v>
      </c>
      <c r="J40" s="3">
        <f>INDEX(Data4!$A$1:$D$59,MATCH(Combined!$A40,Data4!$A$1:$A$59,0),MATCH(Combined!J$1,Data4!$A$1:$D$1,0))</f>
        <v>54432.38</v>
      </c>
    </row>
    <row r="41" spans="1:10" x14ac:dyDescent="0.3">
      <c r="A41" t="s">
        <v>39</v>
      </c>
      <c r="B41">
        <f>INDEX(Data1!$A$1:$D$59,MATCH(Combined!$A41,Data1!$A$1:$A$59,0),MATCH(Combined!B$1,Data1!$A$1:$D$1,0))</f>
        <v>25009</v>
      </c>
      <c r="C41">
        <f>INDEX(Data1!$A$1:$D$59,MATCH(Combined!$A41,Data1!$A$1:$A$59,0),MATCH(Combined!C$1,Data1!$A$1:$D$1,0))</f>
        <v>226101</v>
      </c>
      <c r="D41" s="3">
        <f>INDEX(Data1!$A$1:$D$59,MATCH(Combined!$A41,Data1!$A$1:$A$59,0),MATCH(Combined!D$1,Data1!$A$1:$D$1,0))</f>
        <v>2476686454.6100001</v>
      </c>
      <c r="E41">
        <f>INDEX(Data2!$A$1:$B$59,MATCH(Combined!$A41,Data2!$A$1:$A$59,0),MATCH(Combined!E$1,Data2!$A$1:$D$1,0))</f>
        <v>99031.8</v>
      </c>
      <c r="F41">
        <f>INDEX(Data3!$A$1:$C$59,MATCH(Combined!$A41,Data3!$A$1:$A$59,0),MATCH(Combined!F$1,Data3!$A$1:$D$1,0))</f>
        <v>11.9</v>
      </c>
      <c r="G41">
        <f>INDEX(Data3!$A$1:$C$57,MATCH(Combined!$A41,Data3!$A$1:$A$57,0),MATCH(Combined!G$1,Data3!$A$1:$C$1,0))</f>
        <v>8924.48</v>
      </c>
      <c r="H41">
        <f>INDEX(Data4!$A$1:$D$59,MATCH(Combined!$A41,Data4!$A$1:$A$59,0),MATCH(Combined!H$1,Data4!$A$1:$D$1,0))</f>
        <v>5955</v>
      </c>
      <c r="I41" s="3">
        <f>INDEX(Data4!$A$1:$D$59,MATCH(Combined!$A41,Data4!$A$1:$A$59,0),MATCH(Combined!I$1,Data4!$A$1:$D$1,0))</f>
        <v>458852506.18000001</v>
      </c>
      <c r="J41" s="3">
        <f>INDEX(Data4!$A$1:$D$59,MATCH(Combined!$A41,Data4!$A$1:$A$59,0),MATCH(Combined!J$1,Data4!$A$1:$D$1,0))</f>
        <v>77053.31</v>
      </c>
    </row>
    <row r="42" spans="1:10" x14ac:dyDescent="0.3">
      <c r="A42" t="s">
        <v>53</v>
      </c>
      <c r="B42">
        <f>INDEX(Data1!$A$1:$D$59,MATCH(Combined!$A42,Data1!$A$1:$A$59,0),MATCH(Combined!B$1,Data1!$A$1:$D$1,0))</f>
        <v>24664</v>
      </c>
      <c r="C42">
        <f>INDEX(Data1!$A$1:$D$59,MATCH(Combined!$A42,Data1!$A$1:$A$59,0),MATCH(Combined!C$1,Data1!$A$1:$D$1,0))</f>
        <v>220664</v>
      </c>
      <c r="D42" s="3">
        <f>INDEX(Data1!$A$1:$D$59,MATCH(Combined!$A42,Data1!$A$1:$A$59,0),MATCH(Combined!D$1,Data1!$A$1:$D$1,0))</f>
        <v>2560220802.5900002</v>
      </c>
      <c r="E42">
        <f>INDEX(Data2!$A$1:$B$59,MATCH(Combined!$A42,Data2!$A$1:$A$59,0),MATCH(Combined!E$1,Data2!$A$1:$D$1,0))</f>
        <v>103803.95</v>
      </c>
      <c r="F42">
        <f>INDEX(Data3!$A$1:$C$59,MATCH(Combined!$A42,Data3!$A$1:$A$59,0),MATCH(Combined!F$1,Data3!$A$1:$D$1,0))</f>
        <v>12.8</v>
      </c>
      <c r="G42">
        <f>INDEX(Data3!$A$1:$C$57,MATCH(Combined!$A42,Data3!$A$1:$A$57,0),MATCH(Combined!G$1,Data3!$A$1:$C$1,0))</f>
        <v>9264.5</v>
      </c>
      <c r="H42">
        <f>INDEX(Data4!$A$1:$D$59,MATCH(Combined!$A42,Data4!$A$1:$A$59,0),MATCH(Combined!H$1,Data4!$A$1:$D$1,0))</f>
        <v>7419</v>
      </c>
      <c r="I42" s="3">
        <f>INDEX(Data4!$A$1:$D$59,MATCH(Combined!$A42,Data4!$A$1:$A$59,0),MATCH(Combined!I$1,Data4!$A$1:$D$1,0))</f>
        <v>515880206.25</v>
      </c>
      <c r="J42" s="3">
        <f>INDEX(Data4!$A$1:$D$59,MATCH(Combined!$A42,Data4!$A$1:$A$59,0),MATCH(Combined!J$1,Data4!$A$1:$D$1,0))</f>
        <v>69535</v>
      </c>
    </row>
    <row r="43" spans="1:10" x14ac:dyDescent="0.3">
      <c r="A43" t="s">
        <v>13</v>
      </c>
      <c r="B43">
        <f>INDEX(Data1!$A$1:$D$59,MATCH(Combined!$A43,Data1!$A$1:$A$59,0),MATCH(Combined!B$1,Data1!$A$1:$D$1,0))</f>
        <v>23867</v>
      </c>
      <c r="C43">
        <f>INDEX(Data1!$A$1:$D$59,MATCH(Combined!$A43,Data1!$A$1:$A$59,0),MATCH(Combined!C$1,Data1!$A$1:$D$1,0))</f>
        <v>217046</v>
      </c>
      <c r="D43" s="3">
        <f>INDEX(Data1!$A$1:$D$59,MATCH(Combined!$A43,Data1!$A$1:$A$59,0),MATCH(Combined!D$1,Data1!$A$1:$D$1,0))</f>
        <v>1777460287.9200001</v>
      </c>
      <c r="E43">
        <f>INDEX(Data2!$A$1:$B$59,MATCH(Combined!$A43,Data2!$A$1:$A$59,0),MATCH(Combined!E$1,Data2!$A$1:$D$1,0))</f>
        <v>74473.55</v>
      </c>
      <c r="F43">
        <f>INDEX(Data3!$A$1:$C$59,MATCH(Combined!$A43,Data3!$A$1:$A$59,0),MATCH(Combined!F$1,Data3!$A$1:$D$1,0))</f>
        <v>9.8000000000000007</v>
      </c>
      <c r="G43">
        <f>INDEX(Data3!$A$1:$C$57,MATCH(Combined!$A43,Data3!$A$1:$A$57,0),MATCH(Combined!G$1,Data3!$A$1:$C$1,0))</f>
        <v>7807.94</v>
      </c>
      <c r="H43">
        <f>INDEX(Data4!$A$1:$D$59,MATCH(Combined!$A43,Data4!$A$1:$A$59,0),MATCH(Combined!H$1,Data4!$A$1:$D$1,0))</f>
        <v>1628</v>
      </c>
      <c r="I43" s="3">
        <f>INDEX(Data4!$A$1:$D$59,MATCH(Combined!$A43,Data4!$A$1:$A$59,0),MATCH(Combined!I$1,Data4!$A$1:$D$1,0))</f>
        <v>82778841.299999997</v>
      </c>
      <c r="J43" s="3">
        <f>INDEX(Data4!$A$1:$D$59,MATCH(Combined!$A43,Data4!$A$1:$A$59,0),MATCH(Combined!J$1,Data4!$A$1:$D$1,0))</f>
        <v>50846.95</v>
      </c>
    </row>
    <row r="44" spans="1:10" x14ac:dyDescent="0.3">
      <c r="A44" t="s">
        <v>16</v>
      </c>
      <c r="B44">
        <f>INDEX(Data1!$A$1:$D$59,MATCH(Combined!$A44,Data1!$A$1:$A$59,0),MATCH(Combined!B$1,Data1!$A$1:$D$1,0))</f>
        <v>23470</v>
      </c>
      <c r="C44">
        <f>INDEX(Data1!$A$1:$D$59,MATCH(Combined!$A44,Data1!$A$1:$A$59,0),MATCH(Combined!C$1,Data1!$A$1:$D$1,0))</f>
        <v>183544</v>
      </c>
      <c r="D44" s="3">
        <f>INDEX(Data1!$A$1:$D$59,MATCH(Combined!$A44,Data1!$A$1:$A$59,0),MATCH(Combined!D$1,Data1!$A$1:$D$1,0))</f>
        <v>1678035539.6600001</v>
      </c>
      <c r="E44">
        <f>INDEX(Data2!$A$1:$B$59,MATCH(Combined!$A44,Data2!$A$1:$A$59,0),MATCH(Combined!E$1,Data2!$A$1:$D$1,0))</f>
        <v>71497.039999999994</v>
      </c>
      <c r="F44">
        <f>INDEX(Data3!$A$1:$C$59,MATCH(Combined!$A44,Data3!$A$1:$A$59,0),MATCH(Combined!F$1,Data3!$A$1:$D$1,0))</f>
        <v>9.1999999999999993</v>
      </c>
      <c r="G44">
        <f>INDEX(Data3!$A$1:$C$57,MATCH(Combined!$A44,Data3!$A$1:$A$57,0),MATCH(Combined!G$1,Data3!$A$1:$C$1,0))</f>
        <v>8084.62</v>
      </c>
      <c r="H44">
        <f>INDEX(Data4!$A$1:$D$59,MATCH(Combined!$A44,Data4!$A$1:$A$59,0),MATCH(Combined!H$1,Data4!$A$1:$D$1,0))</f>
        <v>3426</v>
      </c>
      <c r="I44" s="3">
        <f>INDEX(Data4!$A$1:$D$59,MATCH(Combined!$A44,Data4!$A$1:$A$59,0),MATCH(Combined!I$1,Data4!$A$1:$D$1,0))</f>
        <v>194152142.72</v>
      </c>
      <c r="J44" s="3">
        <f>INDEX(Data4!$A$1:$D$59,MATCH(Combined!$A44,Data4!$A$1:$A$59,0),MATCH(Combined!J$1,Data4!$A$1:$D$1,0))</f>
        <v>56670.21</v>
      </c>
    </row>
    <row r="45" spans="1:10" x14ac:dyDescent="0.3">
      <c r="A45" t="s">
        <v>14</v>
      </c>
      <c r="B45">
        <f>INDEX(Data1!$A$1:$D$59,MATCH(Combined!$A45,Data1!$A$1:$A$59,0),MATCH(Combined!B$1,Data1!$A$1:$D$1,0))</f>
        <v>22870</v>
      </c>
      <c r="C45">
        <f>INDEX(Data1!$A$1:$D$59,MATCH(Combined!$A45,Data1!$A$1:$A$59,0),MATCH(Combined!C$1,Data1!$A$1:$D$1,0))</f>
        <v>251346</v>
      </c>
      <c r="D45" s="3">
        <f>INDEX(Data1!$A$1:$D$59,MATCH(Combined!$A45,Data1!$A$1:$A$59,0),MATCH(Combined!D$1,Data1!$A$1:$D$1,0))</f>
        <v>2255640012.9899998</v>
      </c>
      <c r="E45">
        <f>INDEX(Data2!$A$1:$B$59,MATCH(Combined!$A45,Data2!$A$1:$A$59,0),MATCH(Combined!E$1,Data2!$A$1:$D$1,0))</f>
        <v>98628.77</v>
      </c>
      <c r="F45">
        <f>INDEX(Data3!$A$1:$C$59,MATCH(Combined!$A45,Data3!$A$1:$A$59,0),MATCH(Combined!F$1,Data3!$A$1:$D$1,0))</f>
        <v>12.9</v>
      </c>
      <c r="G45">
        <f>INDEX(Data3!$A$1:$C$57,MATCH(Combined!$A45,Data3!$A$1:$A$57,0),MATCH(Combined!G$1,Data3!$A$1:$C$1,0))</f>
        <v>7789.13</v>
      </c>
      <c r="H45">
        <f>INDEX(Data4!$A$1:$D$59,MATCH(Combined!$A45,Data4!$A$1:$A$59,0),MATCH(Combined!H$1,Data4!$A$1:$D$1,0))</f>
        <v>3461</v>
      </c>
      <c r="I45" s="3">
        <f>INDEX(Data4!$A$1:$D$59,MATCH(Combined!$A45,Data4!$A$1:$A$59,0),MATCH(Combined!I$1,Data4!$A$1:$D$1,0))</f>
        <v>297873593.01999998</v>
      </c>
      <c r="J45" s="3">
        <f>INDEX(Data4!$A$1:$D$59,MATCH(Combined!$A45,Data4!$A$1:$A$59,0),MATCH(Combined!J$1,Data4!$A$1:$D$1,0))</f>
        <v>86065.75</v>
      </c>
    </row>
    <row r="46" spans="1:10" x14ac:dyDescent="0.3">
      <c r="A46" t="s">
        <v>43</v>
      </c>
      <c r="B46">
        <f>INDEX(Data1!$A$1:$D$59,MATCH(Combined!$A46,Data1!$A$1:$A$59,0),MATCH(Combined!B$1,Data1!$A$1:$D$1,0))</f>
        <v>20478</v>
      </c>
      <c r="C46">
        <f>INDEX(Data1!$A$1:$D$59,MATCH(Combined!$A46,Data1!$A$1:$A$59,0),MATCH(Combined!C$1,Data1!$A$1:$D$1,0))</f>
        <v>178084</v>
      </c>
      <c r="D46" s="3">
        <f>INDEX(Data1!$A$1:$D$59,MATCH(Combined!$A46,Data1!$A$1:$A$59,0),MATCH(Combined!D$1,Data1!$A$1:$D$1,0))</f>
        <v>1772494503.8800001</v>
      </c>
      <c r="E46">
        <f>INDEX(Data2!$A$1:$B$59,MATCH(Combined!$A46,Data2!$A$1:$A$59,0),MATCH(Combined!E$1,Data2!$A$1:$D$1,0))</f>
        <v>86556.03</v>
      </c>
      <c r="F46">
        <f>INDEX(Data3!$A$1:$C$59,MATCH(Combined!$A46,Data3!$A$1:$A$59,0),MATCH(Combined!F$1,Data3!$A$1:$D$1,0))</f>
        <v>9.9</v>
      </c>
      <c r="G46">
        <f>INDEX(Data3!$A$1:$C$57,MATCH(Combined!$A46,Data3!$A$1:$A$57,0),MATCH(Combined!G$1,Data3!$A$1:$C$1,0))</f>
        <v>9360.4</v>
      </c>
      <c r="H46">
        <f>INDEX(Data4!$A$1:$D$59,MATCH(Combined!$A46,Data4!$A$1:$A$59,0),MATCH(Combined!H$1,Data4!$A$1:$D$1,0))</f>
        <v>2419</v>
      </c>
      <c r="I46" s="3">
        <f>INDEX(Data4!$A$1:$D$59,MATCH(Combined!$A46,Data4!$A$1:$A$59,0),MATCH(Combined!I$1,Data4!$A$1:$D$1,0))</f>
        <v>105557760.06</v>
      </c>
      <c r="J46" s="3">
        <f>INDEX(Data4!$A$1:$D$59,MATCH(Combined!$A46,Data4!$A$1:$A$59,0),MATCH(Combined!J$1,Data4!$A$1:$D$1,0))</f>
        <v>43636.94</v>
      </c>
    </row>
    <row r="47" spans="1:10" x14ac:dyDescent="0.3">
      <c r="A47" t="s">
        <v>19</v>
      </c>
      <c r="B47">
        <f>INDEX(Data1!$A$1:$D$59,MATCH(Combined!$A47,Data1!$A$1:$A$59,0),MATCH(Combined!B$1,Data1!$A$1:$D$1,0))</f>
        <v>18031</v>
      </c>
      <c r="C47">
        <f>INDEX(Data1!$A$1:$D$59,MATCH(Combined!$A47,Data1!$A$1:$A$59,0),MATCH(Combined!C$1,Data1!$A$1:$D$1,0))</f>
        <v>206881</v>
      </c>
      <c r="D47" s="3">
        <f>INDEX(Data1!$A$1:$D$59,MATCH(Combined!$A47,Data1!$A$1:$A$59,0),MATCH(Combined!D$1,Data1!$A$1:$D$1,0))</f>
        <v>1802217562.46</v>
      </c>
      <c r="E47">
        <f>INDEX(Data2!$A$1:$B$59,MATCH(Combined!$A47,Data2!$A$1:$A$59,0),MATCH(Combined!E$1,Data2!$A$1:$D$1,0))</f>
        <v>99951.05</v>
      </c>
      <c r="F47">
        <f>INDEX(Data3!$A$1:$C$59,MATCH(Combined!$A47,Data3!$A$1:$A$59,0),MATCH(Combined!F$1,Data3!$A$1:$D$1,0))</f>
        <v>12.8</v>
      </c>
      <c r="G47">
        <f>INDEX(Data3!$A$1:$C$57,MATCH(Combined!$A47,Data3!$A$1:$A$57,0),MATCH(Combined!G$1,Data3!$A$1:$C$1,0))</f>
        <v>8007.87</v>
      </c>
      <c r="H47">
        <f>INDEX(Data4!$A$1:$D$59,MATCH(Combined!$A47,Data4!$A$1:$A$59,0),MATCH(Combined!H$1,Data4!$A$1:$D$1,0))</f>
        <v>1856</v>
      </c>
      <c r="I47" s="3">
        <f>INDEX(Data4!$A$1:$D$59,MATCH(Combined!$A47,Data4!$A$1:$A$59,0),MATCH(Combined!I$1,Data4!$A$1:$D$1,0))</f>
        <v>145541812.90000001</v>
      </c>
      <c r="J47" s="3">
        <f>INDEX(Data4!$A$1:$D$59,MATCH(Combined!$A47,Data4!$A$1:$A$59,0),MATCH(Combined!J$1,Data4!$A$1:$D$1,0))</f>
        <v>78416.92</v>
      </c>
    </row>
    <row r="48" spans="1:10" x14ac:dyDescent="0.3">
      <c r="A48" t="s">
        <v>42</v>
      </c>
      <c r="B48">
        <f>INDEX(Data1!$A$1:$D$59,MATCH(Combined!$A48,Data1!$A$1:$A$59,0),MATCH(Combined!B$1,Data1!$A$1:$D$1,0))</f>
        <v>17874</v>
      </c>
      <c r="C48">
        <f>INDEX(Data1!$A$1:$D$59,MATCH(Combined!$A48,Data1!$A$1:$A$59,0),MATCH(Combined!C$1,Data1!$A$1:$D$1,0))</f>
        <v>161577</v>
      </c>
      <c r="D48" s="3">
        <f>INDEX(Data1!$A$1:$D$59,MATCH(Combined!$A48,Data1!$A$1:$A$59,0),MATCH(Combined!D$1,Data1!$A$1:$D$1,0))</f>
        <v>1904198295.8900001</v>
      </c>
      <c r="E48">
        <f>INDEX(Data2!$A$1:$B$59,MATCH(Combined!$A48,Data2!$A$1:$A$59,0),MATCH(Combined!E$1,Data2!$A$1:$D$1,0))</f>
        <v>106534.53</v>
      </c>
      <c r="F48">
        <f>INDEX(Data3!$A$1:$C$59,MATCH(Combined!$A48,Data3!$A$1:$A$59,0),MATCH(Combined!F$1,Data3!$A$1:$D$1,0))</f>
        <v>13</v>
      </c>
      <c r="G48">
        <f>INDEX(Data3!$A$1:$C$57,MATCH(Combined!$A48,Data3!$A$1:$A$57,0),MATCH(Combined!G$1,Data3!$A$1:$C$1,0))</f>
        <v>9046.9599999999991</v>
      </c>
      <c r="H48">
        <f>INDEX(Data4!$A$1:$D$59,MATCH(Combined!$A48,Data4!$A$1:$A$59,0),MATCH(Combined!H$1,Data4!$A$1:$D$1,0))</f>
        <v>5427</v>
      </c>
      <c r="I48" s="3">
        <f>INDEX(Data4!$A$1:$D$59,MATCH(Combined!$A48,Data4!$A$1:$A$59,0),MATCH(Combined!I$1,Data4!$A$1:$D$1,0))</f>
        <v>442417768.12</v>
      </c>
      <c r="J48" s="3">
        <f>INDEX(Data4!$A$1:$D$59,MATCH(Combined!$A48,Data4!$A$1:$A$59,0),MATCH(Combined!J$1,Data4!$A$1:$D$1,0))</f>
        <v>81521.600000000006</v>
      </c>
    </row>
    <row r="49" spans="1:10" x14ac:dyDescent="0.3">
      <c r="A49" t="s">
        <v>26</v>
      </c>
      <c r="B49">
        <f>INDEX(Data1!$A$1:$D$59,MATCH(Combined!$A49,Data1!$A$1:$A$59,0),MATCH(Combined!B$1,Data1!$A$1:$D$1,0))</f>
        <v>13550</v>
      </c>
      <c r="C49">
        <f>INDEX(Data1!$A$1:$D$59,MATCH(Combined!$A49,Data1!$A$1:$A$59,0),MATCH(Combined!C$1,Data1!$A$1:$D$1,0))</f>
        <v>111633</v>
      </c>
      <c r="D49" s="3">
        <f>INDEX(Data1!$A$1:$D$59,MATCH(Combined!$A49,Data1!$A$1:$A$59,0),MATCH(Combined!D$1,Data1!$A$1:$D$1,0))</f>
        <v>1045259602.45</v>
      </c>
      <c r="E49">
        <f>INDEX(Data2!$A$1:$B$59,MATCH(Combined!$A49,Data2!$A$1:$A$59,0),MATCH(Combined!E$1,Data2!$A$1:$D$1,0))</f>
        <v>77140.929999999993</v>
      </c>
      <c r="F49">
        <f>INDEX(Data3!$A$1:$C$59,MATCH(Combined!$A49,Data3!$A$1:$A$59,0),MATCH(Combined!F$1,Data3!$A$1:$D$1,0))</f>
        <v>8.9</v>
      </c>
      <c r="G49">
        <f>INDEX(Data3!$A$1:$C$57,MATCH(Combined!$A49,Data3!$A$1:$A$57,0),MATCH(Combined!G$1,Data3!$A$1:$C$1,0))</f>
        <v>8864.32</v>
      </c>
      <c r="H49">
        <f>INDEX(Data4!$A$1:$D$59,MATCH(Combined!$A49,Data4!$A$1:$A$59,0),MATCH(Combined!H$1,Data4!$A$1:$D$1,0))</f>
        <v>942</v>
      </c>
      <c r="I49" s="3">
        <f>INDEX(Data4!$A$1:$D$59,MATCH(Combined!$A49,Data4!$A$1:$A$59,0),MATCH(Combined!I$1,Data4!$A$1:$D$1,0))</f>
        <v>55708625.969999999</v>
      </c>
      <c r="J49" s="3">
        <f>INDEX(Data4!$A$1:$D$59,MATCH(Combined!$A49,Data4!$A$1:$A$59,0),MATCH(Combined!J$1,Data4!$A$1:$D$1,0))</f>
        <v>59138.66</v>
      </c>
    </row>
    <row r="50" spans="1:10" x14ac:dyDescent="0.3">
      <c r="A50" t="s">
        <v>59</v>
      </c>
      <c r="B50">
        <f>INDEX(Data1!$A$1:$D$59,MATCH(Combined!$A50,Data1!$A$1:$A$59,0),MATCH(Combined!B$1,Data1!$A$1:$D$1,0))</f>
        <v>13339</v>
      </c>
      <c r="C50">
        <f>INDEX(Data1!$A$1:$D$59,MATCH(Combined!$A50,Data1!$A$1:$A$59,0),MATCH(Combined!C$1,Data1!$A$1:$D$1,0))</f>
        <v>168366</v>
      </c>
      <c r="D50" s="3">
        <f>INDEX(Data1!$A$1:$D$59,MATCH(Combined!$A50,Data1!$A$1:$A$59,0),MATCH(Combined!D$1,Data1!$A$1:$D$1,0))</f>
        <v>2142507586.02</v>
      </c>
      <c r="E50">
        <f>INDEX(Data2!$A$1:$B$59,MATCH(Combined!$A50,Data2!$A$1:$A$59,0),MATCH(Combined!E$1,Data2!$A$1:$D$1,0))</f>
        <v>160619.79999999999</v>
      </c>
      <c r="F50">
        <f>INDEX(Data3!$A$1:$C$59,MATCH(Combined!$A50,Data3!$A$1:$A$59,0),MATCH(Combined!F$1,Data3!$A$1:$D$1,0))</f>
        <v>16.100000000000001</v>
      </c>
      <c r="G50">
        <f>INDEX(Data3!$A$1:$C$57,MATCH(Combined!$A50,Data3!$A$1:$A$57,0),MATCH(Combined!G$1,Data3!$A$1:$C$1,0))</f>
        <v>11125.27</v>
      </c>
      <c r="H50">
        <f>INDEX(Data4!$A$1:$D$59,MATCH(Combined!$A50,Data4!$A$1:$A$59,0),MATCH(Combined!H$1,Data4!$A$1:$D$1,0))</f>
        <v>2862</v>
      </c>
      <c r="I50" s="3">
        <f>INDEX(Data4!$A$1:$D$59,MATCH(Combined!$A50,Data4!$A$1:$A$59,0),MATCH(Combined!I$1,Data4!$A$1:$D$1,0))</f>
        <v>269390809.13</v>
      </c>
      <c r="J50" s="3">
        <f>INDEX(Data4!$A$1:$D$59,MATCH(Combined!$A50,Data4!$A$1:$A$59,0),MATCH(Combined!J$1,Data4!$A$1:$D$1,0))</f>
        <v>94126.76</v>
      </c>
    </row>
    <row r="51" spans="1:10" x14ac:dyDescent="0.3">
      <c r="A51" t="s">
        <v>44</v>
      </c>
      <c r="B51">
        <f>INDEX(Data1!$A$1:$D$59,MATCH(Combined!$A51,Data1!$A$1:$A$59,0),MATCH(Combined!B$1,Data1!$A$1:$D$1,0))</f>
        <v>13094</v>
      </c>
      <c r="C51">
        <f>INDEX(Data1!$A$1:$D$59,MATCH(Combined!$A51,Data1!$A$1:$A$59,0),MATCH(Combined!C$1,Data1!$A$1:$D$1,0))</f>
        <v>139144</v>
      </c>
      <c r="D51" s="3">
        <f>INDEX(Data1!$A$1:$D$59,MATCH(Combined!$A51,Data1!$A$1:$A$59,0),MATCH(Combined!D$1,Data1!$A$1:$D$1,0))</f>
        <v>1506284363.24</v>
      </c>
      <c r="E51">
        <f>INDEX(Data2!$A$1:$B$59,MATCH(Combined!$A51,Data2!$A$1:$A$59,0),MATCH(Combined!E$1,Data2!$A$1:$D$1,0))</f>
        <v>115036.22</v>
      </c>
      <c r="F51">
        <f>INDEX(Data3!$A$1:$C$59,MATCH(Combined!$A51,Data3!$A$1:$A$59,0),MATCH(Combined!F$1,Data3!$A$1:$D$1,0))</f>
        <v>14.5</v>
      </c>
      <c r="G51">
        <f>INDEX(Data3!$A$1:$C$57,MATCH(Combined!$A51,Data3!$A$1:$A$57,0),MATCH(Combined!G$1,Data3!$A$1:$C$1,0))</f>
        <v>9011.24</v>
      </c>
      <c r="H51">
        <f>INDEX(Data4!$A$1:$D$59,MATCH(Combined!$A51,Data4!$A$1:$A$59,0),MATCH(Combined!H$1,Data4!$A$1:$D$1,0))</f>
        <v>3480</v>
      </c>
      <c r="I51" s="3">
        <f>INDEX(Data4!$A$1:$D$59,MATCH(Combined!$A51,Data4!$A$1:$A$59,0),MATCH(Combined!I$1,Data4!$A$1:$D$1,0))</f>
        <v>252424822.00999999</v>
      </c>
      <c r="J51" s="3">
        <f>INDEX(Data4!$A$1:$D$59,MATCH(Combined!$A51,Data4!$A$1:$A$59,0),MATCH(Combined!J$1,Data4!$A$1:$D$1,0))</f>
        <v>72535.86</v>
      </c>
    </row>
    <row r="52" spans="1:10" x14ac:dyDescent="0.3">
      <c r="A52" t="s">
        <v>47</v>
      </c>
      <c r="B52">
        <f>INDEX(Data1!$A$1:$D$59,MATCH(Combined!$A52,Data1!$A$1:$A$59,0),MATCH(Combined!B$1,Data1!$A$1:$D$1,0))</f>
        <v>12362</v>
      </c>
      <c r="C52">
        <f>INDEX(Data1!$A$1:$D$59,MATCH(Combined!$A52,Data1!$A$1:$A$59,0),MATCH(Combined!C$1,Data1!$A$1:$D$1,0))</f>
        <v>116841</v>
      </c>
      <c r="D52" s="3">
        <f>INDEX(Data1!$A$1:$D$59,MATCH(Combined!$A52,Data1!$A$1:$A$59,0),MATCH(Combined!D$1,Data1!$A$1:$D$1,0))</f>
        <v>1200229871.05</v>
      </c>
      <c r="E52">
        <f>INDEX(Data2!$A$1:$B$59,MATCH(Combined!$A52,Data2!$A$1:$A$59,0),MATCH(Combined!E$1,Data2!$A$1:$D$1,0))</f>
        <v>97090.26</v>
      </c>
      <c r="F52">
        <f>INDEX(Data3!$A$1:$C$59,MATCH(Combined!$A52,Data3!$A$1:$A$59,0),MATCH(Combined!F$1,Data3!$A$1:$D$1,0))</f>
        <v>11.7</v>
      </c>
      <c r="G52">
        <f>INDEX(Data3!$A$1:$C$57,MATCH(Combined!$A52,Data3!$A$1:$A$57,0),MATCH(Combined!G$1,Data3!$A$1:$C$1,0))</f>
        <v>8975.2900000000009</v>
      </c>
      <c r="H52">
        <f>INDEX(Data4!$A$1:$D$59,MATCH(Combined!$A52,Data4!$A$1:$A$59,0),MATCH(Combined!H$1,Data4!$A$1:$D$1,0))</f>
        <v>2345</v>
      </c>
      <c r="I52" s="3">
        <f>INDEX(Data4!$A$1:$D$59,MATCH(Combined!$A52,Data4!$A$1:$A$59,0),MATCH(Combined!I$1,Data4!$A$1:$D$1,0))</f>
        <v>151548453.69999999</v>
      </c>
      <c r="J52" s="3">
        <f>INDEX(Data4!$A$1:$D$59,MATCH(Combined!$A52,Data4!$A$1:$A$59,0),MATCH(Combined!J$1,Data4!$A$1:$D$1,0))</f>
        <v>64626.2</v>
      </c>
    </row>
    <row r="53" spans="1:10" x14ac:dyDescent="0.3">
      <c r="A53" t="s">
        <v>55</v>
      </c>
      <c r="B53">
        <f>INDEX(Data1!$A$1:$D$59,MATCH(Combined!$A53,Data1!$A$1:$A$59,0),MATCH(Combined!B$1,Data1!$A$1:$D$1,0))</f>
        <v>12038</v>
      </c>
      <c r="C53">
        <f>INDEX(Data1!$A$1:$D$59,MATCH(Combined!$A53,Data1!$A$1:$A$59,0),MATCH(Combined!C$1,Data1!$A$1:$D$1,0))</f>
        <v>117420</v>
      </c>
      <c r="D53" s="3">
        <f>INDEX(Data1!$A$1:$D$59,MATCH(Combined!$A53,Data1!$A$1:$A$59,0),MATCH(Combined!D$1,Data1!$A$1:$D$1,0))</f>
        <v>1309266744.3</v>
      </c>
      <c r="E53">
        <f>INDEX(Data2!$A$1:$B$59,MATCH(Combined!$A53,Data2!$A$1:$A$59,0),MATCH(Combined!E$1,Data2!$A$1:$D$1,0))</f>
        <v>108761.15</v>
      </c>
      <c r="F53">
        <f>INDEX(Data3!$A$1:$C$59,MATCH(Combined!$A53,Data3!$A$1:$A$59,0),MATCH(Combined!F$1,Data3!$A$1:$D$1,0))</f>
        <v>11.2</v>
      </c>
      <c r="G53">
        <f>INDEX(Data3!$A$1:$C$57,MATCH(Combined!$A53,Data3!$A$1:$A$57,0),MATCH(Combined!G$1,Data3!$A$1:$C$1,0))</f>
        <v>10260.1</v>
      </c>
      <c r="H53">
        <f>INDEX(Data4!$A$1:$D$59,MATCH(Combined!$A53,Data4!$A$1:$A$59,0),MATCH(Combined!H$1,Data4!$A$1:$D$1,0))</f>
        <v>1513</v>
      </c>
      <c r="I53" s="3">
        <f>INDEX(Data4!$A$1:$D$59,MATCH(Combined!$A53,Data4!$A$1:$A$59,0),MATCH(Combined!I$1,Data4!$A$1:$D$1,0))</f>
        <v>104419595.68000001</v>
      </c>
      <c r="J53" s="3">
        <f>INDEX(Data4!$A$1:$D$59,MATCH(Combined!$A53,Data4!$A$1:$A$59,0),MATCH(Combined!J$1,Data4!$A$1:$D$1,0))</f>
        <v>69014.929999999993</v>
      </c>
    </row>
    <row r="54" spans="1:10" x14ac:dyDescent="0.3">
      <c r="A54" t="s">
        <v>9</v>
      </c>
      <c r="B54">
        <f>INDEX(Data1!$A$1:$D$59,MATCH(Combined!$A54,Data1!$A$1:$A$59,0),MATCH(Combined!B$1,Data1!$A$1:$D$1,0))</f>
        <v>2201</v>
      </c>
      <c r="C54">
        <f>INDEX(Data1!$A$1:$D$59,MATCH(Combined!$A54,Data1!$A$1:$A$59,0),MATCH(Combined!C$1,Data1!$A$1:$D$1,0))</f>
        <v>32124</v>
      </c>
      <c r="D54" s="3">
        <f>INDEX(Data1!$A$1:$D$59,MATCH(Combined!$A54,Data1!$A$1:$A$59,0),MATCH(Combined!D$1,Data1!$A$1:$D$1,0))</f>
        <v>191937507.22999999</v>
      </c>
      <c r="E54">
        <f>INDEX(Data2!$A$1:$B$59,MATCH(Combined!$A54,Data2!$A$1:$A$59,0),MATCH(Combined!E$1,Data2!$A$1:$D$1,0))</f>
        <v>87204.68</v>
      </c>
      <c r="F54">
        <f>INDEX(Data3!$A$1:$C$59,MATCH(Combined!$A54,Data3!$A$1:$A$59,0),MATCH(Combined!F$1,Data3!$A$1:$D$1,0))</f>
        <v>15.5</v>
      </c>
      <c r="G54">
        <f>INDEX(Data3!$A$1:$C$57,MATCH(Combined!$A54,Data3!$A$1:$A$57,0),MATCH(Combined!G$1,Data3!$A$1:$C$1,0))</f>
        <v>5226.18</v>
      </c>
      <c r="H54">
        <f>INDEX(Data4!$A$1:$D$59,MATCH(Combined!$A54,Data4!$A$1:$A$59,0),MATCH(Combined!H$1,Data4!$A$1:$D$1,0))</f>
        <v>134</v>
      </c>
      <c r="I54" s="3">
        <f>INDEX(Data4!$A$1:$D$59,MATCH(Combined!$A54,Data4!$A$1:$A$59,0),MATCH(Combined!I$1,Data4!$A$1:$D$1,0))</f>
        <v>24051689.93</v>
      </c>
      <c r="J54" s="3">
        <f>INDEX(Data4!$A$1:$D$59,MATCH(Combined!$A54,Data4!$A$1:$A$59,0),MATCH(Combined!J$1,Data4!$A$1:$D$1,0))</f>
        <v>179490.22</v>
      </c>
    </row>
    <row r="55" spans="1:10" x14ac:dyDescent="0.3">
      <c r="A55" t="s">
        <v>10</v>
      </c>
      <c r="B55">
        <f>INDEX(Data1!$A$1:$D$59,MATCH(Combined!$A55,Data1!$A$1:$A$59,0),MATCH(Combined!B$1,Data1!$A$1:$D$1,0))</f>
        <v>2039</v>
      </c>
      <c r="C55">
        <f>INDEX(Data1!$A$1:$D$59,MATCH(Combined!$A55,Data1!$A$1:$A$59,0),MATCH(Combined!C$1,Data1!$A$1:$D$1,0))</f>
        <v>17130</v>
      </c>
      <c r="D55" s="3">
        <f>INDEX(Data1!$A$1:$D$59,MATCH(Combined!$A55,Data1!$A$1:$A$59,0),MATCH(Combined!D$1,Data1!$A$1:$D$1,0))</f>
        <v>125364754.53</v>
      </c>
      <c r="E55">
        <f>INDEX(Data2!$A$1:$B$59,MATCH(Combined!$A55,Data2!$A$1:$A$59,0),MATCH(Combined!E$1,Data2!$A$1:$D$1,0))</f>
        <v>61483.44</v>
      </c>
      <c r="F55">
        <f>INDEX(Data3!$A$1:$C$59,MATCH(Combined!$A55,Data3!$A$1:$A$59,0),MATCH(Combined!F$1,Data3!$A$1:$D$1,0))</f>
        <v>8.8000000000000007</v>
      </c>
      <c r="G55">
        <f>INDEX(Data3!$A$1:$C$57,MATCH(Combined!$A55,Data3!$A$1:$A$57,0),MATCH(Combined!G$1,Data3!$A$1:$C$1,0))</f>
        <v>7239.54</v>
      </c>
      <c r="H55">
        <f>INDEX(Data4!$A$1:$D$59,MATCH(Combined!$A55,Data4!$A$1:$A$59,0),MATCH(Combined!H$1,Data4!$A$1:$D$1,0))</f>
        <v>84</v>
      </c>
      <c r="I55" s="3">
        <f>INDEX(Data4!$A$1:$D$59,MATCH(Combined!$A55,Data4!$A$1:$A$59,0),MATCH(Combined!I$1,Data4!$A$1:$D$1,0))</f>
        <v>1351496.58</v>
      </c>
      <c r="J55" s="3">
        <f>INDEX(Data4!$A$1:$D$59,MATCH(Combined!$A55,Data4!$A$1:$A$59,0),MATCH(Combined!J$1,Data4!$A$1:$D$1,0))</f>
        <v>16089.24</v>
      </c>
    </row>
    <row r="56" spans="1:10" x14ac:dyDescent="0.3">
      <c r="A56" t="s">
        <v>7</v>
      </c>
      <c r="B56">
        <f>INDEX(Data1!$A$1:$D$59,MATCH(Combined!$A56,Data1!$A$1:$A$59,0),MATCH(Combined!B$1,Data1!$A$1:$D$1,0))</f>
        <v>481</v>
      </c>
      <c r="C56">
        <f>INDEX(Data1!$A$1:$D$59,MATCH(Combined!$A56,Data1!$A$1:$A$59,0),MATCH(Combined!C$1,Data1!$A$1:$D$1,0))</f>
        <v>7488</v>
      </c>
      <c r="D56" s="3">
        <f>INDEX(Data1!$A$1:$D$59,MATCH(Combined!$A56,Data1!$A$1:$A$59,0),MATCH(Combined!D$1,Data1!$A$1:$D$1,0))</f>
        <v>38692093.649999999</v>
      </c>
      <c r="E56">
        <f>INDEX(Data2!$A$1:$B$59,MATCH(Combined!$A56,Data2!$A$1:$A$59,0),MATCH(Combined!E$1,Data2!$A$1:$D$1,0))</f>
        <v>80440.94</v>
      </c>
      <c r="F56">
        <f>INDEX(Data3!$A$1:$C$59,MATCH(Combined!$A56,Data3!$A$1:$A$59,0),MATCH(Combined!F$1,Data3!$A$1:$D$1,0))</f>
        <v>18.399999999999999</v>
      </c>
      <c r="G56">
        <f>INDEX(Data3!$A$1:$C$57,MATCH(Combined!$A56,Data3!$A$1:$A$57,0),MATCH(Combined!G$1,Data3!$A$1:$C$1,0))</f>
        <v>4041.4</v>
      </c>
      <c r="H56">
        <f>INDEX(Data4!$A$1:$D$59,MATCH(Combined!$A56,Data4!$A$1:$A$59,0),MATCH(Combined!H$1,Data4!$A$1:$D$1,0))</f>
        <v>74</v>
      </c>
      <c r="I56" s="3">
        <f>INDEX(Data4!$A$1:$D$59,MATCH(Combined!$A56,Data4!$A$1:$A$59,0),MATCH(Combined!I$1,Data4!$A$1:$D$1,0))</f>
        <v>8430094</v>
      </c>
      <c r="J56" s="3">
        <f>INDEX(Data4!$A$1:$D$59,MATCH(Combined!$A56,Data4!$A$1:$A$59,0),MATCH(Combined!J$1,Data4!$A$1:$D$1,0))</f>
        <v>113920.18</v>
      </c>
    </row>
    <row r="57" spans="1:10" x14ac:dyDescent="0.3">
      <c r="A57" t="s">
        <v>6</v>
      </c>
      <c r="B57">
        <f>INDEX(Data1!$A$1:$D$59,MATCH(Combined!$A57,Data1!$A$1:$A$59,0),MATCH(Combined!B$1,Data1!$A$1:$D$1,0))</f>
        <v>293</v>
      </c>
      <c r="C57">
        <f>INDEX(Data1!$A$1:$D$59,MATCH(Combined!$A57,Data1!$A$1:$A$59,0),MATCH(Combined!C$1,Data1!$A$1:$D$1,0))</f>
        <v>4302</v>
      </c>
      <c r="D57" s="3">
        <f>INDEX(Data1!$A$1:$D$59,MATCH(Combined!$A57,Data1!$A$1:$A$59,0),MATCH(Combined!D$1,Data1!$A$1:$D$1,0))</f>
        <v>11839130.859999999</v>
      </c>
      <c r="E57">
        <f>INDEX(Data2!$A$1:$B$59,MATCH(Combined!$A57,Data2!$A$1:$A$59,0),MATCH(Combined!E$1,Data2!$A$1:$D$1,0))</f>
        <v>40406.58</v>
      </c>
      <c r="F57">
        <f>INDEX(Data3!$A$1:$C$59,MATCH(Combined!$A57,Data3!$A$1:$A$59,0),MATCH(Combined!F$1,Data3!$A$1:$D$1,0))</f>
        <v>14.8</v>
      </c>
      <c r="G57">
        <f>INDEX(Data3!$A$1:$C$57,MATCH(Combined!$A57,Data3!$A$1:$A$57,0),MATCH(Combined!G$1,Data3!$A$1:$C$1,0))</f>
        <v>2729.36</v>
      </c>
      <c r="H57">
        <f>INDEX(Data4!$A$1:$D$59,MATCH(Combined!$A57,Data4!$A$1:$A$59,0),MATCH(Combined!H$1,Data4!$A$1:$D$1,0))</f>
        <v>3</v>
      </c>
      <c r="I57" s="3">
        <f>INDEX(Data4!$A$1:$D$59,MATCH(Combined!$A57,Data4!$A$1:$A$59,0),MATCH(Combined!I$1,Data4!$A$1:$D$1,0))</f>
        <v>97432</v>
      </c>
      <c r="J57" s="3">
        <f>INDEX(Data4!$A$1:$D$59,MATCH(Combined!$A57,Data4!$A$1:$A$59,0),MATCH(Combined!J$1,Data4!$A$1:$D$1,0))</f>
        <v>32477.33</v>
      </c>
    </row>
    <row r="58" spans="1:10" x14ac:dyDescent="0.3">
      <c r="A58" t="s">
        <v>62</v>
      </c>
      <c r="B58">
        <f>INDEX(Data1!$A$1:$D$59,MATCH(Combined!$A58,Data1!$A$1:$A$59,0),MATCH(Combined!B$1,Data1!$A$1:$D$1,0))</f>
        <v>138</v>
      </c>
      <c r="C58">
        <f>INDEX(Data1!$A$1:$D$59,MATCH(Combined!$A58,Data1!$A$1:$A$59,0),MATCH(Combined!C$1,Data1!$A$1:$D$1,0))</f>
        <v>220</v>
      </c>
      <c r="D58" s="3">
        <f>INDEX(Data1!$A$1:$D$59,MATCH(Combined!$A58,Data1!$A$1:$A$59,0),MATCH(Combined!D$1,Data1!$A$1:$D$1,0))</f>
        <v>6030063</v>
      </c>
      <c r="E58">
        <f>INDEX(Data2!$A$1:$B$59,MATCH(Combined!$A58,Data2!$A$1:$A$59,0),MATCH(Combined!E$1,Data2!$A$1:$D$1,0))</f>
        <v>43696.1</v>
      </c>
      <c r="F58">
        <f>INDEX(Data3!$A$1:$C$59,MATCH(Combined!$A58,Data3!$A$1:$A$59,0),MATCH(Combined!F$1,Data3!$A$1:$D$1,0))</f>
        <v>5.7894736842105265</v>
      </c>
      <c r="G58" t="e">
        <f>INDEX(Data3!$A$1:$C$57,MATCH(Combined!$A58,Data3!$A$1:$A$57,0),MATCH(Combined!G$1,Data3!$A$1:$C$1,0))</f>
        <v>#N/A</v>
      </c>
      <c r="H58">
        <f>INDEX(Data4!$A$1:$D$59,MATCH(Combined!$A58,Data4!$A$1:$A$59,0),MATCH(Combined!H$1,Data4!$A$1:$D$1,0))</f>
        <v>100</v>
      </c>
      <c r="I58" s="3">
        <f>INDEX(Data4!$A$1:$D$59,MATCH(Combined!$A58,Data4!$A$1:$A$59,0),MATCH(Combined!I$1,Data4!$A$1:$D$1,0))</f>
        <v>3959553</v>
      </c>
      <c r="J58" s="3">
        <f>INDEX(Data4!$A$1:$D$59,MATCH(Combined!$A58,Data4!$A$1:$A$59,0),MATCH(Combined!J$1,Data4!$A$1:$D$1,0))</f>
        <v>39595.53</v>
      </c>
    </row>
    <row r="59" spans="1:10" x14ac:dyDescent="0.3">
      <c r="A59" t="s">
        <v>63</v>
      </c>
      <c r="B59">
        <f>INDEX(Data1!$A$1:$D$59,MATCH(Combined!$A59,Data1!$A$1:$A$59,0),MATCH(Combined!B$1,Data1!$A$1:$D$1,0))</f>
        <v>1</v>
      </c>
      <c r="C59">
        <f>INDEX(Data1!$A$1:$D$59,MATCH(Combined!$A59,Data1!$A$1:$A$59,0),MATCH(Combined!C$1,Data1!$A$1:$D$1,0))</f>
        <v>0</v>
      </c>
      <c r="D59" s="3">
        <f>INDEX(Data1!$A$1:$D$59,MATCH(Combined!$A59,Data1!$A$1:$A$59,0),MATCH(Combined!D$1,Data1!$A$1:$D$1,0))</f>
        <v>27400</v>
      </c>
      <c r="E59">
        <f>INDEX(Data2!$A$1:$B$59,MATCH(Combined!$A59,Data2!$A$1:$A$59,0),MATCH(Combined!E$1,Data2!$A$1:$D$1,0))</f>
        <v>27400</v>
      </c>
      <c r="F59">
        <f>INDEX(Data3!$A$1:$C$59,MATCH(Combined!$A59,Data3!$A$1:$A$59,0),MATCH(Combined!F$1,Data3!$A$1:$D$1,0))</f>
        <v>0</v>
      </c>
      <c r="G59" t="e">
        <f>INDEX(Data3!$A$1:$C$57,MATCH(Combined!$A59,Data3!$A$1:$A$57,0),MATCH(Combined!G$1,Data3!$A$1:$C$1,0))</f>
        <v>#N/A</v>
      </c>
      <c r="H59">
        <f>INDEX(Data4!$A$1:$D$59,MATCH(Combined!$A59,Data4!$A$1:$A$59,0),MATCH(Combined!H$1,Data4!$A$1:$D$1,0))</f>
        <v>1</v>
      </c>
      <c r="I59" s="3">
        <f>INDEX(Data4!$A$1:$D$59,MATCH(Combined!$A59,Data4!$A$1:$A$59,0),MATCH(Combined!I$1,Data4!$A$1:$D$1,0))</f>
        <v>27400</v>
      </c>
      <c r="J59" s="3">
        <f>INDEX(Data4!$A$1:$D$59,MATCH(Combined!$A59,Data4!$A$1:$A$59,0),MATCH(Combined!J$1,Data4!$A$1:$D$1,0))</f>
        <v>27400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S141"/>
  <sheetViews>
    <sheetView workbookViewId="0">
      <selection activeCell="S4" sqref="S4"/>
    </sheetView>
  </sheetViews>
  <sheetFormatPr defaultRowHeight="14.4" x14ac:dyDescent="0.3"/>
  <cols>
    <col min="1" max="1" width="11.5546875" bestFit="1" customWidth="1"/>
    <col min="5" max="5" width="13.109375" bestFit="1" customWidth="1"/>
    <col min="10" max="10" width="11.5546875" bestFit="1" customWidth="1"/>
    <col min="12" max="12" width="13.109375" bestFit="1" customWidth="1"/>
    <col min="14" max="14" width="10.5546875" bestFit="1" customWidth="1"/>
    <col min="16" max="16" width="11.5546875" bestFit="1" customWidth="1"/>
    <col min="18" max="18" width="13.109375" bestFit="1" customWidth="1"/>
  </cols>
  <sheetData>
    <row r="2" spans="1:19" x14ac:dyDescent="0.3">
      <c r="D2" t="s">
        <v>213</v>
      </c>
      <c r="L2" t="s">
        <v>214</v>
      </c>
    </row>
    <row r="3" spans="1:19" x14ac:dyDescent="0.3">
      <c r="A3" t="s">
        <v>68</v>
      </c>
      <c r="B3" t="s">
        <v>79</v>
      </c>
      <c r="D3" t="s">
        <v>211</v>
      </c>
      <c r="E3" t="s">
        <v>207</v>
      </c>
      <c r="F3" t="s">
        <v>208</v>
      </c>
      <c r="G3" t="s">
        <v>209</v>
      </c>
      <c r="H3" t="s">
        <v>217</v>
      </c>
      <c r="J3" t="s">
        <v>68</v>
      </c>
      <c r="L3" t="s">
        <v>210</v>
      </c>
      <c r="M3" t="s">
        <v>211</v>
      </c>
      <c r="N3" t="s">
        <v>212</v>
      </c>
      <c r="P3" t="s">
        <v>68</v>
      </c>
    </row>
    <row r="4" spans="1:19" x14ac:dyDescent="0.3">
      <c r="A4" s="1">
        <v>148440</v>
      </c>
      <c r="B4">
        <v>12</v>
      </c>
      <c r="D4">
        <f>COUNT(A4:A41)</f>
        <v>38</v>
      </c>
      <c r="E4" s="1">
        <f>SUM(A4:A41)</f>
        <v>2070510</v>
      </c>
      <c r="F4" s="4">
        <f>SUM(B4:B41)</f>
        <v>220</v>
      </c>
      <c r="G4" s="2">
        <f>F4/D4</f>
        <v>5.7894736842105265</v>
      </c>
      <c r="H4" s="5">
        <f>E4/F4</f>
        <v>9411.4090909090901</v>
      </c>
      <c r="J4" s="1">
        <v>148440</v>
      </c>
      <c r="L4" s="1">
        <f>SUM(J4:J141)</f>
        <v>6030063</v>
      </c>
      <c r="M4">
        <f>COUNT(J4:J141)</f>
        <v>138</v>
      </c>
      <c r="N4" s="1">
        <f>L4/M4</f>
        <v>43696.108695652176</v>
      </c>
      <c r="P4" s="1">
        <v>109988</v>
      </c>
      <c r="R4" s="1">
        <f>SUM(P4:P103)</f>
        <v>3959553</v>
      </c>
      <c r="S4">
        <f>COUNT(P4:P103)</f>
        <v>100</v>
      </c>
    </row>
    <row r="5" spans="1:19" x14ac:dyDescent="0.3">
      <c r="A5" s="1">
        <v>128440</v>
      </c>
      <c r="B5">
        <v>9</v>
      </c>
      <c r="J5" s="1">
        <v>128440</v>
      </c>
      <c r="P5" s="1">
        <v>100000</v>
      </c>
    </row>
    <row r="6" spans="1:19" x14ac:dyDescent="0.3">
      <c r="A6" s="1">
        <v>111200</v>
      </c>
      <c r="B6">
        <v>10</v>
      </c>
      <c r="J6" s="1">
        <v>111200</v>
      </c>
      <c r="P6" s="1">
        <v>89241</v>
      </c>
    </row>
    <row r="7" spans="1:19" x14ac:dyDescent="0.3">
      <c r="A7" s="1">
        <v>90394</v>
      </c>
      <c r="B7">
        <v>20</v>
      </c>
      <c r="J7" s="1">
        <v>109988</v>
      </c>
      <c r="P7" s="1">
        <v>87886</v>
      </c>
    </row>
    <row r="8" spans="1:19" x14ac:dyDescent="0.3">
      <c r="A8" s="1">
        <v>62398</v>
      </c>
      <c r="B8">
        <v>5</v>
      </c>
      <c r="J8" s="1">
        <v>100000</v>
      </c>
      <c r="P8" s="1">
        <v>80260</v>
      </c>
    </row>
    <row r="9" spans="1:19" x14ac:dyDescent="0.3">
      <c r="A9" s="1">
        <v>61711</v>
      </c>
      <c r="B9">
        <v>4</v>
      </c>
      <c r="J9" s="1">
        <v>90394</v>
      </c>
      <c r="P9" s="1">
        <v>79003</v>
      </c>
    </row>
    <row r="10" spans="1:19" x14ac:dyDescent="0.3">
      <c r="A10" s="1">
        <v>60320</v>
      </c>
      <c r="B10">
        <v>5</v>
      </c>
      <c r="J10" s="1">
        <v>89241</v>
      </c>
      <c r="P10" s="1">
        <v>76871</v>
      </c>
    </row>
    <row r="11" spans="1:19" x14ac:dyDescent="0.3">
      <c r="A11" s="1">
        <v>52861</v>
      </c>
      <c r="B11">
        <v>14</v>
      </c>
      <c r="J11" s="1">
        <v>87886</v>
      </c>
      <c r="P11" s="1">
        <v>57430</v>
      </c>
    </row>
    <row r="12" spans="1:19" x14ac:dyDescent="0.3">
      <c r="A12" s="1">
        <v>52605</v>
      </c>
      <c r="B12">
        <v>6</v>
      </c>
      <c r="J12" s="1">
        <v>80260</v>
      </c>
      <c r="P12" s="1">
        <v>49563</v>
      </c>
    </row>
    <row r="13" spans="1:19" x14ac:dyDescent="0.3">
      <c r="A13" s="1">
        <v>49207</v>
      </c>
      <c r="B13">
        <v>4</v>
      </c>
      <c r="J13" s="1">
        <v>79003</v>
      </c>
      <c r="P13" s="1">
        <v>43168</v>
      </c>
    </row>
    <row r="14" spans="1:19" x14ac:dyDescent="0.3">
      <c r="A14" s="1">
        <v>44129</v>
      </c>
      <c r="B14">
        <v>3</v>
      </c>
      <c r="J14" s="1">
        <v>76871</v>
      </c>
      <c r="P14" s="1">
        <v>41668</v>
      </c>
    </row>
    <row r="15" spans="1:19" x14ac:dyDescent="0.3">
      <c r="A15" s="1">
        <v>37582</v>
      </c>
      <c r="B15">
        <v>8</v>
      </c>
      <c r="J15" s="1">
        <v>62398</v>
      </c>
      <c r="P15" s="1">
        <v>41500</v>
      </c>
    </row>
    <row r="16" spans="1:19" x14ac:dyDescent="0.3">
      <c r="A16" s="1">
        <v>37500</v>
      </c>
      <c r="B16">
        <v>5</v>
      </c>
      <c r="J16" s="1">
        <v>61711</v>
      </c>
      <c r="P16" s="1">
        <v>41153</v>
      </c>
    </row>
    <row r="17" spans="1:16" x14ac:dyDescent="0.3">
      <c r="A17" s="1">
        <v>33233</v>
      </c>
      <c r="B17">
        <v>12</v>
      </c>
      <c r="J17" s="1">
        <v>60320</v>
      </c>
      <c r="P17" s="1">
        <v>36723</v>
      </c>
    </row>
    <row r="18" spans="1:16" x14ac:dyDescent="0.3">
      <c r="A18" s="1">
        <v>30000</v>
      </c>
      <c r="B18">
        <v>1</v>
      </c>
      <c r="J18" s="1">
        <v>57430</v>
      </c>
      <c r="P18" s="1">
        <v>34188</v>
      </c>
    </row>
    <row r="19" spans="1:16" x14ac:dyDescent="0.3">
      <c r="A19" s="1">
        <v>22455</v>
      </c>
      <c r="B19">
        <v>2</v>
      </c>
      <c r="J19" s="1">
        <v>52861</v>
      </c>
      <c r="P19" s="1">
        <v>32625</v>
      </c>
    </row>
    <row r="20" spans="1:16" x14ac:dyDescent="0.3">
      <c r="A20" s="1">
        <v>21815</v>
      </c>
      <c r="B20">
        <v>7</v>
      </c>
      <c r="J20" s="1">
        <v>52605</v>
      </c>
      <c r="P20" s="1">
        <v>31340</v>
      </c>
    </row>
    <row r="21" spans="1:16" x14ac:dyDescent="0.3">
      <c r="A21" s="1">
        <v>21051</v>
      </c>
      <c r="B21">
        <v>2</v>
      </c>
      <c r="J21" s="1">
        <v>49563</v>
      </c>
      <c r="P21" s="1">
        <v>30824</v>
      </c>
    </row>
    <row r="22" spans="1:16" x14ac:dyDescent="0.3">
      <c r="A22" s="1">
        <v>20274</v>
      </c>
      <c r="B22">
        <v>1</v>
      </c>
      <c r="J22" s="1">
        <v>49207</v>
      </c>
      <c r="P22" s="1">
        <v>30000</v>
      </c>
    </row>
    <row r="23" spans="1:16" x14ac:dyDescent="0.3">
      <c r="A23" s="1">
        <v>16467</v>
      </c>
      <c r="B23">
        <v>1</v>
      </c>
      <c r="J23" s="1">
        <v>44129</v>
      </c>
      <c r="P23" s="1">
        <v>30000</v>
      </c>
    </row>
    <row r="24" spans="1:16" x14ac:dyDescent="0.3">
      <c r="A24" s="1">
        <v>16385</v>
      </c>
      <c r="B24">
        <v>4</v>
      </c>
      <c r="J24" s="1">
        <v>43168</v>
      </c>
      <c r="P24" s="1">
        <v>27684</v>
      </c>
    </row>
    <row r="25" spans="1:16" x14ac:dyDescent="0.3">
      <c r="A25" s="1">
        <v>15000</v>
      </c>
      <c r="B25">
        <v>5</v>
      </c>
      <c r="J25" s="1">
        <v>41668</v>
      </c>
      <c r="P25" s="1">
        <v>27427</v>
      </c>
    </row>
    <row r="26" spans="1:16" x14ac:dyDescent="0.3">
      <c r="A26" s="1">
        <v>12572</v>
      </c>
      <c r="B26">
        <v>1</v>
      </c>
      <c r="J26" s="1">
        <v>41500</v>
      </c>
      <c r="P26" s="1">
        <v>27275</v>
      </c>
    </row>
    <row r="27" spans="1:16" x14ac:dyDescent="0.3">
      <c r="A27" s="1">
        <v>10415</v>
      </c>
      <c r="B27">
        <v>1</v>
      </c>
      <c r="J27" s="1">
        <v>41153</v>
      </c>
      <c r="P27" s="1">
        <v>25762</v>
      </c>
    </row>
    <row r="28" spans="1:16" x14ac:dyDescent="0.3">
      <c r="A28" s="1">
        <v>6352</v>
      </c>
      <c r="B28">
        <v>1</v>
      </c>
      <c r="J28" s="1">
        <v>37582</v>
      </c>
      <c r="P28" s="1">
        <v>23968</v>
      </c>
    </row>
    <row r="29" spans="1:16" x14ac:dyDescent="0.3">
      <c r="A29" s="1">
        <v>5923</v>
      </c>
      <c r="B29">
        <v>1</v>
      </c>
      <c r="J29" s="1">
        <v>37500</v>
      </c>
      <c r="P29" s="1">
        <v>23021</v>
      </c>
    </row>
    <row r="30" spans="1:16" x14ac:dyDescent="0.3">
      <c r="A30" s="1">
        <v>5495</v>
      </c>
      <c r="B30">
        <v>1</v>
      </c>
      <c r="J30" s="1">
        <v>36723</v>
      </c>
      <c r="P30" s="1">
        <v>22528</v>
      </c>
    </row>
    <row r="31" spans="1:16" x14ac:dyDescent="0.3">
      <c r="A31" s="1">
        <v>3854</v>
      </c>
      <c r="B31">
        <v>2</v>
      </c>
      <c r="J31" s="1">
        <v>34188</v>
      </c>
      <c r="P31" s="1">
        <v>22500</v>
      </c>
    </row>
    <row r="32" spans="1:16" x14ac:dyDescent="0.3">
      <c r="A32" s="1">
        <v>3748</v>
      </c>
      <c r="B32">
        <v>2</v>
      </c>
      <c r="J32" s="1">
        <v>33233</v>
      </c>
      <c r="P32" s="1">
        <v>22500</v>
      </c>
    </row>
    <row r="33" spans="1:16" x14ac:dyDescent="0.3">
      <c r="A33" s="1">
        <v>2500</v>
      </c>
      <c r="B33">
        <v>1</v>
      </c>
      <c r="J33" s="1">
        <v>32625</v>
      </c>
      <c r="P33" s="1">
        <v>22200</v>
      </c>
    </row>
    <row r="34" spans="1:16" x14ac:dyDescent="0.3">
      <c r="A34" s="1">
        <v>2445</v>
      </c>
      <c r="B34">
        <v>1</v>
      </c>
      <c r="J34" s="1">
        <v>31340</v>
      </c>
      <c r="P34" s="1">
        <v>21813</v>
      </c>
    </row>
    <row r="35" spans="1:16" x14ac:dyDescent="0.3">
      <c r="A35" s="1">
        <v>2302</v>
      </c>
      <c r="B35">
        <v>1</v>
      </c>
      <c r="J35" s="1">
        <v>30824</v>
      </c>
      <c r="P35" s="1">
        <v>21250</v>
      </c>
    </row>
    <row r="36" spans="1:16" x14ac:dyDescent="0.3">
      <c r="A36" s="1">
        <v>1987</v>
      </c>
      <c r="B36">
        <v>2</v>
      </c>
      <c r="J36" s="1">
        <v>30000</v>
      </c>
      <c r="P36" s="1">
        <v>20833</v>
      </c>
    </row>
    <row r="37" spans="1:16" x14ac:dyDescent="0.3">
      <c r="A37" s="1">
        <v>1332</v>
      </c>
      <c r="B37">
        <v>1</v>
      </c>
      <c r="J37" s="1">
        <v>30000</v>
      </c>
      <c r="P37" s="1">
        <v>20833</v>
      </c>
    </row>
    <row r="38" spans="1:16" x14ac:dyDescent="0.3">
      <c r="A38" s="1">
        <v>267035</v>
      </c>
      <c r="B38">
        <v>16</v>
      </c>
      <c r="J38" s="1">
        <v>30000</v>
      </c>
      <c r="P38" s="1">
        <v>20833</v>
      </c>
    </row>
    <row r="39" spans="1:16" x14ac:dyDescent="0.3">
      <c r="A39" s="1">
        <v>219537</v>
      </c>
      <c r="B39">
        <v>17</v>
      </c>
      <c r="J39" s="1">
        <v>27684</v>
      </c>
      <c r="P39" s="1">
        <v>20833</v>
      </c>
    </row>
    <row r="40" spans="1:16" x14ac:dyDescent="0.3">
      <c r="A40" s="1">
        <v>217500</v>
      </c>
      <c r="B40">
        <v>14</v>
      </c>
      <c r="J40" s="1">
        <v>27427</v>
      </c>
      <c r="P40" s="1">
        <v>20833</v>
      </c>
    </row>
    <row r="41" spans="1:16" x14ac:dyDescent="0.3">
      <c r="A41" s="1">
        <v>174046</v>
      </c>
      <c r="B41">
        <v>18</v>
      </c>
      <c r="J41" s="1">
        <v>27275</v>
      </c>
      <c r="P41" s="1">
        <v>20691</v>
      </c>
    </row>
    <row r="42" spans="1:16" x14ac:dyDescent="0.3">
      <c r="J42" s="1">
        <v>25762</v>
      </c>
      <c r="P42" s="1">
        <v>20000</v>
      </c>
    </row>
    <row r="43" spans="1:16" x14ac:dyDescent="0.3">
      <c r="J43" s="1">
        <v>23968</v>
      </c>
      <c r="P43" s="1">
        <v>19353</v>
      </c>
    </row>
    <row r="44" spans="1:16" x14ac:dyDescent="0.3">
      <c r="J44" s="1">
        <v>23021</v>
      </c>
      <c r="P44" s="1">
        <v>18203</v>
      </c>
    </row>
    <row r="45" spans="1:16" x14ac:dyDescent="0.3">
      <c r="J45" s="1">
        <v>22528</v>
      </c>
      <c r="P45" s="1">
        <v>17693</v>
      </c>
    </row>
    <row r="46" spans="1:16" x14ac:dyDescent="0.3">
      <c r="J46" s="1">
        <v>22500</v>
      </c>
      <c r="P46" s="1">
        <v>17500</v>
      </c>
    </row>
    <row r="47" spans="1:16" x14ac:dyDescent="0.3">
      <c r="J47" s="1">
        <v>22500</v>
      </c>
      <c r="P47" s="1">
        <v>17500</v>
      </c>
    </row>
    <row r="48" spans="1:16" x14ac:dyDescent="0.3">
      <c r="J48" s="1">
        <v>22455</v>
      </c>
      <c r="P48" s="1">
        <v>17415</v>
      </c>
    </row>
    <row r="49" spans="10:16" x14ac:dyDescent="0.3">
      <c r="J49" s="1">
        <v>22200</v>
      </c>
      <c r="P49" s="1">
        <v>17000</v>
      </c>
    </row>
    <row r="50" spans="10:16" x14ac:dyDescent="0.3">
      <c r="J50" s="1">
        <v>21815</v>
      </c>
      <c r="P50" s="1">
        <v>16968</v>
      </c>
    </row>
    <row r="51" spans="10:16" x14ac:dyDescent="0.3">
      <c r="J51" s="1">
        <v>21813</v>
      </c>
      <c r="P51" s="1">
        <v>16873</v>
      </c>
    </row>
    <row r="52" spans="10:16" x14ac:dyDescent="0.3">
      <c r="J52" s="1">
        <v>21250</v>
      </c>
      <c r="P52" s="1">
        <v>16350</v>
      </c>
    </row>
    <row r="53" spans="10:16" x14ac:dyDescent="0.3">
      <c r="J53" s="1">
        <v>21051</v>
      </c>
      <c r="P53" s="1">
        <v>16115</v>
      </c>
    </row>
    <row r="54" spans="10:16" x14ac:dyDescent="0.3">
      <c r="J54" s="1">
        <v>20833</v>
      </c>
      <c r="P54" s="1">
        <v>15960</v>
      </c>
    </row>
    <row r="55" spans="10:16" x14ac:dyDescent="0.3">
      <c r="J55" s="1">
        <v>20833</v>
      </c>
      <c r="P55" s="1">
        <v>15870</v>
      </c>
    </row>
    <row r="56" spans="10:16" x14ac:dyDescent="0.3">
      <c r="J56" s="1">
        <v>20833</v>
      </c>
      <c r="P56" s="1">
        <v>15625</v>
      </c>
    </row>
    <row r="57" spans="10:16" x14ac:dyDescent="0.3">
      <c r="J57" s="1">
        <v>20833</v>
      </c>
      <c r="P57" s="1">
        <v>15433</v>
      </c>
    </row>
    <row r="58" spans="10:16" x14ac:dyDescent="0.3">
      <c r="J58" s="1">
        <v>20833</v>
      </c>
      <c r="P58" s="1">
        <v>15291</v>
      </c>
    </row>
    <row r="59" spans="10:16" x14ac:dyDescent="0.3">
      <c r="J59" s="1">
        <v>20691</v>
      </c>
      <c r="P59" s="1">
        <v>15000</v>
      </c>
    </row>
    <row r="60" spans="10:16" x14ac:dyDescent="0.3">
      <c r="J60" s="1">
        <v>20274</v>
      </c>
      <c r="P60" s="1">
        <v>15000</v>
      </c>
    </row>
    <row r="61" spans="10:16" x14ac:dyDescent="0.3">
      <c r="J61" s="1">
        <v>20000</v>
      </c>
      <c r="P61" s="1">
        <v>14603</v>
      </c>
    </row>
    <row r="62" spans="10:16" x14ac:dyDescent="0.3">
      <c r="J62" s="1">
        <v>19353</v>
      </c>
      <c r="P62" s="1">
        <v>14543</v>
      </c>
    </row>
    <row r="63" spans="10:16" x14ac:dyDescent="0.3">
      <c r="J63" s="1">
        <v>18203</v>
      </c>
      <c r="P63" s="1">
        <v>14282</v>
      </c>
    </row>
    <row r="64" spans="10:16" x14ac:dyDescent="0.3">
      <c r="J64" s="1">
        <v>17693</v>
      </c>
      <c r="P64" s="1">
        <v>13168</v>
      </c>
    </row>
    <row r="65" spans="10:16" x14ac:dyDescent="0.3">
      <c r="J65" s="1">
        <v>17500</v>
      </c>
      <c r="P65" s="1">
        <v>13148</v>
      </c>
    </row>
    <row r="66" spans="10:16" x14ac:dyDescent="0.3">
      <c r="J66" s="1">
        <v>17500</v>
      </c>
      <c r="P66" s="1">
        <v>11789</v>
      </c>
    </row>
    <row r="67" spans="10:16" x14ac:dyDescent="0.3">
      <c r="J67" s="1">
        <v>17415</v>
      </c>
      <c r="P67" s="1">
        <v>11581</v>
      </c>
    </row>
    <row r="68" spans="10:16" x14ac:dyDescent="0.3">
      <c r="J68" s="1">
        <v>17000</v>
      </c>
      <c r="P68" s="1">
        <v>11250</v>
      </c>
    </row>
    <row r="69" spans="10:16" x14ac:dyDescent="0.3">
      <c r="J69" s="1">
        <v>16968</v>
      </c>
      <c r="P69" s="1">
        <v>10954</v>
      </c>
    </row>
    <row r="70" spans="10:16" x14ac:dyDescent="0.3">
      <c r="J70" s="1">
        <v>16873</v>
      </c>
      <c r="P70" s="1">
        <v>10816</v>
      </c>
    </row>
    <row r="71" spans="10:16" x14ac:dyDescent="0.3">
      <c r="J71" s="1">
        <v>16467</v>
      </c>
      <c r="P71" s="1">
        <v>9818</v>
      </c>
    </row>
    <row r="72" spans="10:16" x14ac:dyDescent="0.3">
      <c r="J72" s="1">
        <v>16385</v>
      </c>
      <c r="P72" s="1">
        <v>9700</v>
      </c>
    </row>
    <row r="73" spans="10:16" x14ac:dyDescent="0.3">
      <c r="J73" s="1">
        <v>16350</v>
      </c>
      <c r="P73" s="1">
        <v>9500</v>
      </c>
    </row>
    <row r="74" spans="10:16" x14ac:dyDescent="0.3">
      <c r="J74" s="1">
        <v>16115</v>
      </c>
      <c r="P74" s="1">
        <v>9076</v>
      </c>
    </row>
    <row r="75" spans="10:16" x14ac:dyDescent="0.3">
      <c r="J75" s="1">
        <v>15960</v>
      </c>
      <c r="P75" s="1">
        <v>9000</v>
      </c>
    </row>
    <row r="76" spans="10:16" x14ac:dyDescent="0.3">
      <c r="J76" s="1">
        <v>15870</v>
      </c>
      <c r="P76" s="1">
        <v>8750</v>
      </c>
    </row>
    <row r="77" spans="10:16" x14ac:dyDescent="0.3">
      <c r="J77" s="1">
        <v>15625</v>
      </c>
      <c r="P77" s="1">
        <v>8750</v>
      </c>
    </row>
    <row r="78" spans="10:16" x14ac:dyDescent="0.3">
      <c r="J78" s="1">
        <v>15433</v>
      </c>
      <c r="P78" s="1">
        <v>8542</v>
      </c>
    </row>
    <row r="79" spans="10:16" x14ac:dyDescent="0.3">
      <c r="J79" s="1">
        <v>15291</v>
      </c>
      <c r="P79" s="1">
        <v>8380</v>
      </c>
    </row>
    <row r="80" spans="10:16" x14ac:dyDescent="0.3">
      <c r="J80" s="1">
        <v>15000</v>
      </c>
      <c r="P80" s="1">
        <v>8000</v>
      </c>
    </row>
    <row r="81" spans="10:16" x14ac:dyDescent="0.3">
      <c r="J81" s="1">
        <v>15000</v>
      </c>
      <c r="P81" s="1">
        <v>7993</v>
      </c>
    </row>
    <row r="82" spans="10:16" x14ac:dyDescent="0.3">
      <c r="J82" s="1">
        <v>15000</v>
      </c>
      <c r="P82" s="1">
        <v>7086</v>
      </c>
    </row>
    <row r="83" spans="10:16" x14ac:dyDescent="0.3">
      <c r="J83" s="1">
        <v>14603</v>
      </c>
      <c r="P83" s="1">
        <v>7060</v>
      </c>
    </row>
    <row r="84" spans="10:16" x14ac:dyDescent="0.3">
      <c r="J84" s="1">
        <v>14543</v>
      </c>
      <c r="P84" s="1">
        <v>6875</v>
      </c>
    </row>
    <row r="85" spans="10:16" x14ac:dyDescent="0.3">
      <c r="J85" s="1">
        <v>14282</v>
      </c>
      <c r="P85" s="1">
        <v>6834</v>
      </c>
    </row>
    <row r="86" spans="10:16" x14ac:dyDescent="0.3">
      <c r="J86" s="1">
        <v>13168</v>
      </c>
      <c r="P86" s="1">
        <v>6750</v>
      </c>
    </row>
    <row r="87" spans="10:16" x14ac:dyDescent="0.3">
      <c r="J87" s="1">
        <v>13148</v>
      </c>
      <c r="P87" s="1">
        <v>6250</v>
      </c>
    </row>
    <row r="88" spans="10:16" x14ac:dyDescent="0.3">
      <c r="J88" s="1">
        <v>12572</v>
      </c>
      <c r="P88" s="1">
        <v>5500</v>
      </c>
    </row>
    <row r="89" spans="10:16" x14ac:dyDescent="0.3">
      <c r="J89" s="1">
        <v>11789</v>
      </c>
      <c r="P89" s="1">
        <v>5208</v>
      </c>
    </row>
    <row r="90" spans="10:16" x14ac:dyDescent="0.3">
      <c r="J90" s="1">
        <v>11581</v>
      </c>
      <c r="P90" s="1">
        <v>5000</v>
      </c>
    </row>
    <row r="91" spans="10:16" x14ac:dyDescent="0.3">
      <c r="J91" s="1">
        <v>11250</v>
      </c>
      <c r="P91" s="1">
        <v>4969</v>
      </c>
    </row>
    <row r="92" spans="10:16" x14ac:dyDescent="0.3">
      <c r="J92" s="1">
        <v>10954</v>
      </c>
      <c r="P92" s="1">
        <v>4521</v>
      </c>
    </row>
    <row r="93" spans="10:16" x14ac:dyDescent="0.3">
      <c r="J93" s="1">
        <v>10816</v>
      </c>
      <c r="P93" s="1">
        <v>4500</v>
      </c>
    </row>
    <row r="94" spans="10:16" x14ac:dyDescent="0.3">
      <c r="J94" s="1">
        <v>10415</v>
      </c>
      <c r="P94" s="1">
        <v>4465</v>
      </c>
    </row>
    <row r="95" spans="10:16" x14ac:dyDescent="0.3">
      <c r="J95" s="1">
        <v>9818</v>
      </c>
      <c r="P95" s="1">
        <v>2478</v>
      </c>
    </row>
    <row r="96" spans="10:16" x14ac:dyDescent="0.3">
      <c r="J96" s="1">
        <v>9700</v>
      </c>
      <c r="P96" s="1">
        <v>2125</v>
      </c>
    </row>
    <row r="97" spans="10:16" x14ac:dyDescent="0.3">
      <c r="J97" s="1">
        <v>9500</v>
      </c>
      <c r="P97" s="1">
        <v>367437</v>
      </c>
    </row>
    <row r="98" spans="10:16" x14ac:dyDescent="0.3">
      <c r="J98" s="1">
        <v>9076</v>
      </c>
      <c r="P98" s="1">
        <v>328840</v>
      </c>
    </row>
    <row r="99" spans="10:16" x14ac:dyDescent="0.3">
      <c r="J99" s="1">
        <v>9000</v>
      </c>
      <c r="P99" s="1">
        <v>272380</v>
      </c>
    </row>
    <row r="100" spans="10:16" x14ac:dyDescent="0.3">
      <c r="J100" s="1">
        <v>8750</v>
      </c>
      <c r="P100" s="1">
        <v>257088</v>
      </c>
    </row>
    <row r="101" spans="10:16" x14ac:dyDescent="0.3">
      <c r="J101" s="1">
        <v>8750</v>
      </c>
      <c r="P101" s="1">
        <v>250000</v>
      </c>
    </row>
    <row r="102" spans="10:16" x14ac:dyDescent="0.3">
      <c r="J102" s="1">
        <v>8542</v>
      </c>
      <c r="P102" s="1">
        <v>170170</v>
      </c>
    </row>
    <row r="103" spans="10:16" x14ac:dyDescent="0.3">
      <c r="J103" s="1">
        <v>8380</v>
      </c>
      <c r="P103" s="1">
        <v>155010</v>
      </c>
    </row>
    <row r="104" spans="10:16" x14ac:dyDescent="0.3">
      <c r="J104" s="1">
        <v>8000</v>
      </c>
    </row>
    <row r="105" spans="10:16" x14ac:dyDescent="0.3">
      <c r="J105" s="1">
        <v>7993</v>
      </c>
    </row>
    <row r="106" spans="10:16" x14ac:dyDescent="0.3">
      <c r="J106" s="1">
        <v>7086</v>
      </c>
    </row>
    <row r="107" spans="10:16" x14ac:dyDescent="0.3">
      <c r="J107" s="1">
        <v>7060</v>
      </c>
    </row>
    <row r="108" spans="10:16" x14ac:dyDescent="0.3">
      <c r="J108" s="1">
        <v>6875</v>
      </c>
    </row>
    <row r="109" spans="10:16" x14ac:dyDescent="0.3">
      <c r="J109" s="1">
        <v>6834</v>
      </c>
    </row>
    <row r="110" spans="10:16" x14ac:dyDescent="0.3">
      <c r="J110" s="1">
        <v>6750</v>
      </c>
    </row>
    <row r="111" spans="10:16" x14ac:dyDescent="0.3">
      <c r="J111" s="1">
        <v>6352</v>
      </c>
    </row>
    <row r="112" spans="10:16" x14ac:dyDescent="0.3">
      <c r="J112" s="1">
        <v>6250</v>
      </c>
    </row>
    <row r="113" spans="10:10" x14ac:dyDescent="0.3">
      <c r="J113" s="1">
        <v>5923</v>
      </c>
    </row>
    <row r="114" spans="10:10" x14ac:dyDescent="0.3">
      <c r="J114" s="1">
        <v>5500</v>
      </c>
    </row>
    <row r="115" spans="10:10" x14ac:dyDescent="0.3">
      <c r="J115" s="1">
        <v>5495</v>
      </c>
    </row>
    <row r="116" spans="10:10" x14ac:dyDescent="0.3">
      <c r="J116" s="1">
        <v>5208</v>
      </c>
    </row>
    <row r="117" spans="10:10" x14ac:dyDescent="0.3">
      <c r="J117" s="1">
        <v>5000</v>
      </c>
    </row>
    <row r="118" spans="10:10" x14ac:dyDescent="0.3">
      <c r="J118" s="1">
        <v>4969</v>
      </c>
    </row>
    <row r="119" spans="10:10" x14ac:dyDescent="0.3">
      <c r="J119" s="1">
        <v>4521</v>
      </c>
    </row>
    <row r="120" spans="10:10" x14ac:dyDescent="0.3">
      <c r="J120" s="1">
        <v>4500</v>
      </c>
    </row>
    <row r="121" spans="10:10" x14ac:dyDescent="0.3">
      <c r="J121" s="1">
        <v>4465</v>
      </c>
    </row>
    <row r="122" spans="10:10" x14ac:dyDescent="0.3">
      <c r="J122" s="1">
        <v>3854</v>
      </c>
    </row>
    <row r="123" spans="10:10" x14ac:dyDescent="0.3">
      <c r="J123" s="1">
        <v>3748</v>
      </c>
    </row>
    <row r="124" spans="10:10" x14ac:dyDescent="0.3">
      <c r="J124" s="1">
        <v>2500</v>
      </c>
    </row>
    <row r="125" spans="10:10" x14ac:dyDescent="0.3">
      <c r="J125" s="1">
        <v>2478</v>
      </c>
    </row>
    <row r="126" spans="10:10" x14ac:dyDescent="0.3">
      <c r="J126" s="1">
        <v>2445</v>
      </c>
    </row>
    <row r="127" spans="10:10" x14ac:dyDescent="0.3">
      <c r="J127" s="1">
        <v>2302</v>
      </c>
    </row>
    <row r="128" spans="10:10" x14ac:dyDescent="0.3">
      <c r="J128" s="1">
        <v>2125</v>
      </c>
    </row>
    <row r="129" spans="10:10" x14ac:dyDescent="0.3">
      <c r="J129" s="1">
        <v>1987</v>
      </c>
    </row>
    <row r="130" spans="10:10" x14ac:dyDescent="0.3">
      <c r="J130" s="1">
        <v>1332</v>
      </c>
    </row>
    <row r="131" spans="10:10" x14ac:dyDescent="0.3">
      <c r="J131" s="1">
        <v>367437</v>
      </c>
    </row>
    <row r="132" spans="10:10" x14ac:dyDescent="0.3">
      <c r="J132" s="1">
        <v>328840</v>
      </c>
    </row>
    <row r="133" spans="10:10" x14ac:dyDescent="0.3">
      <c r="J133" s="1">
        <v>272380</v>
      </c>
    </row>
    <row r="134" spans="10:10" x14ac:dyDescent="0.3">
      <c r="J134" s="1">
        <v>267035</v>
      </c>
    </row>
    <row r="135" spans="10:10" x14ac:dyDescent="0.3">
      <c r="J135" s="1">
        <v>257088</v>
      </c>
    </row>
    <row r="136" spans="10:10" x14ac:dyDescent="0.3">
      <c r="J136" s="1">
        <v>250000</v>
      </c>
    </row>
    <row r="137" spans="10:10" x14ac:dyDescent="0.3">
      <c r="J137" s="1">
        <v>219537</v>
      </c>
    </row>
    <row r="138" spans="10:10" x14ac:dyDescent="0.3">
      <c r="J138" s="1">
        <v>217500</v>
      </c>
    </row>
    <row r="139" spans="10:10" x14ac:dyDescent="0.3">
      <c r="J139" s="1">
        <v>174046</v>
      </c>
    </row>
    <row r="140" spans="10:10" x14ac:dyDescent="0.3">
      <c r="J140" s="1">
        <v>170170</v>
      </c>
    </row>
    <row r="141" spans="10:10" x14ac:dyDescent="0.3">
      <c r="J141" s="1">
        <v>155010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"/>
  <sheetViews>
    <sheetView workbookViewId="0">
      <selection activeCell="A2" sqref="A2"/>
    </sheetView>
  </sheetViews>
  <sheetFormatPr defaultRowHeight="14.4" x14ac:dyDescent="0.3"/>
  <cols>
    <col min="1" max="1" width="5.44140625" bestFit="1" customWidth="1"/>
    <col min="2" max="2" width="9.21875" bestFit="1" customWidth="1"/>
    <col min="3" max="3" width="15.44140625" bestFit="1" customWidth="1"/>
    <col min="4" max="4" width="17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52</v>
      </c>
      <c r="B2">
        <v>617236</v>
      </c>
      <c r="C2">
        <v>6178761</v>
      </c>
      <c r="D2" s="1">
        <v>68336958498.849998</v>
      </c>
    </row>
    <row r="3" spans="1:4" x14ac:dyDescent="0.3">
      <c r="A3" t="s">
        <v>31</v>
      </c>
      <c r="B3">
        <v>423147</v>
      </c>
      <c r="C3">
        <v>3303060</v>
      </c>
      <c r="D3" s="1">
        <v>31929570014.709999</v>
      </c>
    </row>
    <row r="4" spans="1:4" x14ac:dyDescent="0.3">
      <c r="A4" t="s">
        <v>33</v>
      </c>
      <c r="B4">
        <v>411598</v>
      </c>
      <c r="C4">
        <v>4340525</v>
      </c>
      <c r="D4" s="1">
        <v>41156784433.709999</v>
      </c>
    </row>
    <row r="5" spans="1:4" x14ac:dyDescent="0.3">
      <c r="A5" t="s">
        <v>58</v>
      </c>
      <c r="B5">
        <v>344776</v>
      </c>
      <c r="C5">
        <v>3265581</v>
      </c>
      <c r="D5" s="1">
        <v>38565280890.089996</v>
      </c>
    </row>
    <row r="6" spans="1:4" x14ac:dyDescent="0.3">
      <c r="A6" t="s">
        <v>46</v>
      </c>
      <c r="B6">
        <v>220927</v>
      </c>
      <c r="C6">
        <v>2217285</v>
      </c>
      <c r="D6" s="1">
        <v>22724133422.34</v>
      </c>
    </row>
    <row r="7" spans="1:4" x14ac:dyDescent="0.3">
      <c r="A7" t="s">
        <v>48</v>
      </c>
      <c r="B7">
        <v>172565</v>
      </c>
      <c r="C7">
        <v>1858612</v>
      </c>
      <c r="D7" s="1">
        <v>20705063063.869999</v>
      </c>
    </row>
    <row r="8" spans="1:4" x14ac:dyDescent="0.3">
      <c r="A8" t="s">
        <v>35</v>
      </c>
      <c r="B8">
        <v>169555</v>
      </c>
      <c r="C8">
        <v>1493822</v>
      </c>
      <c r="D8" s="1">
        <v>14490097149.17</v>
      </c>
    </row>
    <row r="9" spans="1:4" x14ac:dyDescent="0.3">
      <c r="A9" t="s">
        <v>54</v>
      </c>
      <c r="B9">
        <v>155859</v>
      </c>
      <c r="C9">
        <v>1527821</v>
      </c>
      <c r="D9" s="1">
        <v>17314851838.700001</v>
      </c>
    </row>
    <row r="10" spans="1:4" x14ac:dyDescent="0.3">
      <c r="A10" t="s">
        <v>34</v>
      </c>
      <c r="B10">
        <v>147852</v>
      </c>
      <c r="C10">
        <v>1894366</v>
      </c>
      <c r="D10" s="1">
        <v>18476762668.720001</v>
      </c>
    </row>
    <row r="11" spans="1:4" x14ac:dyDescent="0.3">
      <c r="A11" t="s">
        <v>36</v>
      </c>
      <c r="B11">
        <v>127915</v>
      </c>
      <c r="C11">
        <v>1262514</v>
      </c>
      <c r="D11" s="1">
        <v>12235308268.98</v>
      </c>
    </row>
    <row r="12" spans="1:4" x14ac:dyDescent="0.3">
      <c r="A12" t="s">
        <v>41</v>
      </c>
      <c r="B12">
        <v>127028</v>
      </c>
      <c r="C12">
        <v>1568960</v>
      </c>
      <c r="D12" s="1">
        <v>15995428949.35</v>
      </c>
    </row>
    <row r="13" spans="1:4" x14ac:dyDescent="0.3">
      <c r="A13" t="s">
        <v>56</v>
      </c>
      <c r="B13">
        <v>117776</v>
      </c>
      <c r="C13">
        <v>1177975</v>
      </c>
      <c r="D13" s="1">
        <v>14271910371.120001</v>
      </c>
    </row>
    <row r="14" spans="1:4" x14ac:dyDescent="0.3">
      <c r="A14" t="s">
        <v>60</v>
      </c>
      <c r="B14">
        <v>113664</v>
      </c>
      <c r="C14">
        <v>985183</v>
      </c>
      <c r="D14" s="1">
        <v>12554156491.09</v>
      </c>
    </row>
    <row r="15" spans="1:4" x14ac:dyDescent="0.3">
      <c r="A15" t="s">
        <v>57</v>
      </c>
      <c r="B15">
        <v>108501</v>
      </c>
      <c r="C15">
        <v>885927</v>
      </c>
      <c r="D15" s="1">
        <v>10378375322.540001</v>
      </c>
    </row>
    <row r="16" spans="1:4" x14ac:dyDescent="0.3">
      <c r="A16" t="s">
        <v>61</v>
      </c>
      <c r="B16">
        <v>107012</v>
      </c>
      <c r="C16">
        <v>917490</v>
      </c>
      <c r="D16" s="1">
        <v>12440626706.860001</v>
      </c>
    </row>
    <row r="17" spans="1:4" x14ac:dyDescent="0.3">
      <c r="A17" t="s">
        <v>45</v>
      </c>
      <c r="B17">
        <v>102015</v>
      </c>
      <c r="C17">
        <v>1102491</v>
      </c>
      <c r="D17" s="1">
        <v>11256002158.65</v>
      </c>
    </row>
    <row r="18" spans="1:4" x14ac:dyDescent="0.3">
      <c r="A18" t="s">
        <v>28</v>
      </c>
      <c r="B18">
        <v>98661</v>
      </c>
      <c r="C18">
        <v>926420</v>
      </c>
      <c r="D18" s="1">
        <v>8952841846.2299995</v>
      </c>
    </row>
    <row r="19" spans="1:4" x14ac:dyDescent="0.3">
      <c r="A19" t="s">
        <v>37</v>
      </c>
      <c r="B19">
        <v>95219</v>
      </c>
      <c r="C19">
        <v>945927</v>
      </c>
      <c r="D19" s="1">
        <v>9172861076.1700001</v>
      </c>
    </row>
    <row r="20" spans="1:4" x14ac:dyDescent="0.3">
      <c r="A20" t="s">
        <v>40</v>
      </c>
      <c r="B20">
        <v>89166</v>
      </c>
      <c r="C20">
        <v>1021139</v>
      </c>
      <c r="D20" s="1">
        <v>9891788875.9200001</v>
      </c>
    </row>
    <row r="21" spans="1:4" x14ac:dyDescent="0.3">
      <c r="A21" t="s">
        <v>50</v>
      </c>
      <c r="B21">
        <v>86056</v>
      </c>
      <c r="C21">
        <v>950460</v>
      </c>
      <c r="D21" s="1">
        <v>10019077990.969999</v>
      </c>
    </row>
    <row r="22" spans="1:4" x14ac:dyDescent="0.3">
      <c r="A22" t="s">
        <v>32</v>
      </c>
      <c r="B22">
        <v>85076</v>
      </c>
      <c r="C22">
        <v>887497</v>
      </c>
      <c r="D22" s="1">
        <v>8646533823.6800003</v>
      </c>
    </row>
    <row r="23" spans="1:4" x14ac:dyDescent="0.3">
      <c r="A23" t="s">
        <v>29</v>
      </c>
      <c r="B23">
        <v>82671</v>
      </c>
      <c r="C23">
        <v>961239</v>
      </c>
      <c r="D23" s="1">
        <v>9535506510.5</v>
      </c>
    </row>
    <row r="24" spans="1:4" x14ac:dyDescent="0.3">
      <c r="A24" t="s">
        <v>25</v>
      </c>
      <c r="B24">
        <v>78010</v>
      </c>
      <c r="C24">
        <v>811809</v>
      </c>
      <c r="D24" s="1">
        <v>7435840910.5900002</v>
      </c>
    </row>
    <row r="25" spans="1:4" x14ac:dyDescent="0.3">
      <c r="A25" t="s">
        <v>24</v>
      </c>
      <c r="B25">
        <v>69324</v>
      </c>
      <c r="C25">
        <v>679626</v>
      </c>
      <c r="D25" s="1">
        <v>6201123770.3800001</v>
      </c>
    </row>
    <row r="26" spans="1:4" x14ac:dyDescent="0.3">
      <c r="A26" t="s">
        <v>15</v>
      </c>
      <c r="B26">
        <v>66254</v>
      </c>
      <c r="C26">
        <v>669059</v>
      </c>
      <c r="D26" s="1">
        <v>5764286788.0200005</v>
      </c>
    </row>
    <row r="27" spans="1:4" x14ac:dyDescent="0.3">
      <c r="A27" t="s">
        <v>49</v>
      </c>
      <c r="B27">
        <v>66102</v>
      </c>
      <c r="C27">
        <v>618828</v>
      </c>
      <c r="D27" s="1">
        <v>7052398837.0799999</v>
      </c>
    </row>
    <row r="28" spans="1:4" x14ac:dyDescent="0.3">
      <c r="A28" t="s">
        <v>18</v>
      </c>
      <c r="B28">
        <v>66044</v>
      </c>
      <c r="C28">
        <v>624341</v>
      </c>
      <c r="D28" s="1">
        <v>5453071608.29</v>
      </c>
    </row>
    <row r="29" spans="1:4" x14ac:dyDescent="0.3">
      <c r="A29" t="s">
        <v>51</v>
      </c>
      <c r="B29">
        <v>64214</v>
      </c>
      <c r="C29">
        <v>616411</v>
      </c>
      <c r="D29" s="1">
        <v>6703474060.29</v>
      </c>
    </row>
    <row r="30" spans="1:4" x14ac:dyDescent="0.3">
      <c r="A30" t="s">
        <v>21</v>
      </c>
      <c r="B30">
        <v>61258</v>
      </c>
      <c r="C30">
        <v>529144</v>
      </c>
      <c r="D30" s="1">
        <v>5119281491.46</v>
      </c>
    </row>
    <row r="31" spans="1:4" x14ac:dyDescent="0.3">
      <c r="A31" t="s">
        <v>38</v>
      </c>
      <c r="B31">
        <v>53648</v>
      </c>
      <c r="C31">
        <v>525097</v>
      </c>
      <c r="D31" s="1">
        <v>5028360549.54</v>
      </c>
    </row>
    <row r="32" spans="1:4" x14ac:dyDescent="0.3">
      <c r="A32" t="s">
        <v>20</v>
      </c>
      <c r="B32">
        <v>52125</v>
      </c>
      <c r="C32">
        <v>600186</v>
      </c>
      <c r="D32" s="1">
        <v>5252439962.5</v>
      </c>
    </row>
    <row r="33" spans="1:4" x14ac:dyDescent="0.3">
      <c r="A33" t="s">
        <v>17</v>
      </c>
      <c r="B33">
        <v>50397</v>
      </c>
      <c r="C33">
        <v>604392</v>
      </c>
      <c r="D33" s="1">
        <v>5273223873.8599997</v>
      </c>
    </row>
    <row r="34" spans="1:4" x14ac:dyDescent="0.3">
      <c r="A34" t="s">
        <v>11</v>
      </c>
      <c r="B34">
        <v>48008</v>
      </c>
      <c r="C34">
        <v>419948</v>
      </c>
      <c r="D34" s="1">
        <v>3193001702.6599998</v>
      </c>
    </row>
    <row r="35" spans="1:4" x14ac:dyDescent="0.3">
      <c r="A35" t="s">
        <v>30</v>
      </c>
      <c r="B35">
        <v>45135</v>
      </c>
      <c r="C35">
        <v>428362</v>
      </c>
      <c r="D35" s="1">
        <v>4192702034.77</v>
      </c>
    </row>
    <row r="36" spans="1:4" x14ac:dyDescent="0.3">
      <c r="A36" t="s">
        <v>23</v>
      </c>
      <c r="B36">
        <v>43993</v>
      </c>
      <c r="C36">
        <v>331823</v>
      </c>
      <c r="D36" s="1">
        <v>3440129166.0100002</v>
      </c>
    </row>
    <row r="37" spans="1:4" x14ac:dyDescent="0.3">
      <c r="A37" t="s">
        <v>12</v>
      </c>
      <c r="B37">
        <v>43518</v>
      </c>
      <c r="C37">
        <v>378260</v>
      </c>
      <c r="D37" s="1">
        <v>3310732424.0599999</v>
      </c>
    </row>
    <row r="38" spans="1:4" x14ac:dyDescent="0.3">
      <c r="A38" t="s">
        <v>8</v>
      </c>
      <c r="B38">
        <v>39491</v>
      </c>
      <c r="C38">
        <v>386084</v>
      </c>
      <c r="D38" s="1">
        <v>1819907974.01</v>
      </c>
    </row>
    <row r="39" spans="1:4" x14ac:dyDescent="0.3">
      <c r="A39" t="s">
        <v>27</v>
      </c>
      <c r="B39">
        <v>30989</v>
      </c>
      <c r="C39">
        <v>272600</v>
      </c>
      <c r="D39" s="1">
        <v>2591277535.77</v>
      </c>
    </row>
    <row r="40" spans="1:4" x14ac:dyDescent="0.3">
      <c r="A40" t="s">
        <v>22</v>
      </c>
      <c r="B40">
        <v>28266</v>
      </c>
      <c r="C40">
        <v>256260</v>
      </c>
      <c r="D40" s="1">
        <v>2264234856.2800002</v>
      </c>
    </row>
    <row r="41" spans="1:4" x14ac:dyDescent="0.3">
      <c r="A41" t="s">
        <v>39</v>
      </c>
      <c r="B41">
        <v>25009</v>
      </c>
      <c r="C41">
        <v>226101</v>
      </c>
      <c r="D41" s="1">
        <v>2476686454.6100001</v>
      </c>
    </row>
    <row r="42" spans="1:4" x14ac:dyDescent="0.3">
      <c r="A42" t="s">
        <v>53</v>
      </c>
      <c r="B42">
        <v>24664</v>
      </c>
      <c r="C42">
        <v>220664</v>
      </c>
      <c r="D42" s="1">
        <v>2560220802.5900002</v>
      </c>
    </row>
    <row r="43" spans="1:4" x14ac:dyDescent="0.3">
      <c r="A43" t="s">
        <v>13</v>
      </c>
      <c r="B43">
        <v>23867</v>
      </c>
      <c r="C43">
        <v>217046</v>
      </c>
      <c r="D43" s="1">
        <v>1777460287.9200001</v>
      </c>
    </row>
    <row r="44" spans="1:4" x14ac:dyDescent="0.3">
      <c r="A44" t="s">
        <v>16</v>
      </c>
      <c r="B44">
        <v>23470</v>
      </c>
      <c r="C44">
        <v>183544</v>
      </c>
      <c r="D44" s="1">
        <v>1678035539.6600001</v>
      </c>
    </row>
    <row r="45" spans="1:4" x14ac:dyDescent="0.3">
      <c r="A45" t="s">
        <v>14</v>
      </c>
      <c r="B45">
        <v>22870</v>
      </c>
      <c r="C45">
        <v>251346</v>
      </c>
      <c r="D45" s="1">
        <v>2255640012.9899998</v>
      </c>
    </row>
    <row r="46" spans="1:4" x14ac:dyDescent="0.3">
      <c r="A46" t="s">
        <v>43</v>
      </c>
      <c r="B46">
        <v>20478</v>
      </c>
      <c r="C46">
        <v>178084</v>
      </c>
      <c r="D46" s="1">
        <v>1772494503.8800001</v>
      </c>
    </row>
    <row r="47" spans="1:4" x14ac:dyDescent="0.3">
      <c r="A47" t="s">
        <v>19</v>
      </c>
      <c r="B47">
        <v>18031</v>
      </c>
      <c r="C47">
        <v>206881</v>
      </c>
      <c r="D47" s="1">
        <v>1802217562.46</v>
      </c>
    </row>
    <row r="48" spans="1:4" x14ac:dyDescent="0.3">
      <c r="A48" t="s">
        <v>42</v>
      </c>
      <c r="B48">
        <v>17874</v>
      </c>
      <c r="C48">
        <v>161577</v>
      </c>
      <c r="D48" s="1">
        <v>1904198295.8900001</v>
      </c>
    </row>
    <row r="49" spans="1:4" x14ac:dyDescent="0.3">
      <c r="A49" t="s">
        <v>26</v>
      </c>
      <c r="B49">
        <v>13550</v>
      </c>
      <c r="C49">
        <v>111633</v>
      </c>
      <c r="D49" s="1">
        <v>1045259602.45</v>
      </c>
    </row>
    <row r="50" spans="1:4" x14ac:dyDescent="0.3">
      <c r="A50" t="s">
        <v>59</v>
      </c>
      <c r="B50">
        <v>13339</v>
      </c>
      <c r="C50">
        <v>168366</v>
      </c>
      <c r="D50" s="1">
        <v>2142507586.02</v>
      </c>
    </row>
    <row r="51" spans="1:4" x14ac:dyDescent="0.3">
      <c r="A51" t="s">
        <v>44</v>
      </c>
      <c r="B51">
        <v>13094</v>
      </c>
      <c r="C51">
        <v>139144</v>
      </c>
      <c r="D51" s="1">
        <v>1506284363.24</v>
      </c>
    </row>
    <row r="52" spans="1:4" x14ac:dyDescent="0.3">
      <c r="A52" t="s">
        <v>47</v>
      </c>
      <c r="B52">
        <v>12362</v>
      </c>
      <c r="C52">
        <v>116841</v>
      </c>
      <c r="D52" s="1">
        <v>1200229871.05</v>
      </c>
    </row>
    <row r="53" spans="1:4" x14ac:dyDescent="0.3">
      <c r="A53" t="s">
        <v>55</v>
      </c>
      <c r="B53">
        <v>12038</v>
      </c>
      <c r="C53">
        <v>117420</v>
      </c>
      <c r="D53" s="1">
        <v>1309266744.3</v>
      </c>
    </row>
    <row r="54" spans="1:4" x14ac:dyDescent="0.3">
      <c r="A54" t="s">
        <v>9</v>
      </c>
      <c r="B54">
        <v>2201</v>
      </c>
      <c r="C54">
        <v>32124</v>
      </c>
      <c r="D54" s="1">
        <v>191937507.22999999</v>
      </c>
    </row>
    <row r="55" spans="1:4" x14ac:dyDescent="0.3">
      <c r="A55" t="s">
        <v>10</v>
      </c>
      <c r="B55">
        <v>2039</v>
      </c>
      <c r="C55">
        <v>17130</v>
      </c>
      <c r="D55" s="1">
        <v>125364754.53</v>
      </c>
    </row>
    <row r="56" spans="1:4" x14ac:dyDescent="0.3">
      <c r="A56" t="s">
        <v>7</v>
      </c>
      <c r="B56">
        <v>481</v>
      </c>
      <c r="C56">
        <v>7488</v>
      </c>
      <c r="D56" s="1">
        <v>38692093.649999999</v>
      </c>
    </row>
    <row r="57" spans="1:4" x14ac:dyDescent="0.3">
      <c r="A57" t="s">
        <v>6</v>
      </c>
      <c r="B57">
        <v>293</v>
      </c>
      <c r="C57">
        <v>4302</v>
      </c>
      <c r="D57" s="1">
        <v>11839130.859999999</v>
      </c>
    </row>
    <row r="58" spans="1:4" x14ac:dyDescent="0.3">
      <c r="A58" t="s">
        <v>62</v>
      </c>
      <c r="B58">
        <v>138</v>
      </c>
      <c r="C58">
        <v>220</v>
      </c>
      <c r="D58" s="1">
        <v>6030063</v>
      </c>
    </row>
    <row r="59" spans="1:4" x14ac:dyDescent="0.3">
      <c r="A59" t="s">
        <v>63</v>
      </c>
      <c r="B59">
        <v>1</v>
      </c>
      <c r="C59">
        <v>0</v>
      </c>
      <c r="D59" s="1">
        <v>27400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9"/>
  <sheetViews>
    <sheetView topLeftCell="A37" workbookViewId="0">
      <selection activeCell="B57" sqref="B57"/>
    </sheetView>
  </sheetViews>
  <sheetFormatPr defaultRowHeight="14.4" x14ac:dyDescent="0.3"/>
  <cols>
    <col min="2" max="2" width="11.5546875" bestFit="1" customWidth="1"/>
  </cols>
  <sheetData>
    <row r="1" spans="1:2" x14ac:dyDescent="0.3">
      <c r="A1" t="s">
        <v>0</v>
      </c>
      <c r="B1" t="s">
        <v>4</v>
      </c>
    </row>
    <row r="2" spans="1:2" x14ac:dyDescent="0.3">
      <c r="A2" t="s">
        <v>59</v>
      </c>
      <c r="B2" s="1">
        <v>160619.79999999999</v>
      </c>
    </row>
    <row r="3" spans="1:2" x14ac:dyDescent="0.3">
      <c r="A3" t="s">
        <v>41</v>
      </c>
      <c r="B3" s="1">
        <v>125920.49</v>
      </c>
    </row>
    <row r="4" spans="1:2" x14ac:dyDescent="0.3">
      <c r="A4" t="s">
        <v>34</v>
      </c>
      <c r="B4" s="1">
        <v>124967.95</v>
      </c>
    </row>
    <row r="5" spans="1:2" x14ac:dyDescent="0.3">
      <c r="A5" t="s">
        <v>56</v>
      </c>
      <c r="B5" s="1">
        <v>121178.42</v>
      </c>
    </row>
    <row r="6" spans="1:2" x14ac:dyDescent="0.3">
      <c r="A6" t="s">
        <v>48</v>
      </c>
      <c r="B6" s="1">
        <v>119984.13</v>
      </c>
    </row>
    <row r="7" spans="1:2" x14ac:dyDescent="0.3">
      <c r="A7" t="s">
        <v>50</v>
      </c>
      <c r="B7" s="1">
        <v>116425.09</v>
      </c>
    </row>
    <row r="8" spans="1:2" x14ac:dyDescent="0.3">
      <c r="A8" t="s">
        <v>61</v>
      </c>
      <c r="B8" s="1">
        <v>116254.5</v>
      </c>
    </row>
    <row r="9" spans="1:2" x14ac:dyDescent="0.3">
      <c r="A9" t="s">
        <v>29</v>
      </c>
      <c r="B9" s="1">
        <v>115342.82</v>
      </c>
    </row>
    <row r="10" spans="1:2" x14ac:dyDescent="0.3">
      <c r="A10" t="s">
        <v>44</v>
      </c>
      <c r="B10" s="1">
        <v>115036.22</v>
      </c>
    </row>
    <row r="11" spans="1:2" x14ac:dyDescent="0.3">
      <c r="A11" t="s">
        <v>58</v>
      </c>
      <c r="B11" s="1">
        <v>111856.04</v>
      </c>
    </row>
    <row r="12" spans="1:2" x14ac:dyDescent="0.3">
      <c r="A12" t="s">
        <v>54</v>
      </c>
      <c r="B12" s="1">
        <v>111093.05</v>
      </c>
    </row>
    <row r="13" spans="1:2" x14ac:dyDescent="0.3">
      <c r="A13" t="s">
        <v>40</v>
      </c>
      <c r="B13" s="1">
        <v>110936.77</v>
      </c>
    </row>
    <row r="14" spans="1:2" x14ac:dyDescent="0.3">
      <c r="A14" t="s">
        <v>52</v>
      </c>
      <c r="B14" s="1">
        <v>110714.47</v>
      </c>
    </row>
    <row r="15" spans="1:2" x14ac:dyDescent="0.3">
      <c r="A15" t="s">
        <v>60</v>
      </c>
      <c r="B15" s="1">
        <v>110449.71</v>
      </c>
    </row>
    <row r="16" spans="1:2" x14ac:dyDescent="0.3">
      <c r="A16" t="s">
        <v>45</v>
      </c>
      <c r="B16" s="1">
        <v>110336.73</v>
      </c>
    </row>
    <row r="17" spans="1:2" x14ac:dyDescent="0.3">
      <c r="A17" t="s">
        <v>55</v>
      </c>
      <c r="B17" s="1">
        <v>108761.15</v>
      </c>
    </row>
    <row r="18" spans="1:2" x14ac:dyDescent="0.3">
      <c r="A18" t="s">
        <v>49</v>
      </c>
      <c r="B18" s="1">
        <v>106689.64</v>
      </c>
    </row>
    <row r="19" spans="1:2" x14ac:dyDescent="0.3">
      <c r="A19" t="s">
        <v>42</v>
      </c>
      <c r="B19" s="1">
        <v>106534.53</v>
      </c>
    </row>
    <row r="20" spans="1:2" x14ac:dyDescent="0.3">
      <c r="A20" t="s">
        <v>17</v>
      </c>
      <c r="B20" s="1">
        <v>104633.68</v>
      </c>
    </row>
    <row r="21" spans="1:2" x14ac:dyDescent="0.3">
      <c r="A21" t="s">
        <v>51</v>
      </c>
      <c r="B21" s="1">
        <v>104392.71</v>
      </c>
    </row>
    <row r="22" spans="1:2" x14ac:dyDescent="0.3">
      <c r="A22" t="s">
        <v>53</v>
      </c>
      <c r="B22" s="1">
        <v>103803.95</v>
      </c>
    </row>
    <row r="23" spans="1:2" x14ac:dyDescent="0.3">
      <c r="A23" t="s">
        <v>46</v>
      </c>
      <c r="B23" s="1">
        <v>102858.1</v>
      </c>
    </row>
    <row r="24" spans="1:2" x14ac:dyDescent="0.3">
      <c r="A24" t="s">
        <v>32</v>
      </c>
      <c r="B24" s="1">
        <v>101633.05</v>
      </c>
    </row>
    <row r="25" spans="1:2" x14ac:dyDescent="0.3">
      <c r="A25" t="s">
        <v>20</v>
      </c>
      <c r="B25" s="1">
        <v>100766.23</v>
      </c>
    </row>
    <row r="26" spans="1:2" x14ac:dyDescent="0.3">
      <c r="A26" t="s">
        <v>33</v>
      </c>
      <c r="B26" s="1">
        <v>99992.67</v>
      </c>
    </row>
    <row r="27" spans="1:2" x14ac:dyDescent="0.3">
      <c r="A27" t="s">
        <v>19</v>
      </c>
      <c r="B27" s="1">
        <v>99951.05</v>
      </c>
    </row>
    <row r="28" spans="1:2" x14ac:dyDescent="0.3">
      <c r="A28" t="s">
        <v>39</v>
      </c>
      <c r="B28" s="1">
        <v>99031.8</v>
      </c>
    </row>
    <row r="29" spans="1:2" x14ac:dyDescent="0.3">
      <c r="A29" t="s">
        <v>14</v>
      </c>
      <c r="B29" s="1">
        <v>98628.77</v>
      </c>
    </row>
    <row r="30" spans="1:2" x14ac:dyDescent="0.3">
      <c r="A30" t="s">
        <v>47</v>
      </c>
      <c r="B30" s="1">
        <v>97090.26</v>
      </c>
    </row>
    <row r="31" spans="1:2" x14ac:dyDescent="0.3">
      <c r="A31" t="s">
        <v>37</v>
      </c>
      <c r="B31" s="1">
        <v>96334.35</v>
      </c>
    </row>
    <row r="32" spans="1:2" x14ac:dyDescent="0.3">
      <c r="A32" t="s">
        <v>57</v>
      </c>
      <c r="B32" s="1">
        <v>95652.34</v>
      </c>
    </row>
    <row r="33" spans="1:2" x14ac:dyDescent="0.3">
      <c r="A33" t="s">
        <v>36</v>
      </c>
      <c r="B33" s="1">
        <v>95651.86</v>
      </c>
    </row>
    <row r="34" spans="1:2" x14ac:dyDescent="0.3">
      <c r="A34" t="s">
        <v>25</v>
      </c>
      <c r="B34" s="1">
        <v>95319.07</v>
      </c>
    </row>
    <row r="35" spans="1:2" x14ac:dyDescent="0.3">
      <c r="A35" t="s">
        <v>38</v>
      </c>
      <c r="B35" s="1">
        <v>93728.76</v>
      </c>
    </row>
    <row r="36" spans="1:2" x14ac:dyDescent="0.3">
      <c r="A36" t="s">
        <v>30</v>
      </c>
      <c r="B36" s="1">
        <v>92892.47</v>
      </c>
    </row>
    <row r="37" spans="1:2" x14ac:dyDescent="0.3">
      <c r="A37" t="s">
        <v>28</v>
      </c>
      <c r="B37" s="1">
        <v>90743.47</v>
      </c>
    </row>
    <row r="38" spans="1:2" x14ac:dyDescent="0.3">
      <c r="A38" t="s">
        <v>24</v>
      </c>
      <c r="B38" s="1">
        <v>89451.32</v>
      </c>
    </row>
    <row r="39" spans="1:2" x14ac:dyDescent="0.3">
      <c r="A39" t="s">
        <v>9</v>
      </c>
      <c r="B39" s="1">
        <v>87204.68</v>
      </c>
    </row>
    <row r="40" spans="1:2" x14ac:dyDescent="0.3">
      <c r="A40" t="s">
        <v>15</v>
      </c>
      <c r="B40" s="1">
        <v>87002.84</v>
      </c>
    </row>
    <row r="41" spans="1:2" x14ac:dyDescent="0.3">
      <c r="A41" t="s">
        <v>43</v>
      </c>
      <c r="B41" s="1">
        <v>86556.03</v>
      </c>
    </row>
    <row r="42" spans="1:2" x14ac:dyDescent="0.3">
      <c r="A42" t="s">
        <v>35</v>
      </c>
      <c r="B42" s="1">
        <v>85459.56</v>
      </c>
    </row>
    <row r="43" spans="1:2" x14ac:dyDescent="0.3">
      <c r="A43" t="s">
        <v>27</v>
      </c>
      <c r="B43" s="1">
        <v>83619.259999999995</v>
      </c>
    </row>
    <row r="44" spans="1:2" x14ac:dyDescent="0.3">
      <c r="A44" t="s">
        <v>21</v>
      </c>
      <c r="B44" s="1">
        <v>83569.19</v>
      </c>
    </row>
    <row r="45" spans="1:2" x14ac:dyDescent="0.3">
      <c r="A45" t="s">
        <v>18</v>
      </c>
      <c r="B45" s="1">
        <v>82567.25</v>
      </c>
    </row>
    <row r="46" spans="1:2" x14ac:dyDescent="0.3">
      <c r="A46" t="s">
        <v>7</v>
      </c>
      <c r="B46" s="1">
        <v>80440.94</v>
      </c>
    </row>
    <row r="47" spans="1:2" x14ac:dyDescent="0.3">
      <c r="A47" t="s">
        <v>22</v>
      </c>
      <c r="B47" s="1">
        <v>80104.53</v>
      </c>
    </row>
    <row r="48" spans="1:2" x14ac:dyDescent="0.3">
      <c r="A48" t="s">
        <v>23</v>
      </c>
      <c r="B48" s="1">
        <v>78197.19</v>
      </c>
    </row>
    <row r="49" spans="1:2" x14ac:dyDescent="0.3">
      <c r="A49" t="s">
        <v>26</v>
      </c>
      <c r="B49" s="1">
        <v>77140.929999999993</v>
      </c>
    </row>
    <row r="50" spans="1:2" x14ac:dyDescent="0.3">
      <c r="A50" t="s">
        <v>12</v>
      </c>
      <c r="B50" s="1">
        <v>76077.31</v>
      </c>
    </row>
    <row r="51" spans="1:2" x14ac:dyDescent="0.3">
      <c r="A51" t="s">
        <v>31</v>
      </c>
      <c r="B51" s="1">
        <v>75457.39</v>
      </c>
    </row>
    <row r="52" spans="1:2" x14ac:dyDescent="0.3">
      <c r="A52" t="s">
        <v>13</v>
      </c>
      <c r="B52" s="1">
        <v>74473.55</v>
      </c>
    </row>
    <row r="53" spans="1:2" x14ac:dyDescent="0.3">
      <c r="A53" t="s">
        <v>16</v>
      </c>
      <c r="B53" s="1">
        <v>71497.039999999994</v>
      </c>
    </row>
    <row r="54" spans="1:2" x14ac:dyDescent="0.3">
      <c r="A54" t="s">
        <v>11</v>
      </c>
      <c r="B54" s="1">
        <v>66509.78</v>
      </c>
    </row>
    <row r="55" spans="1:2" x14ac:dyDescent="0.3">
      <c r="A55" t="s">
        <v>10</v>
      </c>
      <c r="B55" s="1">
        <v>61483.44</v>
      </c>
    </row>
    <row r="56" spans="1:2" x14ac:dyDescent="0.3">
      <c r="A56" t="s">
        <v>8</v>
      </c>
      <c r="B56" s="1">
        <v>46084.11</v>
      </c>
    </row>
    <row r="57" spans="1:2" x14ac:dyDescent="0.3">
      <c r="A57" t="s">
        <v>62</v>
      </c>
      <c r="B57" s="1">
        <v>43696.1</v>
      </c>
    </row>
    <row r="58" spans="1:2" x14ac:dyDescent="0.3">
      <c r="A58" t="s">
        <v>6</v>
      </c>
      <c r="B58" s="1">
        <v>40406.58</v>
      </c>
    </row>
    <row r="59" spans="1:2" x14ac:dyDescent="0.3">
      <c r="A59" t="s">
        <v>63</v>
      </c>
      <c r="B59" s="1">
        <v>27400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9"/>
  <sheetViews>
    <sheetView topLeftCell="A31" workbookViewId="0">
      <selection activeCell="C58" sqref="C58"/>
    </sheetView>
  </sheetViews>
  <sheetFormatPr defaultRowHeight="14.4" x14ac:dyDescent="0.3"/>
  <cols>
    <col min="1" max="1" width="5.44140625" bestFit="1" customWidth="1"/>
    <col min="2" max="2" width="10.5546875" bestFit="1" customWidth="1"/>
    <col min="3" max="3" width="11.6640625" bestFit="1" customWidth="1"/>
    <col min="5" max="5" width="41.44140625" bestFit="1" customWidth="1"/>
  </cols>
  <sheetData>
    <row r="1" spans="1:5" x14ac:dyDescent="0.3">
      <c r="A1" t="s">
        <v>0</v>
      </c>
      <c r="B1" t="s">
        <v>64</v>
      </c>
      <c r="C1" t="s">
        <v>5</v>
      </c>
    </row>
    <row r="2" spans="1:5" x14ac:dyDescent="0.3">
      <c r="A2" t="s">
        <v>59</v>
      </c>
      <c r="B2">
        <v>16.100000000000001</v>
      </c>
      <c r="C2" s="1">
        <v>11125.27</v>
      </c>
      <c r="E2" s="7" t="s">
        <v>215</v>
      </c>
    </row>
    <row r="3" spans="1:5" x14ac:dyDescent="0.3">
      <c r="A3" t="s">
        <v>55</v>
      </c>
      <c r="B3">
        <v>11.2</v>
      </c>
      <c r="C3" s="1">
        <v>10260.1</v>
      </c>
      <c r="E3" s="7" t="s">
        <v>216</v>
      </c>
    </row>
    <row r="4" spans="1:5" x14ac:dyDescent="0.3">
      <c r="A4" t="s">
        <v>58</v>
      </c>
      <c r="B4">
        <v>11.8</v>
      </c>
      <c r="C4" s="1">
        <v>10107.42</v>
      </c>
    </row>
    <row r="5" spans="1:5" x14ac:dyDescent="0.3">
      <c r="A5" t="s">
        <v>56</v>
      </c>
      <c r="B5">
        <v>12.5</v>
      </c>
      <c r="C5" s="1">
        <v>10042.200000000001</v>
      </c>
    </row>
    <row r="6" spans="1:5" x14ac:dyDescent="0.3">
      <c r="A6" t="s">
        <v>54</v>
      </c>
      <c r="B6">
        <v>12.7</v>
      </c>
      <c r="C6" s="1">
        <v>9790.4</v>
      </c>
    </row>
    <row r="7" spans="1:5" x14ac:dyDescent="0.3">
      <c r="A7" t="s">
        <v>61</v>
      </c>
      <c r="B7">
        <v>11.6</v>
      </c>
      <c r="C7" s="1">
        <v>9624.34</v>
      </c>
    </row>
    <row r="8" spans="1:5" x14ac:dyDescent="0.3">
      <c r="A8" t="s">
        <v>51</v>
      </c>
      <c r="B8">
        <v>11.3</v>
      </c>
      <c r="C8" s="1">
        <v>9589.31</v>
      </c>
    </row>
    <row r="9" spans="1:5" x14ac:dyDescent="0.3">
      <c r="A9" t="s">
        <v>52</v>
      </c>
      <c r="B9">
        <v>12.4</v>
      </c>
      <c r="C9" s="1">
        <v>9532.1</v>
      </c>
    </row>
    <row r="10" spans="1:5" x14ac:dyDescent="0.3">
      <c r="A10" t="s">
        <v>57</v>
      </c>
      <c r="B10">
        <v>11</v>
      </c>
      <c r="C10" s="1">
        <v>9457.5</v>
      </c>
    </row>
    <row r="11" spans="1:5" x14ac:dyDescent="0.3">
      <c r="A11" t="s">
        <v>46</v>
      </c>
      <c r="B11">
        <v>11.2</v>
      </c>
      <c r="C11" s="1">
        <v>9441.74</v>
      </c>
    </row>
    <row r="12" spans="1:5" x14ac:dyDescent="0.3">
      <c r="A12" t="s">
        <v>43</v>
      </c>
      <c r="B12">
        <v>9.9</v>
      </c>
      <c r="C12" s="1">
        <v>9360.4</v>
      </c>
    </row>
    <row r="13" spans="1:5" x14ac:dyDescent="0.3">
      <c r="A13" t="s">
        <v>60</v>
      </c>
      <c r="B13">
        <v>12.9</v>
      </c>
      <c r="C13" s="1">
        <v>9347.76</v>
      </c>
    </row>
    <row r="14" spans="1:5" x14ac:dyDescent="0.3">
      <c r="A14" t="s">
        <v>50</v>
      </c>
      <c r="B14">
        <v>13.5</v>
      </c>
      <c r="C14" s="1">
        <v>9282.2800000000007</v>
      </c>
    </row>
    <row r="15" spans="1:5" x14ac:dyDescent="0.3">
      <c r="A15" t="s">
        <v>45</v>
      </c>
      <c r="B15">
        <v>12.4</v>
      </c>
      <c r="C15" s="1">
        <v>9269.92</v>
      </c>
    </row>
    <row r="16" spans="1:5" x14ac:dyDescent="0.3">
      <c r="A16" t="s">
        <v>53</v>
      </c>
      <c r="B16">
        <v>12.8</v>
      </c>
      <c r="C16" s="1">
        <v>9264.5</v>
      </c>
    </row>
    <row r="17" spans="1:3" x14ac:dyDescent="0.3">
      <c r="A17" t="s">
        <v>48</v>
      </c>
      <c r="B17">
        <v>14.3</v>
      </c>
      <c r="C17" s="1">
        <v>9186.11</v>
      </c>
    </row>
    <row r="18" spans="1:3" x14ac:dyDescent="0.3">
      <c r="A18" t="s">
        <v>49</v>
      </c>
      <c r="B18">
        <v>12</v>
      </c>
      <c r="C18" s="1">
        <v>9089.9500000000007</v>
      </c>
    </row>
    <row r="19" spans="1:3" x14ac:dyDescent="0.3">
      <c r="A19" t="s">
        <v>42</v>
      </c>
      <c r="B19">
        <v>13</v>
      </c>
      <c r="C19" s="1">
        <v>9046.9599999999991</v>
      </c>
    </row>
    <row r="20" spans="1:3" x14ac:dyDescent="0.3">
      <c r="A20" t="s">
        <v>44</v>
      </c>
      <c r="B20">
        <v>14.5</v>
      </c>
      <c r="C20" s="1">
        <v>9011.24</v>
      </c>
    </row>
    <row r="21" spans="1:3" x14ac:dyDescent="0.3">
      <c r="A21" t="s">
        <v>47</v>
      </c>
      <c r="B21">
        <v>11.7</v>
      </c>
      <c r="C21" s="1">
        <v>8975.2900000000009</v>
      </c>
    </row>
    <row r="22" spans="1:3" x14ac:dyDescent="0.3">
      <c r="A22" t="s">
        <v>41</v>
      </c>
      <c r="B22">
        <v>14.5</v>
      </c>
      <c r="C22" s="1">
        <v>8929.02</v>
      </c>
    </row>
    <row r="23" spans="1:3" x14ac:dyDescent="0.3">
      <c r="A23" t="s">
        <v>39</v>
      </c>
      <c r="B23">
        <v>11.9</v>
      </c>
      <c r="C23" s="1">
        <v>8924.48</v>
      </c>
    </row>
    <row r="24" spans="1:3" x14ac:dyDescent="0.3">
      <c r="A24" t="s">
        <v>26</v>
      </c>
      <c r="B24">
        <v>8.9</v>
      </c>
      <c r="C24" s="1">
        <v>8864.32</v>
      </c>
    </row>
    <row r="25" spans="1:3" x14ac:dyDescent="0.3">
      <c r="A25" t="s">
        <v>34</v>
      </c>
      <c r="B25">
        <v>14.5</v>
      </c>
      <c r="C25" s="1">
        <v>8848.15</v>
      </c>
    </row>
    <row r="26" spans="1:3" x14ac:dyDescent="0.3">
      <c r="A26" t="s">
        <v>38</v>
      </c>
      <c r="B26">
        <v>10.5</v>
      </c>
      <c r="C26" s="1">
        <v>8748.98</v>
      </c>
    </row>
    <row r="27" spans="1:3" x14ac:dyDescent="0.3">
      <c r="A27" t="s">
        <v>33</v>
      </c>
      <c r="B27">
        <v>12.4</v>
      </c>
      <c r="C27" s="1">
        <v>8664.9699999999993</v>
      </c>
    </row>
    <row r="28" spans="1:3" x14ac:dyDescent="0.3">
      <c r="A28" t="s">
        <v>29</v>
      </c>
      <c r="B28">
        <v>13.2</v>
      </c>
      <c r="C28" s="1">
        <v>8651.1200000000008</v>
      </c>
    </row>
    <row r="29" spans="1:3" x14ac:dyDescent="0.3">
      <c r="A29" t="s">
        <v>30</v>
      </c>
      <c r="B29">
        <v>11.9</v>
      </c>
      <c r="C29" s="1">
        <v>8621.31</v>
      </c>
    </row>
    <row r="30" spans="1:3" x14ac:dyDescent="0.3">
      <c r="A30" t="s">
        <v>40</v>
      </c>
      <c r="B30">
        <v>13.1</v>
      </c>
      <c r="C30" s="1">
        <v>8570.3799999999992</v>
      </c>
    </row>
    <row r="31" spans="1:3" x14ac:dyDescent="0.3">
      <c r="A31" t="s">
        <v>32</v>
      </c>
      <c r="B31">
        <v>12.9</v>
      </c>
      <c r="C31" s="1">
        <v>8478.34</v>
      </c>
    </row>
    <row r="32" spans="1:3" x14ac:dyDescent="0.3">
      <c r="A32" t="s">
        <v>37</v>
      </c>
      <c r="B32">
        <v>11.1</v>
      </c>
      <c r="C32" s="1">
        <v>8436.7199999999993</v>
      </c>
    </row>
    <row r="33" spans="1:3" x14ac:dyDescent="0.3">
      <c r="A33" t="s">
        <v>25</v>
      </c>
      <c r="B33">
        <v>12.2</v>
      </c>
      <c r="C33" s="1">
        <v>8428.8799999999992</v>
      </c>
    </row>
    <row r="34" spans="1:3" x14ac:dyDescent="0.3">
      <c r="A34" t="s">
        <v>35</v>
      </c>
      <c r="B34">
        <v>11.1</v>
      </c>
      <c r="C34" s="1">
        <v>8380.85</v>
      </c>
    </row>
    <row r="35" spans="1:3" x14ac:dyDescent="0.3">
      <c r="A35" t="s">
        <v>21</v>
      </c>
      <c r="B35">
        <v>9.8000000000000007</v>
      </c>
      <c r="C35" s="1">
        <v>8365.41</v>
      </c>
    </row>
    <row r="36" spans="1:3" x14ac:dyDescent="0.3">
      <c r="A36" t="s">
        <v>22</v>
      </c>
      <c r="B36">
        <v>9.8000000000000007</v>
      </c>
      <c r="C36" s="1">
        <v>8362.65</v>
      </c>
    </row>
    <row r="37" spans="1:3" x14ac:dyDescent="0.3">
      <c r="A37" t="s">
        <v>20</v>
      </c>
      <c r="B37">
        <v>12.5</v>
      </c>
      <c r="C37" s="1">
        <v>8354.19</v>
      </c>
    </row>
    <row r="38" spans="1:3" x14ac:dyDescent="0.3">
      <c r="A38" t="s">
        <v>18</v>
      </c>
      <c r="B38">
        <v>10</v>
      </c>
      <c r="C38" s="1">
        <v>8322.81</v>
      </c>
    </row>
    <row r="39" spans="1:3" x14ac:dyDescent="0.3">
      <c r="A39" t="s">
        <v>23</v>
      </c>
      <c r="B39">
        <v>9</v>
      </c>
      <c r="C39" s="1">
        <v>8266.93</v>
      </c>
    </row>
    <row r="40" spans="1:3" x14ac:dyDescent="0.3">
      <c r="A40" t="s">
        <v>28</v>
      </c>
      <c r="B40">
        <v>12.2</v>
      </c>
      <c r="C40" s="1">
        <v>8227.27</v>
      </c>
    </row>
    <row r="41" spans="1:3" x14ac:dyDescent="0.3">
      <c r="A41" t="s">
        <v>31</v>
      </c>
      <c r="B41">
        <v>10.199999999999999</v>
      </c>
      <c r="C41" s="1">
        <v>8189.08</v>
      </c>
    </row>
    <row r="42" spans="1:3" x14ac:dyDescent="0.3">
      <c r="A42" t="s">
        <v>24</v>
      </c>
      <c r="B42">
        <v>12.2</v>
      </c>
      <c r="C42" s="1">
        <v>8144.94</v>
      </c>
    </row>
    <row r="43" spans="1:3" x14ac:dyDescent="0.3">
      <c r="A43" t="s">
        <v>16</v>
      </c>
      <c r="B43">
        <v>9.1999999999999993</v>
      </c>
      <c r="C43" s="1">
        <v>8084.62</v>
      </c>
    </row>
    <row r="44" spans="1:3" x14ac:dyDescent="0.3">
      <c r="A44" t="s">
        <v>17</v>
      </c>
      <c r="B44">
        <v>13.1</v>
      </c>
      <c r="C44" s="1">
        <v>8049.27</v>
      </c>
    </row>
    <row r="45" spans="1:3" x14ac:dyDescent="0.3">
      <c r="A45" t="s">
        <v>19</v>
      </c>
      <c r="B45">
        <v>12.8</v>
      </c>
      <c r="C45" s="1">
        <v>8007.87</v>
      </c>
    </row>
    <row r="46" spans="1:3" x14ac:dyDescent="0.3">
      <c r="A46" t="s">
        <v>36</v>
      </c>
      <c r="B46">
        <v>12.9</v>
      </c>
      <c r="C46" s="1">
        <v>7959.01</v>
      </c>
    </row>
    <row r="47" spans="1:3" x14ac:dyDescent="0.3">
      <c r="A47" t="s">
        <v>13</v>
      </c>
      <c r="B47">
        <v>9.8000000000000007</v>
      </c>
      <c r="C47" s="1">
        <v>7807.94</v>
      </c>
    </row>
    <row r="48" spans="1:3" x14ac:dyDescent="0.3">
      <c r="A48" t="s">
        <v>14</v>
      </c>
      <c r="B48">
        <v>12.9</v>
      </c>
      <c r="C48" s="1">
        <v>7789.13</v>
      </c>
    </row>
    <row r="49" spans="1:3" x14ac:dyDescent="0.3">
      <c r="A49" t="s">
        <v>15</v>
      </c>
      <c r="B49">
        <v>12.3</v>
      </c>
      <c r="C49" s="1">
        <v>7600.72</v>
      </c>
    </row>
    <row r="50" spans="1:3" x14ac:dyDescent="0.3">
      <c r="A50" t="s">
        <v>12</v>
      </c>
      <c r="B50">
        <v>10.3</v>
      </c>
      <c r="C50" s="1">
        <v>7543.72</v>
      </c>
    </row>
    <row r="51" spans="1:3" x14ac:dyDescent="0.3">
      <c r="A51" t="s">
        <v>27</v>
      </c>
      <c r="B51">
        <v>12.1</v>
      </c>
      <c r="C51" s="1">
        <v>7539.66</v>
      </c>
    </row>
    <row r="52" spans="1:3" x14ac:dyDescent="0.3">
      <c r="A52" t="s">
        <v>10</v>
      </c>
      <c r="B52">
        <v>8.8000000000000007</v>
      </c>
      <c r="C52" s="1">
        <v>7239.54</v>
      </c>
    </row>
    <row r="53" spans="1:3" x14ac:dyDescent="0.3">
      <c r="A53" t="s">
        <v>11</v>
      </c>
      <c r="B53">
        <v>9.8000000000000007</v>
      </c>
      <c r="C53" s="1">
        <v>7062.92</v>
      </c>
    </row>
    <row r="54" spans="1:3" x14ac:dyDescent="0.3">
      <c r="A54" t="s">
        <v>9</v>
      </c>
      <c r="B54">
        <v>15.5</v>
      </c>
      <c r="C54" s="1">
        <v>5226.18</v>
      </c>
    </row>
    <row r="55" spans="1:3" x14ac:dyDescent="0.3">
      <c r="A55" t="s">
        <v>8</v>
      </c>
      <c r="B55">
        <v>10</v>
      </c>
      <c r="C55" s="1">
        <v>4621.25</v>
      </c>
    </row>
    <row r="56" spans="1:3" x14ac:dyDescent="0.3">
      <c r="A56" t="s">
        <v>7</v>
      </c>
      <c r="B56">
        <v>18.399999999999999</v>
      </c>
      <c r="C56" s="1">
        <v>4041.4</v>
      </c>
    </row>
    <row r="57" spans="1:3" x14ac:dyDescent="0.3">
      <c r="A57" t="s">
        <v>6</v>
      </c>
      <c r="B57">
        <v>14.8</v>
      </c>
      <c r="C57" s="1">
        <v>2729.36</v>
      </c>
    </row>
    <row r="58" spans="1:3" x14ac:dyDescent="0.3">
      <c r="A58" t="s">
        <v>62</v>
      </c>
      <c r="B58" s="2">
        <f>'NULL data summary'!G4</f>
        <v>5.7894736842105265</v>
      </c>
    </row>
    <row r="59" spans="1:3" x14ac:dyDescent="0.3">
      <c r="A59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9"/>
  <sheetViews>
    <sheetView workbookViewId="0">
      <selection activeCell="C2" sqref="C2"/>
    </sheetView>
  </sheetViews>
  <sheetFormatPr defaultRowHeight="14.4" x14ac:dyDescent="0.3"/>
  <cols>
    <col min="2" max="2" width="12.109375" bestFit="1" customWidth="1"/>
    <col min="3" max="3" width="19.44140625" bestFit="1" customWidth="1"/>
    <col min="4" max="4" width="13.33203125" bestFit="1" customWidth="1"/>
  </cols>
  <sheetData>
    <row r="1" spans="1:4" x14ac:dyDescent="0.3">
      <c r="A1" t="s">
        <v>0</v>
      </c>
      <c r="B1" t="s">
        <v>65</v>
      </c>
      <c r="C1" t="s">
        <v>66</v>
      </c>
      <c r="D1" t="s">
        <v>67</v>
      </c>
    </row>
    <row r="2" spans="1:4" x14ac:dyDescent="0.3">
      <c r="A2" t="s">
        <v>52</v>
      </c>
      <c r="B2">
        <v>119809</v>
      </c>
      <c r="C2" s="1">
        <v>9440370423.7900009</v>
      </c>
      <c r="D2" s="1">
        <v>78795.16</v>
      </c>
    </row>
    <row r="3" spans="1:4" x14ac:dyDescent="0.3">
      <c r="A3" t="s">
        <v>31</v>
      </c>
      <c r="B3">
        <v>98090</v>
      </c>
      <c r="C3" s="1">
        <v>4880546143.1000004</v>
      </c>
      <c r="D3" s="1">
        <v>49755.79</v>
      </c>
    </row>
    <row r="4" spans="1:4" x14ac:dyDescent="0.3">
      <c r="A4" t="s">
        <v>58</v>
      </c>
      <c r="B4">
        <v>68242</v>
      </c>
      <c r="C4" s="1">
        <v>5558682150.2299995</v>
      </c>
      <c r="D4" s="1">
        <v>81455.44</v>
      </c>
    </row>
    <row r="5" spans="1:4" x14ac:dyDescent="0.3">
      <c r="A5" t="s">
        <v>33</v>
      </c>
      <c r="B5">
        <v>60656</v>
      </c>
      <c r="C5" s="1">
        <v>3546277762.46</v>
      </c>
      <c r="D5" s="1">
        <v>58465.4</v>
      </c>
    </row>
    <row r="6" spans="1:4" x14ac:dyDescent="0.3">
      <c r="A6" t="s">
        <v>48</v>
      </c>
      <c r="B6">
        <v>42730</v>
      </c>
      <c r="C6" s="1">
        <v>3631641246.1300001</v>
      </c>
      <c r="D6" s="1">
        <v>84990.43</v>
      </c>
    </row>
    <row r="7" spans="1:4" x14ac:dyDescent="0.3">
      <c r="A7" t="s">
        <v>60</v>
      </c>
      <c r="B7">
        <v>37563</v>
      </c>
      <c r="C7" s="1">
        <v>3344902782.4299998</v>
      </c>
      <c r="D7" s="1">
        <v>89047.8</v>
      </c>
    </row>
    <row r="8" spans="1:4" x14ac:dyDescent="0.3">
      <c r="A8" t="s">
        <v>54</v>
      </c>
      <c r="B8">
        <v>35784</v>
      </c>
      <c r="C8" s="1">
        <v>2356873479.27</v>
      </c>
      <c r="D8" s="1">
        <v>65863.89</v>
      </c>
    </row>
    <row r="9" spans="1:4" x14ac:dyDescent="0.3">
      <c r="A9" t="s">
        <v>35</v>
      </c>
      <c r="B9">
        <v>35197</v>
      </c>
      <c r="C9" s="1">
        <v>1970591747.6700001</v>
      </c>
      <c r="D9" s="1">
        <v>55987.49</v>
      </c>
    </row>
    <row r="10" spans="1:4" x14ac:dyDescent="0.3">
      <c r="A10" t="s">
        <v>36</v>
      </c>
      <c r="B10">
        <v>29910</v>
      </c>
      <c r="C10" s="1">
        <v>2186952099.2600002</v>
      </c>
      <c r="D10" s="1">
        <v>73117.75</v>
      </c>
    </row>
    <row r="11" spans="1:4" x14ac:dyDescent="0.3">
      <c r="A11" t="s">
        <v>61</v>
      </c>
      <c r="B11">
        <v>27950</v>
      </c>
      <c r="C11" s="1">
        <v>3610395389.79</v>
      </c>
      <c r="D11" s="1">
        <v>129173.35</v>
      </c>
    </row>
    <row r="12" spans="1:4" x14ac:dyDescent="0.3">
      <c r="A12" t="s">
        <v>57</v>
      </c>
      <c r="B12">
        <v>27939</v>
      </c>
      <c r="C12" s="1">
        <v>1999718648.6700001</v>
      </c>
      <c r="D12" s="1">
        <v>71574.45</v>
      </c>
    </row>
    <row r="13" spans="1:4" x14ac:dyDescent="0.3">
      <c r="A13" t="s">
        <v>56</v>
      </c>
      <c r="B13">
        <v>23612</v>
      </c>
      <c r="C13" s="1">
        <v>2442453672.5100002</v>
      </c>
      <c r="D13" s="1">
        <v>103441.2</v>
      </c>
    </row>
    <row r="14" spans="1:4" x14ac:dyDescent="0.3">
      <c r="A14" t="s">
        <v>46</v>
      </c>
      <c r="B14">
        <v>23103</v>
      </c>
      <c r="C14" s="1">
        <v>1789098665.0999999</v>
      </c>
      <c r="D14" s="1">
        <v>77440.100000000006</v>
      </c>
    </row>
    <row r="15" spans="1:4" x14ac:dyDescent="0.3">
      <c r="A15" t="s">
        <v>28</v>
      </c>
      <c r="B15">
        <v>22776</v>
      </c>
      <c r="C15" s="1">
        <v>1330934042.71</v>
      </c>
      <c r="D15" s="1">
        <v>58435.81</v>
      </c>
    </row>
    <row r="16" spans="1:4" x14ac:dyDescent="0.3">
      <c r="A16" t="s">
        <v>41</v>
      </c>
      <c r="B16">
        <v>18969</v>
      </c>
      <c r="C16" s="1">
        <v>1986146242.1400001</v>
      </c>
      <c r="D16" s="1">
        <v>104704.84</v>
      </c>
    </row>
    <row r="17" spans="1:4" x14ac:dyDescent="0.3">
      <c r="A17" t="s">
        <v>34</v>
      </c>
      <c r="B17">
        <v>17178</v>
      </c>
      <c r="C17" s="1">
        <v>1715133807.3299999</v>
      </c>
      <c r="D17" s="1">
        <v>99844.79</v>
      </c>
    </row>
    <row r="18" spans="1:4" x14ac:dyDescent="0.3">
      <c r="A18" t="s">
        <v>32</v>
      </c>
      <c r="B18">
        <v>16216</v>
      </c>
      <c r="C18" s="1">
        <v>1122035065.03</v>
      </c>
      <c r="D18" s="1">
        <v>69193.08</v>
      </c>
    </row>
    <row r="19" spans="1:4" x14ac:dyDescent="0.3">
      <c r="A19" t="s">
        <v>50</v>
      </c>
      <c r="B19">
        <v>15634</v>
      </c>
      <c r="C19" s="1">
        <v>1196641107.0799999</v>
      </c>
      <c r="D19" s="1">
        <v>76540.94</v>
      </c>
    </row>
    <row r="20" spans="1:4" x14ac:dyDescent="0.3">
      <c r="A20" t="s">
        <v>49</v>
      </c>
      <c r="B20">
        <v>14422</v>
      </c>
      <c r="C20" s="1">
        <v>1427283419.53</v>
      </c>
      <c r="D20" s="1">
        <v>98965.7</v>
      </c>
    </row>
    <row r="21" spans="1:4" x14ac:dyDescent="0.3">
      <c r="A21" t="s">
        <v>24</v>
      </c>
      <c r="B21">
        <v>13502</v>
      </c>
      <c r="C21" s="1">
        <v>665607752.27999997</v>
      </c>
      <c r="D21" s="1">
        <v>49296.97</v>
      </c>
    </row>
    <row r="22" spans="1:4" x14ac:dyDescent="0.3">
      <c r="A22" t="s">
        <v>45</v>
      </c>
      <c r="B22">
        <v>13360</v>
      </c>
      <c r="C22" s="1">
        <v>1035996200.66</v>
      </c>
      <c r="D22" s="1">
        <v>77544.62</v>
      </c>
    </row>
    <row r="23" spans="1:4" x14ac:dyDescent="0.3">
      <c r="A23" t="s">
        <v>15</v>
      </c>
      <c r="B23">
        <v>11773</v>
      </c>
      <c r="C23" s="1">
        <v>678956792.91999996</v>
      </c>
      <c r="D23" s="1">
        <v>57670.66</v>
      </c>
    </row>
    <row r="24" spans="1:4" x14ac:dyDescent="0.3">
      <c r="A24" t="s">
        <v>25</v>
      </c>
      <c r="B24">
        <v>11452</v>
      </c>
      <c r="C24" s="1">
        <v>593197266.95000005</v>
      </c>
      <c r="D24" s="1">
        <v>51798.57</v>
      </c>
    </row>
    <row r="25" spans="1:4" x14ac:dyDescent="0.3">
      <c r="A25" t="s">
        <v>40</v>
      </c>
      <c r="B25">
        <v>11215</v>
      </c>
      <c r="C25" s="1">
        <v>1140234556.51</v>
      </c>
      <c r="D25" s="1">
        <v>101670.49</v>
      </c>
    </row>
    <row r="26" spans="1:4" x14ac:dyDescent="0.3">
      <c r="A26" t="s">
        <v>37</v>
      </c>
      <c r="B26">
        <v>10335</v>
      </c>
      <c r="C26" s="1">
        <v>1192341539.4000001</v>
      </c>
      <c r="D26" s="1">
        <v>115369.28</v>
      </c>
    </row>
    <row r="27" spans="1:4" x14ac:dyDescent="0.3">
      <c r="A27" t="s">
        <v>29</v>
      </c>
      <c r="B27">
        <v>9888</v>
      </c>
      <c r="C27" s="1">
        <v>1219716262.8699999</v>
      </c>
      <c r="D27" s="1">
        <v>123353.18</v>
      </c>
    </row>
    <row r="28" spans="1:4" x14ac:dyDescent="0.3">
      <c r="A28" t="s">
        <v>51</v>
      </c>
      <c r="B28">
        <v>9754</v>
      </c>
      <c r="C28" s="1">
        <v>792517397.40999997</v>
      </c>
      <c r="D28" s="1">
        <v>81250.5</v>
      </c>
    </row>
    <row r="29" spans="1:4" x14ac:dyDescent="0.3">
      <c r="A29" t="s">
        <v>30</v>
      </c>
      <c r="B29">
        <v>9077</v>
      </c>
      <c r="C29" s="1">
        <v>499662516.69999999</v>
      </c>
      <c r="D29" s="1">
        <v>55047.09</v>
      </c>
    </row>
    <row r="30" spans="1:4" x14ac:dyDescent="0.3">
      <c r="A30" t="s">
        <v>27</v>
      </c>
      <c r="B30">
        <v>8470</v>
      </c>
      <c r="C30" s="1">
        <v>535965349.91000003</v>
      </c>
      <c r="D30" s="1">
        <v>63278.080000000002</v>
      </c>
    </row>
    <row r="31" spans="1:4" x14ac:dyDescent="0.3">
      <c r="A31" t="s">
        <v>53</v>
      </c>
      <c r="B31">
        <v>7419</v>
      </c>
      <c r="C31" s="1">
        <v>515880206.25</v>
      </c>
      <c r="D31" s="1">
        <v>69535</v>
      </c>
    </row>
    <row r="32" spans="1:4" x14ac:dyDescent="0.3">
      <c r="A32" t="s">
        <v>23</v>
      </c>
      <c r="B32">
        <v>7257</v>
      </c>
      <c r="C32" s="1">
        <v>696970096</v>
      </c>
      <c r="D32" s="1">
        <v>96041.07</v>
      </c>
    </row>
    <row r="33" spans="1:4" x14ac:dyDescent="0.3">
      <c r="A33" t="s">
        <v>21</v>
      </c>
      <c r="B33">
        <v>7005</v>
      </c>
      <c r="C33" s="1">
        <v>692776796.23000002</v>
      </c>
      <c r="D33" s="1">
        <v>98897.47</v>
      </c>
    </row>
    <row r="34" spans="1:4" x14ac:dyDescent="0.3">
      <c r="A34" t="s">
        <v>12</v>
      </c>
      <c r="B34">
        <v>6638</v>
      </c>
      <c r="C34" s="1">
        <v>457244035.13</v>
      </c>
      <c r="D34" s="1">
        <v>68882.8</v>
      </c>
    </row>
    <row r="35" spans="1:4" x14ac:dyDescent="0.3">
      <c r="A35" t="s">
        <v>39</v>
      </c>
      <c r="B35">
        <v>5955</v>
      </c>
      <c r="C35" s="1">
        <v>458852506.18000001</v>
      </c>
      <c r="D35" s="1">
        <v>77053.31</v>
      </c>
    </row>
    <row r="36" spans="1:4" x14ac:dyDescent="0.3">
      <c r="A36" t="s">
        <v>42</v>
      </c>
      <c r="B36">
        <v>5427</v>
      </c>
      <c r="C36" s="1">
        <v>442417768.12</v>
      </c>
      <c r="D36" s="1">
        <v>81521.600000000006</v>
      </c>
    </row>
    <row r="37" spans="1:4" x14ac:dyDescent="0.3">
      <c r="A37" t="s">
        <v>11</v>
      </c>
      <c r="B37">
        <v>4975</v>
      </c>
      <c r="C37" s="1">
        <v>226943369.75999999</v>
      </c>
      <c r="D37" s="1">
        <v>45616.75</v>
      </c>
    </row>
    <row r="38" spans="1:4" x14ac:dyDescent="0.3">
      <c r="A38" t="s">
        <v>17</v>
      </c>
      <c r="B38">
        <v>4289</v>
      </c>
      <c r="C38" s="1">
        <v>408312037.74000001</v>
      </c>
      <c r="D38" s="1">
        <v>95199.82</v>
      </c>
    </row>
    <row r="39" spans="1:4" x14ac:dyDescent="0.3">
      <c r="A39" t="s">
        <v>20</v>
      </c>
      <c r="B39">
        <v>3994</v>
      </c>
      <c r="C39" s="1">
        <v>238371201.30000001</v>
      </c>
      <c r="D39" s="1">
        <v>59682.32</v>
      </c>
    </row>
    <row r="40" spans="1:4" x14ac:dyDescent="0.3">
      <c r="A40" t="s">
        <v>38</v>
      </c>
      <c r="B40">
        <v>3790</v>
      </c>
      <c r="C40" s="1">
        <v>434297338.94999999</v>
      </c>
      <c r="D40" s="1">
        <v>114590.32</v>
      </c>
    </row>
    <row r="41" spans="1:4" x14ac:dyDescent="0.3">
      <c r="A41" t="s">
        <v>18</v>
      </c>
      <c r="B41">
        <v>3676</v>
      </c>
      <c r="C41" s="1">
        <v>256799504.66</v>
      </c>
      <c r="D41" s="1">
        <v>69858.399999999994</v>
      </c>
    </row>
    <row r="42" spans="1:4" x14ac:dyDescent="0.3">
      <c r="A42" t="s">
        <v>44</v>
      </c>
      <c r="B42">
        <v>3480</v>
      </c>
      <c r="C42" s="1">
        <v>252424822.00999999</v>
      </c>
      <c r="D42" s="1">
        <v>72535.86</v>
      </c>
    </row>
    <row r="43" spans="1:4" x14ac:dyDescent="0.3">
      <c r="A43" t="s">
        <v>14</v>
      </c>
      <c r="B43">
        <v>3461</v>
      </c>
      <c r="C43" s="1">
        <v>297873593.01999998</v>
      </c>
      <c r="D43" s="1">
        <v>86065.75</v>
      </c>
    </row>
    <row r="44" spans="1:4" x14ac:dyDescent="0.3">
      <c r="A44" t="s">
        <v>16</v>
      </c>
      <c r="B44">
        <v>3426</v>
      </c>
      <c r="C44" s="1">
        <v>194152142.72</v>
      </c>
      <c r="D44" s="1">
        <v>56670.21</v>
      </c>
    </row>
    <row r="45" spans="1:4" x14ac:dyDescent="0.3">
      <c r="A45" t="s">
        <v>59</v>
      </c>
      <c r="B45">
        <v>2862</v>
      </c>
      <c r="C45" s="1">
        <v>269390809.13</v>
      </c>
      <c r="D45" s="1">
        <v>94126.76</v>
      </c>
    </row>
    <row r="46" spans="1:4" x14ac:dyDescent="0.3">
      <c r="A46" t="s">
        <v>43</v>
      </c>
      <c r="B46">
        <v>2419</v>
      </c>
      <c r="C46" s="1">
        <v>105557760.06</v>
      </c>
      <c r="D46" s="1">
        <v>43636.94</v>
      </c>
    </row>
    <row r="47" spans="1:4" x14ac:dyDescent="0.3">
      <c r="A47" t="s">
        <v>47</v>
      </c>
      <c r="B47">
        <v>2345</v>
      </c>
      <c r="C47" s="1">
        <v>151548453.69999999</v>
      </c>
      <c r="D47" s="1">
        <v>64626.2</v>
      </c>
    </row>
    <row r="48" spans="1:4" x14ac:dyDescent="0.3">
      <c r="A48" t="s">
        <v>22</v>
      </c>
      <c r="B48">
        <v>2227</v>
      </c>
      <c r="C48" s="1">
        <v>121220926.72</v>
      </c>
      <c r="D48" s="1">
        <v>54432.38</v>
      </c>
    </row>
    <row r="49" spans="1:4" x14ac:dyDescent="0.3">
      <c r="A49" t="s">
        <v>19</v>
      </c>
      <c r="B49">
        <v>1856</v>
      </c>
      <c r="C49" s="1">
        <v>145541812.90000001</v>
      </c>
      <c r="D49" s="1">
        <v>78416.92</v>
      </c>
    </row>
    <row r="50" spans="1:4" x14ac:dyDescent="0.3">
      <c r="A50" t="s">
        <v>13</v>
      </c>
      <c r="B50">
        <v>1628</v>
      </c>
      <c r="C50" s="1">
        <v>82778841.299999997</v>
      </c>
      <c r="D50" s="1">
        <v>50846.95</v>
      </c>
    </row>
    <row r="51" spans="1:4" x14ac:dyDescent="0.3">
      <c r="A51" t="s">
        <v>55</v>
      </c>
      <c r="B51">
        <v>1513</v>
      </c>
      <c r="C51" s="1">
        <v>104419595.68000001</v>
      </c>
      <c r="D51" s="1">
        <v>69014.929999999993</v>
      </c>
    </row>
    <row r="52" spans="1:4" x14ac:dyDescent="0.3">
      <c r="A52" t="s">
        <v>8</v>
      </c>
      <c r="B52">
        <v>970</v>
      </c>
      <c r="C52" s="1">
        <v>35716682.380000003</v>
      </c>
      <c r="D52" s="1">
        <v>36821.32</v>
      </c>
    </row>
    <row r="53" spans="1:4" x14ac:dyDescent="0.3">
      <c r="A53" t="s">
        <v>26</v>
      </c>
      <c r="B53">
        <v>942</v>
      </c>
      <c r="C53" s="1">
        <v>55708625.969999999</v>
      </c>
      <c r="D53" s="1">
        <v>59138.66</v>
      </c>
    </row>
    <row r="54" spans="1:4" x14ac:dyDescent="0.3">
      <c r="A54" t="s">
        <v>9</v>
      </c>
      <c r="B54">
        <v>134</v>
      </c>
      <c r="C54" s="1">
        <v>24051689.93</v>
      </c>
      <c r="D54" s="1">
        <v>179490.22</v>
      </c>
    </row>
    <row r="55" spans="1:4" x14ac:dyDescent="0.3">
      <c r="A55" t="s">
        <v>62</v>
      </c>
      <c r="B55">
        <v>100</v>
      </c>
      <c r="C55" s="1">
        <v>3959553</v>
      </c>
      <c r="D55" s="1">
        <v>39595.53</v>
      </c>
    </row>
    <row r="56" spans="1:4" x14ac:dyDescent="0.3">
      <c r="A56" t="s">
        <v>10</v>
      </c>
      <c r="B56">
        <v>84</v>
      </c>
      <c r="C56" s="1">
        <v>1351496.58</v>
      </c>
      <c r="D56" s="1">
        <v>16089.24</v>
      </c>
    </row>
    <row r="57" spans="1:4" x14ac:dyDescent="0.3">
      <c r="A57" t="s">
        <v>7</v>
      </c>
      <c r="B57">
        <v>74</v>
      </c>
      <c r="C57" s="1">
        <v>8430094</v>
      </c>
      <c r="D57" s="1">
        <v>113920.18</v>
      </c>
    </row>
    <row r="58" spans="1:4" x14ac:dyDescent="0.3">
      <c r="A58" t="s">
        <v>6</v>
      </c>
      <c r="B58">
        <v>3</v>
      </c>
      <c r="C58" s="1">
        <v>97432</v>
      </c>
      <c r="D58" s="1">
        <v>32477.33</v>
      </c>
    </row>
    <row r="59" spans="1:4" x14ac:dyDescent="0.3">
      <c r="A59" t="s">
        <v>63</v>
      </c>
      <c r="B59">
        <v>1</v>
      </c>
      <c r="C59" s="1">
        <v>27400</v>
      </c>
      <c r="D59" s="1">
        <v>27400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3872-F1FF-4113-A1D9-ED5A162594BE}">
  <dimension ref="A1:D61"/>
  <sheetViews>
    <sheetView topLeftCell="A40" workbookViewId="0">
      <selection activeCell="D60" sqref="D60"/>
    </sheetView>
  </sheetViews>
  <sheetFormatPr defaultRowHeight="14.4" x14ac:dyDescent="0.3"/>
  <cols>
    <col min="1" max="1" width="5.21875" bestFit="1" customWidth="1"/>
    <col min="2" max="2" width="11.88671875" bestFit="1" customWidth="1"/>
    <col min="3" max="3" width="13" bestFit="1" customWidth="1"/>
    <col min="4" max="4" width="25" customWidth="1"/>
    <col min="12" max="12" width="18.77734375" bestFit="1" customWidth="1"/>
  </cols>
  <sheetData>
    <row r="1" spans="1:4" x14ac:dyDescent="0.3">
      <c r="A1" t="s">
        <v>0</v>
      </c>
      <c r="B1" t="s">
        <v>228</v>
      </c>
      <c r="C1" t="s">
        <v>227</v>
      </c>
      <c r="D1" t="s">
        <v>226</v>
      </c>
    </row>
    <row r="2" spans="1:4" x14ac:dyDescent="0.3">
      <c r="A2" t="s">
        <v>55</v>
      </c>
      <c r="B2">
        <v>117426</v>
      </c>
      <c r="C2">
        <v>10524</v>
      </c>
      <c r="D2" s="1">
        <v>1204802469.8699999</v>
      </c>
    </row>
    <row r="3" spans="1:4" x14ac:dyDescent="0.3">
      <c r="A3" t="s">
        <v>24</v>
      </c>
      <c r="B3">
        <v>679626</v>
      </c>
      <c r="C3">
        <v>55822</v>
      </c>
      <c r="D3" s="1">
        <v>5535516018.1000004</v>
      </c>
    </row>
    <row r="4" spans="1:4" x14ac:dyDescent="0.3">
      <c r="A4" t="s">
        <v>12</v>
      </c>
      <c r="B4">
        <v>378260</v>
      </c>
      <c r="C4">
        <v>36880</v>
      </c>
      <c r="D4" s="1">
        <v>2853488388.9299998</v>
      </c>
    </row>
    <row r="5" spans="1:4" x14ac:dyDescent="0.3">
      <c r="A5" t="s">
        <v>6</v>
      </c>
      <c r="B5">
        <v>4302</v>
      </c>
      <c r="C5">
        <v>290</v>
      </c>
      <c r="D5" s="1">
        <v>11741698.859999999</v>
      </c>
    </row>
    <row r="6" spans="1:4" x14ac:dyDescent="0.3">
      <c r="A6" t="s">
        <v>32</v>
      </c>
      <c r="B6">
        <v>887497</v>
      </c>
      <c r="C6">
        <v>68860</v>
      </c>
      <c r="D6" s="1">
        <v>7524498758.6499996</v>
      </c>
    </row>
    <row r="7" spans="1:4" x14ac:dyDescent="0.3">
      <c r="A7" t="s">
        <v>52</v>
      </c>
      <c r="B7">
        <v>6178761</v>
      </c>
      <c r="C7">
        <v>497427</v>
      </c>
      <c r="D7" s="1">
        <v>58896588075.059998</v>
      </c>
    </row>
    <row r="8" spans="1:4" x14ac:dyDescent="0.3">
      <c r="A8" t="s">
        <v>57</v>
      </c>
      <c r="B8">
        <v>885927</v>
      </c>
      <c r="C8">
        <v>80562</v>
      </c>
      <c r="D8" s="1">
        <v>8378656673.8699999</v>
      </c>
    </row>
    <row r="9" spans="1:4" x14ac:dyDescent="0.3">
      <c r="A9" t="s">
        <v>51</v>
      </c>
      <c r="B9">
        <v>616411</v>
      </c>
      <c r="C9">
        <v>54460</v>
      </c>
      <c r="D9" s="1">
        <v>5910956662.8800001</v>
      </c>
    </row>
    <row r="10" spans="1:4" x14ac:dyDescent="0.3">
      <c r="A10" t="s">
        <v>59</v>
      </c>
      <c r="B10">
        <v>168366</v>
      </c>
      <c r="C10">
        <v>10477</v>
      </c>
      <c r="D10" s="1">
        <v>1873116776.8900001</v>
      </c>
    </row>
    <row r="11" spans="1:4" x14ac:dyDescent="0.3">
      <c r="A11" t="s">
        <v>44</v>
      </c>
      <c r="B11">
        <v>139144</v>
      </c>
      <c r="C11">
        <v>9614</v>
      </c>
      <c r="D11" s="1">
        <v>1253859541.23</v>
      </c>
    </row>
    <row r="12" spans="1:4" x14ac:dyDescent="0.3">
      <c r="A12" t="s">
        <v>31</v>
      </c>
      <c r="B12">
        <v>3303060</v>
      </c>
      <c r="C12">
        <v>325057</v>
      </c>
      <c r="D12" s="1">
        <v>27049023871.610001</v>
      </c>
    </row>
    <row r="13" spans="1:4" x14ac:dyDescent="0.3">
      <c r="A13" t="s">
        <v>35</v>
      </c>
      <c r="B13">
        <v>1493822</v>
      </c>
      <c r="C13">
        <v>134358</v>
      </c>
      <c r="D13" s="1">
        <v>12519505401.5</v>
      </c>
    </row>
    <row r="14" spans="1:4" x14ac:dyDescent="0.3">
      <c r="A14" t="s">
        <v>9</v>
      </c>
      <c r="B14">
        <v>32124</v>
      </c>
      <c r="C14">
        <v>2067</v>
      </c>
      <c r="D14" s="1">
        <v>167885817.30000001</v>
      </c>
    </row>
    <row r="15" spans="1:4" x14ac:dyDescent="0.3">
      <c r="A15" t="s">
        <v>39</v>
      </c>
      <c r="B15">
        <v>226101</v>
      </c>
      <c r="C15">
        <v>19054</v>
      </c>
      <c r="D15" s="1">
        <v>2017833948.4300001</v>
      </c>
    </row>
    <row r="16" spans="1:4" x14ac:dyDescent="0.3">
      <c r="A16" t="s">
        <v>21</v>
      </c>
      <c r="B16">
        <v>529144</v>
      </c>
      <c r="C16">
        <v>54253</v>
      </c>
      <c r="D16" s="1">
        <v>4426504695.2299995</v>
      </c>
    </row>
    <row r="17" spans="1:4" x14ac:dyDescent="0.3">
      <c r="A17" t="s">
        <v>27</v>
      </c>
      <c r="B17">
        <v>272600</v>
      </c>
      <c r="C17">
        <v>22519</v>
      </c>
      <c r="D17" s="1">
        <v>2055312185.8599999</v>
      </c>
    </row>
    <row r="18" spans="1:4" x14ac:dyDescent="0.3">
      <c r="A18" t="s">
        <v>46</v>
      </c>
      <c r="B18">
        <v>2217285</v>
      </c>
      <c r="C18">
        <v>197824</v>
      </c>
      <c r="D18" s="1">
        <v>20935034757.240002</v>
      </c>
    </row>
    <row r="19" spans="1:4" x14ac:dyDescent="0.3">
      <c r="A19" t="s">
        <v>29</v>
      </c>
      <c r="B19">
        <v>961239</v>
      </c>
      <c r="C19">
        <v>72783</v>
      </c>
      <c r="D19" s="1">
        <v>8315790247.6300001</v>
      </c>
    </row>
    <row r="20" spans="1:4" x14ac:dyDescent="0.3">
      <c r="A20" t="s">
        <v>38</v>
      </c>
      <c r="B20">
        <v>525097</v>
      </c>
      <c r="C20">
        <v>49858</v>
      </c>
      <c r="D20" s="1">
        <v>4594063210.5900002</v>
      </c>
    </row>
    <row r="21" spans="1:4" x14ac:dyDescent="0.3">
      <c r="A21" t="s">
        <v>17</v>
      </c>
      <c r="B21">
        <v>604392</v>
      </c>
      <c r="C21">
        <v>46108</v>
      </c>
      <c r="D21" s="1">
        <v>4864911836.1199999</v>
      </c>
    </row>
    <row r="22" spans="1:4" x14ac:dyDescent="0.3">
      <c r="A22" t="s">
        <v>25</v>
      </c>
      <c r="B22">
        <v>811809</v>
      </c>
      <c r="C22">
        <v>66558</v>
      </c>
      <c r="D22" s="1">
        <v>6842643643.6400003</v>
      </c>
    </row>
    <row r="23" spans="1:4" x14ac:dyDescent="0.3">
      <c r="A23" t="s">
        <v>56</v>
      </c>
      <c r="B23">
        <v>1177975</v>
      </c>
      <c r="C23">
        <v>94164</v>
      </c>
      <c r="D23" s="1">
        <v>11829456698.610001</v>
      </c>
    </row>
    <row r="24" spans="1:4" x14ac:dyDescent="0.3">
      <c r="A24" t="s">
        <v>50</v>
      </c>
      <c r="B24">
        <v>950460</v>
      </c>
      <c r="C24">
        <v>70422</v>
      </c>
      <c r="D24" s="1">
        <v>8822436883.8899994</v>
      </c>
    </row>
    <row r="25" spans="1:4" x14ac:dyDescent="0.3">
      <c r="A25" t="s">
        <v>22</v>
      </c>
      <c r="B25">
        <v>256260</v>
      </c>
      <c r="C25">
        <v>26039</v>
      </c>
      <c r="D25" s="1">
        <v>2143013929.5599999</v>
      </c>
    </row>
    <row r="26" spans="1:4" x14ac:dyDescent="0.3">
      <c r="A26" t="s">
        <v>41</v>
      </c>
      <c r="B26">
        <v>1568960</v>
      </c>
      <c r="C26">
        <v>108059</v>
      </c>
      <c r="D26" s="1">
        <v>14009282707.209999</v>
      </c>
    </row>
    <row r="27" spans="1:4" x14ac:dyDescent="0.3">
      <c r="A27" t="s">
        <v>45</v>
      </c>
      <c r="B27">
        <v>1102491</v>
      </c>
      <c r="C27">
        <v>88655</v>
      </c>
      <c r="D27" s="1">
        <v>10220005957.99</v>
      </c>
    </row>
    <row r="28" spans="1:4" x14ac:dyDescent="0.3">
      <c r="A28" t="s">
        <v>37</v>
      </c>
      <c r="B28">
        <v>945927</v>
      </c>
      <c r="C28">
        <v>84884</v>
      </c>
      <c r="D28" s="1">
        <v>7980519536.7700005</v>
      </c>
    </row>
    <row r="29" spans="1:4" x14ac:dyDescent="0.3">
      <c r="A29" t="s">
        <v>7</v>
      </c>
      <c r="B29">
        <v>7488</v>
      </c>
      <c r="C29">
        <v>407</v>
      </c>
      <c r="D29" s="1">
        <v>30261999.649999999</v>
      </c>
    </row>
    <row r="30" spans="1:4" x14ac:dyDescent="0.3">
      <c r="A30" t="s">
        <v>11</v>
      </c>
      <c r="B30">
        <v>419948</v>
      </c>
      <c r="C30">
        <v>43033</v>
      </c>
      <c r="D30" s="1">
        <v>2966058332.9000001</v>
      </c>
    </row>
    <row r="31" spans="1:4" x14ac:dyDescent="0.3">
      <c r="A31" t="s">
        <v>13</v>
      </c>
      <c r="B31">
        <v>217046</v>
      </c>
      <c r="C31">
        <v>22239</v>
      </c>
      <c r="D31" s="1">
        <v>1694681446.6199999</v>
      </c>
    </row>
    <row r="32" spans="1:4" x14ac:dyDescent="0.3">
      <c r="A32" t="s">
        <v>36</v>
      </c>
      <c r="B32">
        <v>1262514</v>
      </c>
      <c r="C32">
        <v>98005</v>
      </c>
      <c r="D32" s="1">
        <v>10048356169.719999</v>
      </c>
    </row>
    <row r="33" spans="1:4" x14ac:dyDescent="0.3">
      <c r="A33" t="s">
        <v>43</v>
      </c>
      <c r="B33">
        <v>178084</v>
      </c>
      <c r="C33">
        <v>18059</v>
      </c>
      <c r="D33" s="1">
        <v>1666936743.8199999</v>
      </c>
    </row>
    <row r="34" spans="1:4" x14ac:dyDescent="0.3">
      <c r="A34" t="s">
        <v>23</v>
      </c>
      <c r="B34">
        <v>331823</v>
      </c>
      <c r="C34">
        <v>36736</v>
      </c>
      <c r="D34" s="1">
        <v>2743159070.0100002</v>
      </c>
    </row>
    <row r="35" spans="1:4" x14ac:dyDescent="0.3">
      <c r="A35" t="s">
        <v>53</v>
      </c>
      <c r="B35">
        <v>220664</v>
      </c>
      <c r="C35">
        <v>17245</v>
      </c>
      <c r="D35" s="1">
        <v>2044340596.3399999</v>
      </c>
    </row>
    <row r="36" spans="1:4" x14ac:dyDescent="0.3">
      <c r="A36" t="s">
        <v>54</v>
      </c>
      <c r="B36">
        <v>1527821</v>
      </c>
      <c r="C36">
        <v>120075</v>
      </c>
      <c r="D36" s="1">
        <v>14957978359.43</v>
      </c>
    </row>
    <row r="37" spans="1:4" x14ac:dyDescent="0.3">
      <c r="A37" t="s">
        <v>14</v>
      </c>
      <c r="B37">
        <v>251346</v>
      </c>
      <c r="C37">
        <v>19409</v>
      </c>
      <c r="D37" s="1">
        <v>1957766419.97</v>
      </c>
    </row>
    <row r="38" spans="1:4" x14ac:dyDescent="0.3">
      <c r="A38" t="s">
        <v>30</v>
      </c>
      <c r="B38">
        <v>428362</v>
      </c>
      <c r="C38">
        <v>36058</v>
      </c>
      <c r="D38" s="1">
        <v>3693039518.0700002</v>
      </c>
    </row>
    <row r="39" spans="1:4" x14ac:dyDescent="0.3">
      <c r="A39" t="s">
        <v>58</v>
      </c>
      <c r="B39">
        <v>3265581</v>
      </c>
      <c r="C39">
        <v>276534</v>
      </c>
      <c r="D39" s="1">
        <v>33006598739.860001</v>
      </c>
    </row>
    <row r="40" spans="1:4" x14ac:dyDescent="0.3">
      <c r="A40" t="s">
        <v>34</v>
      </c>
      <c r="B40">
        <v>1894366</v>
      </c>
      <c r="C40">
        <v>130674</v>
      </c>
      <c r="D40" s="1">
        <v>16761628861.389999</v>
      </c>
    </row>
    <row r="41" spans="1:4" x14ac:dyDescent="0.3">
      <c r="A41" t="s">
        <v>18</v>
      </c>
      <c r="B41">
        <v>624341</v>
      </c>
      <c r="C41">
        <v>62368</v>
      </c>
      <c r="D41" s="1">
        <v>5196272103.6300001</v>
      </c>
    </row>
    <row r="42" spans="1:4" x14ac:dyDescent="0.3">
      <c r="A42" t="s">
        <v>49</v>
      </c>
      <c r="B42">
        <v>618828</v>
      </c>
      <c r="C42">
        <v>51680</v>
      </c>
      <c r="D42" s="1">
        <v>5625115417.5500002</v>
      </c>
    </row>
    <row r="43" spans="1:4" x14ac:dyDescent="0.3">
      <c r="A43" t="s">
        <v>48</v>
      </c>
      <c r="B43">
        <v>1858612</v>
      </c>
      <c r="C43">
        <v>129835</v>
      </c>
      <c r="D43" s="1">
        <v>17073421817.74</v>
      </c>
    </row>
    <row r="44" spans="1:4" x14ac:dyDescent="0.3">
      <c r="A44" t="s">
        <v>8</v>
      </c>
      <c r="B44">
        <v>386084</v>
      </c>
      <c r="C44">
        <v>38521</v>
      </c>
      <c r="D44" s="1">
        <v>1784191291.6300001</v>
      </c>
    </row>
    <row r="45" spans="1:4" x14ac:dyDescent="0.3">
      <c r="A45" t="s">
        <v>42</v>
      </c>
      <c r="B45">
        <v>161577</v>
      </c>
      <c r="C45">
        <v>12447</v>
      </c>
      <c r="D45" s="1">
        <v>1461780527.77</v>
      </c>
    </row>
    <row r="46" spans="1:4" x14ac:dyDescent="0.3">
      <c r="A46" t="s">
        <v>15</v>
      </c>
      <c r="B46">
        <v>669059</v>
      </c>
      <c r="C46">
        <v>54481</v>
      </c>
      <c r="D46" s="1">
        <v>5085329995.1000004</v>
      </c>
    </row>
    <row r="47" spans="1:4" x14ac:dyDescent="0.3">
      <c r="A47" t="s">
        <v>16</v>
      </c>
      <c r="B47">
        <v>183544</v>
      </c>
      <c r="C47">
        <v>20044</v>
      </c>
      <c r="D47" s="1">
        <v>1483883396.9400001</v>
      </c>
    </row>
    <row r="48" spans="1:4" x14ac:dyDescent="0.3">
      <c r="A48" t="s">
        <v>28</v>
      </c>
      <c r="B48">
        <v>926420</v>
      </c>
      <c r="C48">
        <v>75885</v>
      </c>
      <c r="D48" s="1">
        <v>7621907803.5200005</v>
      </c>
    </row>
    <row r="49" spans="1:4" x14ac:dyDescent="0.3">
      <c r="A49" t="s">
        <v>33</v>
      </c>
      <c r="B49">
        <v>4340525</v>
      </c>
      <c r="C49">
        <v>350942</v>
      </c>
      <c r="D49" s="1">
        <v>37610506671.25</v>
      </c>
    </row>
    <row r="50" spans="1:4" x14ac:dyDescent="0.3">
      <c r="A50" t="s">
        <v>20</v>
      </c>
      <c r="B50">
        <v>600186</v>
      </c>
      <c r="C50">
        <v>48131</v>
      </c>
      <c r="D50" s="1">
        <v>5014068761.1999998</v>
      </c>
    </row>
    <row r="51" spans="1:4" x14ac:dyDescent="0.3">
      <c r="A51" t="s">
        <v>60</v>
      </c>
      <c r="B51">
        <v>985183</v>
      </c>
      <c r="C51">
        <v>76101</v>
      </c>
      <c r="D51" s="1">
        <v>9209253708.6599998</v>
      </c>
    </row>
    <row r="52" spans="1:4" x14ac:dyDescent="0.3">
      <c r="A52" t="s">
        <v>10</v>
      </c>
      <c r="B52">
        <v>17130</v>
      </c>
      <c r="C52">
        <v>1955</v>
      </c>
      <c r="D52" s="1">
        <v>124013257.95</v>
      </c>
    </row>
    <row r="53" spans="1:4" x14ac:dyDescent="0.3">
      <c r="A53" t="s">
        <v>47</v>
      </c>
      <c r="B53">
        <v>116841</v>
      </c>
      <c r="C53">
        <v>10017</v>
      </c>
      <c r="D53" s="1">
        <v>1048681417.35</v>
      </c>
    </row>
    <row r="54" spans="1:4" x14ac:dyDescent="0.3">
      <c r="A54" t="s">
        <v>61</v>
      </c>
      <c r="B54">
        <v>917490</v>
      </c>
      <c r="C54">
        <v>79062</v>
      </c>
      <c r="D54" s="1">
        <v>8830231317.0699997</v>
      </c>
    </row>
    <row r="55" spans="1:4" x14ac:dyDescent="0.3">
      <c r="A55" t="s">
        <v>40</v>
      </c>
      <c r="B55">
        <v>1021139</v>
      </c>
      <c r="C55">
        <v>77951</v>
      </c>
      <c r="D55" s="1">
        <v>8751554319.4099998</v>
      </c>
    </row>
    <row r="56" spans="1:4" x14ac:dyDescent="0.3">
      <c r="A56" t="s">
        <v>19</v>
      </c>
      <c r="B56">
        <v>206881</v>
      </c>
      <c r="C56">
        <v>16175</v>
      </c>
      <c r="D56" s="1">
        <v>1656675749.5599999</v>
      </c>
    </row>
    <row r="57" spans="1:4" x14ac:dyDescent="0.3">
      <c r="A57" t="s">
        <v>26</v>
      </c>
      <c r="B57">
        <v>111633</v>
      </c>
      <c r="C57">
        <v>12608</v>
      </c>
      <c r="D57" s="1">
        <v>989550976.48000002</v>
      </c>
    </row>
    <row r="59" spans="1:4" x14ac:dyDescent="0.3">
      <c r="B59">
        <f>SUM(B2:B57)</f>
        <v>50784982</v>
      </c>
      <c r="C59">
        <f>SUM(C2:C57)</f>
        <v>4224255</v>
      </c>
      <c r="D59">
        <f>SUM(D2:D57)</f>
        <v>452373695184.10986</v>
      </c>
    </row>
    <row r="61" spans="1:4" x14ac:dyDescent="0.3">
      <c r="B61">
        <v>50784982</v>
      </c>
      <c r="C61">
        <v>4224255</v>
      </c>
      <c r="D61" s="1">
        <v>452373695184.10999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2" sqref="D32"/>
    </sheetView>
  </sheetViews>
  <sheetFormatPr defaultRowHeight="14.4" x14ac:dyDescent="0.3"/>
  <cols>
    <col min="1" max="1" width="6.33203125" bestFit="1" customWidth="1"/>
    <col min="2" max="2" width="11.109375" bestFit="1" customWidth="1"/>
    <col min="3" max="3" width="15.5546875" bestFit="1" customWidth="1"/>
    <col min="4" max="4" width="18.44140625" bestFit="1" customWidth="1"/>
    <col min="5" max="5" width="11" bestFit="1" customWidth="1"/>
    <col min="6" max="6" width="12.77734375" bestFit="1" customWidth="1"/>
    <col min="7" max="7" width="13.88671875" bestFit="1" customWidth="1"/>
    <col min="8" max="8" width="15.5546875" bestFit="1" customWidth="1"/>
    <col min="9" max="9" width="22.88671875" bestFit="1" customWidth="1"/>
    <col min="10" max="10" width="16.6640625" bestFit="1" customWidth="1"/>
  </cols>
  <sheetData>
    <row r="1" spans="1:10" x14ac:dyDescent="0.3">
      <c r="A1" t="s">
        <v>0</v>
      </c>
      <c r="B1" t="s">
        <v>1</v>
      </c>
      <c r="C1" t="s">
        <v>218</v>
      </c>
      <c r="D1" t="s">
        <v>219</v>
      </c>
      <c r="E1" t="s">
        <v>4</v>
      </c>
      <c r="F1" t="s">
        <v>64</v>
      </c>
      <c r="G1" t="s">
        <v>5</v>
      </c>
      <c r="H1" t="s">
        <v>220</v>
      </c>
      <c r="I1" t="s">
        <v>221</v>
      </c>
      <c r="J1" t="s">
        <v>222</v>
      </c>
    </row>
    <row r="2" spans="1:10" x14ac:dyDescent="0.3">
      <c r="A2" t="s">
        <v>52</v>
      </c>
      <c r="B2" s="4">
        <v>617236</v>
      </c>
      <c r="C2" s="4">
        <v>6178761</v>
      </c>
      <c r="D2" s="5">
        <v>68336958498.849998</v>
      </c>
      <c r="E2" s="5">
        <v>110714.47</v>
      </c>
      <c r="F2">
        <v>12.4</v>
      </c>
      <c r="G2" s="5">
        <v>9532.1</v>
      </c>
      <c r="H2" s="4">
        <v>119809</v>
      </c>
      <c r="I2" s="5">
        <v>9440370423.7900009</v>
      </c>
      <c r="J2" s="5">
        <v>78795.16</v>
      </c>
    </row>
    <row r="3" spans="1:10" x14ac:dyDescent="0.3">
      <c r="A3" t="s">
        <v>31</v>
      </c>
      <c r="B3" s="4">
        <v>423147</v>
      </c>
      <c r="C3" s="4">
        <v>3303060</v>
      </c>
      <c r="D3" s="5">
        <v>31929570014.709999</v>
      </c>
      <c r="E3" s="5">
        <v>75457.39</v>
      </c>
      <c r="F3">
        <v>10.199999999999999</v>
      </c>
      <c r="G3" s="5">
        <v>8189.08</v>
      </c>
      <c r="H3" s="4">
        <v>98090</v>
      </c>
      <c r="I3" s="5">
        <v>4880546143.1000004</v>
      </c>
      <c r="J3" s="5">
        <v>49755.79</v>
      </c>
    </row>
    <row r="4" spans="1:10" x14ac:dyDescent="0.3">
      <c r="A4" t="s">
        <v>33</v>
      </c>
      <c r="B4" s="4">
        <v>411598</v>
      </c>
      <c r="C4" s="4">
        <v>4340525</v>
      </c>
      <c r="D4" s="5">
        <v>41156784433.709999</v>
      </c>
      <c r="E4" s="5">
        <v>99992.67</v>
      </c>
      <c r="F4">
        <v>12.4</v>
      </c>
      <c r="G4" s="5">
        <v>8664.9699999999993</v>
      </c>
      <c r="H4" s="4">
        <v>60656</v>
      </c>
      <c r="I4" s="5">
        <v>3546277762.46</v>
      </c>
      <c r="J4" s="5">
        <v>58465.4</v>
      </c>
    </row>
    <row r="5" spans="1:10" x14ac:dyDescent="0.3">
      <c r="A5" t="s">
        <v>58</v>
      </c>
      <c r="B5" s="4">
        <v>344776</v>
      </c>
      <c r="C5" s="4">
        <v>3265581</v>
      </c>
      <c r="D5" s="5">
        <v>38565280890.089996</v>
      </c>
      <c r="E5" s="5">
        <v>111856.04</v>
      </c>
      <c r="F5">
        <v>11.8</v>
      </c>
      <c r="G5" s="5">
        <v>10107.42</v>
      </c>
      <c r="H5" s="4">
        <v>68242</v>
      </c>
      <c r="I5" s="5">
        <v>5558682150.2299995</v>
      </c>
      <c r="J5" s="5">
        <v>81455.44</v>
      </c>
    </row>
    <row r="6" spans="1:10" x14ac:dyDescent="0.3">
      <c r="A6" t="s">
        <v>46</v>
      </c>
      <c r="B6" s="4">
        <v>220927</v>
      </c>
      <c r="C6" s="4">
        <v>2217285</v>
      </c>
      <c r="D6" s="5">
        <v>22724133422.34</v>
      </c>
      <c r="E6" s="5">
        <v>102858.1</v>
      </c>
      <c r="F6">
        <v>11.2</v>
      </c>
      <c r="G6" s="5">
        <v>9441.74</v>
      </c>
      <c r="H6" s="4">
        <v>23103</v>
      </c>
      <c r="I6" s="5">
        <v>1789098665.0999999</v>
      </c>
      <c r="J6" s="5">
        <v>77440.100000000006</v>
      </c>
    </row>
    <row r="7" spans="1:10" x14ac:dyDescent="0.3">
      <c r="A7" t="s">
        <v>48</v>
      </c>
      <c r="B7" s="4">
        <v>172565</v>
      </c>
      <c r="C7" s="4">
        <v>1858612</v>
      </c>
      <c r="D7" s="5">
        <v>20705063063.869999</v>
      </c>
      <c r="E7" s="5">
        <v>119984.13</v>
      </c>
      <c r="F7">
        <v>14.3</v>
      </c>
      <c r="G7" s="5">
        <v>9186.11</v>
      </c>
      <c r="H7" s="4">
        <v>42730</v>
      </c>
      <c r="I7" s="5">
        <v>3631641246.1300001</v>
      </c>
      <c r="J7" s="5">
        <v>84990.43</v>
      </c>
    </row>
    <row r="8" spans="1:10" x14ac:dyDescent="0.3">
      <c r="A8" t="s">
        <v>35</v>
      </c>
      <c r="B8" s="4">
        <v>169555</v>
      </c>
      <c r="C8" s="4">
        <v>1493822</v>
      </c>
      <c r="D8" s="5">
        <v>14490097149.17</v>
      </c>
      <c r="E8" s="5">
        <v>85459.56</v>
      </c>
      <c r="F8">
        <v>11.1</v>
      </c>
      <c r="G8" s="5">
        <v>8380.85</v>
      </c>
      <c r="H8" s="4">
        <v>35197</v>
      </c>
      <c r="I8" s="5">
        <v>1970591747.6700001</v>
      </c>
      <c r="J8" s="5">
        <v>55987.49</v>
      </c>
    </row>
    <row r="9" spans="1:10" x14ac:dyDescent="0.3">
      <c r="A9" t="s">
        <v>54</v>
      </c>
      <c r="B9" s="4">
        <v>155859</v>
      </c>
      <c r="C9" s="4">
        <v>1527821</v>
      </c>
      <c r="D9" s="5">
        <v>17314851838.700001</v>
      </c>
      <c r="E9" s="5">
        <v>111093.05</v>
      </c>
      <c r="F9">
        <v>12.7</v>
      </c>
      <c r="G9" s="5">
        <v>9790.4</v>
      </c>
      <c r="H9" s="4">
        <v>35784</v>
      </c>
      <c r="I9" s="5">
        <v>2356873479.27</v>
      </c>
      <c r="J9" s="5">
        <v>65863.89</v>
      </c>
    </row>
    <row r="10" spans="1:10" x14ac:dyDescent="0.3">
      <c r="A10" t="s">
        <v>34</v>
      </c>
      <c r="B10" s="4">
        <v>147852</v>
      </c>
      <c r="C10" s="4">
        <v>1894366</v>
      </c>
      <c r="D10" s="5">
        <v>18476762668.720001</v>
      </c>
      <c r="E10" s="5">
        <v>124967.95</v>
      </c>
      <c r="F10">
        <v>14.5</v>
      </c>
      <c r="G10" s="5">
        <v>8848.15</v>
      </c>
      <c r="H10" s="4">
        <v>17178</v>
      </c>
      <c r="I10" s="5">
        <v>1715133807.3299999</v>
      </c>
      <c r="J10" s="5">
        <v>99844.79</v>
      </c>
    </row>
    <row r="11" spans="1:10" x14ac:dyDescent="0.3">
      <c r="A11" t="s">
        <v>36</v>
      </c>
      <c r="B11" s="4">
        <v>127915</v>
      </c>
      <c r="C11" s="4">
        <v>1262514</v>
      </c>
      <c r="D11" s="5">
        <v>12235308268.98</v>
      </c>
      <c r="E11" s="5">
        <v>95651.86</v>
      </c>
      <c r="F11">
        <v>12.9</v>
      </c>
      <c r="G11" s="5">
        <v>7959.01</v>
      </c>
      <c r="H11" s="4">
        <v>29910</v>
      </c>
      <c r="I11" s="5">
        <v>2186952099.2600002</v>
      </c>
      <c r="J11" s="5">
        <v>73117.75</v>
      </c>
    </row>
    <row r="12" spans="1:10" x14ac:dyDescent="0.3">
      <c r="A12" t="s">
        <v>41</v>
      </c>
      <c r="B12" s="4">
        <v>127028</v>
      </c>
      <c r="C12" s="4">
        <v>1568960</v>
      </c>
      <c r="D12" s="5">
        <v>15995428949.35</v>
      </c>
      <c r="E12" s="5">
        <v>125920.49</v>
      </c>
      <c r="F12">
        <v>14.5</v>
      </c>
      <c r="G12" s="5">
        <v>8929.02</v>
      </c>
      <c r="H12" s="4">
        <v>18969</v>
      </c>
      <c r="I12" s="5">
        <v>1986146242.1400001</v>
      </c>
      <c r="J12" s="5">
        <v>104704.84</v>
      </c>
    </row>
    <row r="13" spans="1:10" x14ac:dyDescent="0.3">
      <c r="A13" t="s">
        <v>56</v>
      </c>
      <c r="B13" s="4">
        <v>117776</v>
      </c>
      <c r="C13" s="4">
        <v>1177975</v>
      </c>
      <c r="D13" s="5">
        <v>14271910371.120001</v>
      </c>
      <c r="E13" s="5">
        <v>121178.42</v>
      </c>
      <c r="F13">
        <v>12.5</v>
      </c>
      <c r="G13" s="5">
        <v>10042.200000000001</v>
      </c>
      <c r="H13" s="4">
        <v>23612</v>
      </c>
      <c r="I13" s="5">
        <v>2442453672.5100002</v>
      </c>
      <c r="J13" s="5">
        <v>103441.2</v>
      </c>
    </row>
    <row r="14" spans="1:10" x14ac:dyDescent="0.3">
      <c r="A14" t="s">
        <v>60</v>
      </c>
      <c r="B14" s="4">
        <v>113664</v>
      </c>
      <c r="C14" s="4">
        <v>985183</v>
      </c>
      <c r="D14" s="5">
        <v>12554156491.09</v>
      </c>
      <c r="E14" s="5">
        <v>110449.71</v>
      </c>
      <c r="F14">
        <v>12.9</v>
      </c>
      <c r="G14" s="5">
        <v>9347.76</v>
      </c>
      <c r="H14" s="4">
        <v>37563</v>
      </c>
      <c r="I14" s="5">
        <v>3344902782.4299998</v>
      </c>
      <c r="J14" s="5">
        <v>89047.8</v>
      </c>
    </row>
    <row r="15" spans="1:10" x14ac:dyDescent="0.3">
      <c r="A15" t="s">
        <v>57</v>
      </c>
      <c r="B15" s="4">
        <v>108501</v>
      </c>
      <c r="C15" s="4">
        <v>885927</v>
      </c>
      <c r="D15" s="5">
        <v>10378375322.540001</v>
      </c>
      <c r="E15" s="5">
        <v>95652.34</v>
      </c>
      <c r="F15">
        <v>11</v>
      </c>
      <c r="G15" s="5">
        <v>9457.5</v>
      </c>
      <c r="H15" s="4">
        <v>27939</v>
      </c>
      <c r="I15" s="5">
        <v>1999718648.6700001</v>
      </c>
      <c r="J15" s="5">
        <v>71574.45</v>
      </c>
    </row>
    <row r="16" spans="1:10" x14ac:dyDescent="0.3">
      <c r="A16" t="s">
        <v>61</v>
      </c>
      <c r="B16" s="4">
        <v>107012</v>
      </c>
      <c r="C16" s="4">
        <v>917490</v>
      </c>
      <c r="D16" s="5">
        <v>12440626706.860001</v>
      </c>
      <c r="E16" s="5">
        <v>116254.5</v>
      </c>
      <c r="F16">
        <v>11.6</v>
      </c>
      <c r="G16" s="5">
        <v>9624.34</v>
      </c>
      <c r="H16" s="4">
        <v>27950</v>
      </c>
      <c r="I16" s="5">
        <v>3610395389.79</v>
      </c>
      <c r="J16" s="5">
        <v>129173.35</v>
      </c>
    </row>
    <row r="17" spans="1:10" x14ac:dyDescent="0.3">
      <c r="A17" t="s">
        <v>45</v>
      </c>
      <c r="B17" s="4">
        <v>102015</v>
      </c>
      <c r="C17" s="4">
        <v>1102491</v>
      </c>
      <c r="D17" s="5">
        <v>11256002158.65</v>
      </c>
      <c r="E17" s="5">
        <v>110336.73</v>
      </c>
      <c r="F17">
        <v>12.4</v>
      </c>
      <c r="G17" s="5">
        <v>9269.92</v>
      </c>
      <c r="H17" s="4">
        <v>13360</v>
      </c>
      <c r="I17" s="5">
        <v>1035996200.66</v>
      </c>
      <c r="J17" s="5">
        <v>77544.62</v>
      </c>
    </row>
    <row r="18" spans="1:10" x14ac:dyDescent="0.3">
      <c r="A18" t="s">
        <v>28</v>
      </c>
      <c r="B18" s="4">
        <v>98661</v>
      </c>
      <c r="C18" s="4">
        <v>926420</v>
      </c>
      <c r="D18" s="5">
        <v>8952841846.2299995</v>
      </c>
      <c r="E18" s="5">
        <v>90743.47</v>
      </c>
      <c r="F18">
        <v>12.2</v>
      </c>
      <c r="G18" s="5">
        <v>8227.27</v>
      </c>
      <c r="H18" s="4">
        <v>22776</v>
      </c>
      <c r="I18" s="5">
        <v>1330934042.71</v>
      </c>
      <c r="J18" s="5">
        <v>58435.81</v>
      </c>
    </row>
    <row r="19" spans="1:10" x14ac:dyDescent="0.3">
      <c r="A19" t="s">
        <v>37</v>
      </c>
      <c r="B19" s="4">
        <v>95219</v>
      </c>
      <c r="C19" s="4">
        <v>945927</v>
      </c>
      <c r="D19" s="5">
        <v>9172861076.1700001</v>
      </c>
      <c r="E19" s="5">
        <v>96334.35</v>
      </c>
      <c r="F19">
        <v>11.1</v>
      </c>
      <c r="G19" s="5">
        <v>8436.7199999999993</v>
      </c>
      <c r="H19" s="4">
        <v>10335</v>
      </c>
      <c r="I19" s="5">
        <v>1192341539.4000001</v>
      </c>
      <c r="J19" s="5">
        <v>115369.28</v>
      </c>
    </row>
    <row r="20" spans="1:10" x14ac:dyDescent="0.3">
      <c r="A20" t="s">
        <v>40</v>
      </c>
      <c r="B20" s="4">
        <v>89166</v>
      </c>
      <c r="C20" s="4">
        <v>1021139</v>
      </c>
      <c r="D20" s="5">
        <v>9891788875.9200001</v>
      </c>
      <c r="E20" s="5">
        <v>110936.77</v>
      </c>
      <c r="F20">
        <v>13.1</v>
      </c>
      <c r="G20" s="5">
        <v>8570.3799999999992</v>
      </c>
      <c r="H20" s="4">
        <v>11215</v>
      </c>
      <c r="I20" s="5">
        <v>1140234556.51</v>
      </c>
      <c r="J20" s="5">
        <v>101670.49</v>
      </c>
    </row>
    <row r="21" spans="1:10" x14ac:dyDescent="0.3">
      <c r="A21" t="s">
        <v>50</v>
      </c>
      <c r="B21" s="4">
        <v>86056</v>
      </c>
      <c r="C21" s="4">
        <v>950460</v>
      </c>
      <c r="D21" s="5">
        <v>10019077990.969999</v>
      </c>
      <c r="E21" s="5">
        <v>116425.09</v>
      </c>
      <c r="F21">
        <v>13.5</v>
      </c>
      <c r="G21" s="5">
        <v>9282.2800000000007</v>
      </c>
      <c r="H21" s="4">
        <v>15634</v>
      </c>
      <c r="I21" s="5">
        <v>1196641107.0799999</v>
      </c>
      <c r="J21" s="5">
        <v>76540.94</v>
      </c>
    </row>
    <row r="22" spans="1:10" x14ac:dyDescent="0.3">
      <c r="A22" t="s">
        <v>32</v>
      </c>
      <c r="B22" s="4">
        <v>85076</v>
      </c>
      <c r="C22" s="4">
        <v>887497</v>
      </c>
      <c r="D22" s="5">
        <v>8646533823.6800003</v>
      </c>
      <c r="E22" s="5">
        <v>101633.05</v>
      </c>
      <c r="F22">
        <v>12.9</v>
      </c>
      <c r="G22" s="5">
        <v>8478.34</v>
      </c>
      <c r="H22" s="4">
        <v>16216</v>
      </c>
      <c r="I22" s="5">
        <v>1122035065.03</v>
      </c>
      <c r="J22" s="5">
        <v>69193.08</v>
      </c>
    </row>
    <row r="23" spans="1:10" x14ac:dyDescent="0.3">
      <c r="A23" t="s">
        <v>29</v>
      </c>
      <c r="B23" s="4">
        <v>82671</v>
      </c>
      <c r="C23" s="4">
        <v>961239</v>
      </c>
      <c r="D23" s="5">
        <v>9535506510.5</v>
      </c>
      <c r="E23" s="5">
        <v>115342.82</v>
      </c>
      <c r="F23">
        <v>13.2</v>
      </c>
      <c r="G23" s="5">
        <v>8651.1200000000008</v>
      </c>
      <c r="H23" s="4">
        <v>9888</v>
      </c>
      <c r="I23" s="5">
        <v>1219716262.8699999</v>
      </c>
      <c r="J23" s="5">
        <v>123353.18</v>
      </c>
    </row>
    <row r="24" spans="1:10" x14ac:dyDescent="0.3">
      <c r="A24" t="s">
        <v>25</v>
      </c>
      <c r="B24" s="4">
        <v>78010</v>
      </c>
      <c r="C24" s="4">
        <v>811809</v>
      </c>
      <c r="D24" s="5">
        <v>7435840910.5900002</v>
      </c>
      <c r="E24" s="5">
        <v>95319.07</v>
      </c>
      <c r="F24">
        <v>12.2</v>
      </c>
      <c r="G24" s="5">
        <v>8428.8799999999992</v>
      </c>
      <c r="H24" s="4">
        <v>11452</v>
      </c>
      <c r="I24" s="5">
        <v>593197266.95000005</v>
      </c>
      <c r="J24" s="5">
        <v>51798.57</v>
      </c>
    </row>
    <row r="25" spans="1:10" x14ac:dyDescent="0.3">
      <c r="A25" t="s">
        <v>24</v>
      </c>
      <c r="B25" s="4">
        <v>69324</v>
      </c>
      <c r="C25" s="4">
        <v>679626</v>
      </c>
      <c r="D25" s="5">
        <v>6201123770.3800001</v>
      </c>
      <c r="E25" s="5">
        <v>89451.32</v>
      </c>
      <c r="F25">
        <v>12.2</v>
      </c>
      <c r="G25" s="5">
        <v>8144.94</v>
      </c>
      <c r="H25" s="4">
        <v>13502</v>
      </c>
      <c r="I25" s="5">
        <v>665607752.27999997</v>
      </c>
      <c r="J25" s="5">
        <v>49296.97</v>
      </c>
    </row>
    <row r="26" spans="1:10" x14ac:dyDescent="0.3">
      <c r="A26" t="s">
        <v>15</v>
      </c>
      <c r="B26" s="4">
        <v>66254</v>
      </c>
      <c r="C26" s="4">
        <v>669059</v>
      </c>
      <c r="D26" s="5">
        <v>5764286788.0200005</v>
      </c>
      <c r="E26" s="5">
        <v>87002.84</v>
      </c>
      <c r="F26">
        <v>12.3</v>
      </c>
      <c r="G26" s="5">
        <v>7600.72</v>
      </c>
      <c r="H26" s="4">
        <v>11773</v>
      </c>
      <c r="I26" s="5">
        <v>678956792.91999996</v>
      </c>
      <c r="J26" s="5">
        <v>57670.66</v>
      </c>
    </row>
    <row r="27" spans="1:10" x14ac:dyDescent="0.3">
      <c r="A27" t="s">
        <v>49</v>
      </c>
      <c r="B27" s="4">
        <v>66102</v>
      </c>
      <c r="C27" s="4">
        <v>618828</v>
      </c>
      <c r="D27" s="5">
        <v>7052398837.0799999</v>
      </c>
      <c r="E27" s="5">
        <v>106689.64</v>
      </c>
      <c r="F27">
        <v>12</v>
      </c>
      <c r="G27" s="5">
        <v>9089.9500000000007</v>
      </c>
      <c r="H27" s="4">
        <v>14422</v>
      </c>
      <c r="I27" s="5">
        <v>1427283419.53</v>
      </c>
      <c r="J27" s="5">
        <v>98965.7</v>
      </c>
    </row>
    <row r="28" spans="1:10" x14ac:dyDescent="0.3">
      <c r="A28" t="s">
        <v>18</v>
      </c>
      <c r="B28" s="4">
        <v>66044</v>
      </c>
      <c r="C28" s="4">
        <v>624341</v>
      </c>
      <c r="D28" s="5">
        <v>5453071608.29</v>
      </c>
      <c r="E28" s="5">
        <v>82567.25</v>
      </c>
      <c r="F28">
        <v>10</v>
      </c>
      <c r="G28" s="5">
        <v>8322.81</v>
      </c>
      <c r="H28" s="4">
        <v>3676</v>
      </c>
      <c r="I28" s="5">
        <v>256799504.66</v>
      </c>
      <c r="J28" s="5">
        <v>69858.399999999994</v>
      </c>
    </row>
    <row r="29" spans="1:10" x14ac:dyDescent="0.3">
      <c r="A29" t="s">
        <v>51</v>
      </c>
      <c r="B29" s="4">
        <v>64214</v>
      </c>
      <c r="C29" s="4">
        <v>616411</v>
      </c>
      <c r="D29" s="5">
        <v>6703474060.29</v>
      </c>
      <c r="E29" s="5">
        <v>104392.71</v>
      </c>
      <c r="F29">
        <v>11.3</v>
      </c>
      <c r="G29" s="5">
        <v>9589.31</v>
      </c>
      <c r="H29" s="4">
        <v>9754</v>
      </c>
      <c r="I29" s="5">
        <v>792517397.40999997</v>
      </c>
      <c r="J29" s="5">
        <v>81250.5</v>
      </c>
    </row>
    <row r="30" spans="1:10" x14ac:dyDescent="0.3">
      <c r="A30" t="s">
        <v>21</v>
      </c>
      <c r="B30" s="4">
        <v>61258</v>
      </c>
      <c r="C30" s="4">
        <v>529144</v>
      </c>
      <c r="D30" s="5">
        <v>5119281491.46</v>
      </c>
      <c r="E30" s="5">
        <v>83569.19</v>
      </c>
      <c r="F30">
        <v>9.8000000000000007</v>
      </c>
      <c r="G30" s="5">
        <v>8365.41</v>
      </c>
      <c r="H30" s="4">
        <v>7005</v>
      </c>
      <c r="I30" s="5">
        <v>692776796.23000002</v>
      </c>
      <c r="J30" s="5">
        <v>98897.47</v>
      </c>
    </row>
    <row r="31" spans="1:10" x14ac:dyDescent="0.3">
      <c r="A31" t="s">
        <v>38</v>
      </c>
      <c r="B31" s="4">
        <v>53648</v>
      </c>
      <c r="C31" s="4">
        <v>525097</v>
      </c>
      <c r="D31" s="5">
        <v>5028360549.54</v>
      </c>
      <c r="E31" s="5">
        <v>93728.76</v>
      </c>
      <c r="F31">
        <v>10.5</v>
      </c>
      <c r="G31" s="5">
        <v>8748.98</v>
      </c>
      <c r="H31" s="4">
        <v>3790</v>
      </c>
      <c r="I31" s="5">
        <v>434297338.94999999</v>
      </c>
      <c r="J31" s="5">
        <v>114590.32</v>
      </c>
    </row>
    <row r="32" spans="1:10" x14ac:dyDescent="0.3">
      <c r="A32" t="s">
        <v>20</v>
      </c>
      <c r="B32" s="4">
        <v>52125</v>
      </c>
      <c r="C32" s="4">
        <v>600186</v>
      </c>
      <c r="D32" s="5">
        <v>5252439962.5</v>
      </c>
      <c r="E32" s="5">
        <v>100766.23</v>
      </c>
      <c r="F32">
        <v>12.5</v>
      </c>
      <c r="G32" s="5">
        <v>8354.19</v>
      </c>
      <c r="H32" s="4">
        <v>3994</v>
      </c>
      <c r="I32" s="5">
        <v>238371201.30000001</v>
      </c>
      <c r="J32" s="5">
        <v>59682.32</v>
      </c>
    </row>
    <row r="33" spans="1:10" x14ac:dyDescent="0.3">
      <c r="A33" t="s">
        <v>17</v>
      </c>
      <c r="B33" s="4">
        <v>50397</v>
      </c>
      <c r="C33" s="4">
        <v>604392</v>
      </c>
      <c r="D33" s="5">
        <v>5273223873.8599997</v>
      </c>
      <c r="E33" s="5">
        <v>104633.68</v>
      </c>
      <c r="F33">
        <v>13.1</v>
      </c>
      <c r="G33" s="5">
        <v>8049.27</v>
      </c>
      <c r="H33" s="4">
        <v>4289</v>
      </c>
      <c r="I33" s="5">
        <v>408312037.74000001</v>
      </c>
      <c r="J33" s="5">
        <v>95199.82</v>
      </c>
    </row>
    <row r="34" spans="1:10" x14ac:dyDescent="0.3">
      <c r="A34" t="s">
        <v>11</v>
      </c>
      <c r="B34" s="4">
        <v>48008</v>
      </c>
      <c r="C34" s="4">
        <v>419948</v>
      </c>
      <c r="D34" s="5">
        <v>3193001702.6599998</v>
      </c>
      <c r="E34" s="5">
        <v>66509.78</v>
      </c>
      <c r="F34">
        <v>9.8000000000000007</v>
      </c>
      <c r="G34" s="5">
        <v>7062.92</v>
      </c>
      <c r="H34" s="4">
        <v>4975</v>
      </c>
      <c r="I34" s="5">
        <v>226943369.75999999</v>
      </c>
      <c r="J34" s="5">
        <v>45616.75</v>
      </c>
    </row>
    <row r="35" spans="1:10" x14ac:dyDescent="0.3">
      <c r="A35" t="s">
        <v>30</v>
      </c>
      <c r="B35" s="4">
        <v>45135</v>
      </c>
      <c r="C35" s="4">
        <v>428362</v>
      </c>
      <c r="D35" s="5">
        <v>4192702034.77</v>
      </c>
      <c r="E35" s="5">
        <v>92892.47</v>
      </c>
      <c r="F35">
        <v>11.9</v>
      </c>
      <c r="G35" s="5">
        <v>8621.31</v>
      </c>
      <c r="H35" s="4">
        <v>9077</v>
      </c>
      <c r="I35" s="5">
        <v>499662516.69999999</v>
      </c>
      <c r="J35" s="5">
        <v>55047.09</v>
      </c>
    </row>
    <row r="36" spans="1:10" x14ac:dyDescent="0.3">
      <c r="A36" t="s">
        <v>23</v>
      </c>
      <c r="B36" s="4">
        <v>43993</v>
      </c>
      <c r="C36" s="4">
        <v>331823</v>
      </c>
      <c r="D36" s="5">
        <v>3440129166.0100002</v>
      </c>
      <c r="E36" s="5">
        <v>78197.19</v>
      </c>
      <c r="F36">
        <v>9</v>
      </c>
      <c r="G36" s="5">
        <v>8266.93</v>
      </c>
      <c r="H36" s="4">
        <v>7257</v>
      </c>
      <c r="I36" s="5">
        <v>696970096</v>
      </c>
      <c r="J36" s="5">
        <v>96041.07</v>
      </c>
    </row>
    <row r="37" spans="1:10" x14ac:dyDescent="0.3">
      <c r="A37" t="s">
        <v>12</v>
      </c>
      <c r="B37" s="4">
        <v>43518</v>
      </c>
      <c r="C37" s="4">
        <v>378260</v>
      </c>
      <c r="D37" s="5">
        <v>3310732424.0599999</v>
      </c>
      <c r="E37" s="5">
        <v>76077.31</v>
      </c>
      <c r="F37">
        <v>10.3</v>
      </c>
      <c r="G37" s="5">
        <v>7543.72</v>
      </c>
      <c r="H37" s="4">
        <v>6638</v>
      </c>
      <c r="I37" s="5">
        <v>457244035.13</v>
      </c>
      <c r="J37" s="5">
        <v>68882.8</v>
      </c>
    </row>
    <row r="38" spans="1:10" x14ac:dyDescent="0.3">
      <c r="A38" t="s">
        <v>8</v>
      </c>
      <c r="B38" s="4">
        <v>39491</v>
      </c>
      <c r="C38" s="4">
        <v>386084</v>
      </c>
      <c r="D38" s="5">
        <v>1819907974.01</v>
      </c>
      <c r="E38" s="5">
        <v>46084.11</v>
      </c>
      <c r="F38">
        <v>10</v>
      </c>
      <c r="G38" s="5">
        <v>4621.25</v>
      </c>
      <c r="H38" s="4">
        <v>970</v>
      </c>
      <c r="I38" s="5">
        <v>35716682.380000003</v>
      </c>
      <c r="J38" s="5">
        <v>36821.32</v>
      </c>
    </row>
    <row r="39" spans="1:10" x14ac:dyDescent="0.3">
      <c r="A39" t="s">
        <v>27</v>
      </c>
      <c r="B39" s="4">
        <v>30989</v>
      </c>
      <c r="C39" s="4">
        <v>272600</v>
      </c>
      <c r="D39" s="5">
        <v>2591277535.77</v>
      </c>
      <c r="E39" s="5">
        <v>83619.259999999995</v>
      </c>
      <c r="F39">
        <v>12.1</v>
      </c>
      <c r="G39" s="5">
        <v>7539.66</v>
      </c>
      <c r="H39" s="4">
        <v>8470</v>
      </c>
      <c r="I39" s="5">
        <v>535965349.91000003</v>
      </c>
      <c r="J39" s="5">
        <v>63278.080000000002</v>
      </c>
    </row>
    <row r="40" spans="1:10" x14ac:dyDescent="0.3">
      <c r="A40" t="s">
        <v>22</v>
      </c>
      <c r="B40" s="4">
        <v>28266</v>
      </c>
      <c r="C40" s="4">
        <v>256260</v>
      </c>
      <c r="D40" s="5">
        <v>2264234856.2800002</v>
      </c>
      <c r="E40" s="5">
        <v>80104.53</v>
      </c>
      <c r="F40">
        <v>9.8000000000000007</v>
      </c>
      <c r="G40" s="5">
        <v>8362.65</v>
      </c>
      <c r="H40" s="4">
        <v>2227</v>
      </c>
      <c r="I40" s="5">
        <v>121220926.72</v>
      </c>
      <c r="J40" s="5">
        <v>54432.38</v>
      </c>
    </row>
    <row r="41" spans="1:10" x14ac:dyDescent="0.3">
      <c r="A41" t="s">
        <v>39</v>
      </c>
      <c r="B41" s="4">
        <v>25009</v>
      </c>
      <c r="C41" s="4">
        <v>226101</v>
      </c>
      <c r="D41" s="5">
        <v>2476686454.6100001</v>
      </c>
      <c r="E41" s="5">
        <v>99031.8</v>
      </c>
      <c r="F41">
        <v>11.9</v>
      </c>
      <c r="G41" s="5">
        <v>8924.48</v>
      </c>
      <c r="H41" s="4">
        <v>5955</v>
      </c>
      <c r="I41" s="5">
        <v>458852506.18000001</v>
      </c>
      <c r="J41" s="5">
        <v>77053.31</v>
      </c>
    </row>
    <row r="42" spans="1:10" x14ac:dyDescent="0.3">
      <c r="A42" t="s">
        <v>53</v>
      </c>
      <c r="B42" s="4">
        <v>24664</v>
      </c>
      <c r="C42" s="4">
        <v>220664</v>
      </c>
      <c r="D42" s="5">
        <v>2560220802.5900002</v>
      </c>
      <c r="E42" s="5">
        <v>103803.95</v>
      </c>
      <c r="F42">
        <v>12.8</v>
      </c>
      <c r="G42" s="5">
        <v>9264.5</v>
      </c>
      <c r="H42" s="4">
        <v>7419</v>
      </c>
      <c r="I42" s="5">
        <v>515880206.25</v>
      </c>
      <c r="J42" s="5">
        <v>69535</v>
      </c>
    </row>
    <row r="43" spans="1:10" x14ac:dyDescent="0.3">
      <c r="A43" t="s">
        <v>13</v>
      </c>
      <c r="B43" s="4">
        <v>23867</v>
      </c>
      <c r="C43" s="4">
        <v>217046</v>
      </c>
      <c r="D43" s="5">
        <v>1777460287.9200001</v>
      </c>
      <c r="E43" s="5">
        <v>74473.55</v>
      </c>
      <c r="F43">
        <v>9.8000000000000007</v>
      </c>
      <c r="G43" s="5">
        <v>7807.94</v>
      </c>
      <c r="H43" s="4">
        <v>1628</v>
      </c>
      <c r="I43" s="5">
        <v>82778841.299999997</v>
      </c>
      <c r="J43" s="5">
        <v>50846.95</v>
      </c>
    </row>
    <row r="44" spans="1:10" x14ac:dyDescent="0.3">
      <c r="A44" t="s">
        <v>16</v>
      </c>
      <c r="B44" s="4">
        <v>23470</v>
      </c>
      <c r="C44" s="4">
        <v>183544</v>
      </c>
      <c r="D44" s="5">
        <v>1678035539.6600001</v>
      </c>
      <c r="E44" s="5">
        <v>71497.039999999994</v>
      </c>
      <c r="F44">
        <v>9.1999999999999993</v>
      </c>
      <c r="G44" s="5">
        <v>8084.62</v>
      </c>
      <c r="H44" s="4">
        <v>3426</v>
      </c>
      <c r="I44" s="5">
        <v>194152142.72</v>
      </c>
      <c r="J44" s="5">
        <v>56670.21</v>
      </c>
    </row>
    <row r="45" spans="1:10" x14ac:dyDescent="0.3">
      <c r="A45" t="s">
        <v>14</v>
      </c>
      <c r="B45" s="4">
        <v>22870</v>
      </c>
      <c r="C45" s="4">
        <v>251346</v>
      </c>
      <c r="D45" s="5">
        <v>2255640012.9899998</v>
      </c>
      <c r="E45" s="5">
        <v>98628.77</v>
      </c>
      <c r="F45">
        <v>12.9</v>
      </c>
      <c r="G45" s="5">
        <v>7789.13</v>
      </c>
      <c r="H45" s="4">
        <v>3461</v>
      </c>
      <c r="I45" s="5">
        <v>297873593.01999998</v>
      </c>
      <c r="J45" s="5">
        <v>86065.75</v>
      </c>
    </row>
    <row r="46" spans="1:10" x14ac:dyDescent="0.3">
      <c r="A46" t="s">
        <v>43</v>
      </c>
      <c r="B46" s="4">
        <v>20478</v>
      </c>
      <c r="C46" s="4">
        <v>178084</v>
      </c>
      <c r="D46" s="5">
        <v>1772494503.8800001</v>
      </c>
      <c r="E46" s="5">
        <v>86556.03</v>
      </c>
      <c r="F46">
        <v>9.9</v>
      </c>
      <c r="G46" s="5">
        <v>9360.4</v>
      </c>
      <c r="H46" s="4">
        <v>2419</v>
      </c>
      <c r="I46" s="5">
        <v>105557760.06</v>
      </c>
      <c r="J46" s="5">
        <v>43636.94</v>
      </c>
    </row>
    <row r="47" spans="1:10" x14ac:dyDescent="0.3">
      <c r="A47" t="s">
        <v>19</v>
      </c>
      <c r="B47" s="4">
        <v>18031</v>
      </c>
      <c r="C47" s="4">
        <v>206881</v>
      </c>
      <c r="D47" s="5">
        <v>1802217562.46</v>
      </c>
      <c r="E47" s="5">
        <v>99951.05</v>
      </c>
      <c r="F47">
        <v>12.8</v>
      </c>
      <c r="G47" s="5">
        <v>8007.87</v>
      </c>
      <c r="H47" s="4">
        <v>1856</v>
      </c>
      <c r="I47" s="5">
        <v>145541812.90000001</v>
      </c>
      <c r="J47" s="5">
        <v>78416.92</v>
      </c>
    </row>
    <row r="48" spans="1:10" x14ac:dyDescent="0.3">
      <c r="A48" t="s">
        <v>42</v>
      </c>
      <c r="B48" s="4">
        <v>17874</v>
      </c>
      <c r="C48" s="4">
        <v>161577</v>
      </c>
      <c r="D48" s="5">
        <v>1904198295.8900001</v>
      </c>
      <c r="E48" s="5">
        <v>106534.53</v>
      </c>
      <c r="F48">
        <v>13</v>
      </c>
      <c r="G48" s="5">
        <v>9046.9599999999991</v>
      </c>
      <c r="H48" s="4">
        <v>5427</v>
      </c>
      <c r="I48" s="5">
        <v>442417768.12</v>
      </c>
      <c r="J48" s="5">
        <v>81521.600000000006</v>
      </c>
    </row>
    <row r="49" spans="1:10" x14ac:dyDescent="0.3">
      <c r="A49" t="s">
        <v>26</v>
      </c>
      <c r="B49" s="4">
        <v>13550</v>
      </c>
      <c r="C49" s="4">
        <v>111633</v>
      </c>
      <c r="D49" s="5">
        <v>1045259602.45</v>
      </c>
      <c r="E49" s="5">
        <v>77140.929999999993</v>
      </c>
      <c r="F49">
        <v>8.9</v>
      </c>
      <c r="G49" s="5">
        <v>8864.32</v>
      </c>
      <c r="H49" s="4">
        <v>942</v>
      </c>
      <c r="I49" s="5">
        <v>55708625.969999999</v>
      </c>
      <c r="J49" s="5">
        <v>59138.66</v>
      </c>
    </row>
    <row r="50" spans="1:10" x14ac:dyDescent="0.3">
      <c r="A50" t="s">
        <v>59</v>
      </c>
      <c r="B50" s="4">
        <v>13339</v>
      </c>
      <c r="C50" s="4">
        <v>168366</v>
      </c>
      <c r="D50" s="5">
        <v>2142507586.02</v>
      </c>
      <c r="E50" s="5">
        <v>160619.79999999999</v>
      </c>
      <c r="F50">
        <v>16.100000000000001</v>
      </c>
      <c r="G50" s="5">
        <v>11125.27</v>
      </c>
      <c r="H50" s="4">
        <v>2862</v>
      </c>
      <c r="I50" s="5">
        <v>269390809.13</v>
      </c>
      <c r="J50" s="5">
        <v>94126.76</v>
      </c>
    </row>
    <row r="51" spans="1:10" x14ac:dyDescent="0.3">
      <c r="A51" t="s">
        <v>44</v>
      </c>
      <c r="B51" s="4">
        <v>13094</v>
      </c>
      <c r="C51" s="4">
        <v>139144</v>
      </c>
      <c r="D51" s="5">
        <v>1506284363.24</v>
      </c>
      <c r="E51" s="5">
        <v>115036.22</v>
      </c>
      <c r="F51">
        <v>14.5</v>
      </c>
      <c r="G51" s="5">
        <v>9011.24</v>
      </c>
      <c r="H51" s="4">
        <v>3480</v>
      </c>
      <c r="I51" s="5">
        <v>252424822.00999999</v>
      </c>
      <c r="J51" s="5">
        <v>72535.86</v>
      </c>
    </row>
    <row r="52" spans="1:10" x14ac:dyDescent="0.3">
      <c r="A52" t="s">
        <v>47</v>
      </c>
      <c r="B52" s="4">
        <v>12362</v>
      </c>
      <c r="C52" s="4">
        <v>116841</v>
      </c>
      <c r="D52" s="5">
        <v>1200229871.05</v>
      </c>
      <c r="E52" s="5">
        <v>97090.26</v>
      </c>
      <c r="F52">
        <v>11.7</v>
      </c>
      <c r="G52" s="5">
        <v>8975.2900000000009</v>
      </c>
      <c r="H52" s="4">
        <v>2345</v>
      </c>
      <c r="I52" s="5">
        <v>151548453.69999999</v>
      </c>
      <c r="J52" s="5">
        <v>64626.2</v>
      </c>
    </row>
    <row r="53" spans="1:10" x14ac:dyDescent="0.3">
      <c r="A53" t="s">
        <v>55</v>
      </c>
      <c r="B53" s="4">
        <v>12038</v>
      </c>
      <c r="C53" s="4">
        <v>117420</v>
      </c>
      <c r="D53" s="5">
        <v>1309266744.3</v>
      </c>
      <c r="E53" s="5">
        <v>108761.15</v>
      </c>
      <c r="F53">
        <v>11.2</v>
      </c>
      <c r="G53" s="5">
        <v>10260.1</v>
      </c>
      <c r="H53" s="4">
        <v>1513</v>
      </c>
      <c r="I53" s="5">
        <v>104419595.68000001</v>
      </c>
      <c r="J53" s="5">
        <v>69014.929999999993</v>
      </c>
    </row>
    <row r="54" spans="1:10" x14ac:dyDescent="0.3">
      <c r="A54" t="s">
        <v>9</v>
      </c>
      <c r="B54" s="4">
        <v>2201</v>
      </c>
      <c r="C54" s="4">
        <v>32124</v>
      </c>
      <c r="D54" s="5">
        <v>191937507.22999999</v>
      </c>
      <c r="E54" s="5">
        <v>87204.68</v>
      </c>
      <c r="F54">
        <v>15.5</v>
      </c>
      <c r="G54" s="5">
        <v>5226.18</v>
      </c>
      <c r="H54" s="4">
        <v>134</v>
      </c>
      <c r="I54" s="5">
        <v>24051689.93</v>
      </c>
      <c r="J54" s="5">
        <v>179490.22</v>
      </c>
    </row>
    <row r="55" spans="1:10" x14ac:dyDescent="0.3">
      <c r="A55" t="s">
        <v>10</v>
      </c>
      <c r="B55" s="4">
        <v>2039</v>
      </c>
      <c r="C55" s="4">
        <v>17130</v>
      </c>
      <c r="D55" s="5">
        <v>125364754.53</v>
      </c>
      <c r="E55" s="5">
        <v>61483.44</v>
      </c>
      <c r="F55">
        <v>8.8000000000000007</v>
      </c>
      <c r="G55" s="5">
        <v>7239.54</v>
      </c>
      <c r="H55" s="4">
        <v>84</v>
      </c>
      <c r="I55" s="5">
        <v>1351496.58</v>
      </c>
      <c r="J55" s="5">
        <v>16089.24</v>
      </c>
    </row>
    <row r="56" spans="1:10" x14ac:dyDescent="0.3">
      <c r="A56" t="s">
        <v>7</v>
      </c>
      <c r="B56" s="4">
        <v>481</v>
      </c>
      <c r="C56" s="4">
        <v>7488</v>
      </c>
      <c r="D56" s="5">
        <v>38692093.649999999</v>
      </c>
      <c r="E56" s="5">
        <v>80440.94</v>
      </c>
      <c r="F56">
        <v>18.399999999999999</v>
      </c>
      <c r="G56" s="5">
        <v>4041.4</v>
      </c>
      <c r="H56" s="4">
        <v>74</v>
      </c>
      <c r="I56" s="5">
        <v>8430094</v>
      </c>
      <c r="J56" s="5">
        <v>113920.18</v>
      </c>
    </row>
    <row r="57" spans="1:10" x14ac:dyDescent="0.3">
      <c r="A57" t="s">
        <v>6</v>
      </c>
      <c r="B57" s="4">
        <v>293</v>
      </c>
      <c r="C57" s="4">
        <v>4302</v>
      </c>
      <c r="D57" s="5">
        <v>11839130.859999999</v>
      </c>
      <c r="E57" s="5">
        <v>40406.58</v>
      </c>
      <c r="F57">
        <v>14.8</v>
      </c>
      <c r="G57" s="5">
        <v>2729.36</v>
      </c>
      <c r="H57" s="4">
        <v>3</v>
      </c>
      <c r="I57" s="5">
        <v>97432</v>
      </c>
      <c r="J57" s="5">
        <v>32477.33</v>
      </c>
    </row>
    <row r="58" spans="1:10" x14ac:dyDescent="0.3">
      <c r="A58" t="s">
        <v>84</v>
      </c>
      <c r="B58" s="4">
        <v>138</v>
      </c>
      <c r="C58" s="4">
        <v>220</v>
      </c>
      <c r="D58" s="5">
        <v>6030063</v>
      </c>
      <c r="E58" s="5">
        <v>43696.1</v>
      </c>
      <c r="F58" s="2">
        <v>5.7894736842105265</v>
      </c>
      <c r="G58" s="5">
        <v>9411.4090909090901</v>
      </c>
      <c r="H58" s="4">
        <v>100</v>
      </c>
      <c r="I58" s="5">
        <v>3959553</v>
      </c>
      <c r="J58" s="5">
        <v>39595.53</v>
      </c>
    </row>
    <row r="59" spans="1:10" x14ac:dyDescent="0.3">
      <c r="A59" t="s">
        <v>63</v>
      </c>
      <c r="B59" s="4">
        <v>1</v>
      </c>
      <c r="C59" s="4"/>
      <c r="D59" s="5">
        <v>27400</v>
      </c>
      <c r="E59" s="5">
        <v>27400</v>
      </c>
      <c r="G59" s="5"/>
      <c r="H59" s="4">
        <v>1</v>
      </c>
      <c r="I59" s="5">
        <v>27400</v>
      </c>
      <c r="J59" s="5">
        <v>27400</v>
      </c>
    </row>
    <row r="61" spans="1:10" x14ac:dyDescent="0.3">
      <c r="A61" t="s">
        <v>223</v>
      </c>
      <c r="B61" s="11">
        <f>SUM(B2:B59)</f>
        <v>5156850</v>
      </c>
      <c r="C61" s="11">
        <f>SUM(C2:C59)</f>
        <v>50785196</v>
      </c>
      <c r="D61" s="9">
        <f>SUM(D2:D59)</f>
        <v>522949800494.12</v>
      </c>
      <c r="E61" s="9">
        <f>D61/B61</f>
        <v>101408.76707566052</v>
      </c>
      <c r="F61" s="12">
        <v>12.0222339797195</v>
      </c>
      <c r="G61" s="9">
        <v>8907.6273608625088</v>
      </c>
      <c r="H61" s="10">
        <f>SUM(H2:H59)</f>
        <v>932556</v>
      </c>
      <c r="I61" s="9">
        <f>SUM(I2:I59)</f>
        <v>70573990121.259995</v>
      </c>
      <c r="J61" s="9">
        <f>I61/H61</f>
        <v>75678.018393812265</v>
      </c>
    </row>
    <row r="62" spans="1:10" x14ac:dyDescent="0.3">
      <c r="F62" t="s">
        <v>229</v>
      </c>
      <c r="G62" t="s">
        <v>229</v>
      </c>
    </row>
    <row r="63" spans="1:10" x14ac:dyDescent="0.3">
      <c r="H6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8980-318C-414D-B556-68D5E09A726A}">
  <dimension ref="A1:F2"/>
  <sheetViews>
    <sheetView workbookViewId="0">
      <selection activeCell="B2" sqref="B2"/>
    </sheetView>
  </sheetViews>
  <sheetFormatPr defaultRowHeight="14.4" x14ac:dyDescent="0.3"/>
  <cols>
    <col min="1" max="1" width="11.88671875" bestFit="1" customWidth="1"/>
    <col min="2" max="2" width="13" bestFit="1" customWidth="1"/>
    <col min="3" max="3" width="18.77734375" bestFit="1" customWidth="1"/>
    <col min="5" max="5" width="10.5546875" bestFit="1" customWidth="1"/>
    <col min="6" max="6" width="11.5546875" bestFit="1" customWidth="1"/>
  </cols>
  <sheetData>
    <row r="1" spans="1:6" x14ac:dyDescent="0.3">
      <c r="A1" t="s">
        <v>228</v>
      </c>
      <c r="B1" t="s">
        <v>227</v>
      </c>
      <c r="C1" t="s">
        <v>226</v>
      </c>
      <c r="E1" t="s">
        <v>225</v>
      </c>
      <c r="F1" t="s">
        <v>224</v>
      </c>
    </row>
    <row r="2" spans="1:6" x14ac:dyDescent="0.3">
      <c r="A2">
        <v>50784982</v>
      </c>
      <c r="B2">
        <v>4224255</v>
      </c>
      <c r="C2" s="1">
        <v>452373695184.10999</v>
      </c>
      <c r="E2" s="2">
        <f>A2/B2</f>
        <v>12.0222339797195</v>
      </c>
      <c r="F2" s="1">
        <f>C2/A2</f>
        <v>8907.6273608625088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P139"/>
  <sheetViews>
    <sheetView topLeftCell="A97" workbookViewId="0">
      <selection sqref="A1:A139"/>
    </sheetView>
  </sheetViews>
  <sheetFormatPr defaultRowHeight="14.4" x14ac:dyDescent="0.3"/>
  <cols>
    <col min="1" max="1" width="11.5546875" bestFit="1" customWidth="1"/>
    <col min="2" max="2" width="24.109375" customWidth="1"/>
    <col min="3" max="3" width="7.21875" bestFit="1" customWidth="1"/>
    <col min="4" max="4" width="4.21875" bestFit="1" customWidth="1"/>
    <col min="5" max="6" width="5.44140625" bestFit="1" customWidth="1"/>
    <col min="7" max="7" width="9.109375" bestFit="1" customWidth="1"/>
    <col min="8" max="8" width="26.6640625" bestFit="1" customWidth="1"/>
    <col min="9" max="9" width="11.5546875" bestFit="1" customWidth="1"/>
    <col min="10" max="10" width="13.21875" bestFit="1" customWidth="1"/>
    <col min="11" max="11" width="11.5546875" bestFit="1" customWidth="1"/>
    <col min="12" max="12" width="8.6640625" bestFit="1" customWidth="1"/>
    <col min="13" max="13" width="11.44140625" bestFit="1" customWidth="1"/>
    <col min="14" max="14" width="12.33203125" bestFit="1" customWidth="1"/>
    <col min="15" max="15" width="32.5546875" bestFit="1" customWidth="1"/>
    <col min="16" max="16" width="5.44140625" bestFit="1" customWidth="1"/>
  </cols>
  <sheetData>
    <row r="1" spans="1:16" x14ac:dyDescent="0.3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</row>
    <row r="2" spans="1:16" hidden="1" x14ac:dyDescent="0.3">
      <c r="A2" s="1">
        <v>148440</v>
      </c>
      <c r="B2" t="s">
        <v>83</v>
      </c>
      <c r="C2" t="s">
        <v>84</v>
      </c>
      <c r="D2" t="s">
        <v>84</v>
      </c>
      <c r="E2" t="s">
        <v>62</v>
      </c>
      <c r="F2" t="s">
        <v>62</v>
      </c>
      <c r="G2">
        <v>339114</v>
      </c>
      <c r="H2" t="s">
        <v>62</v>
      </c>
      <c r="I2" t="s">
        <v>85</v>
      </c>
      <c r="J2" t="s">
        <v>85</v>
      </c>
      <c r="K2" t="s">
        <v>85</v>
      </c>
      <c r="L2" t="s">
        <v>62</v>
      </c>
      <c r="M2">
        <v>12</v>
      </c>
      <c r="N2" s="6">
        <v>43952</v>
      </c>
      <c r="O2" t="s">
        <v>86</v>
      </c>
      <c r="P2" t="s">
        <v>62</v>
      </c>
    </row>
    <row r="3" spans="1:16" hidden="1" x14ac:dyDescent="0.3">
      <c r="A3" s="1">
        <v>128440</v>
      </c>
      <c r="B3" t="s">
        <v>83</v>
      </c>
      <c r="C3" t="s">
        <v>84</v>
      </c>
      <c r="D3" t="s">
        <v>84</v>
      </c>
      <c r="E3" t="s">
        <v>62</v>
      </c>
      <c r="F3" t="s">
        <v>62</v>
      </c>
      <c r="G3">
        <v>339114</v>
      </c>
      <c r="H3" t="s">
        <v>62</v>
      </c>
      <c r="I3" t="s">
        <v>85</v>
      </c>
      <c r="J3" t="s">
        <v>85</v>
      </c>
      <c r="K3" t="s">
        <v>85</v>
      </c>
      <c r="L3" t="s">
        <v>62</v>
      </c>
      <c r="M3">
        <v>9</v>
      </c>
      <c r="N3" s="6">
        <v>43952</v>
      </c>
      <c r="O3" t="s">
        <v>86</v>
      </c>
      <c r="P3" t="s">
        <v>62</v>
      </c>
    </row>
    <row r="4" spans="1:16" hidden="1" x14ac:dyDescent="0.3">
      <c r="A4" s="1">
        <v>111200</v>
      </c>
      <c r="B4" t="s">
        <v>87</v>
      </c>
      <c r="C4" t="s">
        <v>84</v>
      </c>
      <c r="D4" t="s">
        <v>84</v>
      </c>
      <c r="E4" t="s">
        <v>62</v>
      </c>
      <c r="F4" t="s">
        <v>62</v>
      </c>
      <c r="G4">
        <v>332710</v>
      </c>
      <c r="H4" t="s">
        <v>62</v>
      </c>
      <c r="I4" t="s">
        <v>85</v>
      </c>
      <c r="J4" t="s">
        <v>88</v>
      </c>
      <c r="K4" t="s">
        <v>89</v>
      </c>
      <c r="L4" t="s">
        <v>62</v>
      </c>
      <c r="M4">
        <v>10</v>
      </c>
      <c r="N4" s="6">
        <v>43952</v>
      </c>
      <c r="O4" t="s">
        <v>90</v>
      </c>
      <c r="P4" t="s">
        <v>62</v>
      </c>
    </row>
    <row r="5" spans="1:16" x14ac:dyDescent="0.3">
      <c r="A5" s="1">
        <v>109988</v>
      </c>
      <c r="B5" t="s">
        <v>91</v>
      </c>
      <c r="C5" t="s">
        <v>84</v>
      </c>
      <c r="D5" t="s">
        <v>84</v>
      </c>
      <c r="E5" t="s">
        <v>62</v>
      </c>
      <c r="F5" t="s">
        <v>62</v>
      </c>
      <c r="G5">
        <v>238990</v>
      </c>
      <c r="H5" t="s">
        <v>92</v>
      </c>
      <c r="I5" t="s">
        <v>85</v>
      </c>
      <c r="J5" t="s">
        <v>85</v>
      </c>
      <c r="K5" t="s">
        <v>85</v>
      </c>
      <c r="L5" t="s">
        <v>62</v>
      </c>
      <c r="M5" t="s">
        <v>62</v>
      </c>
      <c r="N5" s="6">
        <v>43952</v>
      </c>
      <c r="O5" t="s">
        <v>90</v>
      </c>
      <c r="P5" t="s">
        <v>62</v>
      </c>
    </row>
    <row r="6" spans="1:16" x14ac:dyDescent="0.3">
      <c r="A6" s="1">
        <v>100000</v>
      </c>
      <c r="B6" t="s">
        <v>93</v>
      </c>
      <c r="C6" t="s">
        <v>84</v>
      </c>
      <c r="D6" t="s">
        <v>84</v>
      </c>
      <c r="E6" t="s">
        <v>62</v>
      </c>
      <c r="F6" t="s">
        <v>62</v>
      </c>
      <c r="G6">
        <v>621210</v>
      </c>
      <c r="H6" t="s">
        <v>62</v>
      </c>
      <c r="I6" t="s">
        <v>85</v>
      </c>
      <c r="J6" t="s">
        <v>85</v>
      </c>
      <c r="K6" t="s">
        <v>85</v>
      </c>
      <c r="L6" t="s">
        <v>62</v>
      </c>
      <c r="M6" t="s">
        <v>62</v>
      </c>
      <c r="N6" s="6">
        <v>43952</v>
      </c>
      <c r="O6" t="s">
        <v>90</v>
      </c>
      <c r="P6" t="s">
        <v>62</v>
      </c>
    </row>
    <row r="7" spans="1:16" hidden="1" x14ac:dyDescent="0.3">
      <c r="A7" s="1">
        <v>90394</v>
      </c>
      <c r="B7" t="s">
        <v>83</v>
      </c>
      <c r="C7" t="s">
        <v>84</v>
      </c>
      <c r="D7" t="s">
        <v>84</v>
      </c>
      <c r="E7" t="s">
        <v>62</v>
      </c>
      <c r="F7" t="s">
        <v>62</v>
      </c>
      <c r="G7">
        <v>339114</v>
      </c>
      <c r="H7" t="s">
        <v>62</v>
      </c>
      <c r="I7" t="s">
        <v>85</v>
      </c>
      <c r="J7" t="s">
        <v>85</v>
      </c>
      <c r="K7" t="s">
        <v>85</v>
      </c>
      <c r="L7" t="s">
        <v>62</v>
      </c>
      <c r="M7">
        <v>20</v>
      </c>
      <c r="N7" s="6">
        <v>43952</v>
      </c>
      <c r="O7" t="s">
        <v>86</v>
      </c>
      <c r="P7" t="s">
        <v>62</v>
      </c>
    </row>
    <row r="8" spans="1:16" x14ac:dyDescent="0.3">
      <c r="A8" s="1">
        <v>89241</v>
      </c>
      <c r="B8" t="s">
        <v>94</v>
      </c>
      <c r="C8" t="s">
        <v>84</v>
      </c>
      <c r="D8" t="s">
        <v>84</v>
      </c>
      <c r="E8" t="s">
        <v>62</v>
      </c>
      <c r="F8" t="s">
        <v>62</v>
      </c>
      <c r="G8" t="s">
        <v>62</v>
      </c>
      <c r="H8" t="s">
        <v>95</v>
      </c>
      <c r="I8" t="s">
        <v>85</v>
      </c>
      <c r="J8" t="s">
        <v>85</v>
      </c>
      <c r="K8" t="s">
        <v>85</v>
      </c>
      <c r="L8" t="s">
        <v>62</v>
      </c>
      <c r="M8" t="s">
        <v>62</v>
      </c>
      <c r="N8" s="6">
        <v>43952</v>
      </c>
      <c r="O8" t="s">
        <v>90</v>
      </c>
      <c r="P8" t="s">
        <v>62</v>
      </c>
    </row>
    <row r="9" spans="1:16" x14ac:dyDescent="0.3">
      <c r="A9" s="1">
        <v>87886</v>
      </c>
      <c r="B9" t="s">
        <v>96</v>
      </c>
      <c r="C9" t="s">
        <v>84</v>
      </c>
      <c r="D9" t="s">
        <v>84</v>
      </c>
      <c r="E9" t="s">
        <v>62</v>
      </c>
      <c r="F9" t="s">
        <v>62</v>
      </c>
      <c r="G9" t="s">
        <v>62</v>
      </c>
      <c r="H9" t="s">
        <v>62</v>
      </c>
      <c r="I9" t="s">
        <v>85</v>
      </c>
      <c r="J9" t="s">
        <v>85</v>
      </c>
      <c r="K9" t="s">
        <v>85</v>
      </c>
      <c r="L9" t="s">
        <v>62</v>
      </c>
      <c r="M9" t="s">
        <v>62</v>
      </c>
      <c r="N9" s="6">
        <v>43952</v>
      </c>
      <c r="O9" t="s">
        <v>90</v>
      </c>
      <c r="P9" t="s">
        <v>62</v>
      </c>
    </row>
    <row r="10" spans="1:16" x14ac:dyDescent="0.3">
      <c r="A10" s="1">
        <v>80260</v>
      </c>
      <c r="B10" t="s">
        <v>97</v>
      </c>
      <c r="C10" t="s">
        <v>84</v>
      </c>
      <c r="D10" t="s">
        <v>84</v>
      </c>
      <c r="E10" t="s">
        <v>62</v>
      </c>
      <c r="F10" t="s">
        <v>62</v>
      </c>
      <c r="G10">
        <v>484121</v>
      </c>
      <c r="H10" t="s">
        <v>62</v>
      </c>
      <c r="I10" t="s">
        <v>85</v>
      </c>
      <c r="J10" t="s">
        <v>85</v>
      </c>
      <c r="K10" t="s">
        <v>85</v>
      </c>
      <c r="L10" t="s">
        <v>62</v>
      </c>
      <c r="M10" t="s">
        <v>62</v>
      </c>
      <c r="N10" s="6">
        <v>43952</v>
      </c>
      <c r="O10" t="s">
        <v>90</v>
      </c>
      <c r="P10" t="s">
        <v>62</v>
      </c>
    </row>
    <row r="11" spans="1:16" x14ac:dyDescent="0.3">
      <c r="A11" s="1">
        <v>79003</v>
      </c>
      <c r="B11" t="s">
        <v>98</v>
      </c>
      <c r="C11" t="s">
        <v>84</v>
      </c>
      <c r="D11" t="s">
        <v>84</v>
      </c>
      <c r="E11" t="s">
        <v>62</v>
      </c>
      <c r="F11" t="s">
        <v>62</v>
      </c>
      <c r="G11">
        <v>621610</v>
      </c>
      <c r="H11" t="s">
        <v>62</v>
      </c>
      <c r="I11" t="s">
        <v>85</v>
      </c>
      <c r="J11" t="s">
        <v>85</v>
      </c>
      <c r="K11" t="s">
        <v>85</v>
      </c>
      <c r="L11" t="s">
        <v>62</v>
      </c>
      <c r="M11" t="s">
        <v>62</v>
      </c>
      <c r="N11" s="6">
        <v>43952</v>
      </c>
      <c r="O11" t="s">
        <v>90</v>
      </c>
      <c r="P11" t="s">
        <v>62</v>
      </c>
    </row>
    <row r="12" spans="1:16" x14ac:dyDescent="0.3">
      <c r="A12" s="1">
        <v>76871</v>
      </c>
      <c r="B12" t="s">
        <v>99</v>
      </c>
      <c r="C12" t="s">
        <v>84</v>
      </c>
      <c r="D12" t="s">
        <v>84</v>
      </c>
      <c r="E12" t="s">
        <v>62</v>
      </c>
      <c r="F12" t="s">
        <v>62</v>
      </c>
      <c r="G12">
        <v>999990</v>
      </c>
      <c r="H12" t="s">
        <v>92</v>
      </c>
      <c r="I12" t="s">
        <v>85</v>
      </c>
      <c r="J12" t="s">
        <v>85</v>
      </c>
      <c r="K12" t="s">
        <v>85</v>
      </c>
      <c r="L12" t="s">
        <v>62</v>
      </c>
      <c r="M12" t="s">
        <v>62</v>
      </c>
      <c r="N12" s="6">
        <v>43952</v>
      </c>
      <c r="O12" t="s">
        <v>90</v>
      </c>
      <c r="P12" t="s">
        <v>62</v>
      </c>
    </row>
    <row r="13" spans="1:16" hidden="1" x14ac:dyDescent="0.3">
      <c r="A13" s="1">
        <v>62398</v>
      </c>
      <c r="B13" t="s">
        <v>83</v>
      </c>
      <c r="C13" t="s">
        <v>84</v>
      </c>
      <c r="D13" t="s">
        <v>84</v>
      </c>
      <c r="E13" t="s">
        <v>62</v>
      </c>
      <c r="F13" t="s">
        <v>62</v>
      </c>
      <c r="G13">
        <v>339114</v>
      </c>
      <c r="H13" t="s">
        <v>62</v>
      </c>
      <c r="I13" t="s">
        <v>85</v>
      </c>
      <c r="J13" t="s">
        <v>85</v>
      </c>
      <c r="K13" t="s">
        <v>85</v>
      </c>
      <c r="L13" t="s">
        <v>62</v>
      </c>
      <c r="M13">
        <v>5</v>
      </c>
      <c r="N13" s="6">
        <v>43952</v>
      </c>
      <c r="O13" t="s">
        <v>86</v>
      </c>
      <c r="P13" t="s">
        <v>62</v>
      </c>
    </row>
    <row r="14" spans="1:16" hidden="1" x14ac:dyDescent="0.3">
      <c r="A14" s="1">
        <v>61711</v>
      </c>
      <c r="B14" t="s">
        <v>83</v>
      </c>
      <c r="C14" t="s">
        <v>84</v>
      </c>
      <c r="D14" t="s">
        <v>84</v>
      </c>
      <c r="E14" t="s">
        <v>62</v>
      </c>
      <c r="F14" t="s">
        <v>62</v>
      </c>
      <c r="G14">
        <v>339114</v>
      </c>
      <c r="H14" t="s">
        <v>62</v>
      </c>
      <c r="I14" t="s">
        <v>85</v>
      </c>
      <c r="J14" t="s">
        <v>85</v>
      </c>
      <c r="K14" t="s">
        <v>85</v>
      </c>
      <c r="L14" t="s">
        <v>62</v>
      </c>
      <c r="M14">
        <v>4</v>
      </c>
      <c r="N14" s="6">
        <v>43952</v>
      </c>
      <c r="O14" t="s">
        <v>86</v>
      </c>
      <c r="P14" t="s">
        <v>62</v>
      </c>
    </row>
    <row r="15" spans="1:16" hidden="1" x14ac:dyDescent="0.3">
      <c r="A15" s="1">
        <v>60320</v>
      </c>
      <c r="B15" t="s">
        <v>83</v>
      </c>
      <c r="C15" t="s">
        <v>84</v>
      </c>
      <c r="D15" t="s">
        <v>84</v>
      </c>
      <c r="E15" t="s">
        <v>62</v>
      </c>
      <c r="F15" t="s">
        <v>62</v>
      </c>
      <c r="G15">
        <v>339114</v>
      </c>
      <c r="H15" t="s">
        <v>92</v>
      </c>
      <c r="I15" t="s">
        <v>85</v>
      </c>
      <c r="J15" t="s">
        <v>85</v>
      </c>
      <c r="K15" t="s">
        <v>85</v>
      </c>
      <c r="L15" t="s">
        <v>62</v>
      </c>
      <c r="M15">
        <v>5</v>
      </c>
      <c r="N15" s="6">
        <v>43952</v>
      </c>
      <c r="O15" t="s">
        <v>86</v>
      </c>
      <c r="P15" t="s">
        <v>62</v>
      </c>
    </row>
    <row r="16" spans="1:16" x14ac:dyDescent="0.3">
      <c r="A16" s="1">
        <v>57430</v>
      </c>
      <c r="B16" t="s">
        <v>100</v>
      </c>
      <c r="C16" t="s">
        <v>84</v>
      </c>
      <c r="D16" t="s">
        <v>84</v>
      </c>
      <c r="E16" t="s">
        <v>62</v>
      </c>
      <c r="F16" t="s">
        <v>62</v>
      </c>
      <c r="G16">
        <v>424410</v>
      </c>
      <c r="H16" t="s">
        <v>62</v>
      </c>
      <c r="I16" t="s">
        <v>85</v>
      </c>
      <c r="J16" t="s">
        <v>85</v>
      </c>
      <c r="K16" t="s">
        <v>85</v>
      </c>
      <c r="L16" t="s">
        <v>62</v>
      </c>
      <c r="M16" t="s">
        <v>62</v>
      </c>
      <c r="N16" s="6">
        <v>43952</v>
      </c>
      <c r="O16" t="s">
        <v>90</v>
      </c>
      <c r="P16" t="s">
        <v>62</v>
      </c>
    </row>
    <row r="17" spans="1:16" hidden="1" x14ac:dyDescent="0.3">
      <c r="A17" s="1">
        <v>52861</v>
      </c>
      <c r="B17" t="s">
        <v>83</v>
      </c>
      <c r="C17" t="s">
        <v>84</v>
      </c>
      <c r="D17" t="s">
        <v>84</v>
      </c>
      <c r="E17" t="s">
        <v>62</v>
      </c>
      <c r="F17" t="s">
        <v>62</v>
      </c>
      <c r="G17">
        <v>339114</v>
      </c>
      <c r="H17" t="s">
        <v>62</v>
      </c>
      <c r="I17" t="s">
        <v>85</v>
      </c>
      <c r="J17" t="s">
        <v>85</v>
      </c>
      <c r="K17" t="s">
        <v>85</v>
      </c>
      <c r="L17" t="s">
        <v>62</v>
      </c>
      <c r="M17">
        <v>14</v>
      </c>
      <c r="N17" s="6">
        <v>43952</v>
      </c>
      <c r="O17" t="s">
        <v>86</v>
      </c>
      <c r="P17" t="s">
        <v>62</v>
      </c>
    </row>
    <row r="18" spans="1:16" hidden="1" x14ac:dyDescent="0.3">
      <c r="A18" s="1">
        <v>52605</v>
      </c>
      <c r="B18" t="s">
        <v>83</v>
      </c>
      <c r="C18" t="s">
        <v>84</v>
      </c>
      <c r="D18" t="s">
        <v>84</v>
      </c>
      <c r="E18" t="s">
        <v>62</v>
      </c>
      <c r="F18" t="s">
        <v>62</v>
      </c>
      <c r="G18">
        <v>339114</v>
      </c>
      <c r="H18" t="s">
        <v>62</v>
      </c>
      <c r="I18" t="s">
        <v>85</v>
      </c>
      <c r="J18" t="s">
        <v>85</v>
      </c>
      <c r="K18" t="s">
        <v>85</v>
      </c>
      <c r="L18" t="s">
        <v>62</v>
      </c>
      <c r="M18">
        <v>6</v>
      </c>
      <c r="N18" s="6">
        <v>43952</v>
      </c>
      <c r="O18" t="s">
        <v>86</v>
      </c>
      <c r="P18" t="s">
        <v>62</v>
      </c>
    </row>
    <row r="19" spans="1:16" x14ac:dyDescent="0.3">
      <c r="A19" s="1">
        <v>49563</v>
      </c>
      <c r="B19" t="s">
        <v>101</v>
      </c>
      <c r="C19" t="s">
        <v>84</v>
      </c>
      <c r="D19" t="s">
        <v>84</v>
      </c>
      <c r="E19" t="s">
        <v>62</v>
      </c>
      <c r="F19" t="s">
        <v>62</v>
      </c>
      <c r="G19">
        <v>493190</v>
      </c>
      <c r="H19" t="s">
        <v>62</v>
      </c>
      <c r="I19" t="s">
        <v>85</v>
      </c>
      <c r="J19" t="s">
        <v>85</v>
      </c>
      <c r="K19" t="s">
        <v>85</v>
      </c>
      <c r="L19" t="s">
        <v>62</v>
      </c>
      <c r="M19" t="s">
        <v>62</v>
      </c>
      <c r="N19" s="6">
        <v>43952</v>
      </c>
      <c r="O19" t="s">
        <v>90</v>
      </c>
      <c r="P19" t="s">
        <v>62</v>
      </c>
    </row>
    <row r="20" spans="1:16" hidden="1" x14ac:dyDescent="0.3">
      <c r="A20" s="1">
        <v>49207</v>
      </c>
      <c r="B20" t="s">
        <v>83</v>
      </c>
      <c r="C20" t="s">
        <v>84</v>
      </c>
      <c r="D20" t="s">
        <v>84</v>
      </c>
      <c r="E20" t="s">
        <v>62</v>
      </c>
      <c r="F20" t="s">
        <v>62</v>
      </c>
      <c r="G20">
        <v>339114</v>
      </c>
      <c r="H20" t="s">
        <v>62</v>
      </c>
      <c r="I20" t="s">
        <v>85</v>
      </c>
      <c r="J20" t="s">
        <v>85</v>
      </c>
      <c r="K20" t="s">
        <v>85</v>
      </c>
      <c r="L20" t="s">
        <v>62</v>
      </c>
      <c r="M20">
        <v>4</v>
      </c>
      <c r="N20" s="6">
        <v>43952</v>
      </c>
      <c r="O20" t="s">
        <v>86</v>
      </c>
      <c r="P20" t="s">
        <v>62</v>
      </c>
    </row>
    <row r="21" spans="1:16" hidden="1" x14ac:dyDescent="0.3">
      <c r="A21" s="1">
        <v>44129</v>
      </c>
      <c r="B21" t="s">
        <v>102</v>
      </c>
      <c r="C21" t="s">
        <v>84</v>
      </c>
      <c r="D21" t="s">
        <v>84</v>
      </c>
      <c r="E21" t="s">
        <v>62</v>
      </c>
      <c r="F21" t="s">
        <v>62</v>
      </c>
      <c r="G21">
        <v>541110</v>
      </c>
      <c r="H21" t="s">
        <v>95</v>
      </c>
      <c r="I21" t="s">
        <v>85</v>
      </c>
      <c r="J21" t="s">
        <v>85</v>
      </c>
      <c r="K21" t="s">
        <v>85</v>
      </c>
      <c r="L21" t="s">
        <v>62</v>
      </c>
      <c r="M21">
        <v>3</v>
      </c>
      <c r="N21" s="6">
        <v>43952</v>
      </c>
      <c r="O21" t="s">
        <v>86</v>
      </c>
      <c r="P21" t="s">
        <v>62</v>
      </c>
    </row>
    <row r="22" spans="1:16" x14ac:dyDescent="0.3">
      <c r="A22" s="1">
        <v>43168</v>
      </c>
      <c r="B22" t="s">
        <v>103</v>
      </c>
      <c r="C22" t="s">
        <v>84</v>
      </c>
      <c r="D22" t="s">
        <v>84</v>
      </c>
      <c r="E22" t="s">
        <v>62</v>
      </c>
      <c r="F22" t="s">
        <v>62</v>
      </c>
      <c r="G22">
        <v>621210</v>
      </c>
      <c r="H22" t="s">
        <v>62</v>
      </c>
      <c r="I22" t="s">
        <v>85</v>
      </c>
      <c r="J22" t="s">
        <v>85</v>
      </c>
      <c r="K22" t="s">
        <v>85</v>
      </c>
      <c r="L22" t="s">
        <v>62</v>
      </c>
      <c r="M22" t="s">
        <v>62</v>
      </c>
      <c r="N22" s="6">
        <v>43952</v>
      </c>
      <c r="O22" t="s">
        <v>90</v>
      </c>
      <c r="P22" t="s">
        <v>62</v>
      </c>
    </row>
    <row r="23" spans="1:16" x14ac:dyDescent="0.3">
      <c r="A23" s="1">
        <v>41668</v>
      </c>
      <c r="B23" t="s">
        <v>104</v>
      </c>
      <c r="C23" t="s">
        <v>84</v>
      </c>
      <c r="D23" t="s">
        <v>84</v>
      </c>
      <c r="E23" t="s">
        <v>62</v>
      </c>
      <c r="F23" t="s">
        <v>62</v>
      </c>
      <c r="G23">
        <v>541330</v>
      </c>
      <c r="H23" t="s">
        <v>62</v>
      </c>
      <c r="I23" t="s">
        <v>85</v>
      </c>
      <c r="J23" t="s">
        <v>85</v>
      </c>
      <c r="K23" t="s">
        <v>85</v>
      </c>
      <c r="L23" t="s">
        <v>62</v>
      </c>
      <c r="M23" t="s">
        <v>62</v>
      </c>
      <c r="N23" s="6">
        <v>43952</v>
      </c>
      <c r="O23" t="s">
        <v>90</v>
      </c>
      <c r="P23" t="s">
        <v>62</v>
      </c>
    </row>
    <row r="24" spans="1:16" x14ac:dyDescent="0.3">
      <c r="A24" s="1">
        <v>41500</v>
      </c>
      <c r="B24" t="s">
        <v>105</v>
      </c>
      <c r="C24" t="s">
        <v>84</v>
      </c>
      <c r="D24" t="s">
        <v>84</v>
      </c>
      <c r="E24" t="s">
        <v>62</v>
      </c>
      <c r="F24" t="s">
        <v>62</v>
      </c>
      <c r="G24">
        <v>541310</v>
      </c>
      <c r="H24" t="s">
        <v>92</v>
      </c>
      <c r="I24" t="s">
        <v>85</v>
      </c>
      <c r="J24" t="s">
        <v>85</v>
      </c>
      <c r="K24" t="s">
        <v>85</v>
      </c>
      <c r="L24" t="s">
        <v>62</v>
      </c>
      <c r="M24" t="s">
        <v>62</v>
      </c>
      <c r="N24" s="6">
        <v>43952</v>
      </c>
      <c r="O24" t="s">
        <v>90</v>
      </c>
      <c r="P24" t="s">
        <v>62</v>
      </c>
    </row>
    <row r="25" spans="1:16" x14ac:dyDescent="0.3">
      <c r="A25" s="1">
        <v>41153</v>
      </c>
      <c r="B25" t="s">
        <v>106</v>
      </c>
      <c r="C25" t="s">
        <v>84</v>
      </c>
      <c r="D25" t="s">
        <v>84</v>
      </c>
      <c r="E25" t="s">
        <v>62</v>
      </c>
      <c r="F25" t="s">
        <v>62</v>
      </c>
      <c r="G25">
        <v>713910</v>
      </c>
      <c r="H25" t="s">
        <v>95</v>
      </c>
      <c r="I25" t="s">
        <v>85</v>
      </c>
      <c r="J25" t="s">
        <v>85</v>
      </c>
      <c r="K25" t="s">
        <v>85</v>
      </c>
      <c r="L25" t="s">
        <v>62</v>
      </c>
      <c r="M25" t="s">
        <v>62</v>
      </c>
      <c r="N25" s="6">
        <v>43952</v>
      </c>
      <c r="O25" t="s">
        <v>90</v>
      </c>
      <c r="P25" t="s">
        <v>62</v>
      </c>
    </row>
    <row r="26" spans="1:16" hidden="1" x14ac:dyDescent="0.3">
      <c r="A26" s="1">
        <v>37582</v>
      </c>
      <c r="B26" t="s">
        <v>107</v>
      </c>
      <c r="C26" t="s">
        <v>84</v>
      </c>
      <c r="D26" t="s">
        <v>84</v>
      </c>
      <c r="E26" t="s">
        <v>62</v>
      </c>
      <c r="F26" t="s">
        <v>62</v>
      </c>
      <c r="G26">
        <v>541618</v>
      </c>
      <c r="H26" t="s">
        <v>62</v>
      </c>
      <c r="I26" t="s">
        <v>85</v>
      </c>
      <c r="J26" t="s">
        <v>85</v>
      </c>
      <c r="K26" t="s">
        <v>85</v>
      </c>
      <c r="L26" t="s">
        <v>62</v>
      </c>
      <c r="M26">
        <v>8</v>
      </c>
      <c r="N26" s="6">
        <v>43952</v>
      </c>
      <c r="O26" t="s">
        <v>90</v>
      </c>
      <c r="P26" t="s">
        <v>62</v>
      </c>
    </row>
    <row r="27" spans="1:16" hidden="1" x14ac:dyDescent="0.3">
      <c r="A27" s="1">
        <v>37500</v>
      </c>
      <c r="B27" t="s">
        <v>83</v>
      </c>
      <c r="C27" t="s">
        <v>84</v>
      </c>
      <c r="D27" t="s">
        <v>84</v>
      </c>
      <c r="E27" t="s">
        <v>62</v>
      </c>
      <c r="F27" t="s">
        <v>62</v>
      </c>
      <c r="G27">
        <v>339114</v>
      </c>
      <c r="H27" t="s">
        <v>62</v>
      </c>
      <c r="I27" t="s">
        <v>85</v>
      </c>
      <c r="J27" t="s">
        <v>85</v>
      </c>
      <c r="K27" t="s">
        <v>85</v>
      </c>
      <c r="L27" t="s">
        <v>62</v>
      </c>
      <c r="M27">
        <v>5</v>
      </c>
      <c r="N27" s="6">
        <v>43952</v>
      </c>
      <c r="O27" t="s">
        <v>86</v>
      </c>
      <c r="P27" t="s">
        <v>62</v>
      </c>
    </row>
    <row r="28" spans="1:16" x14ac:dyDescent="0.3">
      <c r="A28" s="1">
        <v>36723</v>
      </c>
      <c r="B28" t="s">
        <v>108</v>
      </c>
      <c r="C28" t="s">
        <v>84</v>
      </c>
      <c r="D28" t="s">
        <v>84</v>
      </c>
      <c r="E28" t="s">
        <v>62</v>
      </c>
      <c r="F28" t="s">
        <v>62</v>
      </c>
      <c r="G28">
        <v>621111</v>
      </c>
      <c r="H28" t="s">
        <v>62</v>
      </c>
      <c r="I28" t="s">
        <v>85</v>
      </c>
      <c r="J28" t="s">
        <v>85</v>
      </c>
      <c r="K28" t="s">
        <v>85</v>
      </c>
      <c r="L28" t="s">
        <v>62</v>
      </c>
      <c r="M28" t="s">
        <v>62</v>
      </c>
      <c r="N28" s="6">
        <v>43952</v>
      </c>
      <c r="O28" t="s">
        <v>90</v>
      </c>
      <c r="P28" t="s">
        <v>62</v>
      </c>
    </row>
    <row r="29" spans="1:16" x14ac:dyDescent="0.3">
      <c r="A29" s="1">
        <v>34188</v>
      </c>
      <c r="B29" t="s">
        <v>109</v>
      </c>
      <c r="C29" t="s">
        <v>84</v>
      </c>
      <c r="D29" t="s">
        <v>84</v>
      </c>
      <c r="E29" t="s">
        <v>62</v>
      </c>
      <c r="F29" t="s">
        <v>62</v>
      </c>
      <c r="G29">
        <v>541512</v>
      </c>
      <c r="H29" t="s">
        <v>62</v>
      </c>
      <c r="I29" t="s">
        <v>85</v>
      </c>
      <c r="J29" t="s">
        <v>85</v>
      </c>
      <c r="K29" t="s">
        <v>85</v>
      </c>
      <c r="L29" t="s">
        <v>62</v>
      </c>
      <c r="M29" t="s">
        <v>62</v>
      </c>
      <c r="N29" s="6">
        <v>43952</v>
      </c>
      <c r="O29" t="s">
        <v>90</v>
      </c>
      <c r="P29" t="s">
        <v>62</v>
      </c>
    </row>
    <row r="30" spans="1:16" hidden="1" x14ac:dyDescent="0.3">
      <c r="A30" s="1">
        <v>33233</v>
      </c>
      <c r="B30" t="s">
        <v>110</v>
      </c>
      <c r="C30" t="s">
        <v>84</v>
      </c>
      <c r="D30" t="s">
        <v>84</v>
      </c>
      <c r="E30" t="s">
        <v>62</v>
      </c>
      <c r="F30" t="s">
        <v>62</v>
      </c>
      <c r="G30">
        <v>561611</v>
      </c>
      <c r="H30" t="s">
        <v>92</v>
      </c>
      <c r="I30" t="s">
        <v>85</v>
      </c>
      <c r="J30" t="s">
        <v>111</v>
      </c>
      <c r="K30" t="s">
        <v>89</v>
      </c>
      <c r="L30" t="s">
        <v>62</v>
      </c>
      <c r="M30">
        <v>12</v>
      </c>
      <c r="N30" s="6">
        <v>43952</v>
      </c>
      <c r="O30" t="s">
        <v>90</v>
      </c>
      <c r="P30" t="s">
        <v>62</v>
      </c>
    </row>
    <row r="31" spans="1:16" x14ac:dyDescent="0.3">
      <c r="A31" s="1">
        <v>32625</v>
      </c>
      <c r="B31" t="s">
        <v>112</v>
      </c>
      <c r="C31" t="s">
        <v>84</v>
      </c>
      <c r="D31" t="s">
        <v>84</v>
      </c>
      <c r="E31" t="s">
        <v>62</v>
      </c>
      <c r="F31" t="s">
        <v>62</v>
      </c>
      <c r="G31">
        <v>813110</v>
      </c>
      <c r="H31" t="s">
        <v>62</v>
      </c>
      <c r="I31" t="s">
        <v>85</v>
      </c>
      <c r="J31" t="s">
        <v>85</v>
      </c>
      <c r="K31" t="s">
        <v>85</v>
      </c>
      <c r="L31" t="s">
        <v>62</v>
      </c>
      <c r="M31" t="s">
        <v>62</v>
      </c>
      <c r="N31" s="6">
        <v>43952</v>
      </c>
      <c r="O31" t="s">
        <v>90</v>
      </c>
      <c r="P31" t="s">
        <v>62</v>
      </c>
    </row>
    <row r="32" spans="1:16" x14ac:dyDescent="0.3">
      <c r="A32" s="1">
        <v>31340</v>
      </c>
      <c r="B32" t="s">
        <v>113</v>
      </c>
      <c r="C32" t="s">
        <v>84</v>
      </c>
      <c r="D32" t="s">
        <v>84</v>
      </c>
      <c r="E32" t="s">
        <v>62</v>
      </c>
      <c r="F32" t="s">
        <v>62</v>
      </c>
      <c r="G32">
        <v>713940</v>
      </c>
      <c r="H32" t="s">
        <v>92</v>
      </c>
      <c r="I32" t="s">
        <v>85</v>
      </c>
      <c r="J32" t="s">
        <v>85</v>
      </c>
      <c r="K32" t="s">
        <v>85</v>
      </c>
      <c r="L32" t="s">
        <v>62</v>
      </c>
      <c r="M32" t="s">
        <v>62</v>
      </c>
      <c r="N32" s="6">
        <v>43952</v>
      </c>
      <c r="O32" t="s">
        <v>90</v>
      </c>
      <c r="P32" t="s">
        <v>62</v>
      </c>
    </row>
    <row r="33" spans="1:16" x14ac:dyDescent="0.3">
      <c r="A33" s="1">
        <v>30824</v>
      </c>
      <c r="B33" t="s">
        <v>114</v>
      </c>
      <c r="C33" t="s">
        <v>84</v>
      </c>
      <c r="D33" t="s">
        <v>84</v>
      </c>
      <c r="E33" t="s">
        <v>62</v>
      </c>
      <c r="F33" t="s">
        <v>62</v>
      </c>
      <c r="G33">
        <v>811111</v>
      </c>
      <c r="H33" t="s">
        <v>62</v>
      </c>
      <c r="I33" t="s">
        <v>85</v>
      </c>
      <c r="J33" t="s">
        <v>85</v>
      </c>
      <c r="K33" t="s">
        <v>85</v>
      </c>
      <c r="L33" t="s">
        <v>62</v>
      </c>
      <c r="M33" t="s">
        <v>62</v>
      </c>
      <c r="N33" s="6">
        <v>43952</v>
      </c>
      <c r="O33" t="s">
        <v>90</v>
      </c>
      <c r="P33" t="s">
        <v>62</v>
      </c>
    </row>
    <row r="34" spans="1:16" hidden="1" x14ac:dyDescent="0.3">
      <c r="A34" s="1">
        <v>30000</v>
      </c>
      <c r="B34" t="s">
        <v>83</v>
      </c>
      <c r="C34" t="s">
        <v>84</v>
      </c>
      <c r="D34" t="s">
        <v>84</v>
      </c>
      <c r="E34" t="s">
        <v>62</v>
      </c>
      <c r="F34" t="s">
        <v>62</v>
      </c>
      <c r="G34">
        <v>339114</v>
      </c>
      <c r="H34" t="s">
        <v>62</v>
      </c>
      <c r="I34" t="s">
        <v>85</v>
      </c>
      <c r="J34" t="s">
        <v>85</v>
      </c>
      <c r="K34" t="s">
        <v>85</v>
      </c>
      <c r="L34" t="s">
        <v>62</v>
      </c>
      <c r="M34">
        <v>1</v>
      </c>
      <c r="N34" s="6">
        <v>43952</v>
      </c>
      <c r="O34" t="s">
        <v>86</v>
      </c>
      <c r="P34" t="s">
        <v>62</v>
      </c>
    </row>
    <row r="35" spans="1:16" x14ac:dyDescent="0.3">
      <c r="A35" s="1">
        <v>30000</v>
      </c>
      <c r="B35" t="s">
        <v>115</v>
      </c>
      <c r="C35" t="s">
        <v>84</v>
      </c>
      <c r="D35" t="s">
        <v>84</v>
      </c>
      <c r="E35" t="s">
        <v>62</v>
      </c>
      <c r="F35" t="s">
        <v>62</v>
      </c>
      <c r="G35">
        <v>999990</v>
      </c>
      <c r="H35" t="s">
        <v>62</v>
      </c>
      <c r="I35" t="s">
        <v>85</v>
      </c>
      <c r="J35" t="s">
        <v>85</v>
      </c>
      <c r="K35" t="s">
        <v>85</v>
      </c>
      <c r="L35" t="s">
        <v>62</v>
      </c>
      <c r="M35" t="s">
        <v>62</v>
      </c>
      <c r="N35" s="6">
        <v>43952</v>
      </c>
      <c r="O35" t="s">
        <v>90</v>
      </c>
      <c r="P35" t="s">
        <v>62</v>
      </c>
    </row>
    <row r="36" spans="1:16" x14ac:dyDescent="0.3">
      <c r="A36" s="1">
        <v>30000</v>
      </c>
      <c r="B36" t="s">
        <v>116</v>
      </c>
      <c r="C36" t="s">
        <v>84</v>
      </c>
      <c r="D36" t="s">
        <v>84</v>
      </c>
      <c r="E36" t="s">
        <v>62</v>
      </c>
      <c r="F36" t="s">
        <v>62</v>
      </c>
      <c r="G36" t="s">
        <v>62</v>
      </c>
      <c r="H36" t="s">
        <v>62</v>
      </c>
      <c r="I36" t="s">
        <v>85</v>
      </c>
      <c r="J36" t="s">
        <v>85</v>
      </c>
      <c r="K36" t="s">
        <v>85</v>
      </c>
      <c r="L36" t="s">
        <v>62</v>
      </c>
      <c r="M36" t="s">
        <v>62</v>
      </c>
      <c r="N36" s="6">
        <v>43952</v>
      </c>
      <c r="O36" t="s">
        <v>90</v>
      </c>
      <c r="P36" t="s">
        <v>62</v>
      </c>
    </row>
    <row r="37" spans="1:16" x14ac:dyDescent="0.3">
      <c r="A37" s="1">
        <v>27684</v>
      </c>
      <c r="B37" t="s">
        <v>117</v>
      </c>
      <c r="C37" t="s">
        <v>84</v>
      </c>
      <c r="D37" t="s">
        <v>84</v>
      </c>
      <c r="E37" t="s">
        <v>62</v>
      </c>
      <c r="F37" t="s">
        <v>62</v>
      </c>
      <c r="G37">
        <v>311999</v>
      </c>
      <c r="H37" t="s">
        <v>62</v>
      </c>
      <c r="I37" t="s">
        <v>85</v>
      </c>
      <c r="J37" t="s">
        <v>85</v>
      </c>
      <c r="K37" t="s">
        <v>85</v>
      </c>
      <c r="L37" t="s">
        <v>62</v>
      </c>
      <c r="M37" t="s">
        <v>62</v>
      </c>
      <c r="N37" s="6">
        <v>43952</v>
      </c>
      <c r="O37" t="s">
        <v>90</v>
      </c>
      <c r="P37" t="s">
        <v>62</v>
      </c>
    </row>
    <row r="38" spans="1:16" x14ac:dyDescent="0.3">
      <c r="A38" s="1">
        <v>27427</v>
      </c>
      <c r="B38" t="s">
        <v>118</v>
      </c>
      <c r="C38" t="s">
        <v>84</v>
      </c>
      <c r="D38" t="s">
        <v>84</v>
      </c>
      <c r="E38" t="s">
        <v>62</v>
      </c>
      <c r="F38" t="s">
        <v>62</v>
      </c>
      <c r="G38">
        <v>999990</v>
      </c>
      <c r="H38" t="s">
        <v>92</v>
      </c>
      <c r="I38" t="s">
        <v>85</v>
      </c>
      <c r="J38" t="s">
        <v>85</v>
      </c>
      <c r="K38" t="s">
        <v>85</v>
      </c>
      <c r="L38" t="s">
        <v>62</v>
      </c>
      <c r="M38" t="s">
        <v>62</v>
      </c>
      <c r="N38" s="6">
        <v>43952</v>
      </c>
      <c r="O38" t="s">
        <v>90</v>
      </c>
      <c r="P38" t="s">
        <v>62</v>
      </c>
    </row>
    <row r="39" spans="1:16" x14ac:dyDescent="0.3">
      <c r="A39" s="1">
        <v>27275</v>
      </c>
      <c r="B39" t="s">
        <v>119</v>
      </c>
      <c r="C39" t="s">
        <v>84</v>
      </c>
      <c r="D39" t="s">
        <v>84</v>
      </c>
      <c r="E39" t="s">
        <v>62</v>
      </c>
      <c r="F39" t="s">
        <v>62</v>
      </c>
      <c r="G39">
        <v>812113</v>
      </c>
      <c r="H39" t="s">
        <v>62</v>
      </c>
      <c r="I39" t="s">
        <v>85</v>
      </c>
      <c r="J39" t="s">
        <v>85</v>
      </c>
      <c r="K39" t="s">
        <v>85</v>
      </c>
      <c r="L39" t="s">
        <v>62</v>
      </c>
      <c r="M39" t="s">
        <v>62</v>
      </c>
      <c r="N39" s="6">
        <v>43952</v>
      </c>
      <c r="O39" t="s">
        <v>90</v>
      </c>
      <c r="P39" t="s">
        <v>62</v>
      </c>
    </row>
    <row r="40" spans="1:16" x14ac:dyDescent="0.3">
      <c r="A40" s="1">
        <v>25762</v>
      </c>
      <c r="B40" t="s">
        <v>120</v>
      </c>
      <c r="C40" t="s">
        <v>84</v>
      </c>
      <c r="D40" t="s">
        <v>84</v>
      </c>
      <c r="E40" t="s">
        <v>62</v>
      </c>
      <c r="F40" t="s">
        <v>62</v>
      </c>
      <c r="G40">
        <v>623110</v>
      </c>
      <c r="H40" t="s">
        <v>62</v>
      </c>
      <c r="I40" t="s">
        <v>85</v>
      </c>
      <c r="J40" t="s">
        <v>85</v>
      </c>
      <c r="K40" t="s">
        <v>85</v>
      </c>
      <c r="L40" t="s">
        <v>62</v>
      </c>
      <c r="M40" t="s">
        <v>62</v>
      </c>
      <c r="N40" s="6">
        <v>43952</v>
      </c>
      <c r="O40" t="s">
        <v>90</v>
      </c>
      <c r="P40" t="s">
        <v>62</v>
      </c>
    </row>
    <row r="41" spans="1:16" x14ac:dyDescent="0.3">
      <c r="A41" s="1">
        <v>23968</v>
      </c>
      <c r="B41" t="s">
        <v>121</v>
      </c>
      <c r="C41" t="s">
        <v>84</v>
      </c>
      <c r="D41" t="s">
        <v>84</v>
      </c>
      <c r="E41" t="s">
        <v>62</v>
      </c>
      <c r="F41" t="s">
        <v>62</v>
      </c>
      <c r="G41">
        <v>531110</v>
      </c>
      <c r="H41" t="s">
        <v>62</v>
      </c>
      <c r="I41" t="s">
        <v>85</v>
      </c>
      <c r="J41" t="s">
        <v>85</v>
      </c>
      <c r="K41" t="s">
        <v>85</v>
      </c>
      <c r="L41" t="s">
        <v>62</v>
      </c>
      <c r="M41" t="s">
        <v>62</v>
      </c>
      <c r="N41" s="6">
        <v>43952</v>
      </c>
      <c r="O41" t="s">
        <v>90</v>
      </c>
      <c r="P41" t="s">
        <v>62</v>
      </c>
    </row>
    <row r="42" spans="1:16" x14ac:dyDescent="0.3">
      <c r="A42" s="1">
        <v>23021</v>
      </c>
      <c r="B42" t="s">
        <v>122</v>
      </c>
      <c r="C42" t="s">
        <v>84</v>
      </c>
      <c r="D42" t="s">
        <v>84</v>
      </c>
      <c r="E42" t="s">
        <v>62</v>
      </c>
      <c r="F42" t="s">
        <v>62</v>
      </c>
      <c r="G42">
        <v>322211</v>
      </c>
      <c r="H42" t="s">
        <v>95</v>
      </c>
      <c r="I42" t="s">
        <v>85</v>
      </c>
      <c r="J42" t="s">
        <v>85</v>
      </c>
      <c r="K42" t="s">
        <v>85</v>
      </c>
      <c r="L42" t="s">
        <v>62</v>
      </c>
      <c r="M42" t="s">
        <v>62</v>
      </c>
      <c r="N42" s="6">
        <v>43952</v>
      </c>
      <c r="O42" t="s">
        <v>90</v>
      </c>
      <c r="P42" t="s">
        <v>62</v>
      </c>
    </row>
    <row r="43" spans="1:16" x14ac:dyDescent="0.3">
      <c r="A43" s="1">
        <v>22528</v>
      </c>
      <c r="B43" t="s">
        <v>123</v>
      </c>
      <c r="C43" t="s">
        <v>84</v>
      </c>
      <c r="D43" t="s">
        <v>84</v>
      </c>
      <c r="E43" t="s">
        <v>62</v>
      </c>
      <c r="F43" t="s">
        <v>62</v>
      </c>
      <c r="G43">
        <v>561990</v>
      </c>
      <c r="H43" t="s">
        <v>95</v>
      </c>
      <c r="I43" t="s">
        <v>85</v>
      </c>
      <c r="J43" t="s">
        <v>85</v>
      </c>
      <c r="K43" t="s">
        <v>85</v>
      </c>
      <c r="L43" t="s">
        <v>62</v>
      </c>
      <c r="M43" t="s">
        <v>62</v>
      </c>
      <c r="N43" s="6">
        <v>43952</v>
      </c>
      <c r="O43" t="s">
        <v>90</v>
      </c>
      <c r="P43" t="s">
        <v>62</v>
      </c>
    </row>
    <row r="44" spans="1:16" x14ac:dyDescent="0.3">
      <c r="A44" s="1">
        <v>22500</v>
      </c>
      <c r="B44" t="s">
        <v>124</v>
      </c>
      <c r="C44" t="s">
        <v>84</v>
      </c>
      <c r="D44" t="s">
        <v>84</v>
      </c>
      <c r="E44" t="s">
        <v>62</v>
      </c>
      <c r="F44" t="s">
        <v>62</v>
      </c>
      <c r="G44" t="s">
        <v>62</v>
      </c>
      <c r="H44" t="s">
        <v>62</v>
      </c>
      <c r="I44" t="s">
        <v>85</v>
      </c>
      <c r="J44" t="s">
        <v>85</v>
      </c>
      <c r="K44" t="s">
        <v>85</v>
      </c>
      <c r="L44" t="s">
        <v>62</v>
      </c>
      <c r="M44" t="s">
        <v>62</v>
      </c>
      <c r="N44" s="6">
        <v>43952</v>
      </c>
      <c r="O44" t="s">
        <v>90</v>
      </c>
      <c r="P44" t="s">
        <v>62</v>
      </c>
    </row>
    <row r="45" spans="1:16" x14ac:dyDescent="0.3">
      <c r="A45" s="1">
        <v>22500</v>
      </c>
      <c r="B45" t="s">
        <v>125</v>
      </c>
      <c r="C45" t="s">
        <v>84</v>
      </c>
      <c r="D45" t="s">
        <v>84</v>
      </c>
      <c r="E45" t="s">
        <v>62</v>
      </c>
      <c r="F45" t="s">
        <v>62</v>
      </c>
      <c r="G45">
        <v>221118</v>
      </c>
      <c r="H45" t="s">
        <v>62</v>
      </c>
      <c r="I45" t="s">
        <v>85</v>
      </c>
      <c r="J45" t="s">
        <v>85</v>
      </c>
      <c r="K45" t="s">
        <v>85</v>
      </c>
      <c r="L45" t="s">
        <v>62</v>
      </c>
      <c r="M45" t="s">
        <v>62</v>
      </c>
      <c r="N45" s="6">
        <v>43952</v>
      </c>
      <c r="O45" t="s">
        <v>90</v>
      </c>
      <c r="P45" t="s">
        <v>62</v>
      </c>
    </row>
    <row r="46" spans="1:16" hidden="1" x14ac:dyDescent="0.3">
      <c r="A46" s="1">
        <v>22455</v>
      </c>
      <c r="B46" t="s">
        <v>83</v>
      </c>
      <c r="C46" t="s">
        <v>84</v>
      </c>
      <c r="D46" t="s">
        <v>84</v>
      </c>
      <c r="E46" t="s">
        <v>62</v>
      </c>
      <c r="F46" t="s">
        <v>62</v>
      </c>
      <c r="G46">
        <v>339114</v>
      </c>
      <c r="H46" t="s">
        <v>62</v>
      </c>
      <c r="I46" t="s">
        <v>85</v>
      </c>
      <c r="J46" t="s">
        <v>85</v>
      </c>
      <c r="K46" t="s">
        <v>85</v>
      </c>
      <c r="L46" t="s">
        <v>62</v>
      </c>
      <c r="M46">
        <v>2</v>
      </c>
      <c r="N46" s="6">
        <v>43952</v>
      </c>
      <c r="O46" t="s">
        <v>86</v>
      </c>
      <c r="P46" t="s">
        <v>62</v>
      </c>
    </row>
    <row r="47" spans="1:16" x14ac:dyDescent="0.3">
      <c r="A47" s="1">
        <v>22200</v>
      </c>
      <c r="B47" t="s">
        <v>126</v>
      </c>
      <c r="C47" t="s">
        <v>84</v>
      </c>
      <c r="D47" t="s">
        <v>84</v>
      </c>
      <c r="E47" t="s">
        <v>62</v>
      </c>
      <c r="F47" t="s">
        <v>62</v>
      </c>
      <c r="G47">
        <v>561510</v>
      </c>
      <c r="H47" t="s">
        <v>62</v>
      </c>
      <c r="I47" t="s">
        <v>85</v>
      </c>
      <c r="J47" t="s">
        <v>85</v>
      </c>
      <c r="K47" t="s">
        <v>85</v>
      </c>
      <c r="L47" t="s">
        <v>62</v>
      </c>
      <c r="M47" t="s">
        <v>62</v>
      </c>
      <c r="N47" s="6">
        <v>43952</v>
      </c>
      <c r="O47" t="s">
        <v>90</v>
      </c>
      <c r="P47" t="s">
        <v>62</v>
      </c>
    </row>
    <row r="48" spans="1:16" hidden="1" x14ac:dyDescent="0.3">
      <c r="A48" s="1">
        <v>21815</v>
      </c>
      <c r="B48" t="s">
        <v>83</v>
      </c>
      <c r="C48" t="s">
        <v>84</v>
      </c>
      <c r="D48" t="s">
        <v>84</v>
      </c>
      <c r="E48" t="s">
        <v>62</v>
      </c>
      <c r="F48" t="s">
        <v>62</v>
      </c>
      <c r="G48">
        <v>339114</v>
      </c>
      <c r="H48" t="s">
        <v>62</v>
      </c>
      <c r="I48" t="s">
        <v>85</v>
      </c>
      <c r="J48" t="s">
        <v>85</v>
      </c>
      <c r="K48" t="s">
        <v>85</v>
      </c>
      <c r="L48" t="s">
        <v>62</v>
      </c>
      <c r="M48">
        <v>7</v>
      </c>
      <c r="N48" s="6">
        <v>43952</v>
      </c>
      <c r="O48" t="s">
        <v>86</v>
      </c>
      <c r="P48" t="s">
        <v>62</v>
      </c>
    </row>
    <row r="49" spans="1:16" x14ac:dyDescent="0.3">
      <c r="A49" s="1">
        <v>21813</v>
      </c>
      <c r="B49" t="s">
        <v>127</v>
      </c>
      <c r="C49" t="s">
        <v>84</v>
      </c>
      <c r="D49" t="s">
        <v>84</v>
      </c>
      <c r="E49" t="s">
        <v>62</v>
      </c>
      <c r="F49" t="s">
        <v>62</v>
      </c>
      <c r="G49">
        <v>541618</v>
      </c>
      <c r="H49" t="s">
        <v>95</v>
      </c>
      <c r="I49" t="s">
        <v>85</v>
      </c>
      <c r="J49" t="s">
        <v>85</v>
      </c>
      <c r="K49" t="s">
        <v>85</v>
      </c>
      <c r="L49" t="s">
        <v>62</v>
      </c>
      <c r="M49" t="s">
        <v>62</v>
      </c>
      <c r="N49" s="6">
        <v>43952</v>
      </c>
      <c r="O49" t="s">
        <v>90</v>
      </c>
      <c r="P49" t="s">
        <v>62</v>
      </c>
    </row>
    <row r="50" spans="1:16" x14ac:dyDescent="0.3">
      <c r="A50" s="1">
        <v>21250</v>
      </c>
      <c r="B50" t="s">
        <v>128</v>
      </c>
      <c r="C50" t="s">
        <v>84</v>
      </c>
      <c r="D50" t="s">
        <v>84</v>
      </c>
      <c r="E50" t="s">
        <v>62</v>
      </c>
      <c r="F50" t="s">
        <v>62</v>
      </c>
      <c r="G50">
        <v>561790</v>
      </c>
      <c r="H50" t="s">
        <v>62</v>
      </c>
      <c r="I50" t="s">
        <v>85</v>
      </c>
      <c r="J50" t="s">
        <v>85</v>
      </c>
      <c r="K50" t="s">
        <v>85</v>
      </c>
      <c r="L50" t="s">
        <v>62</v>
      </c>
      <c r="M50" t="s">
        <v>62</v>
      </c>
      <c r="N50" s="6">
        <v>43952</v>
      </c>
      <c r="O50" t="s">
        <v>90</v>
      </c>
      <c r="P50" t="s">
        <v>62</v>
      </c>
    </row>
    <row r="51" spans="1:16" hidden="1" x14ac:dyDescent="0.3">
      <c r="A51" s="1">
        <v>21051</v>
      </c>
      <c r="B51" t="s">
        <v>83</v>
      </c>
      <c r="C51" t="s">
        <v>84</v>
      </c>
      <c r="D51" t="s">
        <v>84</v>
      </c>
      <c r="E51" t="s">
        <v>62</v>
      </c>
      <c r="F51" t="s">
        <v>62</v>
      </c>
      <c r="G51">
        <v>339114</v>
      </c>
      <c r="H51" t="s">
        <v>62</v>
      </c>
      <c r="I51" t="s">
        <v>85</v>
      </c>
      <c r="J51" t="s">
        <v>85</v>
      </c>
      <c r="K51" t="s">
        <v>85</v>
      </c>
      <c r="L51" t="s">
        <v>62</v>
      </c>
      <c r="M51">
        <v>2</v>
      </c>
      <c r="N51" s="6">
        <v>43952</v>
      </c>
      <c r="O51" t="s">
        <v>86</v>
      </c>
      <c r="P51" t="s">
        <v>62</v>
      </c>
    </row>
    <row r="52" spans="1:16" x14ac:dyDescent="0.3">
      <c r="A52" s="1">
        <v>20833</v>
      </c>
      <c r="B52" t="s">
        <v>129</v>
      </c>
      <c r="C52" t="s">
        <v>84</v>
      </c>
      <c r="D52" t="s">
        <v>84</v>
      </c>
      <c r="E52" t="s">
        <v>62</v>
      </c>
      <c r="F52" t="s">
        <v>62</v>
      </c>
      <c r="G52">
        <v>541990</v>
      </c>
      <c r="H52" t="s">
        <v>62</v>
      </c>
      <c r="I52" t="s">
        <v>85</v>
      </c>
      <c r="J52" t="s">
        <v>85</v>
      </c>
      <c r="K52" t="s">
        <v>85</v>
      </c>
      <c r="L52" t="s">
        <v>62</v>
      </c>
      <c r="M52" t="s">
        <v>62</v>
      </c>
      <c r="N52" s="6">
        <v>43952</v>
      </c>
      <c r="O52" t="s">
        <v>90</v>
      </c>
      <c r="P52" t="s">
        <v>62</v>
      </c>
    </row>
    <row r="53" spans="1:16" x14ac:dyDescent="0.3">
      <c r="A53" s="1">
        <v>20833</v>
      </c>
      <c r="B53" t="s">
        <v>130</v>
      </c>
      <c r="C53" t="s">
        <v>84</v>
      </c>
      <c r="D53" t="s">
        <v>84</v>
      </c>
      <c r="E53" t="s">
        <v>62</v>
      </c>
      <c r="F53" t="s">
        <v>62</v>
      </c>
      <c r="G53">
        <v>541840</v>
      </c>
      <c r="H53" t="s">
        <v>62</v>
      </c>
      <c r="I53" t="s">
        <v>85</v>
      </c>
      <c r="J53" t="s">
        <v>85</v>
      </c>
      <c r="K53" t="s">
        <v>85</v>
      </c>
      <c r="L53" t="s">
        <v>62</v>
      </c>
      <c r="M53" t="s">
        <v>62</v>
      </c>
      <c r="N53" s="6">
        <v>43952</v>
      </c>
      <c r="O53" t="s">
        <v>90</v>
      </c>
      <c r="P53" t="s">
        <v>62</v>
      </c>
    </row>
    <row r="54" spans="1:16" x14ac:dyDescent="0.3">
      <c r="A54" s="1">
        <v>20833</v>
      </c>
      <c r="B54" t="s">
        <v>131</v>
      </c>
      <c r="C54" t="s">
        <v>84</v>
      </c>
      <c r="D54" t="s">
        <v>84</v>
      </c>
      <c r="E54" t="s">
        <v>62</v>
      </c>
      <c r="F54" t="s">
        <v>62</v>
      </c>
      <c r="G54">
        <v>523991</v>
      </c>
      <c r="H54" t="s">
        <v>62</v>
      </c>
      <c r="I54" t="s">
        <v>85</v>
      </c>
      <c r="J54" t="s">
        <v>85</v>
      </c>
      <c r="K54" t="s">
        <v>85</v>
      </c>
      <c r="L54" t="s">
        <v>62</v>
      </c>
      <c r="M54" t="s">
        <v>62</v>
      </c>
      <c r="N54" s="6">
        <v>43952</v>
      </c>
      <c r="O54" t="s">
        <v>90</v>
      </c>
      <c r="P54" t="s">
        <v>62</v>
      </c>
    </row>
    <row r="55" spans="1:16" x14ac:dyDescent="0.3">
      <c r="A55" s="1">
        <v>20833</v>
      </c>
      <c r="B55" t="s">
        <v>132</v>
      </c>
      <c r="C55" t="s">
        <v>84</v>
      </c>
      <c r="D55" t="s">
        <v>84</v>
      </c>
      <c r="E55" t="s">
        <v>62</v>
      </c>
      <c r="F55" t="s">
        <v>62</v>
      </c>
      <c r="G55">
        <v>999990</v>
      </c>
      <c r="H55" t="s">
        <v>62</v>
      </c>
      <c r="I55" t="s">
        <v>85</v>
      </c>
      <c r="J55" t="s">
        <v>85</v>
      </c>
      <c r="K55" t="s">
        <v>85</v>
      </c>
      <c r="L55" t="s">
        <v>62</v>
      </c>
      <c r="M55" t="s">
        <v>62</v>
      </c>
      <c r="N55" s="6">
        <v>43952</v>
      </c>
      <c r="O55" t="s">
        <v>90</v>
      </c>
      <c r="P55" t="s">
        <v>62</v>
      </c>
    </row>
    <row r="56" spans="1:16" x14ac:dyDescent="0.3">
      <c r="A56" s="1">
        <v>20833</v>
      </c>
      <c r="B56" t="s">
        <v>133</v>
      </c>
      <c r="C56" t="s">
        <v>84</v>
      </c>
      <c r="D56" t="s">
        <v>84</v>
      </c>
      <c r="E56" t="s">
        <v>62</v>
      </c>
      <c r="F56" t="s">
        <v>62</v>
      </c>
      <c r="G56" t="s">
        <v>62</v>
      </c>
      <c r="H56" t="s">
        <v>62</v>
      </c>
      <c r="I56" t="s">
        <v>85</v>
      </c>
      <c r="J56" t="s">
        <v>85</v>
      </c>
      <c r="K56" t="s">
        <v>85</v>
      </c>
      <c r="L56" t="s">
        <v>62</v>
      </c>
      <c r="M56" t="s">
        <v>62</v>
      </c>
      <c r="N56" s="6">
        <v>43952</v>
      </c>
      <c r="O56" t="s">
        <v>90</v>
      </c>
      <c r="P56" t="s">
        <v>62</v>
      </c>
    </row>
    <row r="57" spans="1:16" x14ac:dyDescent="0.3">
      <c r="A57" s="1">
        <v>20691</v>
      </c>
      <c r="B57" t="s">
        <v>134</v>
      </c>
      <c r="C57" t="s">
        <v>84</v>
      </c>
      <c r="D57" t="s">
        <v>84</v>
      </c>
      <c r="E57" t="s">
        <v>62</v>
      </c>
      <c r="F57" t="s">
        <v>62</v>
      </c>
      <c r="G57">
        <v>238130</v>
      </c>
      <c r="H57" t="s">
        <v>62</v>
      </c>
      <c r="I57" t="s">
        <v>85</v>
      </c>
      <c r="J57" t="s">
        <v>85</v>
      </c>
      <c r="K57" t="s">
        <v>85</v>
      </c>
      <c r="L57" t="s">
        <v>62</v>
      </c>
      <c r="M57" t="s">
        <v>62</v>
      </c>
      <c r="N57" s="6">
        <v>43952</v>
      </c>
      <c r="O57" t="s">
        <v>90</v>
      </c>
      <c r="P57" t="s">
        <v>62</v>
      </c>
    </row>
    <row r="58" spans="1:16" hidden="1" x14ac:dyDescent="0.3">
      <c r="A58" s="1">
        <v>20274</v>
      </c>
      <c r="B58" t="s">
        <v>135</v>
      </c>
      <c r="C58" t="s">
        <v>84</v>
      </c>
      <c r="D58" t="s">
        <v>84</v>
      </c>
      <c r="E58" t="s">
        <v>62</v>
      </c>
      <c r="F58" t="s">
        <v>62</v>
      </c>
      <c r="G58">
        <v>454390</v>
      </c>
      <c r="H58" t="s">
        <v>62</v>
      </c>
      <c r="I58" t="s">
        <v>85</v>
      </c>
      <c r="J58" t="s">
        <v>111</v>
      </c>
      <c r="K58" t="s">
        <v>89</v>
      </c>
      <c r="L58" t="s">
        <v>62</v>
      </c>
      <c r="M58">
        <v>1</v>
      </c>
      <c r="N58" s="6">
        <v>43952</v>
      </c>
      <c r="O58" t="s">
        <v>90</v>
      </c>
      <c r="P58" t="s">
        <v>62</v>
      </c>
    </row>
    <row r="59" spans="1:16" x14ac:dyDescent="0.3">
      <c r="A59" s="1">
        <v>20000</v>
      </c>
      <c r="B59" t="s">
        <v>136</v>
      </c>
      <c r="C59" t="s">
        <v>84</v>
      </c>
      <c r="D59" t="s">
        <v>84</v>
      </c>
      <c r="E59" t="s">
        <v>62</v>
      </c>
      <c r="F59" t="s">
        <v>62</v>
      </c>
      <c r="G59" t="s">
        <v>62</v>
      </c>
      <c r="H59" t="s">
        <v>62</v>
      </c>
      <c r="I59" t="s">
        <v>85</v>
      </c>
      <c r="J59" t="s">
        <v>85</v>
      </c>
      <c r="K59" t="s">
        <v>85</v>
      </c>
      <c r="L59" t="s">
        <v>62</v>
      </c>
      <c r="M59" t="s">
        <v>62</v>
      </c>
      <c r="N59" s="6">
        <v>43952</v>
      </c>
      <c r="O59" t="s">
        <v>90</v>
      </c>
      <c r="P59" t="s">
        <v>62</v>
      </c>
    </row>
    <row r="60" spans="1:16" x14ac:dyDescent="0.3">
      <c r="A60" s="1">
        <v>19353</v>
      </c>
      <c r="B60" t="s">
        <v>137</v>
      </c>
      <c r="C60" t="s">
        <v>84</v>
      </c>
      <c r="D60" t="s">
        <v>84</v>
      </c>
      <c r="E60" t="s">
        <v>62</v>
      </c>
      <c r="F60" t="s">
        <v>62</v>
      </c>
      <c r="G60" t="s">
        <v>62</v>
      </c>
      <c r="H60" t="s">
        <v>62</v>
      </c>
      <c r="I60" t="s">
        <v>85</v>
      </c>
      <c r="J60" t="s">
        <v>85</v>
      </c>
      <c r="K60" t="s">
        <v>85</v>
      </c>
      <c r="L60" t="s">
        <v>62</v>
      </c>
      <c r="M60" t="s">
        <v>62</v>
      </c>
      <c r="N60" s="6">
        <v>43952</v>
      </c>
      <c r="O60" t="s">
        <v>90</v>
      </c>
      <c r="P60" t="s">
        <v>62</v>
      </c>
    </row>
    <row r="61" spans="1:16" x14ac:dyDescent="0.3">
      <c r="A61" s="1">
        <v>18203</v>
      </c>
      <c r="B61" t="s">
        <v>138</v>
      </c>
      <c r="C61" t="s">
        <v>84</v>
      </c>
      <c r="D61" t="s">
        <v>84</v>
      </c>
      <c r="E61" t="s">
        <v>62</v>
      </c>
      <c r="F61" t="s">
        <v>62</v>
      </c>
      <c r="G61">
        <v>611610</v>
      </c>
      <c r="H61" t="s">
        <v>95</v>
      </c>
      <c r="I61" t="s">
        <v>85</v>
      </c>
      <c r="J61" t="s">
        <v>85</v>
      </c>
      <c r="K61" t="s">
        <v>85</v>
      </c>
      <c r="L61" t="s">
        <v>62</v>
      </c>
      <c r="M61" t="s">
        <v>62</v>
      </c>
      <c r="N61" s="6">
        <v>43952</v>
      </c>
      <c r="O61" t="s">
        <v>90</v>
      </c>
      <c r="P61" t="s">
        <v>62</v>
      </c>
    </row>
    <row r="62" spans="1:16" x14ac:dyDescent="0.3">
      <c r="A62" s="1">
        <v>17693</v>
      </c>
      <c r="B62" t="s">
        <v>139</v>
      </c>
      <c r="C62" t="s">
        <v>84</v>
      </c>
      <c r="D62" t="s">
        <v>84</v>
      </c>
      <c r="E62" t="s">
        <v>62</v>
      </c>
      <c r="F62" t="s">
        <v>62</v>
      </c>
      <c r="G62">
        <v>531210</v>
      </c>
      <c r="H62" t="s">
        <v>62</v>
      </c>
      <c r="I62" t="s">
        <v>85</v>
      </c>
      <c r="J62" t="s">
        <v>85</v>
      </c>
      <c r="K62" t="s">
        <v>85</v>
      </c>
      <c r="L62" t="s">
        <v>62</v>
      </c>
      <c r="M62" t="s">
        <v>62</v>
      </c>
      <c r="N62" s="6">
        <v>43952</v>
      </c>
      <c r="O62" t="s">
        <v>90</v>
      </c>
      <c r="P62" t="s">
        <v>62</v>
      </c>
    </row>
    <row r="63" spans="1:16" x14ac:dyDescent="0.3">
      <c r="A63" s="1">
        <v>17500</v>
      </c>
      <c r="B63" t="s">
        <v>140</v>
      </c>
      <c r="C63" t="s">
        <v>84</v>
      </c>
      <c r="D63" t="s">
        <v>84</v>
      </c>
      <c r="E63" t="s">
        <v>62</v>
      </c>
      <c r="F63" t="s">
        <v>62</v>
      </c>
      <c r="G63">
        <v>237310</v>
      </c>
      <c r="H63" t="s">
        <v>95</v>
      </c>
      <c r="I63" t="s">
        <v>85</v>
      </c>
      <c r="J63" t="s">
        <v>85</v>
      </c>
      <c r="K63" t="s">
        <v>85</v>
      </c>
      <c r="L63" t="s">
        <v>62</v>
      </c>
      <c r="M63" t="s">
        <v>62</v>
      </c>
      <c r="N63" s="6">
        <v>43952</v>
      </c>
      <c r="O63" t="s">
        <v>90</v>
      </c>
      <c r="P63" t="s">
        <v>62</v>
      </c>
    </row>
    <row r="64" spans="1:16" x14ac:dyDescent="0.3">
      <c r="A64" s="1">
        <v>17500</v>
      </c>
      <c r="B64" t="s">
        <v>141</v>
      </c>
      <c r="C64" t="s">
        <v>84</v>
      </c>
      <c r="D64" t="s">
        <v>84</v>
      </c>
      <c r="E64" t="s">
        <v>62</v>
      </c>
      <c r="F64" t="s">
        <v>62</v>
      </c>
      <c r="G64">
        <v>561730</v>
      </c>
      <c r="H64" t="s">
        <v>62</v>
      </c>
      <c r="I64" t="s">
        <v>85</v>
      </c>
      <c r="J64" t="s">
        <v>85</v>
      </c>
      <c r="K64" t="s">
        <v>85</v>
      </c>
      <c r="L64" t="s">
        <v>62</v>
      </c>
      <c r="M64" t="s">
        <v>62</v>
      </c>
      <c r="N64" s="6">
        <v>43952</v>
      </c>
      <c r="O64" t="s">
        <v>90</v>
      </c>
      <c r="P64" t="s">
        <v>62</v>
      </c>
    </row>
    <row r="65" spans="1:16" x14ac:dyDescent="0.3">
      <c r="A65" s="1">
        <v>17415</v>
      </c>
      <c r="B65" t="s">
        <v>142</v>
      </c>
      <c r="C65" t="s">
        <v>84</v>
      </c>
      <c r="D65" t="s">
        <v>84</v>
      </c>
      <c r="E65" t="s">
        <v>62</v>
      </c>
      <c r="F65" t="s">
        <v>62</v>
      </c>
      <c r="G65" t="s">
        <v>62</v>
      </c>
      <c r="H65" t="s">
        <v>62</v>
      </c>
      <c r="I65" t="s">
        <v>85</v>
      </c>
      <c r="J65" t="s">
        <v>85</v>
      </c>
      <c r="K65" t="s">
        <v>85</v>
      </c>
      <c r="L65" t="s">
        <v>62</v>
      </c>
      <c r="M65" t="s">
        <v>62</v>
      </c>
      <c r="N65" s="6">
        <v>43952</v>
      </c>
      <c r="O65" t="s">
        <v>90</v>
      </c>
      <c r="P65" t="s">
        <v>62</v>
      </c>
    </row>
    <row r="66" spans="1:16" x14ac:dyDescent="0.3">
      <c r="A66" s="1">
        <v>17000</v>
      </c>
      <c r="B66" t="s">
        <v>143</v>
      </c>
      <c r="C66" t="s">
        <v>84</v>
      </c>
      <c r="D66" t="s">
        <v>84</v>
      </c>
      <c r="E66" t="s">
        <v>62</v>
      </c>
      <c r="F66" t="s">
        <v>62</v>
      </c>
      <c r="G66">
        <v>611620</v>
      </c>
      <c r="H66" t="s">
        <v>62</v>
      </c>
      <c r="I66" t="s">
        <v>85</v>
      </c>
      <c r="J66" t="s">
        <v>85</v>
      </c>
      <c r="K66" t="s">
        <v>85</v>
      </c>
      <c r="L66" t="s">
        <v>62</v>
      </c>
      <c r="M66" t="s">
        <v>62</v>
      </c>
      <c r="N66" s="6">
        <v>43952</v>
      </c>
      <c r="O66" t="s">
        <v>90</v>
      </c>
      <c r="P66" t="s">
        <v>62</v>
      </c>
    </row>
    <row r="67" spans="1:16" x14ac:dyDescent="0.3">
      <c r="A67" s="1">
        <v>16968</v>
      </c>
      <c r="B67" t="s">
        <v>144</v>
      </c>
      <c r="C67" t="s">
        <v>84</v>
      </c>
      <c r="D67" t="s">
        <v>84</v>
      </c>
      <c r="E67" t="s">
        <v>62</v>
      </c>
      <c r="F67" t="s">
        <v>62</v>
      </c>
      <c r="G67">
        <v>238150</v>
      </c>
      <c r="H67" t="s">
        <v>62</v>
      </c>
      <c r="I67" t="s">
        <v>85</v>
      </c>
      <c r="J67" t="s">
        <v>85</v>
      </c>
      <c r="K67" t="s">
        <v>85</v>
      </c>
      <c r="L67" t="s">
        <v>62</v>
      </c>
      <c r="M67" t="s">
        <v>62</v>
      </c>
      <c r="N67" s="6">
        <v>43952</v>
      </c>
      <c r="O67" t="s">
        <v>90</v>
      </c>
      <c r="P67" t="s">
        <v>62</v>
      </c>
    </row>
    <row r="68" spans="1:16" x14ac:dyDescent="0.3">
      <c r="A68" s="1">
        <v>16873</v>
      </c>
      <c r="B68" t="s">
        <v>145</v>
      </c>
      <c r="C68" t="s">
        <v>84</v>
      </c>
      <c r="D68" t="s">
        <v>84</v>
      </c>
      <c r="E68" t="s">
        <v>62</v>
      </c>
      <c r="F68" t="s">
        <v>62</v>
      </c>
      <c r="G68">
        <v>811111</v>
      </c>
      <c r="H68" t="s">
        <v>62</v>
      </c>
      <c r="I68" t="s">
        <v>85</v>
      </c>
      <c r="J68" t="s">
        <v>85</v>
      </c>
      <c r="K68" t="s">
        <v>85</v>
      </c>
      <c r="L68" t="s">
        <v>62</v>
      </c>
      <c r="M68" t="s">
        <v>62</v>
      </c>
      <c r="N68" s="6">
        <v>43952</v>
      </c>
      <c r="O68" t="s">
        <v>90</v>
      </c>
      <c r="P68" t="s">
        <v>62</v>
      </c>
    </row>
    <row r="69" spans="1:16" hidden="1" x14ac:dyDescent="0.3">
      <c r="A69" s="1">
        <v>16467</v>
      </c>
      <c r="B69" t="s">
        <v>83</v>
      </c>
      <c r="C69" t="s">
        <v>84</v>
      </c>
      <c r="D69" t="s">
        <v>84</v>
      </c>
      <c r="E69" t="s">
        <v>62</v>
      </c>
      <c r="F69" t="s">
        <v>62</v>
      </c>
      <c r="G69">
        <v>339114</v>
      </c>
      <c r="H69" t="s">
        <v>62</v>
      </c>
      <c r="I69" t="s">
        <v>85</v>
      </c>
      <c r="J69" t="s">
        <v>85</v>
      </c>
      <c r="K69" t="s">
        <v>85</v>
      </c>
      <c r="L69" t="s">
        <v>62</v>
      </c>
      <c r="M69">
        <v>1</v>
      </c>
      <c r="N69" s="6">
        <v>43952</v>
      </c>
      <c r="O69" t="s">
        <v>86</v>
      </c>
      <c r="P69" t="s">
        <v>62</v>
      </c>
    </row>
    <row r="70" spans="1:16" hidden="1" x14ac:dyDescent="0.3">
      <c r="A70" s="1">
        <v>16385</v>
      </c>
      <c r="B70" t="s">
        <v>83</v>
      </c>
      <c r="C70" t="s">
        <v>84</v>
      </c>
      <c r="D70" t="s">
        <v>84</v>
      </c>
      <c r="E70" t="s">
        <v>62</v>
      </c>
      <c r="F70" t="s">
        <v>62</v>
      </c>
      <c r="G70">
        <v>339114</v>
      </c>
      <c r="H70" t="s">
        <v>62</v>
      </c>
      <c r="I70" t="s">
        <v>85</v>
      </c>
      <c r="J70" t="s">
        <v>85</v>
      </c>
      <c r="K70" t="s">
        <v>85</v>
      </c>
      <c r="L70" t="s">
        <v>62</v>
      </c>
      <c r="M70">
        <v>4</v>
      </c>
      <c r="N70" s="6">
        <v>43952</v>
      </c>
      <c r="O70" t="s">
        <v>86</v>
      </c>
      <c r="P70" t="s">
        <v>62</v>
      </c>
    </row>
    <row r="71" spans="1:16" x14ac:dyDescent="0.3">
      <c r="A71" s="1">
        <v>16350</v>
      </c>
      <c r="B71" t="s">
        <v>146</v>
      </c>
      <c r="C71" t="s">
        <v>84</v>
      </c>
      <c r="D71" t="s">
        <v>84</v>
      </c>
      <c r="E71" t="s">
        <v>62</v>
      </c>
      <c r="F71" t="s">
        <v>62</v>
      </c>
      <c r="G71">
        <v>811111</v>
      </c>
      <c r="H71" t="s">
        <v>62</v>
      </c>
      <c r="I71" t="s">
        <v>85</v>
      </c>
      <c r="J71" t="s">
        <v>85</v>
      </c>
      <c r="K71" t="s">
        <v>85</v>
      </c>
      <c r="L71" t="s">
        <v>62</v>
      </c>
      <c r="M71" t="s">
        <v>62</v>
      </c>
      <c r="N71" s="6">
        <v>43952</v>
      </c>
      <c r="O71" t="s">
        <v>90</v>
      </c>
      <c r="P71" t="s">
        <v>62</v>
      </c>
    </row>
    <row r="72" spans="1:16" x14ac:dyDescent="0.3">
      <c r="A72" s="1">
        <v>16115</v>
      </c>
      <c r="B72" t="s">
        <v>147</v>
      </c>
      <c r="C72" t="s">
        <v>84</v>
      </c>
      <c r="D72" t="s">
        <v>84</v>
      </c>
      <c r="E72" t="s">
        <v>62</v>
      </c>
      <c r="F72" t="s">
        <v>62</v>
      </c>
      <c r="G72" t="s">
        <v>62</v>
      </c>
      <c r="H72" t="s">
        <v>62</v>
      </c>
      <c r="I72" t="s">
        <v>85</v>
      </c>
      <c r="J72" t="s">
        <v>85</v>
      </c>
      <c r="K72" t="s">
        <v>85</v>
      </c>
      <c r="L72" t="s">
        <v>62</v>
      </c>
      <c r="M72" t="s">
        <v>62</v>
      </c>
      <c r="N72" s="6">
        <v>43952</v>
      </c>
      <c r="O72" t="s">
        <v>90</v>
      </c>
      <c r="P72" t="s">
        <v>62</v>
      </c>
    </row>
    <row r="73" spans="1:16" x14ac:dyDescent="0.3">
      <c r="A73" s="1">
        <v>15960</v>
      </c>
      <c r="B73" t="s">
        <v>148</v>
      </c>
      <c r="C73" t="s">
        <v>84</v>
      </c>
      <c r="D73" t="s">
        <v>84</v>
      </c>
      <c r="E73" t="s">
        <v>62</v>
      </c>
      <c r="F73" t="s">
        <v>62</v>
      </c>
      <c r="G73">
        <v>999990</v>
      </c>
      <c r="H73" t="s">
        <v>92</v>
      </c>
      <c r="I73" t="s">
        <v>85</v>
      </c>
      <c r="J73" t="s">
        <v>85</v>
      </c>
      <c r="K73" t="s">
        <v>85</v>
      </c>
      <c r="L73" t="s">
        <v>62</v>
      </c>
      <c r="M73" t="s">
        <v>62</v>
      </c>
      <c r="N73" s="6">
        <v>43952</v>
      </c>
      <c r="O73" t="s">
        <v>90</v>
      </c>
      <c r="P73" t="s">
        <v>62</v>
      </c>
    </row>
    <row r="74" spans="1:16" x14ac:dyDescent="0.3">
      <c r="A74" s="1">
        <v>15870</v>
      </c>
      <c r="B74" t="s">
        <v>149</v>
      </c>
      <c r="C74" t="s">
        <v>84</v>
      </c>
      <c r="D74" t="s">
        <v>84</v>
      </c>
      <c r="E74" t="s">
        <v>62</v>
      </c>
      <c r="F74" t="s">
        <v>62</v>
      </c>
      <c r="G74">
        <v>541611</v>
      </c>
      <c r="H74" t="s">
        <v>62</v>
      </c>
      <c r="I74" t="s">
        <v>85</v>
      </c>
      <c r="J74" t="s">
        <v>85</v>
      </c>
      <c r="K74" t="s">
        <v>85</v>
      </c>
      <c r="L74" t="s">
        <v>62</v>
      </c>
      <c r="M74" t="s">
        <v>62</v>
      </c>
      <c r="N74" s="6">
        <v>43952</v>
      </c>
      <c r="O74" t="s">
        <v>90</v>
      </c>
      <c r="P74" t="s">
        <v>62</v>
      </c>
    </row>
    <row r="75" spans="1:16" x14ac:dyDescent="0.3">
      <c r="A75" s="1">
        <v>15625</v>
      </c>
      <c r="B75" t="s">
        <v>150</v>
      </c>
      <c r="C75" t="s">
        <v>84</v>
      </c>
      <c r="D75" t="s">
        <v>84</v>
      </c>
      <c r="E75" t="s">
        <v>62</v>
      </c>
      <c r="F75" t="s">
        <v>62</v>
      </c>
      <c r="G75" t="s">
        <v>62</v>
      </c>
      <c r="H75" t="s">
        <v>62</v>
      </c>
      <c r="I75" t="s">
        <v>85</v>
      </c>
      <c r="J75" t="s">
        <v>85</v>
      </c>
      <c r="K75" t="s">
        <v>85</v>
      </c>
      <c r="L75" t="s">
        <v>62</v>
      </c>
      <c r="M75" t="s">
        <v>62</v>
      </c>
      <c r="N75" s="6">
        <v>43952</v>
      </c>
      <c r="O75" t="s">
        <v>90</v>
      </c>
      <c r="P75" t="s">
        <v>62</v>
      </c>
    </row>
    <row r="76" spans="1:16" x14ac:dyDescent="0.3">
      <c r="A76" s="1">
        <v>15433</v>
      </c>
      <c r="B76" t="s">
        <v>151</v>
      </c>
      <c r="C76" t="s">
        <v>84</v>
      </c>
      <c r="D76" t="s">
        <v>84</v>
      </c>
      <c r="E76" t="s">
        <v>62</v>
      </c>
      <c r="F76" t="s">
        <v>62</v>
      </c>
      <c r="G76">
        <v>523210</v>
      </c>
      <c r="H76" t="s">
        <v>62</v>
      </c>
      <c r="I76" t="s">
        <v>85</v>
      </c>
      <c r="J76" t="s">
        <v>85</v>
      </c>
      <c r="K76" t="s">
        <v>85</v>
      </c>
      <c r="L76" t="s">
        <v>62</v>
      </c>
      <c r="M76" t="s">
        <v>62</v>
      </c>
      <c r="N76" s="6">
        <v>43952</v>
      </c>
      <c r="O76" t="s">
        <v>90</v>
      </c>
      <c r="P76" t="s">
        <v>62</v>
      </c>
    </row>
    <row r="77" spans="1:16" x14ac:dyDescent="0.3">
      <c r="A77" s="1">
        <v>15291</v>
      </c>
      <c r="B77" t="s">
        <v>152</v>
      </c>
      <c r="C77" t="s">
        <v>84</v>
      </c>
      <c r="D77" t="s">
        <v>84</v>
      </c>
      <c r="E77" t="s">
        <v>62</v>
      </c>
      <c r="F77" t="s">
        <v>62</v>
      </c>
      <c r="G77">
        <v>811118</v>
      </c>
      <c r="H77" t="s">
        <v>62</v>
      </c>
      <c r="I77" t="s">
        <v>85</v>
      </c>
      <c r="J77" t="s">
        <v>85</v>
      </c>
      <c r="K77" t="s">
        <v>85</v>
      </c>
      <c r="L77" t="s">
        <v>62</v>
      </c>
      <c r="M77" t="s">
        <v>62</v>
      </c>
      <c r="N77" s="6">
        <v>43952</v>
      </c>
      <c r="O77" t="s">
        <v>90</v>
      </c>
      <c r="P77" t="s">
        <v>62</v>
      </c>
    </row>
    <row r="78" spans="1:16" hidden="1" x14ac:dyDescent="0.3">
      <c r="A78" s="1">
        <v>15000</v>
      </c>
      <c r="B78" t="s">
        <v>83</v>
      </c>
      <c r="C78" t="s">
        <v>84</v>
      </c>
      <c r="D78" t="s">
        <v>84</v>
      </c>
      <c r="E78" t="s">
        <v>62</v>
      </c>
      <c r="F78" t="s">
        <v>62</v>
      </c>
      <c r="G78">
        <v>339114</v>
      </c>
      <c r="H78" t="s">
        <v>62</v>
      </c>
      <c r="I78" t="s">
        <v>85</v>
      </c>
      <c r="J78" t="s">
        <v>85</v>
      </c>
      <c r="K78" t="s">
        <v>85</v>
      </c>
      <c r="L78" t="s">
        <v>62</v>
      </c>
      <c r="M78">
        <v>5</v>
      </c>
      <c r="N78" s="6">
        <v>43952</v>
      </c>
      <c r="O78" t="s">
        <v>86</v>
      </c>
      <c r="P78" t="s">
        <v>62</v>
      </c>
    </row>
    <row r="79" spans="1:16" x14ac:dyDescent="0.3">
      <c r="A79" s="1">
        <v>15000</v>
      </c>
      <c r="B79" t="s">
        <v>153</v>
      </c>
      <c r="C79" t="s">
        <v>84</v>
      </c>
      <c r="D79" t="s">
        <v>84</v>
      </c>
      <c r="E79" t="s">
        <v>62</v>
      </c>
      <c r="F79" t="s">
        <v>62</v>
      </c>
      <c r="G79">
        <v>999990</v>
      </c>
      <c r="H79" t="s">
        <v>62</v>
      </c>
      <c r="I79" t="s">
        <v>85</v>
      </c>
      <c r="J79" t="s">
        <v>85</v>
      </c>
      <c r="K79" t="s">
        <v>85</v>
      </c>
      <c r="L79" t="s">
        <v>62</v>
      </c>
      <c r="M79" t="s">
        <v>62</v>
      </c>
      <c r="N79" s="6">
        <v>43952</v>
      </c>
      <c r="O79" t="s">
        <v>90</v>
      </c>
      <c r="P79" t="s">
        <v>62</v>
      </c>
    </row>
    <row r="80" spans="1:16" x14ac:dyDescent="0.3">
      <c r="A80" s="1">
        <v>15000</v>
      </c>
      <c r="B80" t="s">
        <v>154</v>
      </c>
      <c r="C80" t="s">
        <v>84</v>
      </c>
      <c r="D80" t="s">
        <v>84</v>
      </c>
      <c r="E80" t="s">
        <v>62</v>
      </c>
      <c r="F80" t="s">
        <v>62</v>
      </c>
      <c r="G80">
        <v>812112</v>
      </c>
      <c r="H80" t="s">
        <v>62</v>
      </c>
      <c r="I80" t="s">
        <v>85</v>
      </c>
      <c r="J80" t="s">
        <v>85</v>
      </c>
      <c r="K80" t="s">
        <v>85</v>
      </c>
      <c r="L80" t="s">
        <v>62</v>
      </c>
      <c r="M80" t="s">
        <v>62</v>
      </c>
      <c r="N80" s="6">
        <v>43952</v>
      </c>
      <c r="O80" t="s">
        <v>90</v>
      </c>
      <c r="P80" t="s">
        <v>62</v>
      </c>
    </row>
    <row r="81" spans="1:16" x14ac:dyDescent="0.3">
      <c r="A81" s="1">
        <v>14603</v>
      </c>
      <c r="B81" t="s">
        <v>155</v>
      </c>
      <c r="C81" t="s">
        <v>84</v>
      </c>
      <c r="D81" t="s">
        <v>84</v>
      </c>
      <c r="E81" t="s">
        <v>62</v>
      </c>
      <c r="F81" t="s">
        <v>62</v>
      </c>
      <c r="G81">
        <v>561990</v>
      </c>
      <c r="H81" t="s">
        <v>62</v>
      </c>
      <c r="I81" t="s">
        <v>85</v>
      </c>
      <c r="J81" t="s">
        <v>85</v>
      </c>
      <c r="K81" t="s">
        <v>85</v>
      </c>
      <c r="L81" t="s">
        <v>62</v>
      </c>
      <c r="M81" t="s">
        <v>62</v>
      </c>
      <c r="N81" s="6">
        <v>43952</v>
      </c>
      <c r="O81" t="s">
        <v>90</v>
      </c>
      <c r="P81" t="s">
        <v>62</v>
      </c>
    </row>
    <row r="82" spans="1:16" x14ac:dyDescent="0.3">
      <c r="A82" s="1">
        <v>14543</v>
      </c>
      <c r="B82" t="s">
        <v>156</v>
      </c>
      <c r="C82" t="s">
        <v>84</v>
      </c>
      <c r="D82" t="s">
        <v>84</v>
      </c>
      <c r="E82" t="s">
        <v>62</v>
      </c>
      <c r="F82" t="s">
        <v>62</v>
      </c>
      <c r="G82">
        <v>236118</v>
      </c>
      <c r="H82" t="s">
        <v>92</v>
      </c>
      <c r="I82" t="s">
        <v>85</v>
      </c>
      <c r="J82" t="s">
        <v>85</v>
      </c>
      <c r="K82" t="s">
        <v>85</v>
      </c>
      <c r="L82" t="s">
        <v>62</v>
      </c>
      <c r="M82" t="s">
        <v>62</v>
      </c>
      <c r="N82" s="6">
        <v>43952</v>
      </c>
      <c r="O82" t="s">
        <v>90</v>
      </c>
      <c r="P82" t="s">
        <v>62</v>
      </c>
    </row>
    <row r="83" spans="1:16" x14ac:dyDescent="0.3">
      <c r="A83" s="1">
        <v>14282</v>
      </c>
      <c r="B83" t="s">
        <v>157</v>
      </c>
      <c r="C83" t="s">
        <v>84</v>
      </c>
      <c r="D83" t="s">
        <v>84</v>
      </c>
      <c r="E83" t="s">
        <v>62</v>
      </c>
      <c r="F83" t="s">
        <v>62</v>
      </c>
      <c r="G83">
        <v>448310</v>
      </c>
      <c r="H83" t="s">
        <v>62</v>
      </c>
      <c r="I83" t="s">
        <v>85</v>
      </c>
      <c r="J83" t="s">
        <v>85</v>
      </c>
      <c r="K83" t="s">
        <v>85</v>
      </c>
      <c r="L83" t="s">
        <v>62</v>
      </c>
      <c r="M83" t="s">
        <v>62</v>
      </c>
      <c r="N83" s="6">
        <v>43952</v>
      </c>
      <c r="O83" t="s">
        <v>90</v>
      </c>
      <c r="P83" t="s">
        <v>62</v>
      </c>
    </row>
    <row r="84" spans="1:16" x14ac:dyDescent="0.3">
      <c r="A84" s="1">
        <v>13168</v>
      </c>
      <c r="B84" t="s">
        <v>158</v>
      </c>
      <c r="C84" t="s">
        <v>84</v>
      </c>
      <c r="D84" t="s">
        <v>84</v>
      </c>
      <c r="E84" t="s">
        <v>62</v>
      </c>
      <c r="F84" t="s">
        <v>62</v>
      </c>
      <c r="G84">
        <v>811420</v>
      </c>
      <c r="H84" t="s">
        <v>95</v>
      </c>
      <c r="I84" t="s">
        <v>85</v>
      </c>
      <c r="J84" t="s">
        <v>85</v>
      </c>
      <c r="K84" t="s">
        <v>85</v>
      </c>
      <c r="L84" t="s">
        <v>62</v>
      </c>
      <c r="M84" t="s">
        <v>62</v>
      </c>
      <c r="N84" s="6">
        <v>43952</v>
      </c>
      <c r="O84" t="s">
        <v>90</v>
      </c>
      <c r="P84" t="s">
        <v>62</v>
      </c>
    </row>
    <row r="85" spans="1:16" x14ac:dyDescent="0.3">
      <c r="A85" s="1">
        <v>13148</v>
      </c>
      <c r="B85" t="s">
        <v>159</v>
      </c>
      <c r="C85" t="s">
        <v>84</v>
      </c>
      <c r="D85" t="s">
        <v>84</v>
      </c>
      <c r="E85" t="s">
        <v>62</v>
      </c>
      <c r="F85" t="s">
        <v>62</v>
      </c>
      <c r="G85">
        <v>722410</v>
      </c>
      <c r="H85" t="s">
        <v>62</v>
      </c>
      <c r="I85" t="s">
        <v>85</v>
      </c>
      <c r="J85" t="s">
        <v>85</v>
      </c>
      <c r="K85" t="s">
        <v>85</v>
      </c>
      <c r="L85" t="s">
        <v>62</v>
      </c>
      <c r="M85" t="s">
        <v>62</v>
      </c>
      <c r="N85" s="6">
        <v>43952</v>
      </c>
      <c r="O85" t="s">
        <v>90</v>
      </c>
      <c r="P85" t="s">
        <v>62</v>
      </c>
    </row>
    <row r="86" spans="1:16" hidden="1" x14ac:dyDescent="0.3">
      <c r="A86" s="1">
        <v>12572</v>
      </c>
      <c r="B86" t="s">
        <v>83</v>
      </c>
      <c r="C86" t="s">
        <v>84</v>
      </c>
      <c r="D86" t="s">
        <v>84</v>
      </c>
      <c r="E86" t="s">
        <v>62</v>
      </c>
      <c r="F86" t="s">
        <v>62</v>
      </c>
      <c r="G86">
        <v>339114</v>
      </c>
      <c r="H86" t="s">
        <v>62</v>
      </c>
      <c r="I86" t="s">
        <v>85</v>
      </c>
      <c r="J86" t="s">
        <v>85</v>
      </c>
      <c r="K86" t="s">
        <v>85</v>
      </c>
      <c r="L86" t="s">
        <v>62</v>
      </c>
      <c r="M86">
        <v>1</v>
      </c>
      <c r="N86" s="6">
        <v>43952</v>
      </c>
      <c r="O86" t="s">
        <v>86</v>
      </c>
      <c r="P86" t="s">
        <v>62</v>
      </c>
    </row>
    <row r="87" spans="1:16" x14ac:dyDescent="0.3">
      <c r="A87" s="1">
        <v>11789</v>
      </c>
      <c r="B87" t="s">
        <v>160</v>
      </c>
      <c r="C87" t="s">
        <v>84</v>
      </c>
      <c r="D87" t="s">
        <v>84</v>
      </c>
      <c r="E87" t="s">
        <v>62</v>
      </c>
      <c r="F87" t="s">
        <v>62</v>
      </c>
      <c r="G87">
        <v>333318</v>
      </c>
      <c r="H87" t="s">
        <v>62</v>
      </c>
      <c r="I87" t="s">
        <v>85</v>
      </c>
      <c r="J87" t="s">
        <v>85</v>
      </c>
      <c r="K87" t="s">
        <v>85</v>
      </c>
      <c r="L87" t="s">
        <v>62</v>
      </c>
      <c r="M87" t="s">
        <v>62</v>
      </c>
      <c r="N87" s="6">
        <v>43952</v>
      </c>
      <c r="O87" t="s">
        <v>90</v>
      </c>
      <c r="P87" t="s">
        <v>62</v>
      </c>
    </row>
    <row r="88" spans="1:16" x14ac:dyDescent="0.3">
      <c r="A88" s="1">
        <v>11581</v>
      </c>
      <c r="B88" t="s">
        <v>161</v>
      </c>
      <c r="C88" t="s">
        <v>84</v>
      </c>
      <c r="D88" t="s">
        <v>84</v>
      </c>
      <c r="E88" t="s">
        <v>62</v>
      </c>
      <c r="F88" t="s">
        <v>62</v>
      </c>
      <c r="G88">
        <v>721199</v>
      </c>
      <c r="H88" t="s">
        <v>95</v>
      </c>
      <c r="I88" t="s">
        <v>85</v>
      </c>
      <c r="J88" t="s">
        <v>85</v>
      </c>
      <c r="K88" t="s">
        <v>85</v>
      </c>
      <c r="L88" t="s">
        <v>62</v>
      </c>
      <c r="M88" t="s">
        <v>62</v>
      </c>
      <c r="N88" s="6">
        <v>43952</v>
      </c>
      <c r="O88" t="s">
        <v>90</v>
      </c>
      <c r="P88" t="s">
        <v>62</v>
      </c>
    </row>
    <row r="89" spans="1:16" x14ac:dyDescent="0.3">
      <c r="A89" s="1">
        <v>11250</v>
      </c>
      <c r="B89" t="s">
        <v>162</v>
      </c>
      <c r="C89" t="s">
        <v>84</v>
      </c>
      <c r="D89" t="s">
        <v>84</v>
      </c>
      <c r="E89" t="s">
        <v>62</v>
      </c>
      <c r="F89" t="s">
        <v>62</v>
      </c>
      <c r="G89">
        <v>236220</v>
      </c>
      <c r="H89" t="s">
        <v>163</v>
      </c>
      <c r="I89" t="s">
        <v>85</v>
      </c>
      <c r="J89" t="s">
        <v>85</v>
      </c>
      <c r="K89" t="s">
        <v>85</v>
      </c>
      <c r="L89" t="s">
        <v>62</v>
      </c>
      <c r="M89" t="s">
        <v>62</v>
      </c>
      <c r="N89" s="6">
        <v>43952</v>
      </c>
      <c r="O89" t="s">
        <v>90</v>
      </c>
      <c r="P89" t="s">
        <v>62</v>
      </c>
    </row>
    <row r="90" spans="1:16" x14ac:dyDescent="0.3">
      <c r="A90" s="1">
        <v>10954</v>
      </c>
      <c r="B90" t="s">
        <v>164</v>
      </c>
      <c r="C90" t="s">
        <v>84</v>
      </c>
      <c r="D90" t="s">
        <v>84</v>
      </c>
      <c r="E90" t="s">
        <v>62</v>
      </c>
      <c r="F90" t="s">
        <v>62</v>
      </c>
      <c r="G90">
        <v>424820</v>
      </c>
      <c r="H90" t="s">
        <v>95</v>
      </c>
      <c r="I90" t="s">
        <v>85</v>
      </c>
      <c r="J90" t="s">
        <v>85</v>
      </c>
      <c r="K90" t="s">
        <v>85</v>
      </c>
      <c r="L90" t="s">
        <v>62</v>
      </c>
      <c r="M90" t="s">
        <v>62</v>
      </c>
      <c r="N90" s="6">
        <v>43952</v>
      </c>
      <c r="O90" t="s">
        <v>90</v>
      </c>
      <c r="P90" t="s">
        <v>62</v>
      </c>
    </row>
    <row r="91" spans="1:16" x14ac:dyDescent="0.3">
      <c r="A91" s="1">
        <v>10816</v>
      </c>
      <c r="B91" t="s">
        <v>165</v>
      </c>
      <c r="C91" t="s">
        <v>84</v>
      </c>
      <c r="D91" t="s">
        <v>84</v>
      </c>
      <c r="E91" t="s">
        <v>62</v>
      </c>
      <c r="F91" t="s">
        <v>62</v>
      </c>
      <c r="G91">
        <v>621340</v>
      </c>
      <c r="H91" t="s">
        <v>62</v>
      </c>
      <c r="I91" t="s">
        <v>85</v>
      </c>
      <c r="J91" t="s">
        <v>85</v>
      </c>
      <c r="K91" t="s">
        <v>85</v>
      </c>
      <c r="L91" t="s">
        <v>62</v>
      </c>
      <c r="M91" t="s">
        <v>62</v>
      </c>
      <c r="N91" s="6">
        <v>43952</v>
      </c>
      <c r="O91" t="s">
        <v>90</v>
      </c>
      <c r="P91" t="s">
        <v>62</v>
      </c>
    </row>
    <row r="92" spans="1:16" hidden="1" x14ac:dyDescent="0.3">
      <c r="A92" s="1">
        <v>10415</v>
      </c>
      <c r="B92" t="s">
        <v>166</v>
      </c>
      <c r="C92" t="s">
        <v>84</v>
      </c>
      <c r="D92" t="s">
        <v>84</v>
      </c>
      <c r="E92" t="s">
        <v>62</v>
      </c>
      <c r="F92" t="s">
        <v>62</v>
      </c>
      <c r="G92" t="s">
        <v>62</v>
      </c>
      <c r="H92" t="s">
        <v>62</v>
      </c>
      <c r="I92" t="s">
        <v>85</v>
      </c>
      <c r="J92" t="s">
        <v>88</v>
      </c>
      <c r="K92" t="s">
        <v>85</v>
      </c>
      <c r="L92" t="s">
        <v>62</v>
      </c>
      <c r="M92">
        <v>1</v>
      </c>
      <c r="N92" s="6">
        <v>43952</v>
      </c>
      <c r="O92" t="s">
        <v>90</v>
      </c>
      <c r="P92" t="s">
        <v>62</v>
      </c>
    </row>
    <row r="93" spans="1:16" x14ac:dyDescent="0.3">
      <c r="A93" s="1">
        <v>9818</v>
      </c>
      <c r="B93" t="s">
        <v>167</v>
      </c>
      <c r="C93" t="s">
        <v>84</v>
      </c>
      <c r="D93" t="s">
        <v>84</v>
      </c>
      <c r="E93" t="s">
        <v>62</v>
      </c>
      <c r="F93" t="s">
        <v>62</v>
      </c>
      <c r="G93">
        <v>447190</v>
      </c>
      <c r="H93" t="s">
        <v>62</v>
      </c>
      <c r="I93" t="s">
        <v>85</v>
      </c>
      <c r="J93" t="s">
        <v>85</v>
      </c>
      <c r="K93" t="s">
        <v>85</v>
      </c>
      <c r="L93" t="s">
        <v>62</v>
      </c>
      <c r="M93" t="s">
        <v>62</v>
      </c>
      <c r="N93" s="6">
        <v>43952</v>
      </c>
      <c r="O93" t="s">
        <v>90</v>
      </c>
      <c r="P93" t="s">
        <v>62</v>
      </c>
    </row>
    <row r="94" spans="1:16" x14ac:dyDescent="0.3">
      <c r="A94" s="1">
        <v>9700</v>
      </c>
      <c r="B94" t="s">
        <v>168</v>
      </c>
      <c r="C94" t="s">
        <v>84</v>
      </c>
      <c r="D94" t="s">
        <v>84</v>
      </c>
      <c r="E94" t="s">
        <v>62</v>
      </c>
      <c r="F94" t="s">
        <v>62</v>
      </c>
      <c r="G94">
        <v>531210</v>
      </c>
      <c r="H94" t="s">
        <v>95</v>
      </c>
      <c r="I94" t="s">
        <v>85</v>
      </c>
      <c r="J94" t="s">
        <v>85</v>
      </c>
      <c r="K94" t="s">
        <v>85</v>
      </c>
      <c r="L94" t="s">
        <v>62</v>
      </c>
      <c r="M94" t="s">
        <v>62</v>
      </c>
      <c r="N94" s="6">
        <v>43952</v>
      </c>
      <c r="O94" t="s">
        <v>90</v>
      </c>
      <c r="P94" t="s">
        <v>62</v>
      </c>
    </row>
    <row r="95" spans="1:16" x14ac:dyDescent="0.3">
      <c r="A95" s="1">
        <v>9500</v>
      </c>
      <c r="B95" t="s">
        <v>169</v>
      </c>
      <c r="C95" t="s">
        <v>84</v>
      </c>
      <c r="D95" t="s">
        <v>84</v>
      </c>
      <c r="E95" t="s">
        <v>62</v>
      </c>
      <c r="F95" t="s">
        <v>62</v>
      </c>
      <c r="G95">
        <v>541320</v>
      </c>
      <c r="H95" t="s">
        <v>163</v>
      </c>
      <c r="I95" t="s">
        <v>85</v>
      </c>
      <c r="J95" t="s">
        <v>85</v>
      </c>
      <c r="K95" t="s">
        <v>85</v>
      </c>
      <c r="L95" t="s">
        <v>62</v>
      </c>
      <c r="M95" t="s">
        <v>62</v>
      </c>
      <c r="N95" s="6">
        <v>43952</v>
      </c>
      <c r="O95" t="s">
        <v>90</v>
      </c>
      <c r="P95" t="s">
        <v>62</v>
      </c>
    </row>
    <row r="96" spans="1:16" x14ac:dyDescent="0.3">
      <c r="A96" s="1">
        <v>9076</v>
      </c>
      <c r="B96" t="s">
        <v>170</v>
      </c>
      <c r="C96" t="s">
        <v>84</v>
      </c>
      <c r="D96" t="s">
        <v>84</v>
      </c>
      <c r="E96" t="s">
        <v>62</v>
      </c>
      <c r="F96" t="s">
        <v>62</v>
      </c>
      <c r="G96">
        <v>488999</v>
      </c>
      <c r="H96" t="s">
        <v>92</v>
      </c>
      <c r="I96" t="s">
        <v>85</v>
      </c>
      <c r="J96" t="s">
        <v>85</v>
      </c>
      <c r="K96" t="s">
        <v>85</v>
      </c>
      <c r="L96" t="s">
        <v>62</v>
      </c>
      <c r="M96" t="s">
        <v>62</v>
      </c>
      <c r="N96" s="6">
        <v>43952</v>
      </c>
      <c r="O96" t="s">
        <v>90</v>
      </c>
      <c r="P96" t="s">
        <v>62</v>
      </c>
    </row>
    <row r="97" spans="1:16" x14ac:dyDescent="0.3">
      <c r="A97" s="1">
        <v>9000</v>
      </c>
      <c r="B97" t="s">
        <v>171</v>
      </c>
      <c r="C97" t="s">
        <v>84</v>
      </c>
      <c r="D97" t="s">
        <v>84</v>
      </c>
      <c r="E97" t="s">
        <v>62</v>
      </c>
      <c r="F97" t="s">
        <v>62</v>
      </c>
      <c r="G97">
        <v>813110</v>
      </c>
      <c r="H97" t="s">
        <v>172</v>
      </c>
      <c r="I97" t="s">
        <v>85</v>
      </c>
      <c r="J97" t="s">
        <v>85</v>
      </c>
      <c r="K97" t="s">
        <v>85</v>
      </c>
      <c r="L97" t="s">
        <v>62</v>
      </c>
      <c r="M97" t="s">
        <v>62</v>
      </c>
      <c r="N97" s="6">
        <v>43952</v>
      </c>
      <c r="O97" t="s">
        <v>90</v>
      </c>
      <c r="P97" t="s">
        <v>62</v>
      </c>
    </row>
    <row r="98" spans="1:16" x14ac:dyDescent="0.3">
      <c r="A98" s="1">
        <v>8750</v>
      </c>
      <c r="B98" t="s">
        <v>173</v>
      </c>
      <c r="C98" t="s">
        <v>84</v>
      </c>
      <c r="D98" t="s">
        <v>84</v>
      </c>
      <c r="E98" t="s">
        <v>62</v>
      </c>
      <c r="F98" t="s">
        <v>62</v>
      </c>
      <c r="G98" t="s">
        <v>62</v>
      </c>
      <c r="H98" t="s">
        <v>95</v>
      </c>
      <c r="I98" t="s">
        <v>85</v>
      </c>
      <c r="J98" t="s">
        <v>85</v>
      </c>
      <c r="K98" t="s">
        <v>85</v>
      </c>
      <c r="L98" t="s">
        <v>62</v>
      </c>
      <c r="M98" t="s">
        <v>62</v>
      </c>
      <c r="N98" s="6">
        <v>43952</v>
      </c>
      <c r="O98" t="s">
        <v>90</v>
      </c>
      <c r="P98" t="s">
        <v>62</v>
      </c>
    </row>
    <row r="99" spans="1:16" x14ac:dyDescent="0.3">
      <c r="A99" s="1">
        <v>8750</v>
      </c>
      <c r="B99" t="s">
        <v>174</v>
      </c>
      <c r="C99" t="s">
        <v>84</v>
      </c>
      <c r="D99" t="s">
        <v>84</v>
      </c>
      <c r="E99" t="s">
        <v>62</v>
      </c>
      <c r="F99" t="s">
        <v>62</v>
      </c>
      <c r="G99">
        <v>722320</v>
      </c>
      <c r="H99" t="s">
        <v>62</v>
      </c>
      <c r="I99" t="s">
        <v>85</v>
      </c>
      <c r="J99" t="s">
        <v>85</v>
      </c>
      <c r="K99" t="s">
        <v>85</v>
      </c>
      <c r="L99" t="s">
        <v>62</v>
      </c>
      <c r="M99" t="s">
        <v>62</v>
      </c>
      <c r="N99" s="6">
        <v>43952</v>
      </c>
      <c r="O99" t="s">
        <v>90</v>
      </c>
      <c r="P99" t="s">
        <v>62</v>
      </c>
    </row>
    <row r="100" spans="1:16" x14ac:dyDescent="0.3">
      <c r="A100" s="1">
        <v>8542</v>
      </c>
      <c r="B100" t="s">
        <v>175</v>
      </c>
      <c r="C100" t="s">
        <v>84</v>
      </c>
      <c r="D100" t="s">
        <v>84</v>
      </c>
      <c r="E100" t="s">
        <v>62</v>
      </c>
      <c r="F100" t="s">
        <v>62</v>
      </c>
      <c r="G100">
        <v>999990</v>
      </c>
      <c r="H100" t="s">
        <v>62</v>
      </c>
      <c r="I100" t="s">
        <v>85</v>
      </c>
      <c r="J100" t="s">
        <v>85</v>
      </c>
      <c r="K100" t="s">
        <v>85</v>
      </c>
      <c r="L100" t="s">
        <v>62</v>
      </c>
      <c r="M100" t="s">
        <v>62</v>
      </c>
      <c r="N100" s="6">
        <v>43952</v>
      </c>
      <c r="O100" t="s">
        <v>90</v>
      </c>
      <c r="P100" t="s">
        <v>62</v>
      </c>
    </row>
    <row r="101" spans="1:16" x14ac:dyDescent="0.3">
      <c r="A101" s="1">
        <v>8380</v>
      </c>
      <c r="B101" t="s">
        <v>176</v>
      </c>
      <c r="C101" t="s">
        <v>84</v>
      </c>
      <c r="D101" t="s">
        <v>84</v>
      </c>
      <c r="E101" t="s">
        <v>62</v>
      </c>
      <c r="F101" t="s">
        <v>62</v>
      </c>
      <c r="G101">
        <v>541618</v>
      </c>
      <c r="H101" t="s">
        <v>62</v>
      </c>
      <c r="I101" t="s">
        <v>85</v>
      </c>
      <c r="J101" t="s">
        <v>85</v>
      </c>
      <c r="K101" t="s">
        <v>85</v>
      </c>
      <c r="L101" t="s">
        <v>62</v>
      </c>
      <c r="M101" t="s">
        <v>62</v>
      </c>
      <c r="N101" s="6">
        <v>43952</v>
      </c>
      <c r="O101" t="s">
        <v>90</v>
      </c>
      <c r="P101" t="s">
        <v>62</v>
      </c>
    </row>
    <row r="102" spans="1:16" x14ac:dyDescent="0.3">
      <c r="A102" s="1">
        <v>8000</v>
      </c>
      <c r="B102" t="s">
        <v>177</v>
      </c>
      <c r="C102" t="s">
        <v>84</v>
      </c>
      <c r="D102" t="s">
        <v>84</v>
      </c>
      <c r="E102" t="s">
        <v>62</v>
      </c>
      <c r="F102" t="s">
        <v>62</v>
      </c>
      <c r="G102">
        <v>424990</v>
      </c>
      <c r="H102" t="s">
        <v>62</v>
      </c>
      <c r="I102" t="s">
        <v>85</v>
      </c>
      <c r="J102" t="s">
        <v>85</v>
      </c>
      <c r="K102" t="s">
        <v>85</v>
      </c>
      <c r="L102" t="s">
        <v>62</v>
      </c>
      <c r="M102" t="s">
        <v>62</v>
      </c>
      <c r="N102" s="6">
        <v>43952</v>
      </c>
      <c r="O102" t="s">
        <v>90</v>
      </c>
      <c r="P102" t="s">
        <v>62</v>
      </c>
    </row>
    <row r="103" spans="1:16" x14ac:dyDescent="0.3">
      <c r="A103" s="1">
        <v>7993</v>
      </c>
      <c r="B103" t="s">
        <v>178</v>
      </c>
      <c r="C103" t="s">
        <v>84</v>
      </c>
      <c r="D103" t="s">
        <v>84</v>
      </c>
      <c r="E103" t="s">
        <v>62</v>
      </c>
      <c r="F103" t="s">
        <v>62</v>
      </c>
      <c r="G103">
        <v>561499</v>
      </c>
      <c r="H103" t="s">
        <v>62</v>
      </c>
      <c r="I103" t="s">
        <v>85</v>
      </c>
      <c r="J103" t="s">
        <v>85</v>
      </c>
      <c r="K103" t="s">
        <v>85</v>
      </c>
      <c r="L103" t="s">
        <v>62</v>
      </c>
      <c r="M103" t="s">
        <v>62</v>
      </c>
      <c r="N103" s="6">
        <v>43952</v>
      </c>
      <c r="O103" t="s">
        <v>90</v>
      </c>
      <c r="P103" t="s">
        <v>62</v>
      </c>
    </row>
    <row r="104" spans="1:16" x14ac:dyDescent="0.3">
      <c r="A104" s="1">
        <v>7086</v>
      </c>
      <c r="B104" t="s">
        <v>179</v>
      </c>
      <c r="C104" t="s">
        <v>84</v>
      </c>
      <c r="D104" t="s">
        <v>84</v>
      </c>
      <c r="E104" t="s">
        <v>62</v>
      </c>
      <c r="F104" t="s">
        <v>62</v>
      </c>
      <c r="G104">
        <v>541921</v>
      </c>
      <c r="H104" t="s">
        <v>62</v>
      </c>
      <c r="I104" t="s">
        <v>85</v>
      </c>
      <c r="J104" t="s">
        <v>85</v>
      </c>
      <c r="K104" t="s">
        <v>85</v>
      </c>
      <c r="L104" t="s">
        <v>62</v>
      </c>
      <c r="M104" t="s">
        <v>62</v>
      </c>
      <c r="N104" s="6">
        <v>43952</v>
      </c>
      <c r="O104" t="s">
        <v>90</v>
      </c>
      <c r="P104" t="s">
        <v>62</v>
      </c>
    </row>
    <row r="105" spans="1:16" x14ac:dyDescent="0.3">
      <c r="A105" s="1">
        <v>7060</v>
      </c>
      <c r="B105" t="s">
        <v>180</v>
      </c>
      <c r="C105" t="s">
        <v>84</v>
      </c>
      <c r="D105" t="s">
        <v>84</v>
      </c>
      <c r="E105" t="s">
        <v>62</v>
      </c>
      <c r="F105" t="s">
        <v>62</v>
      </c>
      <c r="G105">
        <v>541618</v>
      </c>
      <c r="H105" t="s">
        <v>62</v>
      </c>
      <c r="I105" t="s">
        <v>85</v>
      </c>
      <c r="J105" t="s">
        <v>85</v>
      </c>
      <c r="K105" t="s">
        <v>85</v>
      </c>
      <c r="L105" t="s">
        <v>62</v>
      </c>
      <c r="M105" t="s">
        <v>62</v>
      </c>
      <c r="N105" s="6">
        <v>43952</v>
      </c>
      <c r="O105" t="s">
        <v>90</v>
      </c>
      <c r="P105" t="s">
        <v>62</v>
      </c>
    </row>
    <row r="106" spans="1:16" x14ac:dyDescent="0.3">
      <c r="A106" s="1">
        <v>6875</v>
      </c>
      <c r="B106" t="s">
        <v>181</v>
      </c>
      <c r="C106" t="s">
        <v>84</v>
      </c>
      <c r="D106" t="s">
        <v>84</v>
      </c>
      <c r="E106" t="s">
        <v>62</v>
      </c>
      <c r="F106" t="s">
        <v>62</v>
      </c>
      <c r="G106">
        <v>561990</v>
      </c>
      <c r="H106" t="s">
        <v>62</v>
      </c>
      <c r="I106" t="s">
        <v>85</v>
      </c>
      <c r="J106" t="s">
        <v>85</v>
      </c>
      <c r="K106" t="s">
        <v>85</v>
      </c>
      <c r="L106" t="s">
        <v>62</v>
      </c>
      <c r="M106" t="s">
        <v>62</v>
      </c>
      <c r="N106" s="6">
        <v>43952</v>
      </c>
      <c r="O106" t="s">
        <v>90</v>
      </c>
      <c r="P106" t="s">
        <v>62</v>
      </c>
    </row>
    <row r="107" spans="1:16" x14ac:dyDescent="0.3">
      <c r="A107" s="1">
        <v>6834</v>
      </c>
      <c r="B107" t="s">
        <v>182</v>
      </c>
      <c r="C107" t="s">
        <v>84</v>
      </c>
      <c r="D107" t="s">
        <v>84</v>
      </c>
      <c r="E107" t="s">
        <v>62</v>
      </c>
      <c r="F107" t="s">
        <v>62</v>
      </c>
      <c r="G107">
        <v>541611</v>
      </c>
      <c r="H107" t="s">
        <v>62</v>
      </c>
      <c r="I107" t="s">
        <v>85</v>
      </c>
      <c r="J107" t="s">
        <v>85</v>
      </c>
      <c r="K107" t="s">
        <v>85</v>
      </c>
      <c r="L107" t="s">
        <v>62</v>
      </c>
      <c r="M107" t="s">
        <v>62</v>
      </c>
      <c r="N107" s="6">
        <v>43952</v>
      </c>
      <c r="O107" t="s">
        <v>90</v>
      </c>
      <c r="P107" t="s">
        <v>62</v>
      </c>
    </row>
    <row r="108" spans="1:16" x14ac:dyDescent="0.3">
      <c r="A108" s="1">
        <v>6750</v>
      </c>
      <c r="B108" t="s">
        <v>183</v>
      </c>
      <c r="C108" t="s">
        <v>84</v>
      </c>
      <c r="D108" t="s">
        <v>84</v>
      </c>
      <c r="E108" t="s">
        <v>62</v>
      </c>
      <c r="F108" t="s">
        <v>62</v>
      </c>
      <c r="G108" t="s">
        <v>62</v>
      </c>
      <c r="H108" t="s">
        <v>62</v>
      </c>
      <c r="I108" t="s">
        <v>85</v>
      </c>
      <c r="J108" t="s">
        <v>85</v>
      </c>
      <c r="K108" t="s">
        <v>85</v>
      </c>
      <c r="L108" t="s">
        <v>62</v>
      </c>
      <c r="M108" t="s">
        <v>62</v>
      </c>
      <c r="N108" s="6">
        <v>43952</v>
      </c>
      <c r="O108" t="s">
        <v>90</v>
      </c>
      <c r="P108" t="s">
        <v>62</v>
      </c>
    </row>
    <row r="109" spans="1:16" hidden="1" x14ac:dyDescent="0.3">
      <c r="A109" s="1">
        <v>6352</v>
      </c>
      <c r="B109" t="s">
        <v>83</v>
      </c>
      <c r="C109" t="s">
        <v>84</v>
      </c>
      <c r="D109" t="s">
        <v>84</v>
      </c>
      <c r="E109" t="s">
        <v>62</v>
      </c>
      <c r="F109" t="s">
        <v>62</v>
      </c>
      <c r="G109">
        <v>339114</v>
      </c>
      <c r="H109" t="s">
        <v>62</v>
      </c>
      <c r="I109" t="s">
        <v>85</v>
      </c>
      <c r="J109" t="s">
        <v>85</v>
      </c>
      <c r="K109" t="s">
        <v>85</v>
      </c>
      <c r="L109" t="s">
        <v>62</v>
      </c>
      <c r="M109">
        <v>1</v>
      </c>
      <c r="N109" s="6">
        <v>43952</v>
      </c>
      <c r="O109" t="s">
        <v>86</v>
      </c>
      <c r="P109" t="s">
        <v>62</v>
      </c>
    </row>
    <row r="110" spans="1:16" x14ac:dyDescent="0.3">
      <c r="A110" s="1">
        <v>6250</v>
      </c>
      <c r="B110" t="s">
        <v>184</v>
      </c>
      <c r="C110" t="s">
        <v>84</v>
      </c>
      <c r="D110" t="s">
        <v>84</v>
      </c>
      <c r="E110" t="s">
        <v>62</v>
      </c>
      <c r="F110" t="s">
        <v>62</v>
      </c>
      <c r="G110">
        <v>541690</v>
      </c>
      <c r="H110" t="s">
        <v>62</v>
      </c>
      <c r="I110" t="s">
        <v>85</v>
      </c>
      <c r="J110" t="s">
        <v>85</v>
      </c>
      <c r="K110" t="s">
        <v>85</v>
      </c>
      <c r="L110" t="s">
        <v>62</v>
      </c>
      <c r="M110" t="s">
        <v>62</v>
      </c>
      <c r="N110" s="6">
        <v>43952</v>
      </c>
      <c r="O110" t="s">
        <v>90</v>
      </c>
      <c r="P110" t="s">
        <v>62</v>
      </c>
    </row>
    <row r="111" spans="1:16" hidden="1" x14ac:dyDescent="0.3">
      <c r="A111" s="1">
        <v>5923</v>
      </c>
      <c r="B111" t="s">
        <v>185</v>
      </c>
      <c r="C111" t="s">
        <v>84</v>
      </c>
      <c r="D111" t="s">
        <v>84</v>
      </c>
      <c r="E111" t="s">
        <v>62</v>
      </c>
      <c r="F111" t="s">
        <v>62</v>
      </c>
      <c r="G111">
        <v>111998</v>
      </c>
      <c r="H111" t="s">
        <v>92</v>
      </c>
      <c r="I111" t="s">
        <v>85</v>
      </c>
      <c r="J111" t="s">
        <v>111</v>
      </c>
      <c r="K111" t="s">
        <v>89</v>
      </c>
      <c r="L111" t="s">
        <v>62</v>
      </c>
      <c r="M111">
        <v>1</v>
      </c>
      <c r="N111" s="6">
        <v>43952</v>
      </c>
      <c r="O111" t="s">
        <v>90</v>
      </c>
      <c r="P111" t="s">
        <v>62</v>
      </c>
    </row>
    <row r="112" spans="1:16" x14ac:dyDescent="0.3">
      <c r="A112" s="1">
        <v>5500</v>
      </c>
      <c r="B112" t="s">
        <v>186</v>
      </c>
      <c r="C112" t="s">
        <v>84</v>
      </c>
      <c r="D112" t="s">
        <v>84</v>
      </c>
      <c r="E112" t="s">
        <v>62</v>
      </c>
      <c r="F112" t="s">
        <v>62</v>
      </c>
      <c r="G112" t="s">
        <v>62</v>
      </c>
      <c r="H112" t="s">
        <v>62</v>
      </c>
      <c r="I112" t="s">
        <v>85</v>
      </c>
      <c r="J112" t="s">
        <v>85</v>
      </c>
      <c r="K112" t="s">
        <v>85</v>
      </c>
      <c r="L112" t="s">
        <v>62</v>
      </c>
      <c r="M112" t="s">
        <v>62</v>
      </c>
      <c r="N112" s="6">
        <v>43952</v>
      </c>
      <c r="O112" t="s">
        <v>90</v>
      </c>
      <c r="P112" t="s">
        <v>62</v>
      </c>
    </row>
    <row r="113" spans="1:16" hidden="1" x14ac:dyDescent="0.3">
      <c r="A113" s="1">
        <v>5495</v>
      </c>
      <c r="B113" t="s">
        <v>187</v>
      </c>
      <c r="C113" t="s">
        <v>84</v>
      </c>
      <c r="D113" t="s">
        <v>84</v>
      </c>
      <c r="E113" t="s">
        <v>62</v>
      </c>
      <c r="F113" t="s">
        <v>62</v>
      </c>
      <c r="G113">
        <v>561990</v>
      </c>
      <c r="H113" t="s">
        <v>92</v>
      </c>
      <c r="I113" t="s">
        <v>85</v>
      </c>
      <c r="J113" t="s">
        <v>88</v>
      </c>
      <c r="K113" t="s">
        <v>188</v>
      </c>
      <c r="L113" t="s">
        <v>62</v>
      </c>
      <c r="M113">
        <v>1</v>
      </c>
      <c r="N113" s="6">
        <v>43952</v>
      </c>
      <c r="O113" t="s">
        <v>90</v>
      </c>
      <c r="P113" t="s">
        <v>62</v>
      </c>
    </row>
    <row r="114" spans="1:16" x14ac:dyDescent="0.3">
      <c r="A114" s="1">
        <v>5208</v>
      </c>
      <c r="B114" t="s">
        <v>189</v>
      </c>
      <c r="C114" t="s">
        <v>84</v>
      </c>
      <c r="D114" t="s">
        <v>84</v>
      </c>
      <c r="E114" t="s">
        <v>62</v>
      </c>
      <c r="F114" t="s">
        <v>62</v>
      </c>
      <c r="G114">
        <v>333911</v>
      </c>
      <c r="H114" t="s">
        <v>62</v>
      </c>
      <c r="I114" t="s">
        <v>85</v>
      </c>
      <c r="J114" t="s">
        <v>85</v>
      </c>
      <c r="K114" t="s">
        <v>85</v>
      </c>
      <c r="L114" t="s">
        <v>62</v>
      </c>
      <c r="M114" t="s">
        <v>62</v>
      </c>
      <c r="N114" s="6">
        <v>43952</v>
      </c>
      <c r="O114" t="s">
        <v>90</v>
      </c>
      <c r="P114" t="s">
        <v>62</v>
      </c>
    </row>
    <row r="115" spans="1:16" x14ac:dyDescent="0.3">
      <c r="A115" s="1">
        <v>5000</v>
      </c>
      <c r="B115" t="s">
        <v>190</v>
      </c>
      <c r="C115" t="s">
        <v>84</v>
      </c>
      <c r="D115" t="s">
        <v>84</v>
      </c>
      <c r="E115" t="s">
        <v>62</v>
      </c>
      <c r="F115" t="s">
        <v>62</v>
      </c>
      <c r="G115">
        <v>561990</v>
      </c>
      <c r="H115" t="s">
        <v>95</v>
      </c>
      <c r="I115" t="s">
        <v>85</v>
      </c>
      <c r="J115" t="s">
        <v>85</v>
      </c>
      <c r="K115" t="s">
        <v>85</v>
      </c>
      <c r="L115" t="s">
        <v>62</v>
      </c>
      <c r="M115" t="s">
        <v>62</v>
      </c>
      <c r="N115" s="6">
        <v>43952</v>
      </c>
      <c r="O115" t="s">
        <v>90</v>
      </c>
      <c r="P115" t="s">
        <v>62</v>
      </c>
    </row>
    <row r="116" spans="1:16" x14ac:dyDescent="0.3">
      <c r="A116" s="1">
        <v>4969</v>
      </c>
      <c r="B116" t="s">
        <v>191</v>
      </c>
      <c r="C116" t="s">
        <v>84</v>
      </c>
      <c r="D116" t="s">
        <v>84</v>
      </c>
      <c r="E116" t="s">
        <v>62</v>
      </c>
      <c r="F116" t="s">
        <v>62</v>
      </c>
      <c r="G116">
        <v>453998</v>
      </c>
      <c r="H116" t="s">
        <v>62</v>
      </c>
      <c r="I116" t="s">
        <v>85</v>
      </c>
      <c r="J116" t="s">
        <v>85</v>
      </c>
      <c r="K116" t="s">
        <v>85</v>
      </c>
      <c r="L116" t="s">
        <v>62</v>
      </c>
      <c r="M116" t="s">
        <v>62</v>
      </c>
      <c r="N116" s="6">
        <v>43952</v>
      </c>
      <c r="O116" t="s">
        <v>90</v>
      </c>
      <c r="P116" t="s">
        <v>62</v>
      </c>
    </row>
    <row r="117" spans="1:16" x14ac:dyDescent="0.3">
      <c r="A117" s="1">
        <v>4521</v>
      </c>
      <c r="B117" t="s">
        <v>192</v>
      </c>
      <c r="C117" t="s">
        <v>84</v>
      </c>
      <c r="D117" t="s">
        <v>84</v>
      </c>
      <c r="E117" t="s">
        <v>62</v>
      </c>
      <c r="F117" t="s">
        <v>62</v>
      </c>
      <c r="G117" t="s">
        <v>62</v>
      </c>
      <c r="H117" t="s">
        <v>92</v>
      </c>
      <c r="I117" t="s">
        <v>85</v>
      </c>
      <c r="J117" t="s">
        <v>85</v>
      </c>
      <c r="K117" t="s">
        <v>85</v>
      </c>
      <c r="L117" t="s">
        <v>62</v>
      </c>
      <c r="M117" t="s">
        <v>62</v>
      </c>
      <c r="N117" s="6">
        <v>43952</v>
      </c>
      <c r="O117" t="s">
        <v>90</v>
      </c>
      <c r="P117" t="s">
        <v>62</v>
      </c>
    </row>
    <row r="118" spans="1:16" x14ac:dyDescent="0.3">
      <c r="A118" s="1">
        <v>4500</v>
      </c>
      <c r="B118" t="s">
        <v>193</v>
      </c>
      <c r="C118" t="s">
        <v>84</v>
      </c>
      <c r="D118" t="s">
        <v>84</v>
      </c>
      <c r="E118" t="s">
        <v>62</v>
      </c>
      <c r="F118" t="s">
        <v>62</v>
      </c>
      <c r="G118">
        <v>484110</v>
      </c>
      <c r="H118" t="s">
        <v>62</v>
      </c>
      <c r="I118" t="s">
        <v>85</v>
      </c>
      <c r="J118" t="s">
        <v>85</v>
      </c>
      <c r="K118" t="s">
        <v>85</v>
      </c>
      <c r="L118" t="s">
        <v>62</v>
      </c>
      <c r="M118" t="s">
        <v>62</v>
      </c>
      <c r="N118" s="6">
        <v>43952</v>
      </c>
      <c r="O118" t="s">
        <v>90</v>
      </c>
      <c r="P118" t="s">
        <v>62</v>
      </c>
    </row>
    <row r="119" spans="1:16" x14ac:dyDescent="0.3">
      <c r="A119" s="1">
        <v>4465</v>
      </c>
      <c r="B119" t="s">
        <v>194</v>
      </c>
      <c r="C119" t="s">
        <v>84</v>
      </c>
      <c r="D119" t="s">
        <v>84</v>
      </c>
      <c r="E119" t="s">
        <v>62</v>
      </c>
      <c r="F119" t="s">
        <v>62</v>
      </c>
      <c r="G119">
        <v>424410</v>
      </c>
      <c r="H119" t="s">
        <v>62</v>
      </c>
      <c r="I119" t="s">
        <v>85</v>
      </c>
      <c r="J119" t="s">
        <v>85</v>
      </c>
      <c r="K119" t="s">
        <v>85</v>
      </c>
      <c r="L119" t="s">
        <v>62</v>
      </c>
      <c r="M119" t="s">
        <v>62</v>
      </c>
      <c r="N119" s="6">
        <v>43952</v>
      </c>
      <c r="O119" t="s">
        <v>90</v>
      </c>
      <c r="P119" t="s">
        <v>62</v>
      </c>
    </row>
    <row r="120" spans="1:16" hidden="1" x14ac:dyDescent="0.3">
      <c r="A120" s="1">
        <v>3854</v>
      </c>
      <c r="B120" t="s">
        <v>83</v>
      </c>
      <c r="C120" t="s">
        <v>84</v>
      </c>
      <c r="D120" t="s">
        <v>84</v>
      </c>
      <c r="E120" t="s">
        <v>62</v>
      </c>
      <c r="F120" t="s">
        <v>62</v>
      </c>
      <c r="G120">
        <v>339114</v>
      </c>
      <c r="H120" t="s">
        <v>62</v>
      </c>
      <c r="I120" t="s">
        <v>85</v>
      </c>
      <c r="J120" t="s">
        <v>85</v>
      </c>
      <c r="K120" t="s">
        <v>85</v>
      </c>
      <c r="L120" t="s">
        <v>62</v>
      </c>
      <c r="M120">
        <v>2</v>
      </c>
      <c r="N120" s="6">
        <v>43952</v>
      </c>
      <c r="O120" t="s">
        <v>86</v>
      </c>
      <c r="P120" t="s">
        <v>62</v>
      </c>
    </row>
    <row r="121" spans="1:16" hidden="1" x14ac:dyDescent="0.3">
      <c r="A121" s="1">
        <v>3748</v>
      </c>
      <c r="B121" t="s">
        <v>83</v>
      </c>
      <c r="C121" t="s">
        <v>84</v>
      </c>
      <c r="D121" t="s">
        <v>84</v>
      </c>
      <c r="E121" t="s">
        <v>62</v>
      </c>
      <c r="F121" t="s">
        <v>62</v>
      </c>
      <c r="G121">
        <v>339114</v>
      </c>
      <c r="H121" t="s">
        <v>62</v>
      </c>
      <c r="I121" t="s">
        <v>85</v>
      </c>
      <c r="J121" t="s">
        <v>85</v>
      </c>
      <c r="K121" t="s">
        <v>85</v>
      </c>
      <c r="L121" t="s">
        <v>62</v>
      </c>
      <c r="M121">
        <v>2</v>
      </c>
      <c r="N121" s="6">
        <v>43952</v>
      </c>
      <c r="O121" t="s">
        <v>86</v>
      </c>
      <c r="P121" t="s">
        <v>62</v>
      </c>
    </row>
    <row r="122" spans="1:16" hidden="1" x14ac:dyDescent="0.3">
      <c r="A122" s="1">
        <v>2500</v>
      </c>
      <c r="B122" t="s">
        <v>83</v>
      </c>
      <c r="C122" t="s">
        <v>84</v>
      </c>
      <c r="D122" t="s">
        <v>84</v>
      </c>
      <c r="E122" t="s">
        <v>62</v>
      </c>
      <c r="F122" t="s">
        <v>62</v>
      </c>
      <c r="G122">
        <v>339114</v>
      </c>
      <c r="H122" t="s">
        <v>62</v>
      </c>
      <c r="I122" t="s">
        <v>85</v>
      </c>
      <c r="J122" t="s">
        <v>85</v>
      </c>
      <c r="K122" t="s">
        <v>85</v>
      </c>
      <c r="L122" t="s">
        <v>62</v>
      </c>
      <c r="M122">
        <v>1</v>
      </c>
      <c r="N122" s="6">
        <v>43952</v>
      </c>
      <c r="O122" t="s">
        <v>86</v>
      </c>
      <c r="P122" t="s">
        <v>62</v>
      </c>
    </row>
    <row r="123" spans="1:16" x14ac:dyDescent="0.3">
      <c r="A123" s="1">
        <v>2478</v>
      </c>
      <c r="B123" t="s">
        <v>195</v>
      </c>
      <c r="C123" t="s">
        <v>84</v>
      </c>
      <c r="D123" t="s">
        <v>84</v>
      </c>
      <c r="E123" t="s">
        <v>62</v>
      </c>
      <c r="F123" t="s">
        <v>62</v>
      </c>
      <c r="G123">
        <v>999990</v>
      </c>
      <c r="H123" t="s">
        <v>62</v>
      </c>
      <c r="I123" t="s">
        <v>85</v>
      </c>
      <c r="J123" t="s">
        <v>85</v>
      </c>
      <c r="K123" t="s">
        <v>85</v>
      </c>
      <c r="L123" t="s">
        <v>62</v>
      </c>
      <c r="M123" t="s">
        <v>62</v>
      </c>
      <c r="N123" s="6">
        <v>43952</v>
      </c>
      <c r="O123" t="s">
        <v>90</v>
      </c>
      <c r="P123" t="s">
        <v>62</v>
      </c>
    </row>
    <row r="124" spans="1:16" hidden="1" x14ac:dyDescent="0.3">
      <c r="A124" s="1">
        <v>2445</v>
      </c>
      <c r="B124" t="s">
        <v>196</v>
      </c>
      <c r="C124" t="s">
        <v>84</v>
      </c>
      <c r="D124" t="s">
        <v>84</v>
      </c>
      <c r="E124" t="s">
        <v>62</v>
      </c>
      <c r="F124" t="s">
        <v>62</v>
      </c>
      <c r="G124">
        <v>561990</v>
      </c>
      <c r="H124" t="s">
        <v>62</v>
      </c>
      <c r="I124" t="s">
        <v>85</v>
      </c>
      <c r="J124" t="s">
        <v>88</v>
      </c>
      <c r="K124" t="s">
        <v>89</v>
      </c>
      <c r="L124" t="s">
        <v>62</v>
      </c>
      <c r="M124">
        <v>1</v>
      </c>
      <c r="N124" s="6">
        <v>43952</v>
      </c>
      <c r="O124" t="s">
        <v>90</v>
      </c>
      <c r="P124" t="s">
        <v>62</v>
      </c>
    </row>
    <row r="125" spans="1:16" hidden="1" x14ac:dyDescent="0.3">
      <c r="A125" s="1">
        <v>2302</v>
      </c>
      <c r="B125" t="s">
        <v>83</v>
      </c>
      <c r="C125" t="s">
        <v>84</v>
      </c>
      <c r="D125" t="s">
        <v>84</v>
      </c>
      <c r="E125" t="s">
        <v>62</v>
      </c>
      <c r="F125" t="s">
        <v>62</v>
      </c>
      <c r="G125">
        <v>339114</v>
      </c>
      <c r="H125" t="s">
        <v>62</v>
      </c>
      <c r="I125" t="s">
        <v>85</v>
      </c>
      <c r="J125" t="s">
        <v>85</v>
      </c>
      <c r="K125" t="s">
        <v>85</v>
      </c>
      <c r="L125" t="s">
        <v>62</v>
      </c>
      <c r="M125">
        <v>1</v>
      </c>
      <c r="N125" s="6">
        <v>43952</v>
      </c>
      <c r="O125" t="s">
        <v>86</v>
      </c>
      <c r="P125" t="s">
        <v>62</v>
      </c>
    </row>
    <row r="126" spans="1:16" x14ac:dyDescent="0.3">
      <c r="A126" s="1">
        <v>2125</v>
      </c>
      <c r="B126" t="s">
        <v>197</v>
      </c>
      <c r="C126" t="s">
        <v>84</v>
      </c>
      <c r="D126" t="s">
        <v>84</v>
      </c>
      <c r="E126" t="s">
        <v>62</v>
      </c>
      <c r="F126" t="s">
        <v>62</v>
      </c>
      <c r="G126">
        <v>541990</v>
      </c>
      <c r="H126" t="s">
        <v>62</v>
      </c>
      <c r="I126" t="s">
        <v>85</v>
      </c>
      <c r="J126" t="s">
        <v>85</v>
      </c>
      <c r="K126" t="s">
        <v>85</v>
      </c>
      <c r="L126" t="s">
        <v>62</v>
      </c>
      <c r="M126" t="s">
        <v>62</v>
      </c>
      <c r="N126" s="6">
        <v>43952</v>
      </c>
      <c r="O126" t="s">
        <v>90</v>
      </c>
      <c r="P126" t="s">
        <v>62</v>
      </c>
    </row>
    <row r="127" spans="1:16" hidden="1" x14ac:dyDescent="0.3">
      <c r="A127" s="1">
        <v>1987</v>
      </c>
      <c r="B127" t="s">
        <v>83</v>
      </c>
      <c r="C127" t="s">
        <v>84</v>
      </c>
      <c r="D127" t="s">
        <v>84</v>
      </c>
      <c r="E127" t="s">
        <v>62</v>
      </c>
      <c r="F127" t="s">
        <v>62</v>
      </c>
      <c r="G127">
        <v>339114</v>
      </c>
      <c r="H127" t="s">
        <v>62</v>
      </c>
      <c r="I127" t="s">
        <v>85</v>
      </c>
      <c r="J127" t="s">
        <v>85</v>
      </c>
      <c r="K127" t="s">
        <v>85</v>
      </c>
      <c r="L127" t="s">
        <v>62</v>
      </c>
      <c r="M127">
        <v>2</v>
      </c>
      <c r="N127" s="6">
        <v>43952</v>
      </c>
      <c r="O127" t="s">
        <v>86</v>
      </c>
      <c r="P127" t="s">
        <v>62</v>
      </c>
    </row>
    <row r="128" spans="1:16" hidden="1" x14ac:dyDescent="0.3">
      <c r="A128" s="1">
        <v>1332</v>
      </c>
      <c r="B128" t="s">
        <v>198</v>
      </c>
      <c r="C128" t="s">
        <v>84</v>
      </c>
      <c r="D128" t="s">
        <v>84</v>
      </c>
      <c r="E128" t="s">
        <v>62</v>
      </c>
      <c r="F128" t="s">
        <v>62</v>
      </c>
      <c r="G128">
        <v>339999</v>
      </c>
      <c r="H128" t="s">
        <v>92</v>
      </c>
      <c r="I128" t="s">
        <v>85</v>
      </c>
      <c r="J128" t="s">
        <v>85</v>
      </c>
      <c r="K128" t="s">
        <v>85</v>
      </c>
      <c r="L128" t="s">
        <v>62</v>
      </c>
      <c r="M128">
        <v>1</v>
      </c>
      <c r="N128" s="6">
        <v>43952</v>
      </c>
      <c r="O128" t="s">
        <v>86</v>
      </c>
      <c r="P128" t="s">
        <v>62</v>
      </c>
    </row>
    <row r="129" spans="1:16" x14ac:dyDescent="0.3">
      <c r="A129" s="1">
        <v>367437</v>
      </c>
      <c r="B129" t="s">
        <v>199</v>
      </c>
      <c r="C129" t="s">
        <v>84</v>
      </c>
      <c r="D129" t="s">
        <v>84</v>
      </c>
      <c r="E129" t="s">
        <v>62</v>
      </c>
      <c r="F129" t="s">
        <v>62</v>
      </c>
      <c r="G129">
        <v>484210</v>
      </c>
      <c r="H129" t="s">
        <v>62</v>
      </c>
      <c r="I129" t="s">
        <v>85</v>
      </c>
      <c r="J129" t="s">
        <v>85</v>
      </c>
      <c r="K129" t="s">
        <v>85</v>
      </c>
      <c r="L129" t="s">
        <v>62</v>
      </c>
      <c r="M129" t="s">
        <v>62</v>
      </c>
      <c r="N129" s="6">
        <v>43952</v>
      </c>
      <c r="O129" t="s">
        <v>90</v>
      </c>
      <c r="P129" t="s">
        <v>62</v>
      </c>
    </row>
    <row r="130" spans="1:16" x14ac:dyDescent="0.3">
      <c r="A130" s="1">
        <v>328840</v>
      </c>
      <c r="B130" t="s">
        <v>200</v>
      </c>
      <c r="C130" t="s">
        <v>84</v>
      </c>
      <c r="D130" t="s">
        <v>84</v>
      </c>
      <c r="E130" t="s">
        <v>62</v>
      </c>
      <c r="F130" t="s">
        <v>62</v>
      </c>
      <c r="G130">
        <v>326199</v>
      </c>
      <c r="H130" t="s">
        <v>62</v>
      </c>
      <c r="I130" t="s">
        <v>85</v>
      </c>
      <c r="J130" t="s">
        <v>85</v>
      </c>
      <c r="K130" t="s">
        <v>85</v>
      </c>
      <c r="L130" t="s">
        <v>62</v>
      </c>
      <c r="M130" t="s">
        <v>62</v>
      </c>
      <c r="N130" s="6">
        <v>43952</v>
      </c>
      <c r="O130" t="s">
        <v>90</v>
      </c>
      <c r="P130" t="s">
        <v>62</v>
      </c>
    </row>
    <row r="131" spans="1:16" x14ac:dyDescent="0.3">
      <c r="A131" s="1">
        <v>272380</v>
      </c>
      <c r="B131" t="s">
        <v>201</v>
      </c>
      <c r="C131" t="s">
        <v>84</v>
      </c>
      <c r="D131" t="s">
        <v>84</v>
      </c>
      <c r="E131" t="s">
        <v>62</v>
      </c>
      <c r="F131" t="s">
        <v>62</v>
      </c>
      <c r="G131">
        <v>423140</v>
      </c>
      <c r="H131" t="s">
        <v>95</v>
      </c>
      <c r="I131" t="s">
        <v>85</v>
      </c>
      <c r="J131" t="s">
        <v>85</v>
      </c>
      <c r="K131" t="s">
        <v>85</v>
      </c>
      <c r="L131" t="s">
        <v>62</v>
      </c>
      <c r="M131" t="s">
        <v>62</v>
      </c>
      <c r="N131" s="6">
        <v>43952</v>
      </c>
      <c r="O131" t="s">
        <v>90</v>
      </c>
      <c r="P131" t="s">
        <v>62</v>
      </c>
    </row>
    <row r="132" spans="1:16" hidden="1" x14ac:dyDescent="0.3">
      <c r="A132" s="1">
        <v>267035</v>
      </c>
      <c r="B132" t="s">
        <v>83</v>
      </c>
      <c r="C132" t="s">
        <v>84</v>
      </c>
      <c r="D132" t="s">
        <v>84</v>
      </c>
      <c r="E132" t="s">
        <v>62</v>
      </c>
      <c r="F132" t="s">
        <v>62</v>
      </c>
      <c r="G132">
        <v>339114</v>
      </c>
      <c r="H132" t="s">
        <v>62</v>
      </c>
      <c r="I132" t="s">
        <v>85</v>
      </c>
      <c r="J132" t="s">
        <v>85</v>
      </c>
      <c r="K132" t="s">
        <v>85</v>
      </c>
      <c r="L132" t="s">
        <v>62</v>
      </c>
      <c r="M132">
        <v>16</v>
      </c>
      <c r="N132" s="6">
        <v>43952</v>
      </c>
      <c r="O132" t="s">
        <v>86</v>
      </c>
      <c r="P132" t="s">
        <v>62</v>
      </c>
    </row>
    <row r="133" spans="1:16" x14ac:dyDescent="0.3">
      <c r="A133" s="1">
        <v>257088</v>
      </c>
      <c r="B133" t="s">
        <v>202</v>
      </c>
      <c r="C133" t="s">
        <v>84</v>
      </c>
      <c r="D133" t="s">
        <v>84</v>
      </c>
      <c r="E133" t="s">
        <v>62</v>
      </c>
      <c r="F133" t="s">
        <v>62</v>
      </c>
      <c r="G133">
        <v>444220</v>
      </c>
      <c r="H133" t="s">
        <v>62</v>
      </c>
      <c r="I133" t="s">
        <v>85</v>
      </c>
      <c r="J133" t="s">
        <v>85</v>
      </c>
      <c r="K133" t="s">
        <v>85</v>
      </c>
      <c r="L133" t="s">
        <v>62</v>
      </c>
      <c r="M133" t="s">
        <v>62</v>
      </c>
      <c r="N133" s="6">
        <v>43952</v>
      </c>
      <c r="O133" t="s">
        <v>90</v>
      </c>
      <c r="P133" t="s">
        <v>62</v>
      </c>
    </row>
    <row r="134" spans="1:16" x14ac:dyDescent="0.3">
      <c r="A134" s="1">
        <v>250000</v>
      </c>
      <c r="B134" t="s">
        <v>203</v>
      </c>
      <c r="C134" t="s">
        <v>84</v>
      </c>
      <c r="D134" t="s">
        <v>84</v>
      </c>
      <c r="E134" t="s">
        <v>62</v>
      </c>
      <c r="F134" t="s">
        <v>62</v>
      </c>
      <c r="G134">
        <v>424210</v>
      </c>
      <c r="H134" t="s">
        <v>95</v>
      </c>
      <c r="I134" t="s">
        <v>85</v>
      </c>
      <c r="J134" t="s">
        <v>85</v>
      </c>
      <c r="K134" t="s">
        <v>85</v>
      </c>
      <c r="L134" t="s">
        <v>62</v>
      </c>
      <c r="M134" t="s">
        <v>62</v>
      </c>
      <c r="N134" s="6">
        <v>43952</v>
      </c>
      <c r="O134" t="s">
        <v>90</v>
      </c>
      <c r="P134" t="s">
        <v>62</v>
      </c>
    </row>
    <row r="135" spans="1:16" hidden="1" x14ac:dyDescent="0.3">
      <c r="A135" s="1">
        <v>219537</v>
      </c>
      <c r="B135" t="s">
        <v>83</v>
      </c>
      <c r="C135" t="s">
        <v>84</v>
      </c>
      <c r="D135" t="s">
        <v>84</v>
      </c>
      <c r="E135" t="s">
        <v>62</v>
      </c>
      <c r="F135" t="s">
        <v>62</v>
      </c>
      <c r="G135">
        <v>339114</v>
      </c>
      <c r="H135" t="s">
        <v>62</v>
      </c>
      <c r="I135" t="s">
        <v>85</v>
      </c>
      <c r="J135" t="s">
        <v>85</v>
      </c>
      <c r="K135" t="s">
        <v>85</v>
      </c>
      <c r="L135" t="s">
        <v>62</v>
      </c>
      <c r="M135">
        <v>17</v>
      </c>
      <c r="N135" s="6">
        <v>43952</v>
      </c>
      <c r="O135" t="s">
        <v>86</v>
      </c>
      <c r="P135" t="s">
        <v>62</v>
      </c>
    </row>
    <row r="136" spans="1:16" hidden="1" x14ac:dyDescent="0.3">
      <c r="A136" s="1">
        <v>217500</v>
      </c>
      <c r="B136" t="s">
        <v>83</v>
      </c>
      <c r="C136" t="s">
        <v>84</v>
      </c>
      <c r="D136" t="s">
        <v>84</v>
      </c>
      <c r="E136" t="s">
        <v>62</v>
      </c>
      <c r="F136" t="s">
        <v>62</v>
      </c>
      <c r="G136">
        <v>339114</v>
      </c>
      <c r="H136" t="s">
        <v>62</v>
      </c>
      <c r="I136" t="s">
        <v>85</v>
      </c>
      <c r="J136" t="s">
        <v>85</v>
      </c>
      <c r="K136" t="s">
        <v>85</v>
      </c>
      <c r="L136" t="s">
        <v>62</v>
      </c>
      <c r="M136">
        <v>14</v>
      </c>
      <c r="N136" s="6">
        <v>43952</v>
      </c>
      <c r="O136" t="s">
        <v>86</v>
      </c>
      <c r="P136" t="s">
        <v>62</v>
      </c>
    </row>
    <row r="137" spans="1:16" hidden="1" x14ac:dyDescent="0.3">
      <c r="A137" s="1">
        <v>174046</v>
      </c>
      <c r="B137" t="s">
        <v>204</v>
      </c>
      <c r="C137" t="s">
        <v>84</v>
      </c>
      <c r="D137" t="s">
        <v>84</v>
      </c>
      <c r="E137" t="s">
        <v>62</v>
      </c>
      <c r="F137" t="s">
        <v>62</v>
      </c>
      <c r="G137">
        <v>423840</v>
      </c>
      <c r="H137" t="s">
        <v>62</v>
      </c>
      <c r="I137" t="s">
        <v>85</v>
      </c>
      <c r="J137" t="s">
        <v>111</v>
      </c>
      <c r="K137" t="s">
        <v>89</v>
      </c>
      <c r="L137" t="s">
        <v>62</v>
      </c>
      <c r="M137">
        <v>18</v>
      </c>
      <c r="N137" s="6">
        <v>43952</v>
      </c>
      <c r="O137" t="s">
        <v>90</v>
      </c>
      <c r="P137" t="s">
        <v>62</v>
      </c>
    </row>
    <row r="138" spans="1:16" x14ac:dyDescent="0.3">
      <c r="A138" s="1">
        <v>170170</v>
      </c>
      <c r="B138" t="s">
        <v>205</v>
      </c>
      <c r="C138" t="s">
        <v>84</v>
      </c>
      <c r="D138" t="s">
        <v>84</v>
      </c>
      <c r="E138" t="s">
        <v>62</v>
      </c>
      <c r="F138" t="s">
        <v>62</v>
      </c>
      <c r="G138">
        <v>721110</v>
      </c>
      <c r="H138" t="s">
        <v>62</v>
      </c>
      <c r="I138" t="s">
        <v>85</v>
      </c>
      <c r="J138" t="s">
        <v>85</v>
      </c>
      <c r="K138" t="s">
        <v>85</v>
      </c>
      <c r="L138" t="s">
        <v>62</v>
      </c>
      <c r="M138" t="s">
        <v>62</v>
      </c>
      <c r="N138" s="6">
        <v>43952</v>
      </c>
      <c r="O138" t="s">
        <v>90</v>
      </c>
      <c r="P138" t="s">
        <v>62</v>
      </c>
    </row>
    <row r="139" spans="1:16" x14ac:dyDescent="0.3">
      <c r="A139" s="1">
        <v>155010</v>
      </c>
      <c r="B139" t="s">
        <v>206</v>
      </c>
      <c r="C139" t="s">
        <v>84</v>
      </c>
      <c r="D139" t="s">
        <v>84</v>
      </c>
      <c r="E139" t="s">
        <v>62</v>
      </c>
      <c r="F139" t="s">
        <v>62</v>
      </c>
      <c r="G139">
        <v>332510</v>
      </c>
      <c r="H139" t="s">
        <v>62</v>
      </c>
      <c r="I139" t="s">
        <v>85</v>
      </c>
      <c r="J139" t="s">
        <v>85</v>
      </c>
      <c r="K139" t="s">
        <v>85</v>
      </c>
      <c r="L139" t="s">
        <v>62</v>
      </c>
      <c r="M139" t="s">
        <v>62</v>
      </c>
      <c r="N139" s="6">
        <v>43952</v>
      </c>
      <c r="O139" t="s">
        <v>90</v>
      </c>
      <c r="P139" t="s">
        <v>62</v>
      </c>
    </row>
  </sheetData>
  <autoFilter ref="A1:P139" xr:uid="{00000000-0009-0000-0000-000006000000}">
    <filterColumn colId="12">
      <filters>
        <filter val="NUL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Combined</vt:lpstr>
      <vt:lpstr>Data1</vt:lpstr>
      <vt:lpstr>Data2</vt:lpstr>
      <vt:lpstr>Data3</vt:lpstr>
      <vt:lpstr>Data4</vt:lpstr>
      <vt:lpstr>Sums</vt:lpstr>
      <vt:lpstr>Combined_Hardcoded</vt:lpstr>
      <vt:lpstr>NULL data aggregate</vt:lpstr>
      <vt:lpstr>NULL data</vt:lpstr>
      <vt:lpstr>NULL data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Rishan Mohamed</dc:creator>
  <cp:lastModifiedBy>Rishan Mohamed</cp:lastModifiedBy>
  <dcterms:created xsi:type="dcterms:W3CDTF">2021-01-05T07:10:14Z</dcterms:created>
  <dcterms:modified xsi:type="dcterms:W3CDTF">2021-01-10T02:16:23Z</dcterms:modified>
</cp:coreProperties>
</file>