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240" yWindow="240" windowWidth="25360" windowHeight="17240" tabRatio="500"/>
  </bookViews>
  <sheets>
    <sheet name="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3" i="1" l="1"/>
  <c r="N23" i="1"/>
  <c r="O25" i="1"/>
  <c r="N25" i="1"/>
  <c r="M25" i="1"/>
  <c r="L25" i="1"/>
  <c r="I25" i="1"/>
  <c r="H25" i="1"/>
  <c r="F25" i="1"/>
  <c r="E25" i="1"/>
  <c r="C25" i="1"/>
  <c r="B25" i="1"/>
  <c r="C24" i="1"/>
  <c r="D25" i="1"/>
  <c r="E24" i="1"/>
  <c r="F24" i="1"/>
  <c r="G25" i="1"/>
  <c r="H24" i="1"/>
  <c r="I24" i="1"/>
  <c r="L24" i="1"/>
  <c r="M24" i="1"/>
  <c r="N24" i="1"/>
  <c r="O24" i="1"/>
  <c r="M23" i="1"/>
  <c r="L23" i="1"/>
  <c r="B20" i="1"/>
  <c r="B19" i="1"/>
  <c r="B24" i="1"/>
  <c r="I23" i="1"/>
  <c r="H23" i="1"/>
  <c r="F23" i="1"/>
  <c r="E23" i="1"/>
  <c r="C23" i="1"/>
  <c r="B23" i="1"/>
  <c r="D19" i="1"/>
  <c r="G20" i="1"/>
  <c r="H20" i="1"/>
  <c r="I20" i="1"/>
  <c r="J20" i="1"/>
  <c r="K20" i="1"/>
  <c r="N20" i="1"/>
  <c r="P20" i="1"/>
  <c r="Q20" i="1"/>
  <c r="G19" i="1"/>
  <c r="H19" i="1"/>
  <c r="I19" i="1"/>
  <c r="J19" i="1"/>
  <c r="K19" i="1"/>
  <c r="N19" i="1"/>
  <c r="P19" i="1"/>
  <c r="Q19" i="1"/>
  <c r="D20" i="1"/>
</calcChain>
</file>

<file path=xl/sharedStrings.xml><?xml version="1.0" encoding="utf-8"?>
<sst xmlns="http://schemas.openxmlformats.org/spreadsheetml/2006/main" count="84" uniqueCount="38">
  <si>
    <t>age</t>
  </si>
  <si>
    <t>ribbon_errors</t>
  </si>
  <si>
    <t>misc</t>
  </si>
  <si>
    <t>ribbon_all</t>
  </si>
  <si>
    <t>mouse</t>
  </si>
  <si>
    <t>id</t>
  </si>
  <si>
    <t>ribbon_switch</t>
  </si>
  <si>
    <t>cmap_switch</t>
  </si>
  <si>
    <t>cmap_no_switch</t>
  </si>
  <si>
    <t>cmap</t>
  </si>
  <si>
    <t>cmap_all</t>
  </si>
  <si>
    <t>gender</t>
  </si>
  <si>
    <t>country</t>
  </si>
  <si>
    <t>ribbon</t>
  </si>
  <si>
    <t>session</t>
  </si>
  <si>
    <t>cmap_errors</t>
  </si>
  <si>
    <t>ribbon_no_switch</t>
  </si>
  <si>
    <t>trackpad</t>
  </si>
  <si>
    <t>male</t>
  </si>
  <si>
    <t>United States of America</t>
  </si>
  <si>
    <t>female</t>
  </si>
  <si>
    <t>other</t>
  </si>
  <si>
    <t>Phillipines</t>
  </si>
  <si>
    <t>Mean</t>
  </si>
  <si>
    <t>Stddev</t>
  </si>
  <si>
    <t>47 males + 23 females</t>
  </si>
  <si>
    <t>Stdev</t>
  </si>
  <si>
    <t>Stderror=stddev/sqrt(samplesize)</t>
  </si>
  <si>
    <t>Ribbon</t>
  </si>
  <si>
    <t>CommandMaps</t>
  </si>
  <si>
    <t>Ribbon (Different Parent)</t>
  </si>
  <si>
    <t>CommandMap (Different Parent)</t>
  </si>
  <si>
    <t>Ribbon (Same Parent)</t>
  </si>
  <si>
    <t>CommandMap (Same Parent)</t>
  </si>
  <si>
    <t>Errors on Ribbon</t>
  </si>
  <si>
    <t>Errors on CommandMaps</t>
  </si>
  <si>
    <t>Rating for Ribbon</t>
  </si>
  <si>
    <t>Rating for CommandMaps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</si>
</sst>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Time per Trial</a:t>
            </a:r>
            <a:r>
              <a:rPr lang="en-US" baseline="0"/>
              <a:t> (In-person Experiment)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tx2"/>
              </a:solidFill>
            </c:spPr>
          </c:dPt>
          <c:errBars>
            <c:errBarType val="both"/>
            <c:errValType val="cust"/>
            <c:noEndCap val="0"/>
            <c:plus>
              <c:numRef>
                <c:f>(data.csv!$B$25,data.csv!$C$25,data.csv!$D$25,data.csv!$E$25,data.csv!$F$25,data.csv!$G$25,data.csv!$H$25,data.csv!$I$25)</c:f>
                <c:numCache>
                  <c:formatCode>General</c:formatCode>
                  <c:ptCount val="8"/>
                  <c:pt idx="0">
                    <c:v>285.6595864163548</c:v>
                  </c:pt>
                  <c:pt idx="1">
                    <c:v>161.9032982166077</c:v>
                  </c:pt>
                  <c:pt idx="2">
                    <c:v>0.0</c:v>
                  </c:pt>
                  <c:pt idx="3">
                    <c:v>278.0147697803286</c:v>
                  </c:pt>
                  <c:pt idx="4">
                    <c:v>217.9663330497711</c:v>
                  </c:pt>
                  <c:pt idx="5">
                    <c:v>0.0</c:v>
                  </c:pt>
                  <c:pt idx="6">
                    <c:v>294.7908575477657</c:v>
                  </c:pt>
                  <c:pt idx="7">
                    <c:v>189.7115947969174</c:v>
                  </c:pt>
                </c:numCache>
              </c:numRef>
            </c:plus>
            <c:minus>
              <c:numRef>
                <c:f>(data.csv!$B$25,data.csv!$C$25,data.csv!$D$25,data.csv!$E$25,data.csv!$F$25,data.csv!$G$25,data.csv!$H$25,data.csv!$I$25)</c:f>
                <c:numCache>
                  <c:formatCode>General</c:formatCode>
                  <c:ptCount val="8"/>
                  <c:pt idx="0">
                    <c:v>285.6595864163548</c:v>
                  </c:pt>
                  <c:pt idx="1">
                    <c:v>161.9032982166077</c:v>
                  </c:pt>
                  <c:pt idx="2">
                    <c:v>0.0</c:v>
                  </c:pt>
                  <c:pt idx="3">
                    <c:v>278.0147697803286</c:v>
                  </c:pt>
                  <c:pt idx="4">
                    <c:v>217.9663330497711</c:v>
                  </c:pt>
                  <c:pt idx="5">
                    <c:v>0.0</c:v>
                  </c:pt>
                  <c:pt idx="6">
                    <c:v>294.7908575477657</c:v>
                  </c:pt>
                  <c:pt idx="7">
                    <c:v>189.7115947969174</c:v>
                  </c:pt>
                </c:numCache>
              </c:numRef>
            </c:minus>
          </c:errBars>
          <c:cat>
            <c:strRef>
              <c:f>data.csv!$B$22:$I$22</c:f>
              <c:strCache>
                <c:ptCount val="8"/>
                <c:pt idx="0">
                  <c:v>Ribbon</c:v>
                </c:pt>
                <c:pt idx="1">
                  <c:v>CommandMaps</c:v>
                </c:pt>
                <c:pt idx="3">
                  <c:v>Ribbon (Different Parent)</c:v>
                </c:pt>
                <c:pt idx="4">
                  <c:v>CommandMap (Different Parent)</c:v>
                </c:pt>
                <c:pt idx="6">
                  <c:v>Ribbon (Same Parent)</c:v>
                </c:pt>
                <c:pt idx="7">
                  <c:v>CommandMap (Same Parent)</c:v>
                </c:pt>
              </c:strCache>
            </c:strRef>
          </c:cat>
          <c:val>
            <c:numRef>
              <c:f>data.csv!$B$23:$I$23</c:f>
              <c:numCache>
                <c:formatCode>General</c:formatCode>
                <c:ptCount val="8"/>
                <c:pt idx="0">
                  <c:v>3214.59967320261</c:v>
                </c:pt>
                <c:pt idx="1">
                  <c:v>2776.49673202614</c:v>
                </c:pt>
                <c:pt idx="3">
                  <c:v>3430.73799475957</c:v>
                </c:pt>
                <c:pt idx="4">
                  <c:v>2899.0725487886</c:v>
                </c:pt>
                <c:pt idx="6">
                  <c:v>2255.496405228754</c:v>
                </c:pt>
                <c:pt idx="7">
                  <c:v>2532.747773386742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131928"/>
        <c:axId val="2096566200"/>
      </c:barChart>
      <c:catAx>
        <c:axId val="214113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566200"/>
        <c:crosses val="autoZero"/>
        <c:auto val="1"/>
        <c:lblAlgn val="ctr"/>
        <c:lblOffset val="100"/>
        <c:noMultiLvlLbl val="0"/>
      </c:catAx>
      <c:valAx>
        <c:axId val="2096566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13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Error</a:t>
            </a:r>
            <a:r>
              <a:rPr lang="en-US" baseline="0"/>
              <a:t>s after 72 Trial (In-person) Experiment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errBars>
            <c:errBarType val="both"/>
            <c:errValType val="cust"/>
            <c:noEndCap val="0"/>
            <c:plus>
              <c:numRef>
                <c:f>(data.csv!$L$25,data.csv!$M$25)</c:f>
                <c:numCache>
                  <c:formatCode>General</c:formatCode>
                  <c:ptCount val="2"/>
                  <c:pt idx="0">
                    <c:v>0.147058823529412</c:v>
                  </c:pt>
                  <c:pt idx="1">
                    <c:v>0.0953050102707038</c:v>
                  </c:pt>
                </c:numCache>
              </c:numRef>
            </c:plus>
            <c:minus>
              <c:numRef>
                <c:f>(data.csv!$L$25,data.csv!$M$25)</c:f>
                <c:numCache>
                  <c:formatCode>General</c:formatCode>
                  <c:ptCount val="2"/>
                  <c:pt idx="0">
                    <c:v>0.147058823529412</c:v>
                  </c:pt>
                  <c:pt idx="1">
                    <c:v>0.0953050102707038</c:v>
                  </c:pt>
                </c:numCache>
              </c:numRef>
            </c:minus>
          </c:errBars>
          <c:cat>
            <c:strRef>
              <c:f>data.csv!$L$22:$M$22</c:f>
              <c:strCache>
                <c:ptCount val="2"/>
                <c:pt idx="0">
                  <c:v>Errors on Ribbon</c:v>
                </c:pt>
                <c:pt idx="1">
                  <c:v>Errors on CommandMaps</c:v>
                </c:pt>
              </c:strCache>
            </c:strRef>
          </c:cat>
          <c:val>
            <c:numRef>
              <c:f>data.csv!$L$23:$M$23</c:f>
              <c:numCache>
                <c:formatCode>General</c:formatCode>
                <c:ptCount val="2"/>
                <c:pt idx="0">
                  <c:v>0.352941176470588</c:v>
                </c:pt>
                <c:pt idx="1">
                  <c:v>0.176470588235294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252728"/>
        <c:axId val="2100146616"/>
      </c:barChart>
      <c:catAx>
        <c:axId val="209625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46616"/>
        <c:crosses val="autoZero"/>
        <c:auto val="1"/>
        <c:lblAlgn val="ctr"/>
        <c:lblOffset val="100"/>
        <c:noMultiLvlLbl val="0"/>
      </c:catAx>
      <c:valAx>
        <c:axId val="2100146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25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Rating (In-person Experiment)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errBars>
            <c:errBarType val="both"/>
            <c:errValType val="cust"/>
            <c:noEndCap val="0"/>
            <c:plus>
              <c:numRef>
                <c:f>(data.csv!$N$25,data.csv!$O$25)</c:f>
                <c:numCache>
                  <c:formatCode>General</c:formatCode>
                  <c:ptCount val="2"/>
                  <c:pt idx="0">
                    <c:v>0.264705882352941</c:v>
                  </c:pt>
                  <c:pt idx="1">
                    <c:v>0.189472040098899</c:v>
                  </c:pt>
                </c:numCache>
              </c:numRef>
            </c:plus>
            <c:minus>
              <c:numRef>
                <c:f>(data.csv!$N$25,data.csv!$O$25)</c:f>
                <c:numCache>
                  <c:formatCode>General</c:formatCode>
                  <c:ptCount val="2"/>
                  <c:pt idx="0">
                    <c:v>0.264705882352941</c:v>
                  </c:pt>
                  <c:pt idx="1">
                    <c:v>0.189472040098899</c:v>
                  </c:pt>
                </c:numCache>
              </c:numRef>
            </c:minus>
          </c:errBars>
          <c:cat>
            <c:strRef>
              <c:f>data.csv!$N$22:$O$22</c:f>
              <c:strCache>
                <c:ptCount val="2"/>
                <c:pt idx="0">
                  <c:v>Rating for Ribbon</c:v>
                </c:pt>
                <c:pt idx="1">
                  <c:v>Rating for CommandMaps</c:v>
                </c:pt>
              </c:strCache>
            </c:strRef>
          </c:cat>
          <c:val>
            <c:numRef>
              <c:f>data.csv!$N$23:$O$23</c:f>
              <c:numCache>
                <c:formatCode>General</c:formatCode>
                <c:ptCount val="2"/>
                <c:pt idx="0">
                  <c:v>2.235294117647059</c:v>
                </c:pt>
                <c:pt idx="1">
                  <c:v>3.117647058823529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375848"/>
        <c:axId val="2096158696"/>
      </c:barChart>
      <c:catAx>
        <c:axId val="2096375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158696"/>
        <c:crosses val="autoZero"/>
        <c:auto val="1"/>
        <c:lblAlgn val="ctr"/>
        <c:lblOffset val="100"/>
        <c:noMultiLvlLbl val="0"/>
      </c:catAx>
      <c:valAx>
        <c:axId val="2096158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375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28</xdr:row>
      <xdr:rowOff>82550</xdr:rowOff>
    </xdr:from>
    <xdr:to>
      <xdr:col>18</xdr:col>
      <xdr:colOff>165100</xdr:colOff>
      <xdr:row>61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28</xdr:row>
      <xdr:rowOff>95250</xdr:rowOff>
    </xdr:from>
    <xdr:to>
      <xdr:col>6</xdr:col>
      <xdr:colOff>482600</xdr:colOff>
      <xdr:row>45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48</xdr:row>
      <xdr:rowOff>82550</xdr:rowOff>
    </xdr:from>
    <xdr:to>
      <xdr:col>6</xdr:col>
      <xdr:colOff>520700</xdr:colOff>
      <xdr:row>65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topLeftCell="A11" workbookViewId="0">
      <selection activeCell="H63" sqref="H63"/>
    </sheetView>
  </sheetViews>
  <sheetFormatPr baseColWidth="10" defaultRowHeight="15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21</v>
      </c>
      <c r="B2">
        <v>1</v>
      </c>
      <c r="D2">
        <v>2168</v>
      </c>
      <c r="E2" t="s">
        <v>17</v>
      </c>
      <c r="F2">
        <v>2</v>
      </c>
      <c r="G2">
        <v>2553.6666666666601</v>
      </c>
      <c r="H2">
        <v>2042.8518518518499</v>
      </c>
      <c r="I2">
        <v>2744.4444444444398</v>
      </c>
      <c r="J2">
        <v>1</v>
      </c>
      <c r="K2">
        <v>2218.25</v>
      </c>
      <c r="L2" t="s">
        <v>18</v>
      </c>
      <c r="M2" t="s">
        <v>19</v>
      </c>
      <c r="N2">
        <v>3</v>
      </c>
      <c r="O2">
        <v>2</v>
      </c>
      <c r="P2">
        <v>0</v>
      </c>
      <c r="Q2">
        <v>1628.06666666666</v>
      </c>
    </row>
    <row r="3" spans="1:17">
      <c r="A3">
        <v>21</v>
      </c>
      <c r="B3">
        <v>0</v>
      </c>
      <c r="D3">
        <v>2853.0277777777701</v>
      </c>
      <c r="E3" t="s">
        <v>17</v>
      </c>
      <c r="F3">
        <v>3</v>
      </c>
      <c r="G3">
        <v>2966.7272727272698</v>
      </c>
      <c r="H3">
        <v>2027.7857142857099</v>
      </c>
      <c r="I3">
        <v>1485.5</v>
      </c>
      <c r="J3">
        <v>1</v>
      </c>
      <c r="K3">
        <v>1907.2777777777701</v>
      </c>
      <c r="L3" t="s">
        <v>18</v>
      </c>
      <c r="M3" t="s">
        <v>19</v>
      </c>
      <c r="N3">
        <v>3</v>
      </c>
      <c r="O3">
        <v>3</v>
      </c>
      <c r="P3">
        <v>0</v>
      </c>
      <c r="Q3">
        <v>1602.3333333333301</v>
      </c>
    </row>
    <row r="4" spans="1:17">
      <c r="A4">
        <v>21</v>
      </c>
      <c r="B4">
        <v>0</v>
      </c>
      <c r="D4">
        <v>4255.4444444444398</v>
      </c>
      <c r="E4" t="s">
        <v>17</v>
      </c>
      <c r="F4">
        <v>4</v>
      </c>
      <c r="G4">
        <v>4464.7878787878699</v>
      </c>
      <c r="H4">
        <v>5128.8636363636297</v>
      </c>
      <c r="I4">
        <v>3808.1428571428501</v>
      </c>
      <c r="J4">
        <v>3</v>
      </c>
      <c r="K4">
        <v>4615.25</v>
      </c>
      <c r="L4" t="s">
        <v>18</v>
      </c>
      <c r="M4" t="s">
        <v>19</v>
      </c>
      <c r="N4">
        <v>3</v>
      </c>
      <c r="O4">
        <v>4</v>
      </c>
      <c r="P4">
        <v>0</v>
      </c>
      <c r="Q4">
        <v>1952.6666666666599</v>
      </c>
    </row>
    <row r="5" spans="1:17">
      <c r="A5">
        <v>20</v>
      </c>
      <c r="B5">
        <v>0</v>
      </c>
      <c r="D5">
        <v>3786.6111111111099</v>
      </c>
      <c r="E5" t="s">
        <v>17</v>
      </c>
      <c r="F5">
        <v>5</v>
      </c>
      <c r="G5">
        <v>4032.7272727272698</v>
      </c>
      <c r="H5">
        <v>2404.38095238095</v>
      </c>
      <c r="I5">
        <v>3123.0666666666598</v>
      </c>
      <c r="J5">
        <v>2</v>
      </c>
      <c r="K5">
        <v>2703.8333333333298</v>
      </c>
      <c r="L5" t="s">
        <v>18</v>
      </c>
      <c r="M5" t="s">
        <v>19</v>
      </c>
      <c r="N5">
        <v>3</v>
      </c>
      <c r="O5">
        <v>5</v>
      </c>
      <c r="P5">
        <v>0</v>
      </c>
      <c r="Q5">
        <v>1079.3333333333301</v>
      </c>
    </row>
    <row r="6" spans="1:17">
      <c r="A6">
        <v>19</v>
      </c>
      <c r="B6">
        <v>0</v>
      </c>
      <c r="D6">
        <v>2839.9444444444398</v>
      </c>
      <c r="E6" t="s">
        <v>17</v>
      </c>
      <c r="F6">
        <v>6</v>
      </c>
      <c r="G6">
        <v>2967.2424242424199</v>
      </c>
      <c r="H6">
        <v>2437.7600000000002</v>
      </c>
      <c r="I6">
        <v>2639.9090909090901</v>
      </c>
      <c r="J6">
        <v>2</v>
      </c>
      <c r="K6">
        <v>2499.5277777777701</v>
      </c>
      <c r="L6" t="s">
        <v>18</v>
      </c>
      <c r="M6" t="s">
        <v>19</v>
      </c>
      <c r="N6">
        <v>1</v>
      </c>
      <c r="O6">
        <v>6</v>
      </c>
      <c r="P6">
        <v>0</v>
      </c>
      <c r="Q6">
        <v>1439.6666666666599</v>
      </c>
    </row>
    <row r="7" spans="1:17">
      <c r="A7">
        <v>20</v>
      </c>
      <c r="B7">
        <v>0</v>
      </c>
      <c r="D7">
        <v>3122.4166666666601</v>
      </c>
      <c r="E7" t="s">
        <v>17</v>
      </c>
      <c r="F7">
        <v>7</v>
      </c>
      <c r="G7">
        <v>2774.6111111111099</v>
      </c>
      <c r="H7">
        <v>3302.75</v>
      </c>
      <c r="I7">
        <v>2228.9375</v>
      </c>
      <c r="J7">
        <v>2</v>
      </c>
      <c r="K7">
        <v>2825.5</v>
      </c>
      <c r="L7" t="s">
        <v>18</v>
      </c>
      <c r="M7" t="s">
        <v>19</v>
      </c>
      <c r="N7">
        <v>4</v>
      </c>
      <c r="O7">
        <v>7</v>
      </c>
      <c r="P7">
        <v>0</v>
      </c>
      <c r="Q7">
        <v>3470.2222222222199</v>
      </c>
    </row>
    <row r="8" spans="1:17">
      <c r="A8">
        <v>21</v>
      </c>
      <c r="B8">
        <v>0</v>
      </c>
      <c r="D8">
        <v>2237.2222222222199</v>
      </c>
      <c r="E8" t="s">
        <v>17</v>
      </c>
      <c r="F8">
        <v>8</v>
      </c>
      <c r="G8">
        <v>3155</v>
      </c>
      <c r="H8">
        <v>4704.8260869565202</v>
      </c>
      <c r="I8">
        <v>1724.0769230769199</v>
      </c>
      <c r="J8">
        <v>3</v>
      </c>
      <c r="K8">
        <v>3628.4444444444398</v>
      </c>
      <c r="L8" t="s">
        <v>20</v>
      </c>
      <c r="M8" t="s">
        <v>19</v>
      </c>
      <c r="N8">
        <v>3</v>
      </c>
      <c r="O8">
        <v>8</v>
      </c>
      <c r="P8">
        <v>1</v>
      </c>
      <c r="Q8">
        <v>1503</v>
      </c>
    </row>
    <row r="9" spans="1:17">
      <c r="A9">
        <v>21</v>
      </c>
      <c r="B9">
        <v>0</v>
      </c>
      <c r="D9">
        <v>2249.75</v>
      </c>
      <c r="E9" t="s">
        <v>4</v>
      </c>
      <c r="F9">
        <v>9</v>
      </c>
      <c r="G9">
        <v>2655.9615384615299</v>
      </c>
      <c r="H9">
        <v>2453.2272727272698</v>
      </c>
      <c r="I9">
        <v>1888.8571428571399</v>
      </c>
      <c r="J9">
        <v>2</v>
      </c>
      <c r="K9">
        <v>2233.75</v>
      </c>
      <c r="L9" t="s">
        <v>18</v>
      </c>
      <c r="M9" t="s">
        <v>19</v>
      </c>
      <c r="N9">
        <v>2</v>
      </c>
      <c r="O9">
        <v>10</v>
      </c>
      <c r="P9">
        <v>0</v>
      </c>
      <c r="Q9">
        <v>1193.5999999999999</v>
      </c>
    </row>
    <row r="10" spans="1:17">
      <c r="A10">
        <v>20</v>
      </c>
      <c r="B10">
        <v>0</v>
      </c>
      <c r="D10">
        <v>3554.2222222222199</v>
      </c>
      <c r="E10" t="s">
        <v>17</v>
      </c>
      <c r="F10">
        <v>10</v>
      </c>
      <c r="G10">
        <v>3793.8333333333298</v>
      </c>
      <c r="H10">
        <v>2882.6363636363599</v>
      </c>
      <c r="I10">
        <v>2967.9285714285702</v>
      </c>
      <c r="J10">
        <v>2</v>
      </c>
      <c r="K10">
        <v>2915.8055555555502</v>
      </c>
      <c r="L10" t="s">
        <v>20</v>
      </c>
      <c r="M10" t="s">
        <v>19</v>
      </c>
      <c r="N10">
        <v>3</v>
      </c>
      <c r="O10">
        <v>11</v>
      </c>
      <c r="P10">
        <v>0</v>
      </c>
      <c r="Q10">
        <v>2356.1666666666601</v>
      </c>
    </row>
    <row r="11" spans="1:17">
      <c r="A11">
        <v>23</v>
      </c>
      <c r="B11">
        <v>1</v>
      </c>
      <c r="D11">
        <v>6999.8888888888796</v>
      </c>
      <c r="E11" t="s">
        <v>17</v>
      </c>
      <c r="F11">
        <v>11</v>
      </c>
      <c r="G11">
        <v>7147.6363636363603</v>
      </c>
      <c r="H11">
        <v>3897.38095238095</v>
      </c>
      <c r="I11">
        <v>3306.8</v>
      </c>
      <c r="J11">
        <v>3</v>
      </c>
      <c r="K11">
        <v>3651.3055555555502</v>
      </c>
      <c r="L11" t="s">
        <v>18</v>
      </c>
      <c r="M11" t="s">
        <v>19</v>
      </c>
      <c r="N11">
        <v>3</v>
      </c>
      <c r="O11">
        <v>12</v>
      </c>
      <c r="P11">
        <v>1</v>
      </c>
      <c r="Q11">
        <v>5374.6666666666597</v>
      </c>
    </row>
    <row r="12" spans="1:17">
      <c r="A12">
        <v>20</v>
      </c>
      <c r="B12">
        <v>2</v>
      </c>
      <c r="D12">
        <v>2474.88888888888</v>
      </c>
      <c r="E12" t="s">
        <v>4</v>
      </c>
      <c r="F12">
        <v>12</v>
      </c>
      <c r="G12">
        <v>2728.7142857142799</v>
      </c>
      <c r="H12">
        <v>2112.8846153846098</v>
      </c>
      <c r="I12">
        <v>1636.5</v>
      </c>
      <c r="J12">
        <v>2</v>
      </c>
      <c r="K12">
        <v>1980.55555555555</v>
      </c>
      <c r="L12" t="s">
        <v>18</v>
      </c>
      <c r="M12" t="s">
        <v>19</v>
      </c>
      <c r="N12">
        <v>3</v>
      </c>
      <c r="O12">
        <v>13</v>
      </c>
      <c r="P12">
        <v>1</v>
      </c>
      <c r="Q12">
        <v>1586.5</v>
      </c>
    </row>
    <row r="13" spans="1:17">
      <c r="A13">
        <v>20</v>
      </c>
      <c r="B13">
        <v>0</v>
      </c>
      <c r="D13">
        <v>2899.9444444444398</v>
      </c>
      <c r="E13" t="s">
        <v>17</v>
      </c>
      <c r="F13">
        <v>13</v>
      </c>
      <c r="G13">
        <v>3025.2727272727202</v>
      </c>
      <c r="H13">
        <v>2565.73529411764</v>
      </c>
      <c r="I13">
        <v>1899</v>
      </c>
      <c r="J13">
        <v>1</v>
      </c>
      <c r="K13">
        <v>2528.6944444444398</v>
      </c>
      <c r="L13" t="s">
        <v>18</v>
      </c>
      <c r="M13" t="s">
        <v>19</v>
      </c>
      <c r="N13">
        <v>1</v>
      </c>
      <c r="O13">
        <v>14</v>
      </c>
      <c r="P13">
        <v>0</v>
      </c>
      <c r="Q13">
        <v>1521.3333333333301</v>
      </c>
    </row>
    <row r="14" spans="1:17">
      <c r="A14">
        <v>21</v>
      </c>
      <c r="B14">
        <v>0</v>
      </c>
      <c r="D14">
        <v>3919.4166666666601</v>
      </c>
      <c r="E14" t="s">
        <v>21</v>
      </c>
      <c r="F14">
        <v>14</v>
      </c>
      <c r="G14">
        <v>4543.7391304347802</v>
      </c>
      <c r="H14">
        <v>3014.56</v>
      </c>
      <c r="I14">
        <v>2391.8181818181802</v>
      </c>
      <c r="J14">
        <v>1</v>
      </c>
      <c r="K14">
        <v>2824.2777777777701</v>
      </c>
      <c r="L14" t="s">
        <v>18</v>
      </c>
      <c r="M14" t="s">
        <v>19</v>
      </c>
      <c r="N14">
        <v>5</v>
      </c>
      <c r="O14">
        <v>15</v>
      </c>
      <c r="P14">
        <v>0</v>
      </c>
      <c r="Q14">
        <v>2814.8461538461502</v>
      </c>
    </row>
    <row r="15" spans="1:17">
      <c r="A15">
        <v>20</v>
      </c>
      <c r="B15">
        <v>0</v>
      </c>
      <c r="D15">
        <v>2402.1111111111099</v>
      </c>
      <c r="E15" t="s">
        <v>17</v>
      </c>
      <c r="F15">
        <v>15</v>
      </c>
      <c r="G15">
        <v>2830.6666666666601</v>
      </c>
      <c r="H15">
        <v>2843.6923076922999</v>
      </c>
      <c r="I15">
        <v>1611.7</v>
      </c>
      <c r="J15">
        <v>2</v>
      </c>
      <c r="K15">
        <v>2501.4722222222199</v>
      </c>
      <c r="L15" t="s">
        <v>18</v>
      </c>
      <c r="M15" t="s">
        <v>22</v>
      </c>
      <c r="N15">
        <v>4</v>
      </c>
      <c r="O15">
        <v>17</v>
      </c>
      <c r="P15">
        <v>0</v>
      </c>
      <c r="Q15">
        <v>1802.13333333333</v>
      </c>
    </row>
    <row r="16" spans="1:17">
      <c r="A16">
        <v>21</v>
      </c>
      <c r="B16">
        <v>1</v>
      </c>
      <c r="D16">
        <v>2982.13888888888</v>
      </c>
      <c r="E16" t="s">
        <v>17</v>
      </c>
      <c r="F16">
        <v>16</v>
      </c>
      <c r="G16">
        <v>3018.4375</v>
      </c>
      <c r="H16">
        <v>2744.6206896551698</v>
      </c>
      <c r="I16">
        <v>2323</v>
      </c>
      <c r="J16">
        <v>1</v>
      </c>
      <c r="K16">
        <v>2662.63888888888</v>
      </c>
      <c r="L16" t="s">
        <v>20</v>
      </c>
      <c r="M16" t="s">
        <v>19</v>
      </c>
      <c r="N16">
        <v>1</v>
      </c>
      <c r="O16">
        <v>18</v>
      </c>
      <c r="P16">
        <v>0</v>
      </c>
      <c r="Q16">
        <v>2691.75</v>
      </c>
    </row>
    <row r="17" spans="1:17">
      <c r="A17">
        <v>21</v>
      </c>
      <c r="B17">
        <v>0</v>
      </c>
      <c r="D17">
        <v>2215.1666666666601</v>
      </c>
      <c r="E17" t="s">
        <v>17</v>
      </c>
      <c r="F17">
        <v>17</v>
      </c>
      <c r="G17">
        <v>2519.6521739130399</v>
      </c>
      <c r="H17">
        <v>2484.7391304347798</v>
      </c>
      <c r="I17">
        <v>3365.23076923076</v>
      </c>
      <c r="J17">
        <v>3</v>
      </c>
      <c r="K17">
        <v>2802.6944444444398</v>
      </c>
      <c r="L17" t="s">
        <v>18</v>
      </c>
      <c r="M17" t="s">
        <v>19</v>
      </c>
      <c r="N17">
        <v>2</v>
      </c>
      <c r="O17">
        <v>19</v>
      </c>
      <c r="P17">
        <v>0</v>
      </c>
      <c r="Q17">
        <v>1676.4615384615299</v>
      </c>
    </row>
    <row r="18" spans="1:17">
      <c r="A18">
        <v>20</v>
      </c>
      <c r="B18">
        <v>1</v>
      </c>
      <c r="D18">
        <v>3688</v>
      </c>
      <c r="E18" t="s">
        <v>17</v>
      </c>
      <c r="F18">
        <v>18</v>
      </c>
      <c r="G18">
        <v>3143.8695652173901</v>
      </c>
      <c r="H18">
        <v>2235.5384615384601</v>
      </c>
      <c r="I18">
        <v>3911.8</v>
      </c>
      <c r="J18">
        <v>1</v>
      </c>
      <c r="K18">
        <v>2701.1666666666601</v>
      </c>
      <c r="L18" t="s">
        <v>18</v>
      </c>
      <c r="M18" t="s">
        <v>19</v>
      </c>
      <c r="N18">
        <v>3</v>
      </c>
      <c r="O18">
        <v>20</v>
      </c>
      <c r="P18">
        <v>0</v>
      </c>
      <c r="Q18">
        <v>4650.6923076923003</v>
      </c>
    </row>
    <row r="19" spans="1:17">
      <c r="A19" s="1" t="s">
        <v>23</v>
      </c>
      <c r="B19">
        <f>AVERAGE(B2:B18)</f>
        <v>0.35294117647058826</v>
      </c>
      <c r="D19">
        <f>AVERAGE(D2:D18)</f>
        <v>3214.5996732026097</v>
      </c>
      <c r="G19">
        <f>AVERAGE(G2:G18)</f>
        <v>3430.7379947595705</v>
      </c>
      <c r="H19">
        <f>AVERAGE(H2:H18)</f>
        <v>2899.0725487885993</v>
      </c>
      <c r="I19">
        <f>AVERAGE(I2:I18)</f>
        <v>2532.7477733867418</v>
      </c>
      <c r="J19">
        <f>AVERAGE(J2:J18)</f>
        <v>1.8823529411764706</v>
      </c>
      <c r="K19">
        <f>AVERAGE(K2:K18)</f>
        <v>2776.4967320261394</v>
      </c>
      <c r="L19" t="s">
        <v>25</v>
      </c>
      <c r="N19">
        <f>AVERAGE(N2:N18)</f>
        <v>2.7647058823529411</v>
      </c>
      <c r="P19">
        <f>AVERAGE(P2:P18)</f>
        <v>0.17647058823529413</v>
      </c>
      <c r="Q19">
        <f>AVERAGE(Q2:Q18)</f>
        <v>2255.4964052287537</v>
      </c>
    </row>
    <row r="20" spans="1:17">
      <c r="A20" s="1" t="s">
        <v>24</v>
      </c>
      <c r="B20">
        <f>STDEV(B2:B18)</f>
        <v>0.60633906259083248</v>
      </c>
      <c r="D20">
        <f>STDEV(D2:D18)</f>
        <v>1177.8046477648868</v>
      </c>
      <c r="G20">
        <f>STDEV(G2:G18)</f>
        <v>1146.2842612860716</v>
      </c>
      <c r="H20">
        <f>STDEV(H2:H18)</f>
        <v>898.69821399276384</v>
      </c>
      <c r="I20">
        <f>STDEV(I2:I18)</f>
        <v>782.20094375206827</v>
      </c>
      <c r="J20">
        <f>STDEV(J2:J18)</f>
        <v>0.78121323442902502</v>
      </c>
      <c r="K20">
        <f>STDEV(K2:K18)</f>
        <v>667.54439968294901</v>
      </c>
      <c r="N20">
        <f>STDEV(N2:N18)</f>
        <v>1.0914103126634984</v>
      </c>
      <c r="P20">
        <f>STDEV(P2:P18)</f>
        <v>0.3929526239966879</v>
      </c>
      <c r="Q20">
        <f>STDEV(Q2:Q18)</f>
        <v>1215.4538431358469</v>
      </c>
    </row>
    <row r="22" spans="1:17">
      <c r="B22" t="s">
        <v>28</v>
      </c>
      <c r="C22" t="s">
        <v>29</v>
      </c>
      <c r="E22" t="s">
        <v>30</v>
      </c>
      <c r="F22" t="s">
        <v>31</v>
      </c>
      <c r="H22" t="s">
        <v>32</v>
      </c>
      <c r="I22" t="s">
        <v>33</v>
      </c>
      <c r="L22" t="s">
        <v>34</v>
      </c>
      <c r="M22" t="s">
        <v>35</v>
      </c>
      <c r="N22" t="s">
        <v>36</v>
      </c>
      <c r="O22" t="s">
        <v>37</v>
      </c>
    </row>
    <row r="23" spans="1:17">
      <c r="A23" t="s">
        <v>23</v>
      </c>
      <c r="B23">
        <f>AVERAGE(D2:D18)</f>
        <v>3214.5996732026097</v>
      </c>
      <c r="C23">
        <f>AVERAGE(K2:K18)</f>
        <v>2776.4967320261394</v>
      </c>
      <c r="E23">
        <f>AVERAGE(G2:G18)</f>
        <v>3430.7379947595705</v>
      </c>
      <c r="F23">
        <f>AVERAGE(H2:H18)</f>
        <v>2899.0725487885993</v>
      </c>
      <c r="H23">
        <f>AVERAGE(Q2:Q18)</f>
        <v>2255.4964052287537</v>
      </c>
      <c r="I23">
        <f>AVERAGE(I2:I18)</f>
        <v>2532.7477733867418</v>
      </c>
      <c r="L23">
        <f>AVERAGE(B2:B18)</f>
        <v>0.35294117647058826</v>
      </c>
      <c r="M23">
        <f>AVERAGE(P2:P18)</f>
        <v>0.17647058823529413</v>
      </c>
      <c r="N23">
        <f>5-AVERAGE(N2:N18)</f>
        <v>2.2352941176470589</v>
      </c>
      <c r="O23">
        <f>5-AVERAGE(J2:J18)</f>
        <v>3.1176470588235294</v>
      </c>
    </row>
    <row r="24" spans="1:17">
      <c r="A24" t="s">
        <v>26</v>
      </c>
      <c r="B24">
        <f>STDEV(D2:D18)</f>
        <v>1177.8046477648868</v>
      </c>
      <c r="C24">
        <f>STDEV(K2:K18)</f>
        <v>667.54439968294901</v>
      </c>
      <c r="E24">
        <f>STDEV(G2:G18)</f>
        <v>1146.2842612860716</v>
      </c>
      <c r="F24">
        <f>STDEV(H2:H18)</f>
        <v>898.69821399276384</v>
      </c>
      <c r="H24">
        <f>STDEV(Q2:Q18)</f>
        <v>1215.4538431358469</v>
      </c>
      <c r="I24">
        <f>STDEV(I2:I18)</f>
        <v>782.20094375206827</v>
      </c>
      <c r="L24">
        <f>STDEV(B2:B18)</f>
        <v>0.60633906259083248</v>
      </c>
      <c r="M24">
        <f>STDEV(P2:P18)</f>
        <v>0.3929526239966879</v>
      </c>
      <c r="N24">
        <f>STDEV(N2:N18)</f>
        <v>1.0914103126634984</v>
      </c>
      <c r="O24">
        <f>STDEV(J2:J18)</f>
        <v>0.78121323442902502</v>
      </c>
    </row>
    <row r="25" spans="1:17">
      <c r="A25" t="s">
        <v>27</v>
      </c>
      <c r="B25">
        <f>B24/(17 ^ 0.5)</f>
        <v>285.65958641635484</v>
      </c>
      <c r="C25">
        <f>C24/(17 ^ 0.5)</f>
        <v>161.90329821660771</v>
      </c>
      <c r="D25">
        <f t="shared" ref="C25:O25" si="0">D24/(71 ^ 0.5)</f>
        <v>0</v>
      </c>
      <c r="E25">
        <f>E24/(17 ^ 0.5)</f>
        <v>278.01476978032861</v>
      </c>
      <c r="F25">
        <f>F24/(17 ^ 0.5)</f>
        <v>217.96633304977109</v>
      </c>
      <c r="G25">
        <f t="shared" si="0"/>
        <v>0</v>
      </c>
      <c r="H25">
        <f>H24/(17 ^ 0.5)</f>
        <v>294.79085754776565</v>
      </c>
      <c r="I25">
        <f>I24/(17 ^ 0.5)</f>
        <v>189.71159479691741</v>
      </c>
      <c r="L25">
        <f>L24/(17 ^ 0.5)</f>
        <v>0.14705882352941177</v>
      </c>
      <c r="M25">
        <f>M24/(17 ^ 0.5)</f>
        <v>9.530501027070383E-2</v>
      </c>
      <c r="N25">
        <f>N24/(17 ^ 0.5)</f>
        <v>0.26470588235294118</v>
      </c>
      <c r="O25">
        <f>O24/(17 ^ 0.5)</f>
        <v>0.1894720400988989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data.csv</vt:lpstr>
    </vt:vector>
  </TitlesOfParts>
  <Company>Harvard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 Mukherji</dc:creator>
  <cp:lastModifiedBy>Rishav Mukherji</cp:lastModifiedBy>
  <dcterms:created xsi:type="dcterms:W3CDTF">2014-09-30T03:42:51Z</dcterms:created>
  <dcterms:modified xsi:type="dcterms:W3CDTF">2014-09-30T22:20:45Z</dcterms:modified>
</cp:coreProperties>
</file>