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e67a891825e9190/Desktop/Data Analysis/MS Excel/Excel_Data_Analytics_Course-main/Excel_Data_Analytics_Course-main/2_Formulas_Functions/"/>
    </mc:Choice>
  </mc:AlternateContent>
  <xr:revisionPtr revIDLastSave="1" documentId="13_ncr:1_{5BF50AE8-6F59-4DF5-B44C-2445C4C088D3}" xr6:coauthVersionLast="47" xr6:coauthVersionMax="47" xr10:uidLastSave="{698395BD-DEC3-4244-A71E-E54317F3A319}"/>
  <bookViews>
    <workbookView xWindow="-108" yWindow="-108" windowWidth="23256" windowHeight="13176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9" l="1"/>
  <c r="D17" i="9"/>
  <c r="C17" i="9"/>
  <c r="C16" i="9"/>
  <c r="D13" i="9"/>
  <c r="E13" i="9"/>
  <c r="D14" i="9"/>
  <c r="E14" i="9"/>
  <c r="D15" i="9"/>
  <c r="E15" i="9"/>
  <c r="C15" i="9"/>
  <c r="C14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7" i="9" l="1"/>
  <c r="M12" i="9"/>
  <c r="P12" i="9" s="1"/>
  <c r="J12" i="9"/>
  <c r="J11" i="9"/>
  <c r="M11" i="9"/>
  <c r="P11" i="9" s="1"/>
  <c r="M10" i="9"/>
  <c r="P10" i="9" s="1"/>
  <c r="J10" i="9"/>
  <c r="J9" i="9"/>
  <c r="M9" i="9"/>
  <c r="P9" i="9" s="1"/>
  <c r="J8" i="9"/>
  <c r="M8" i="9"/>
  <c r="N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P3" i="9" s="1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P8" i="9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<sst xmlns="http://schemas.openxmlformats.org/spreadsheetml/2006/main" count="83" uniqueCount="49">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</sst>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0" xfId="0" applyFont="1"/>
    <xf numFmtId="0" fontId="4" fillId="0" borderId="17" xfId="0" applyFont="1" applyBorder="1"/>
    <xf numFmtId="0" fontId="4" fillId="0" borderId="6" xfId="0" applyFont="1" applyBorder="1" applyAlignment="1">
      <alignment vertical="center"/>
    </xf>
    <xf numFmtId="0" fontId="4" fillId="0" borderId="15" xfId="0" applyFont="1" applyBorder="1"/>
    <xf numFmtId="0" fontId="4" fillId="0" borderId="14" xfId="0" applyFont="1" applyBorder="1"/>
    <xf numFmtId="164" fontId="4" fillId="0" borderId="14" xfId="1" applyNumberFormat="1" applyFont="1" applyBorder="1" applyAlignment="1"/>
    <xf numFmtId="0" fontId="4" fillId="0" borderId="14" xfId="1" applyNumberFormat="1" applyFont="1" applyBorder="1" applyAlignment="1"/>
    <xf numFmtId="0" fontId="4" fillId="0" borderId="12" xfId="0" applyFont="1" applyBorder="1" applyAlignment="1">
      <alignment vertical="center"/>
    </xf>
    <xf numFmtId="0" fontId="4" fillId="3" borderId="6" xfId="0" applyFont="1" applyFill="1" applyBorder="1"/>
    <xf numFmtId="0" fontId="4" fillId="3" borderId="9" xfId="0" applyFont="1" applyFill="1" applyBorder="1"/>
    <xf numFmtId="1" fontId="3" fillId="0" borderId="4" xfId="0" applyNumberFormat="1" applyFont="1" applyBorder="1"/>
    <xf numFmtId="1" fontId="3" fillId="0" borderId="9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E16" sqref="E16"/>
    </sheetView>
  </sheetViews>
  <sheetFormatPr defaultColWidth="9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40" customWidth="1"/>
    <col min="6" max="6" width="10.59765625" style="40" hidden="1" customWidth="1"/>
    <col min="7" max="7" width="9" style="40" hidden="1" customWidth="1"/>
    <col min="8" max="9" width="11" style="40" hidden="1" customWidth="1"/>
    <col min="10" max="10" width="17.296875" style="40" hidden="1" customWidth="1"/>
    <col min="11" max="11" width="14.296875" style="40" hidden="1" customWidth="1"/>
    <col min="12" max="12" width="10.19921875" style="40" customWidth="1"/>
    <col min="13" max="13" width="9" style="40" customWidth="1"/>
    <col min="14" max="14" width="10.3984375" style="40" hidden="1" customWidth="1"/>
    <col min="15" max="15" width="14.19921875" style="40" customWidth="1"/>
    <col min="16" max="16" width="11.796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>
      <c r="G1" s="41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>
      <c r="B3" s="5" t="s">
        <v>0</v>
      </c>
      <c r="C3" s="6">
        <v>5</v>
      </c>
      <c r="D3" s="6">
        <v>120000</v>
      </c>
      <c r="E3" s="42">
        <v>10000</v>
      </c>
      <c r="F3" s="43">
        <f>C3</f>
        <v>5</v>
      </c>
      <c r="G3" s="44">
        <f>D3+E3</f>
        <v>130000</v>
      </c>
      <c r="H3" s="45">
        <f>E3/D3</f>
        <v>8.3333333333333329E-2</v>
      </c>
      <c r="I3" s="46">
        <f>D3+D3*H3</f>
        <v>130000</v>
      </c>
      <c r="J3" s="44" t="b">
        <f>G3=I3</f>
        <v>1</v>
      </c>
      <c r="K3" s="44" t="b">
        <f>E3&gt;D3</f>
        <v>0</v>
      </c>
      <c r="L3" s="44" t="b">
        <f t="shared" ref="L3:L12" si="0">$S$3&lt;=C3</f>
        <v>1</v>
      </c>
      <c r="M3" s="44" t="b">
        <f t="shared" ref="M3:M12" si="1">$G3&gt;=$S$4</f>
        <v>1</v>
      </c>
      <c r="N3" s="44">
        <f>L3*M3</f>
        <v>1</v>
      </c>
      <c r="O3" s="44" t="b">
        <f>L3*M3=1</f>
        <v>1</v>
      </c>
      <c r="P3" s="22" t="b">
        <f>AND(L3,M3)</f>
        <v>1</v>
      </c>
      <c r="R3" s="10" t="s">
        <v>22</v>
      </c>
      <c r="S3" s="50">
        <v>5</v>
      </c>
    </row>
    <row r="4" spans="2:19" ht="15" thickBot="1">
      <c r="B4" s="5" t="s">
        <v>1</v>
      </c>
      <c r="C4" s="6">
        <v>4</v>
      </c>
      <c r="D4" s="6">
        <v>135000</v>
      </c>
      <c r="E4" s="42">
        <v>12000</v>
      </c>
      <c r="F4" s="43">
        <f t="shared" ref="F4:F12" si="2">C4</f>
        <v>4</v>
      </c>
      <c r="G4" s="44">
        <f t="shared" ref="G4:G12" si="3">D4+E4</f>
        <v>147000</v>
      </c>
      <c r="H4" s="45">
        <f t="shared" ref="H4:H12" si="4">E4/D4</f>
        <v>8.8888888888888892E-2</v>
      </c>
      <c r="I4" s="46">
        <f t="shared" ref="I4:I12" si="5">D4+D4*H4</f>
        <v>147000</v>
      </c>
      <c r="J4" s="44" t="b">
        <f t="shared" ref="J4:J12" si="6">G4=I4</f>
        <v>1</v>
      </c>
      <c r="K4" s="44" t="b">
        <f t="shared" ref="K4:K12" si="7">E4&gt;D4</f>
        <v>0</v>
      </c>
      <c r="L4" s="44" t="b">
        <f t="shared" si="0"/>
        <v>0</v>
      </c>
      <c r="M4" s="44" t="b">
        <f t="shared" si="1"/>
        <v>1</v>
      </c>
      <c r="N4" s="44">
        <f t="shared" ref="N4:N12" si="8">L4*M4</f>
        <v>0</v>
      </c>
      <c r="O4" s="44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51">
        <v>90000</v>
      </c>
    </row>
    <row r="5" spans="2:19" ht="15" thickBot="1">
      <c r="B5" s="5" t="s">
        <v>2</v>
      </c>
      <c r="C5" s="6">
        <v>2</v>
      </c>
      <c r="D5" s="6">
        <v>75000</v>
      </c>
      <c r="E5" s="42">
        <v>5000</v>
      </c>
      <c r="F5" s="43">
        <f t="shared" si="2"/>
        <v>2</v>
      </c>
      <c r="G5" s="44">
        <f t="shared" si="3"/>
        <v>80000</v>
      </c>
      <c r="H5" s="45">
        <f t="shared" si="4"/>
        <v>6.6666666666666666E-2</v>
      </c>
      <c r="I5" s="46">
        <f t="shared" si="5"/>
        <v>80000</v>
      </c>
      <c r="J5" s="44" t="b">
        <f t="shared" si="6"/>
        <v>1</v>
      </c>
      <c r="K5" s="44" t="b">
        <f t="shared" si="7"/>
        <v>0</v>
      </c>
      <c r="L5" s="44" t="b">
        <f t="shared" si="0"/>
        <v>0</v>
      </c>
      <c r="M5" s="44" t="b">
        <f t="shared" si="1"/>
        <v>0</v>
      </c>
      <c r="N5" s="44">
        <f t="shared" si="8"/>
        <v>0</v>
      </c>
      <c r="O5" s="44" t="b">
        <f t="shared" si="9"/>
        <v>0</v>
      </c>
      <c r="P5" s="22" t="b">
        <f t="shared" si="10"/>
        <v>0</v>
      </c>
    </row>
    <row r="6" spans="2:19" ht="15" thickBot="1">
      <c r="B6" s="5" t="s">
        <v>3</v>
      </c>
      <c r="C6" s="6">
        <v>6</v>
      </c>
      <c r="D6" s="6">
        <v>110000</v>
      </c>
      <c r="E6" s="42">
        <v>8000</v>
      </c>
      <c r="F6" s="43">
        <f t="shared" si="2"/>
        <v>6</v>
      </c>
      <c r="G6" s="44">
        <f t="shared" si="3"/>
        <v>118000</v>
      </c>
      <c r="H6" s="45">
        <f t="shared" si="4"/>
        <v>7.2727272727272724E-2</v>
      </c>
      <c r="I6" s="46">
        <f t="shared" si="5"/>
        <v>118000</v>
      </c>
      <c r="J6" s="44" t="b">
        <f t="shared" si="6"/>
        <v>1</v>
      </c>
      <c r="K6" s="44" t="b">
        <f t="shared" si="7"/>
        <v>0</v>
      </c>
      <c r="L6" s="44" t="b">
        <f t="shared" si="0"/>
        <v>1</v>
      </c>
      <c r="M6" s="44" t="b">
        <f t="shared" si="1"/>
        <v>1</v>
      </c>
      <c r="N6" s="44">
        <f t="shared" si="8"/>
        <v>1</v>
      </c>
      <c r="O6" s="44" t="b">
        <f t="shared" si="9"/>
        <v>1</v>
      </c>
      <c r="P6" s="22" t="b">
        <f t="shared" si="10"/>
        <v>1</v>
      </c>
    </row>
    <row r="7" spans="2:19" ht="15" thickBot="1">
      <c r="B7" s="5" t="s">
        <v>4</v>
      </c>
      <c r="C7" s="6">
        <v>3</v>
      </c>
      <c r="D7" s="6">
        <v>125000</v>
      </c>
      <c r="E7" s="42">
        <v>11000</v>
      </c>
      <c r="F7" s="43">
        <f t="shared" si="2"/>
        <v>3</v>
      </c>
      <c r="G7" s="44">
        <f t="shared" si="3"/>
        <v>136000</v>
      </c>
      <c r="H7" s="45">
        <f t="shared" si="4"/>
        <v>8.7999999999999995E-2</v>
      </c>
      <c r="I7" s="46">
        <f t="shared" si="5"/>
        <v>136000</v>
      </c>
      <c r="J7" s="44" t="b">
        <f t="shared" si="6"/>
        <v>1</v>
      </c>
      <c r="K7" s="44" t="b">
        <f t="shared" si="7"/>
        <v>0</v>
      </c>
      <c r="L7" s="44" t="b">
        <f t="shared" si="0"/>
        <v>0</v>
      </c>
      <c r="M7" s="44" t="b">
        <f t="shared" si="1"/>
        <v>1</v>
      </c>
      <c r="N7" s="44">
        <f t="shared" si="8"/>
        <v>0</v>
      </c>
      <c r="O7" s="44" t="b">
        <f t="shared" si="9"/>
        <v>0</v>
      </c>
      <c r="P7" s="22" t="b">
        <f t="shared" si="10"/>
        <v>0</v>
      </c>
    </row>
    <row r="8" spans="2:19" ht="15" thickBot="1">
      <c r="B8" s="5" t="s">
        <v>5</v>
      </c>
      <c r="C8" s="6">
        <v>7</v>
      </c>
      <c r="D8" s="6">
        <v>90000</v>
      </c>
      <c r="E8" s="42">
        <v>7000</v>
      </c>
      <c r="F8" s="43">
        <f t="shared" si="2"/>
        <v>7</v>
      </c>
      <c r="G8" s="44">
        <f t="shared" si="3"/>
        <v>97000</v>
      </c>
      <c r="H8" s="45">
        <f t="shared" si="4"/>
        <v>7.7777777777777779E-2</v>
      </c>
      <c r="I8" s="46">
        <f t="shared" si="5"/>
        <v>97000</v>
      </c>
      <c r="J8" s="44" t="b">
        <f t="shared" si="6"/>
        <v>1</v>
      </c>
      <c r="K8" s="44" t="b">
        <f t="shared" si="7"/>
        <v>0</v>
      </c>
      <c r="L8" s="44" t="b">
        <f t="shared" si="0"/>
        <v>1</v>
      </c>
      <c r="M8" s="44" t="b">
        <f t="shared" si="1"/>
        <v>1</v>
      </c>
      <c r="N8" s="44">
        <f t="shared" si="8"/>
        <v>1</v>
      </c>
      <c r="O8" s="44" t="b">
        <f t="shared" si="9"/>
        <v>1</v>
      </c>
      <c r="P8" s="22" t="b">
        <f t="shared" si="10"/>
        <v>1</v>
      </c>
    </row>
    <row r="9" spans="2:19" ht="15" thickBot="1">
      <c r="B9" s="5" t="s">
        <v>6</v>
      </c>
      <c r="C9" s="6">
        <v>10</v>
      </c>
      <c r="D9" s="6">
        <v>150000</v>
      </c>
      <c r="E9" s="42">
        <v>15000</v>
      </c>
      <c r="F9" s="43">
        <f t="shared" si="2"/>
        <v>10</v>
      </c>
      <c r="G9" s="44">
        <f t="shared" si="3"/>
        <v>165000</v>
      </c>
      <c r="H9" s="45">
        <f t="shared" si="4"/>
        <v>0.1</v>
      </c>
      <c r="I9" s="46">
        <f t="shared" si="5"/>
        <v>165000</v>
      </c>
      <c r="J9" s="44" t="b">
        <f t="shared" si="6"/>
        <v>1</v>
      </c>
      <c r="K9" s="44" t="b">
        <f t="shared" si="7"/>
        <v>0</v>
      </c>
      <c r="L9" s="44" t="b">
        <f t="shared" si="0"/>
        <v>1</v>
      </c>
      <c r="M9" s="44" t="b">
        <f t="shared" si="1"/>
        <v>1</v>
      </c>
      <c r="N9" s="44">
        <f t="shared" si="8"/>
        <v>1</v>
      </c>
      <c r="O9" s="44" t="b">
        <f t="shared" si="9"/>
        <v>1</v>
      </c>
      <c r="P9" s="22" t="b">
        <f t="shared" si="10"/>
        <v>1</v>
      </c>
    </row>
    <row r="10" spans="2:19" ht="15" thickBot="1">
      <c r="B10" s="5" t="s">
        <v>7</v>
      </c>
      <c r="C10" s="6">
        <v>8</v>
      </c>
      <c r="D10" s="6">
        <v>130000</v>
      </c>
      <c r="E10" s="42">
        <v>13000</v>
      </c>
      <c r="F10" s="43">
        <f t="shared" si="2"/>
        <v>8</v>
      </c>
      <c r="G10" s="44">
        <f t="shared" si="3"/>
        <v>143000</v>
      </c>
      <c r="H10" s="45">
        <f t="shared" si="4"/>
        <v>0.1</v>
      </c>
      <c r="I10" s="46">
        <f t="shared" si="5"/>
        <v>143000</v>
      </c>
      <c r="J10" s="44" t="b">
        <f t="shared" si="6"/>
        <v>1</v>
      </c>
      <c r="K10" s="44" t="b">
        <f t="shared" si="7"/>
        <v>0</v>
      </c>
      <c r="L10" s="44" t="b">
        <f t="shared" si="0"/>
        <v>1</v>
      </c>
      <c r="M10" s="44" t="b">
        <f t="shared" si="1"/>
        <v>1</v>
      </c>
      <c r="N10" s="44">
        <f t="shared" si="8"/>
        <v>1</v>
      </c>
      <c r="O10" s="44" t="b">
        <f t="shared" si="9"/>
        <v>1</v>
      </c>
      <c r="P10" s="22" t="b">
        <f t="shared" si="10"/>
        <v>1</v>
      </c>
    </row>
    <row r="11" spans="2:19" ht="15" thickBot="1">
      <c r="B11" s="5" t="s">
        <v>8</v>
      </c>
      <c r="C11" s="6">
        <v>3</v>
      </c>
      <c r="D11" s="6">
        <v>140000</v>
      </c>
      <c r="E11" s="42">
        <v>14000</v>
      </c>
      <c r="F11" s="43">
        <f t="shared" si="2"/>
        <v>3</v>
      </c>
      <c r="G11" s="44">
        <f t="shared" si="3"/>
        <v>154000</v>
      </c>
      <c r="H11" s="45">
        <f t="shared" si="4"/>
        <v>0.1</v>
      </c>
      <c r="I11" s="46">
        <f t="shared" si="5"/>
        <v>154000</v>
      </c>
      <c r="J11" s="44" t="b">
        <f t="shared" si="6"/>
        <v>1</v>
      </c>
      <c r="K11" s="44" t="b">
        <f t="shared" si="7"/>
        <v>0</v>
      </c>
      <c r="L11" s="44" t="b">
        <f t="shared" si="0"/>
        <v>0</v>
      </c>
      <c r="M11" s="44" t="b">
        <f t="shared" si="1"/>
        <v>1</v>
      </c>
      <c r="N11" s="44">
        <f t="shared" si="8"/>
        <v>0</v>
      </c>
      <c r="O11" s="44" t="b">
        <f t="shared" si="9"/>
        <v>0</v>
      </c>
      <c r="P11" s="22" t="b">
        <f t="shared" si="10"/>
        <v>0</v>
      </c>
    </row>
    <row r="12" spans="2:19" ht="15" thickBot="1">
      <c r="B12" s="15" t="s">
        <v>9</v>
      </c>
      <c r="C12" s="16">
        <v>5</v>
      </c>
      <c r="D12" s="16">
        <v>115000</v>
      </c>
      <c r="E12" s="47">
        <v>9000</v>
      </c>
      <c r="F12" s="43">
        <f t="shared" si="2"/>
        <v>5</v>
      </c>
      <c r="G12" s="44">
        <f t="shared" si="3"/>
        <v>124000</v>
      </c>
      <c r="H12" s="45">
        <f t="shared" si="4"/>
        <v>7.8260869565217397E-2</v>
      </c>
      <c r="I12" s="46">
        <f t="shared" si="5"/>
        <v>124000</v>
      </c>
      <c r="J12" s="44" t="b">
        <f t="shared" si="6"/>
        <v>1</v>
      </c>
      <c r="K12" s="44" t="b">
        <f t="shared" si="7"/>
        <v>0</v>
      </c>
      <c r="L12" s="44" t="b">
        <f t="shared" si="0"/>
        <v>1</v>
      </c>
      <c r="M12" s="44" t="b">
        <f t="shared" si="1"/>
        <v>1</v>
      </c>
      <c r="N12" s="44">
        <f t="shared" si="8"/>
        <v>1</v>
      </c>
      <c r="O12" s="44" t="b">
        <f t="shared" si="9"/>
        <v>1</v>
      </c>
      <c r="P12" s="22" t="b">
        <f t="shared" si="10"/>
        <v>1</v>
      </c>
    </row>
    <row r="13" spans="2:19" ht="15" thickTop="1">
      <c r="B13" s="29" t="s">
        <v>27</v>
      </c>
      <c r="C13" s="19">
        <f>SUM(C3:C12)/COUNT(C3:C12)</f>
        <v>5.3</v>
      </c>
      <c r="D13" s="19">
        <f t="shared" ref="D13:E13" si="11">SUM(D3:D12)/COUNT(D3:D12)</f>
        <v>119000</v>
      </c>
      <c r="E13" s="19">
        <f t="shared" si="11"/>
        <v>10400</v>
      </c>
    </row>
    <row r="14" spans="2:19" ht="15" thickBot="1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>
      <c r="B16" s="33" t="s">
        <v>31</v>
      </c>
      <c r="C16" s="18">
        <f>COUNTIFS($C$3:$C$12,"&lt;=5")</f>
        <v>6</v>
      </c>
      <c r="D16" s="18">
        <f>COUNTIFS($D$3:$D$12,"&gt;=90000")</f>
        <v>9</v>
      </c>
      <c r="E16" s="48"/>
    </row>
    <row r="17" spans="2:5" ht="15" thickBot="1">
      <c r="B17" s="12" t="s">
        <v>31</v>
      </c>
      <c r="C17" s="18">
        <f>COUNTIFS($C$3:$C$12,"&lt;="&amp;$S$3)</f>
        <v>6</v>
      </c>
      <c r="D17" s="18">
        <f>COUNTIFS($D$3:$D$12,"&gt;="&amp;$S$4)</f>
        <v>9</v>
      </c>
      <c r="E17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6" sqref="C16"/>
    </sheetView>
  </sheetViews>
  <sheetFormatPr defaultColWidth="9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17.296875" style="1" hidden="1" customWidth="1"/>
    <col min="11" max="11" width="14.296875" style="1" hidden="1" customWidth="1"/>
    <col min="12" max="12" width="10.19921875" style="1" hidden="1" customWidth="1"/>
    <col min="13" max="13" width="9" style="1" hidden="1" customWidth="1"/>
    <col min="14" max="14" width="10.3984375" style="1" hidden="1" customWidth="1"/>
    <col min="15" max="15" width="14.19921875" style="1" customWidth="1"/>
    <col min="16" max="16" width="11.796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9" sqref="C9"/>
    </sheetView>
  </sheetViews>
  <sheetFormatPr defaultRowHeight="13.8"/>
  <cols>
    <col min="1" max="1" width="2.09765625" customWidth="1"/>
    <col min="2" max="2" width="13.3984375" customWidth="1"/>
    <col min="3" max="3" width="31.3984375" bestFit="1" customWidth="1"/>
    <col min="4" max="4" width="60.3984375" bestFit="1" customWidth="1"/>
  </cols>
  <sheetData>
    <row r="2" spans="2:4">
      <c r="B2" s="37" t="s">
        <v>32</v>
      </c>
      <c r="C2" s="37" t="s">
        <v>40</v>
      </c>
      <c r="D2" s="37" t="s">
        <v>33</v>
      </c>
    </row>
    <row r="3" spans="2:4">
      <c r="B3" s="38" t="e">
        <f>1/0</f>
        <v>#DIV/0!</v>
      </c>
      <c r="C3" s="39" t="s">
        <v>41</v>
      </c>
      <c r="D3" s="38" t="s">
        <v>34</v>
      </c>
    </row>
    <row r="4" spans="2:4">
      <c r="B4" s="38" t="e">
        <f>A4 + "text"</f>
        <v>#VALUE!</v>
      </c>
      <c r="C4" s="39" t="s">
        <v>42</v>
      </c>
      <c r="D4" s="38" t="s">
        <v>35</v>
      </c>
    </row>
    <row r="5" spans="2:4">
      <c r="B5" s="9" t="e">
        <f>#REF!</f>
        <v>#REF!</v>
      </c>
      <c r="C5" s="39" t="s">
        <v>43</v>
      </c>
      <c r="D5" s="38" t="s">
        <v>48</v>
      </c>
    </row>
    <row r="6" spans="2:4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>
      <c r="B7" s="38" t="e">
        <f>VLOOKUP("Value", A1:A10, 2, FALSE)</f>
        <v>#N/A</v>
      </c>
      <c r="C7" s="39" t="s">
        <v>46</v>
      </c>
      <c r="D7" s="38" t="s">
        <v>37</v>
      </c>
    </row>
    <row r="8" spans="2:4">
      <c r="B8" s="38" t="e">
        <f>SQRT(-1)</f>
        <v>#NUM!</v>
      </c>
      <c r="C8" s="39" t="s">
        <v>44</v>
      </c>
      <c r="D8" s="38" t="s">
        <v>38</v>
      </c>
    </row>
    <row r="9" spans="2:4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rishijalan183@gmail.com</cp:lastModifiedBy>
  <dcterms:created xsi:type="dcterms:W3CDTF">2024-07-16T20:11:02Z</dcterms:created>
  <dcterms:modified xsi:type="dcterms:W3CDTF">2024-11-28T09:50:16Z</dcterms:modified>
</cp:coreProperties>
</file>