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baf97e2cc17f34/Learning/Hedge Funds Investing/Investing-Book-Reviews/"/>
    </mc:Choice>
  </mc:AlternateContent>
  <xr:revisionPtr revIDLastSave="115" documentId="8_{8D635E08-F4F6-054C-A515-FDBC3C6A750B}" xr6:coauthVersionLast="47" xr6:coauthVersionMax="47" xr10:uidLastSave="{F2E97F61-60A7-2C44-B5D7-B44468B96AD6}"/>
  <bookViews>
    <workbookView xWindow="0" yWindow="0" windowWidth="28800" windowHeight="18000" xr2:uid="{B1D2A5AE-3681-6B4B-9AEC-96F86D74C8E2}"/>
  </bookViews>
  <sheets>
    <sheet name="Sheet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1" l="1"/>
  <c r="D30" i="1"/>
  <c r="E29" i="1"/>
  <c r="D29" i="1"/>
  <c r="E26" i="1"/>
  <c r="D26" i="1"/>
  <c r="D25" i="1"/>
  <c r="E25" i="1"/>
  <c r="E24" i="1"/>
  <c r="D24" i="1"/>
  <c r="D23" i="1"/>
  <c r="E20" i="1"/>
  <c r="E22" i="1"/>
  <c r="L4" i="1"/>
  <c r="H4" i="1"/>
  <c r="H5" i="1" s="1"/>
  <c r="D6" i="1"/>
  <c r="E23" i="1" l="1"/>
  <c r="L5" i="1"/>
  <c r="L6" i="1" s="1"/>
  <c r="L8" i="1" s="1"/>
  <c r="L9" i="1" s="1"/>
  <c r="D7" i="1"/>
  <c r="D8" i="1"/>
  <c r="D9" i="1" s="1"/>
  <c r="D13" i="1" s="1"/>
  <c r="D34" i="1" s="1"/>
  <c r="D35" i="1" l="1"/>
  <c r="D36" i="1" s="1"/>
  <c r="H12" i="1"/>
  <c r="L12" i="1"/>
  <c r="L13" i="1" s="1"/>
  <c r="L14" i="1" s="1"/>
  <c r="H6" i="1" l="1"/>
  <c r="H7" i="1" s="1"/>
  <c r="H8" i="1"/>
  <c r="H9" i="1" s="1"/>
  <c r="H13" i="1" s="1"/>
  <c r="H14" i="1" s="1"/>
</calcChain>
</file>

<file path=xl/sharedStrings.xml><?xml version="1.0" encoding="utf-8"?>
<sst xmlns="http://schemas.openxmlformats.org/spreadsheetml/2006/main" count="65" uniqueCount="28">
  <si>
    <t>(-)</t>
  </si>
  <si>
    <t xml:space="preserve">Operating Profit </t>
  </si>
  <si>
    <t>$ in millions</t>
  </si>
  <si>
    <t>% Operating profit margin [OPM]</t>
  </si>
  <si>
    <t>Taxes (@ 20%)</t>
  </si>
  <si>
    <t>Earnings</t>
  </si>
  <si>
    <t>Discount Rate</t>
  </si>
  <si>
    <t>Implied Shareholder Value</t>
  </si>
  <si>
    <t>Earnings [E]</t>
  </si>
  <si>
    <t>Discount Rate [r]</t>
  </si>
  <si>
    <t>Implied Shareholder Value [E/r]</t>
  </si>
  <si>
    <t>Implied Shareholder Value [E/r - O]</t>
  </si>
  <si>
    <t>Investment Opportunity Cost [O]</t>
  </si>
  <si>
    <t>Pre-Tax margin on incremental sales [m]</t>
  </si>
  <si>
    <t>% Sales growth [g]</t>
  </si>
  <si>
    <t>Sales [S]</t>
  </si>
  <si>
    <t>Operating expenses [C]</t>
  </si>
  <si>
    <t>Sales [S*(1+g)]</t>
  </si>
  <si>
    <t>Operating expenses [C + S*g*(1-m)]</t>
  </si>
  <si>
    <t>△ in Shareholder value</t>
  </si>
  <si>
    <t>Cash Tax Rate</t>
  </si>
  <si>
    <t>Incremental fixed capital investment</t>
  </si>
  <si>
    <t>Incremental working capital investment</t>
  </si>
  <si>
    <t>NOPAT</t>
  </si>
  <si>
    <t>Free Cash Flow</t>
  </si>
  <si>
    <t xml:space="preserve">Taxes </t>
  </si>
  <si>
    <t>% FCF margin</t>
  </si>
  <si>
    <t>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</si>
</sst>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6" formatCode="&quot;$&quot;#,##0.00"/>
    <numFmt numFmtId="167" formatCode="&quot;$&quot;#,##0.0"/>
    <numFmt numFmtId="168" formatCode="&quot;$&quot;#,##0"/>
    <numFmt numFmtId="169" formatCode="0.0"/>
    <numFmt numFmtId="170" formatCode="&quot;Year&quot;\ 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Arial"/>
      <family val="2"/>
    </font>
    <font>
      <sz val="12"/>
      <color rgb="FF0432FF"/>
      <name val="Arial"/>
      <family val="2"/>
    </font>
    <font>
      <i/>
      <sz val="10"/>
      <color theme="1"/>
      <name val="Arial"/>
      <family val="2"/>
    </font>
    <font>
      <i/>
      <sz val="10"/>
      <color rgb="FF0432FF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4" fillId="0" borderId="0" xfId="0" applyFont="1"/>
    <xf numFmtId="0" fontId="4" fillId="0" borderId="0" xfId="0" applyFont="1" applyAlignment="1">
      <alignment horizontal="left" indent="1"/>
    </xf>
    <xf numFmtId="168" fontId="2" fillId="0" borderId="0" xfId="0" applyNumberFormat="1" applyFont="1"/>
    <xf numFmtId="168" fontId="5" fillId="0" borderId="0" xfId="0" applyNumberFormat="1" applyFont="1"/>
    <xf numFmtId="0" fontId="5" fillId="0" borderId="0" xfId="0" applyFont="1"/>
    <xf numFmtId="9" fontId="6" fillId="0" borderId="0" xfId="1" applyFont="1"/>
    <xf numFmtId="166" fontId="3" fillId="0" borderId="1" xfId="0" applyNumberFormat="1" applyFont="1" applyBorder="1"/>
    <xf numFmtId="0" fontId="3" fillId="0" borderId="2" xfId="0" applyFont="1" applyBorder="1"/>
    <xf numFmtId="9" fontId="7" fillId="0" borderId="0" xfId="1" applyFont="1"/>
    <xf numFmtId="167" fontId="3" fillId="0" borderId="2" xfId="0" applyNumberFormat="1" applyFont="1" applyBorder="1"/>
    <xf numFmtId="9" fontId="5" fillId="0" borderId="0" xfId="0" applyNumberFormat="1" applyFont="1"/>
    <xf numFmtId="0" fontId="3" fillId="0" borderId="3" xfId="0" applyFont="1" applyBorder="1"/>
    <xf numFmtId="167" fontId="3" fillId="0" borderId="4" xfId="0" applyNumberFormat="1" applyFont="1" applyBorder="1"/>
    <xf numFmtId="0" fontId="3" fillId="0" borderId="3" xfId="0" applyFont="1" applyBorder="1" applyAlignment="1">
      <alignment wrapText="1"/>
    </xf>
    <xf numFmtId="0" fontId="6" fillId="0" borderId="0" xfId="0" applyFont="1" applyAlignment="1">
      <alignment horizontal="left" indent="1"/>
    </xf>
    <xf numFmtId="9" fontId="7" fillId="0" borderId="0" xfId="0" applyNumberFormat="1" applyFont="1"/>
    <xf numFmtId="2" fontId="2" fillId="0" borderId="0" xfId="0" applyNumberFormat="1" applyFont="1"/>
    <xf numFmtId="169" fontId="2" fillId="0" borderId="0" xfId="0" applyNumberFormat="1" applyFont="1"/>
    <xf numFmtId="167" fontId="6" fillId="0" borderId="0" xfId="0" applyNumberFormat="1" applyFont="1"/>
    <xf numFmtId="169" fontId="5" fillId="0" borderId="0" xfId="0" applyNumberFormat="1" applyFont="1"/>
    <xf numFmtId="170" fontId="3" fillId="0" borderId="5" xfId="0" applyNumberFormat="1" applyFont="1" applyBorder="1"/>
    <xf numFmtId="169" fontId="2" fillId="0" borderId="5" xfId="0" applyNumberFormat="1" applyFont="1" applyBorder="1"/>
    <xf numFmtId="167" fontId="2" fillId="0" borderId="1" xfId="0" applyNumberFormat="1" applyFont="1" applyBorder="1"/>
    <xf numFmtId="9" fontId="6" fillId="0" borderId="0" xfId="1" applyFont="1" applyBorder="1"/>
    <xf numFmtId="2" fontId="2" fillId="0" borderId="5" xfId="0" applyNumberFormat="1" applyFont="1" applyBorder="1"/>
    <xf numFmtId="9" fontId="7" fillId="0" borderId="0" xfId="0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158750</xdr:colOff>
      <xdr:row>14</xdr:row>
      <xdr:rowOff>149412</xdr:rowOff>
    </xdr:from>
    <xdr:to>
      <xdr:col>10</xdr:col>
      <xdr:colOff>2074582</xdr:colOff>
      <xdr:row>36</xdr:row>
      <xdr:rowOff>112806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6E0B3F-F32E-5B43-9016-3D061EE3B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3382" y="3044265"/>
          <a:ext cx="6426200" cy="4483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1361-A301-5247-A999-FF4A0578B3FB}">
  <dimension ref="B1:L36"/>
  <sheetViews>
    <sheetView showGridLines="0" tabSelected="1" topLeftCell="A11" zoomScale="136" workbookViewId="0">
      <selection activeCell="G28" sqref="G28"/>
    </sheetView>
  </sheetViews>
  <sheetFormatPr baseColWidth="10" defaultRowHeight="16" x14ac:dyDescent="0.2"/>
  <cols>
    <col min="1" max="2" width="3.33203125" style="1" customWidth="1"/>
    <col min="3" max="3" width="34.33203125" style="1" bestFit="1" customWidth="1"/>
    <col min="4" max="5" width="10.83203125" style="1"/>
    <col min="6" max="6" width="3.33203125" style="1" customWidth="1"/>
    <col min="7" max="7" width="34.33203125" style="1" bestFit="1" customWidth="1"/>
    <col min="8" max="9" width="10.83203125" style="1"/>
    <col min="10" max="10" width="3.33203125" style="1" customWidth="1"/>
    <col min="11" max="11" width="34.33203125" style="1" bestFit="1" customWidth="1"/>
    <col min="12" max="16384" width="10.83203125" style="1"/>
  </cols>
  <sheetData>
    <row r="1" spans="2:12" customFormat="1" x14ac:dyDescent="0.2"/>
    <row r="2" spans="2:12" x14ac:dyDescent="0.2">
      <c r="C2" s="4" t="s">
        <v>2</v>
      </c>
      <c r="G2" s="18" t="s">
        <v>14</v>
      </c>
      <c r="H2" s="19">
        <v>0.1</v>
      </c>
      <c r="K2" s="18" t="s">
        <v>14</v>
      </c>
      <c r="L2" s="19">
        <v>0.2</v>
      </c>
    </row>
    <row r="3" spans="2:12" x14ac:dyDescent="0.2">
      <c r="G3" s="18" t="s">
        <v>13</v>
      </c>
      <c r="H3" s="19">
        <v>0.15</v>
      </c>
      <c r="K3" s="18" t="s">
        <v>13</v>
      </c>
      <c r="L3" s="19">
        <v>0.1</v>
      </c>
    </row>
    <row r="4" spans="2:12" x14ac:dyDescent="0.2">
      <c r="C4" s="1" t="s">
        <v>15</v>
      </c>
      <c r="D4" s="7">
        <v>100</v>
      </c>
      <c r="G4" s="1" t="s">
        <v>17</v>
      </c>
      <c r="H4" s="6">
        <f>$D$4*(1+H2)</f>
        <v>110.00000000000001</v>
      </c>
      <c r="K4" s="1" t="s">
        <v>17</v>
      </c>
      <c r="L4" s="6">
        <f>$D$4*(1+L2)</f>
        <v>120</v>
      </c>
    </row>
    <row r="5" spans="2:12" x14ac:dyDescent="0.2">
      <c r="B5" s="1" t="s">
        <v>0</v>
      </c>
      <c r="C5" s="1" t="s">
        <v>16</v>
      </c>
      <c r="D5" s="8">
        <v>85</v>
      </c>
      <c r="F5" s="1" t="s">
        <v>0</v>
      </c>
      <c r="G5" s="1" t="s">
        <v>18</v>
      </c>
      <c r="H5" s="21">
        <f>$D$5+(H4-$D$4)*(1-H3)</f>
        <v>93.500000000000014</v>
      </c>
      <c r="J5" s="1" t="s">
        <v>0</v>
      </c>
      <c r="K5" s="1" t="s">
        <v>18</v>
      </c>
      <c r="L5" s="21">
        <f>$D$5+(L4-$D$4)*(1-L3)</f>
        <v>103</v>
      </c>
    </row>
    <row r="6" spans="2:12" x14ac:dyDescent="0.2">
      <c r="C6" s="3" t="s">
        <v>1</v>
      </c>
      <c r="D6" s="2">
        <f>D4-D5</f>
        <v>15</v>
      </c>
      <c r="G6" s="3" t="s">
        <v>1</v>
      </c>
      <c r="H6" s="2">
        <f>H4-H5</f>
        <v>16.5</v>
      </c>
      <c r="K6" s="3" t="s">
        <v>1</v>
      </c>
      <c r="L6" s="2">
        <f>L4-L5</f>
        <v>17</v>
      </c>
    </row>
    <row r="7" spans="2:12" x14ac:dyDescent="0.2">
      <c r="C7" s="5" t="s">
        <v>3</v>
      </c>
      <c r="D7" s="9">
        <f>D6/D4</f>
        <v>0.15</v>
      </c>
      <c r="G7" s="5" t="s">
        <v>3</v>
      </c>
      <c r="H7" s="9">
        <f>H6/H4</f>
        <v>0.15</v>
      </c>
      <c r="K7" s="5" t="s">
        <v>3</v>
      </c>
      <c r="L7" s="12">
        <v>0.15</v>
      </c>
    </row>
    <row r="8" spans="2:12" x14ac:dyDescent="0.2">
      <c r="B8" s="1" t="s">
        <v>0</v>
      </c>
      <c r="C8" s="1" t="s">
        <v>4</v>
      </c>
      <c r="D8" s="1">
        <f>D6*20%</f>
        <v>3</v>
      </c>
      <c r="F8" s="1" t="s">
        <v>0</v>
      </c>
      <c r="G8" s="1" t="s">
        <v>4</v>
      </c>
      <c r="H8" s="1">
        <f>H6*20%</f>
        <v>3.3000000000000003</v>
      </c>
      <c r="J8" s="1" t="s">
        <v>0</v>
      </c>
      <c r="K8" s="1" t="s">
        <v>4</v>
      </c>
      <c r="L8" s="1">
        <f>L6*20%</f>
        <v>3.4000000000000004</v>
      </c>
    </row>
    <row r="9" spans="2:12" ht="17" thickBot="1" x14ac:dyDescent="0.25">
      <c r="C9" s="11" t="s">
        <v>8</v>
      </c>
      <c r="D9" s="13">
        <f>D6-D8</f>
        <v>12</v>
      </c>
      <c r="G9" s="11" t="s">
        <v>5</v>
      </c>
      <c r="H9" s="13">
        <f>H6-H8</f>
        <v>13.2</v>
      </c>
      <c r="K9" s="11" t="s">
        <v>5</v>
      </c>
      <c r="L9" s="13">
        <f>L6-L8</f>
        <v>13.6</v>
      </c>
    </row>
    <row r="10" spans="2:12" ht="17" thickTop="1" x14ac:dyDescent="0.2"/>
    <row r="11" spans="2:12" x14ac:dyDescent="0.2">
      <c r="C11" s="1" t="s">
        <v>9</v>
      </c>
      <c r="D11" s="14">
        <v>0.08</v>
      </c>
      <c r="G11" s="1" t="s">
        <v>6</v>
      </c>
      <c r="H11" s="14">
        <v>0.08</v>
      </c>
      <c r="K11" s="1" t="s">
        <v>6</v>
      </c>
      <c r="L11" s="14">
        <v>0.08</v>
      </c>
    </row>
    <row r="12" spans="2:12" x14ac:dyDescent="0.2">
      <c r="D12" s="14"/>
      <c r="F12" s="1" t="s">
        <v>0</v>
      </c>
      <c r="G12" s="1" t="s">
        <v>12</v>
      </c>
      <c r="H12" s="6">
        <f>H2*$D$13</f>
        <v>15</v>
      </c>
      <c r="J12" s="1" t="s">
        <v>0</v>
      </c>
      <c r="K12" s="1" t="s">
        <v>12</v>
      </c>
      <c r="L12" s="6">
        <f>L2*$D$13</f>
        <v>30</v>
      </c>
    </row>
    <row r="13" spans="2:12" ht="16" customHeight="1" x14ac:dyDescent="0.2">
      <c r="C13" s="17" t="s">
        <v>10</v>
      </c>
      <c r="D13" s="16">
        <f>D9/D11</f>
        <v>150</v>
      </c>
      <c r="G13" s="15" t="s">
        <v>11</v>
      </c>
      <c r="H13" s="16">
        <f>H9/H11-H12</f>
        <v>150</v>
      </c>
      <c r="K13" s="15" t="s">
        <v>7</v>
      </c>
      <c r="L13" s="16">
        <f>L9/L11-L12</f>
        <v>140</v>
      </c>
    </row>
    <row r="14" spans="2:12" ht="16" customHeight="1" x14ac:dyDescent="0.2">
      <c r="G14" s="18" t="s">
        <v>19</v>
      </c>
      <c r="H14" s="22">
        <f>H13-$D$13</f>
        <v>0</v>
      </c>
      <c r="K14" s="18" t="s">
        <v>19</v>
      </c>
      <c r="L14" s="22">
        <f>L13-$D$13</f>
        <v>-10</v>
      </c>
    </row>
    <row r="15" spans="2:12" x14ac:dyDescent="0.2">
      <c r="D15" s="8"/>
    </row>
    <row r="16" spans="2:12" x14ac:dyDescent="0.2">
      <c r="C16" s="4" t="s">
        <v>2</v>
      </c>
    </row>
    <row r="17" spans="2:5" x14ac:dyDescent="0.2">
      <c r="D17" s="24">
        <v>0</v>
      </c>
      <c r="E17" s="24">
        <v>1</v>
      </c>
    </row>
    <row r="18" spans="2:5" x14ac:dyDescent="0.2">
      <c r="C18" s="18" t="s">
        <v>13</v>
      </c>
      <c r="D18" s="19">
        <v>0.15</v>
      </c>
      <c r="E18" s="19">
        <v>0.15</v>
      </c>
    </row>
    <row r="19" spans="2:5" x14ac:dyDescent="0.2">
      <c r="C19" s="18" t="s">
        <v>20</v>
      </c>
      <c r="D19" s="19">
        <v>0.2</v>
      </c>
      <c r="E19" s="19">
        <v>0.25</v>
      </c>
    </row>
    <row r="20" spans="2:5" x14ac:dyDescent="0.2">
      <c r="C20" s="1" t="s">
        <v>15</v>
      </c>
      <c r="D20" s="7">
        <v>100</v>
      </c>
      <c r="E20" s="6">
        <f>$D$20*(1+E21)</f>
        <v>110.00000000000001</v>
      </c>
    </row>
    <row r="21" spans="2:5" x14ac:dyDescent="0.2">
      <c r="C21" s="18" t="s">
        <v>14</v>
      </c>
      <c r="D21" s="29" t="s">
        <v>27</v>
      </c>
      <c r="E21" s="19">
        <v>0.1</v>
      </c>
    </row>
    <row r="22" spans="2:5" x14ac:dyDescent="0.2">
      <c r="B22" s="1" t="s">
        <v>0</v>
      </c>
      <c r="C22" s="1" t="s">
        <v>18</v>
      </c>
      <c r="D22" s="23">
        <v>85</v>
      </c>
      <c r="E22" s="25">
        <f>$D$22+(E20-$D$4)*(1-D18)</f>
        <v>93.500000000000014</v>
      </c>
    </row>
    <row r="23" spans="2:5" x14ac:dyDescent="0.2">
      <c r="C23" s="3" t="s">
        <v>1</v>
      </c>
      <c r="D23" s="26">
        <f>D20-D22</f>
        <v>15</v>
      </c>
      <c r="E23" s="26">
        <f>E20-E22</f>
        <v>16.5</v>
      </c>
    </row>
    <row r="24" spans="2:5" x14ac:dyDescent="0.2">
      <c r="C24" s="5" t="s">
        <v>3</v>
      </c>
      <c r="D24" s="27">
        <f>D23/D20</f>
        <v>0.15</v>
      </c>
      <c r="E24" s="27">
        <f>E23/E20</f>
        <v>0.15</v>
      </c>
    </row>
    <row r="25" spans="2:5" x14ac:dyDescent="0.2">
      <c r="B25" s="1" t="s">
        <v>0</v>
      </c>
      <c r="C25" s="1" t="s">
        <v>25</v>
      </c>
      <c r="D25" s="20">
        <f>D23*D19</f>
        <v>3</v>
      </c>
      <c r="E25" s="28">
        <f>E23*E19</f>
        <v>4.125</v>
      </c>
    </row>
    <row r="26" spans="2:5" x14ac:dyDescent="0.2">
      <c r="C26" s="3" t="s">
        <v>23</v>
      </c>
      <c r="D26" s="10">
        <f>D23-D25</f>
        <v>12</v>
      </c>
      <c r="E26" s="10">
        <f>E23-E25</f>
        <v>12.375</v>
      </c>
    </row>
    <row r="27" spans="2:5" x14ac:dyDescent="0.2">
      <c r="B27" s="1" t="s">
        <v>0</v>
      </c>
      <c r="C27" s="1" t="s">
        <v>21</v>
      </c>
      <c r="D27" s="23">
        <v>0</v>
      </c>
      <c r="E27" s="23">
        <v>1.5</v>
      </c>
    </row>
    <row r="28" spans="2:5" x14ac:dyDescent="0.2">
      <c r="B28" s="1" t="s">
        <v>0</v>
      </c>
      <c r="C28" s="1" t="s">
        <v>22</v>
      </c>
      <c r="D28" s="23">
        <v>0</v>
      </c>
      <c r="E28" s="23">
        <v>1</v>
      </c>
    </row>
    <row r="29" spans="2:5" x14ac:dyDescent="0.2">
      <c r="C29" s="3" t="s">
        <v>24</v>
      </c>
      <c r="D29" s="10">
        <f>D26-D27-D28</f>
        <v>12</v>
      </c>
      <c r="E29" s="10">
        <f>E26-E27-E28</f>
        <v>9.875</v>
      </c>
    </row>
    <row r="30" spans="2:5" x14ac:dyDescent="0.2">
      <c r="C30" s="5" t="s">
        <v>26</v>
      </c>
      <c r="D30" s="27">
        <f>D29/D20</f>
        <v>0.12</v>
      </c>
      <c r="E30" s="27">
        <f>E29/E20</f>
        <v>8.9772727272727268E-2</v>
      </c>
    </row>
    <row r="33" spans="2:4" x14ac:dyDescent="0.2">
      <c r="C33" s="1" t="s">
        <v>6</v>
      </c>
      <c r="D33" s="14">
        <v>0.08</v>
      </c>
    </row>
    <row r="34" spans="2:4" x14ac:dyDescent="0.2">
      <c r="B34" s="1" t="s">
        <v>0</v>
      </c>
      <c r="C34" s="1" t="s">
        <v>12</v>
      </c>
      <c r="D34" s="6">
        <f>E21*$D$13</f>
        <v>15</v>
      </c>
    </row>
    <row r="35" spans="2:4" x14ac:dyDescent="0.2">
      <c r="C35" s="15" t="s">
        <v>11</v>
      </c>
      <c r="D35" s="16">
        <f>D26/D33-D34</f>
        <v>135</v>
      </c>
    </row>
    <row r="36" spans="2:4" x14ac:dyDescent="0.2">
      <c r="C36" s="18" t="s">
        <v>19</v>
      </c>
      <c r="D36" s="22">
        <f>D35-$D$13</f>
        <v>-15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Ratan</dc:creator>
  <cp:lastModifiedBy>Rishi Ratan</cp:lastModifiedBy>
  <dcterms:created xsi:type="dcterms:W3CDTF">2022-01-04T01:36:51Z</dcterms:created>
  <dcterms:modified xsi:type="dcterms:W3CDTF">2022-01-04T03:54:31Z</dcterms:modified>
</cp:coreProperties>
</file>