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t22018054\Documents\Mine\Project-2 Data Analysis\Done\"/>
    </mc:Choice>
  </mc:AlternateContent>
  <xr:revisionPtr revIDLastSave="0" documentId="13_ncr:1_{8032D90E-CBE6-4EE6-84ED-E6CF1F99710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AL Alumina" sheetId="44" r:id="rId1"/>
    <sheet name="Data" sheetId="52" r:id="rId2"/>
    <sheet name="Graph" sheetId="54" r:id="rId3"/>
  </sheets>
  <definedNames>
    <definedName name="_xlnm._FilterDatabase" localSheetId="1" hidden="1">Data!$A$1:$Y$47</definedName>
    <definedName name="_xlnm._FilterDatabase" localSheetId="0" hidden="1">'VAL Alumina'!$A$12:$WM$37</definedName>
    <definedName name="_xlnm.Criteria" localSheetId="1">Data!$A$1:$Y$1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52" l="1"/>
  <c r="N2" i="52"/>
  <c r="TA15" i="44"/>
  <c r="SJ18" i="44"/>
  <c r="SJ37" i="44" l="1"/>
  <c r="SJ36" i="44"/>
  <c r="SJ35" i="44"/>
  <c r="SJ34" i="44"/>
  <c r="SF18" i="44" l="1"/>
  <c r="SE18" i="44"/>
  <c r="RX24" i="44" l="1"/>
  <c r="RV18" i="44" l="1"/>
  <c r="RB18" i="44" l="1"/>
  <c r="VN37" i="44" l="1"/>
  <c r="VN36" i="44"/>
  <c r="VN35" i="44"/>
  <c r="VN34" i="44"/>
  <c r="VN33" i="44"/>
  <c r="GG32" i="44"/>
  <c r="BH31" i="44"/>
  <c r="CM29" i="44"/>
  <c r="AJ21" i="44"/>
  <c r="AW20" i="44"/>
  <c r="OY18" i="44"/>
  <c r="KN18" i="44"/>
  <c r="GC18" i="44"/>
  <c r="GA18" i="44"/>
  <c r="EI18" i="44"/>
  <c r="EF18" i="44"/>
  <c r="AY18" i="44"/>
  <c r="AX18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Ganesh Singh Kanwar</author>
    <author>Heera Lal Dewangan</author>
    <author>Umakant Dadsena</author>
    <author>Rajesh Kumar Chandrakar</author>
    <author>12138</author>
    <author>heeralal.dewangan</author>
    <author>Heeralal Dewangan</author>
  </authors>
  <commentList>
    <comment ref="OT1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7500017074
</t>
        </r>
      </text>
    </comment>
    <comment ref="EW1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New GRN created on 23.05.18 
5005593174</t>
        </r>
      </text>
    </comment>
    <comment ref="EX13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New GRN created on 23.05.18 
5005593176</t>
        </r>
      </text>
    </comment>
    <comment ref="MI13" authorId="2" shapeId="0" xr:uid="{00000000-0006-0000-0000-000004000000}">
      <text>
        <r>
          <rPr>
            <b/>
            <sz val="8"/>
            <color indexed="81"/>
            <rFont val="Tahoma"/>
            <family val="2"/>
          </rPr>
          <t>New GRN
5000753578</t>
        </r>
      </text>
    </comment>
    <comment ref="OT13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5001460331 New GRN
</t>
        </r>
      </text>
    </comment>
    <comment ref="PT13" authorId="2" shapeId="0" xr:uid="{00000000-0006-0000-0000-000006000000}">
      <text>
        <r>
          <rPr>
            <sz val="9"/>
            <color indexed="81"/>
            <rFont val="Tahoma"/>
            <family val="2"/>
          </rPr>
          <t>Old GRN
5002037419
Qty : 2979.76</t>
        </r>
      </text>
    </comment>
    <comment ref="QU13" authorId="3" shapeId="0" xr:uid="{00000000-0006-0000-0000-000007000000}">
      <text>
        <r>
          <rPr>
            <b/>
            <sz val="9"/>
            <color indexed="81"/>
            <rFont val="Tahoma"/>
            <family val="2"/>
          </rPr>
          <t>5002443057 OLD GRN</t>
        </r>
      </text>
    </comment>
    <comment ref="D17" authorId="4" shapeId="0" xr:uid="{00000000-0006-0000-0000-000008000000}">
      <text>
        <r>
          <rPr>
            <b/>
            <sz val="12"/>
            <color indexed="81"/>
            <rFont val="Tahoma"/>
            <family val="2"/>
          </rPr>
          <t>Specification revised from August-2015</t>
        </r>
      </text>
    </comment>
    <comment ref="D18" authorId="5" shapeId="0" xr:uid="{00000000-0006-0000-0000-000009000000}">
      <text>
        <r>
          <rPr>
            <b/>
            <sz val="8"/>
            <color indexed="81"/>
            <rFont val="Tahoma"/>
            <family val="2"/>
          </rPr>
          <t>Fired Basis</t>
        </r>
      </text>
    </comment>
    <comment ref="D27" authorId="1" shapeId="0" xr:uid="{00000000-0006-0000-0000-00000A000000}">
      <text>
        <r>
          <rPr>
            <b/>
            <sz val="12"/>
            <color indexed="81"/>
            <rFont val="Tahoma"/>
            <family val="2"/>
          </rPr>
          <t>Guaranteed specification is not given in P.O., hence BALCO spec. will be considered which is 1.0% Max</t>
        </r>
      </text>
    </comment>
    <comment ref="AL27" authorId="1" shapeId="0" xr:uid="{00000000-0006-0000-0000-00000B000000}">
      <text>
        <r>
          <rPr>
            <b/>
            <sz val="12"/>
            <color indexed="81"/>
            <rFont val="Tahoma"/>
            <family val="2"/>
          </rPr>
          <t>High moisture content</t>
        </r>
      </text>
    </comment>
    <comment ref="D31" authorId="6" shapeId="0" xr:uid="{00000000-0006-0000-0000-00000C000000}">
      <text>
        <r>
          <rPr>
            <b/>
            <sz val="10"/>
            <color indexed="81"/>
            <rFont val="Tahoma"/>
            <family val="2"/>
          </rPr>
          <t>Spec. revised : May-16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C34" authorId="3" shapeId="0" xr:uid="{00000000-0006-0000-0000-00000D000000}">
      <text>
        <r>
          <rPr>
            <sz val="9"/>
            <color indexed="81"/>
            <rFont val="Tahoma"/>
            <family val="2"/>
          </rPr>
          <t xml:space="preserve">+100 mesh
</t>
        </r>
      </text>
    </comment>
    <comment ref="SD34" authorId="3" shapeId="0" xr:uid="{00000000-0006-0000-0000-00000E000000}">
      <text>
        <r>
          <rPr>
            <b/>
            <sz val="9"/>
            <color indexed="81"/>
            <rFont val="Tahoma"/>
            <family val="2"/>
          </rPr>
          <t>+100 mesh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<sst xmlns="http://schemas.openxmlformats.org/spreadsheetml/2006/main" count="1146" uniqueCount="785">
  <si>
    <t>Sl No</t>
  </si>
  <si>
    <t>Parameters</t>
  </si>
  <si>
    <t>SiO2</t>
  </si>
  <si>
    <t>Fe2O3</t>
  </si>
  <si>
    <t>Na2O</t>
  </si>
  <si>
    <t>TiO2</t>
  </si>
  <si>
    <t>P2O5</t>
  </si>
  <si>
    <t>V2O5</t>
  </si>
  <si>
    <t>ZnO</t>
  </si>
  <si>
    <t>CaO</t>
  </si>
  <si>
    <t>+325,' -200</t>
  </si>
  <si>
    <t>-</t>
  </si>
  <si>
    <t>Unit</t>
  </si>
  <si>
    <t>%</t>
  </si>
  <si>
    <t>Kg/m3</t>
  </si>
  <si>
    <t>m2/g</t>
  </si>
  <si>
    <t>Bulk density (Loose)</t>
  </si>
  <si>
    <t>98.6 min</t>
  </si>
  <si>
    <t>0.020  (max)</t>
  </si>
  <si>
    <t xml:space="preserve"> 65  min</t>
  </si>
  <si>
    <t>0.002  (max)</t>
  </si>
  <si>
    <t>0.40   (max)</t>
  </si>
  <si>
    <t>0.002   (max)</t>
  </si>
  <si>
    <t>Source:-Vedanta Aluminium Ltd</t>
  </si>
  <si>
    <t>Alumina Analysis Report</t>
  </si>
  <si>
    <t>-325 (ASTM)</t>
  </si>
  <si>
    <t>Angle of repose</t>
  </si>
  <si>
    <t>Bulk density (Tapped)</t>
  </si>
  <si>
    <t>Alpha Alumina</t>
  </si>
  <si>
    <t>0.040 ( max )</t>
  </si>
  <si>
    <t>( A Member of Vedanta Resources plc )</t>
  </si>
  <si>
    <t>BET Surface Area</t>
  </si>
  <si>
    <t xml:space="preserve">Bharat Aluminium Company Ltd.            </t>
  </si>
  <si>
    <t>VAL P.O. Spec.</t>
  </si>
  <si>
    <t>+200,' -140</t>
  </si>
  <si>
    <r>
      <t>Quality Assurance Plant II</t>
    </r>
    <r>
      <rPr>
        <sz val="12"/>
        <rFont val="Arial"/>
        <family val="2"/>
      </rPr>
      <t xml:space="preserve"> </t>
    </r>
  </si>
  <si>
    <t>Degree</t>
  </si>
  <si>
    <t>Analysed By</t>
  </si>
  <si>
    <t>VAL ALUMINA ANALYSIS REPORT</t>
  </si>
  <si>
    <t>P.O. No. :-</t>
  </si>
  <si>
    <t>GRN No. :-</t>
  </si>
  <si>
    <t>Received Date</t>
  </si>
  <si>
    <t>Alumina (as Al2O3)</t>
  </si>
  <si>
    <t>0.007   (max)</t>
  </si>
  <si>
    <t>10   (max)</t>
  </si>
  <si>
    <t xml:space="preserve"> 10.0   (max)</t>
  </si>
  <si>
    <t>0.003  (max)</t>
  </si>
  <si>
    <t>VAL-L Rake No</t>
  </si>
  <si>
    <t>950 - 1050</t>
  </si>
  <si>
    <t xml:space="preserve"> </t>
  </si>
  <si>
    <t>BALCO Rake-909</t>
  </si>
  <si>
    <t>BALCO Rake-911</t>
  </si>
  <si>
    <t>APR-17</t>
  </si>
  <si>
    <t>BALCO Rake-910</t>
  </si>
  <si>
    <t>BALCO Rake-912</t>
  </si>
  <si>
    <t>BALCO Rake-913</t>
  </si>
  <si>
    <t>BALCO Rake-914</t>
  </si>
  <si>
    <t>BALCO Rake-915</t>
  </si>
  <si>
    <t>BALCO Rake-916</t>
  </si>
  <si>
    <t>BALCO Rake-917</t>
  </si>
  <si>
    <t>BALCO Rake-918</t>
  </si>
  <si>
    <t>MAY-17</t>
  </si>
  <si>
    <t>BALCO Rake-919</t>
  </si>
  <si>
    <t>BALCO Rake-920</t>
  </si>
  <si>
    <t>BALCO Rake-921</t>
  </si>
  <si>
    <t>BALCO Rake-922</t>
  </si>
  <si>
    <t>BALCO Rake-923</t>
  </si>
  <si>
    <t>BALCO Rake-924</t>
  </si>
  <si>
    <t>BALCO Rake-925</t>
  </si>
  <si>
    <t>BALCO Rake-926</t>
  </si>
  <si>
    <t>BALCO Rake-927</t>
  </si>
  <si>
    <t>BALCO Rake-928</t>
  </si>
  <si>
    <t>BALCO Rake-929</t>
  </si>
  <si>
    <t>JUN-17</t>
  </si>
  <si>
    <t>BALCO Rake-930</t>
  </si>
  <si>
    <t>BALCO Rake-931</t>
  </si>
  <si>
    <t>BALCO Rake-932</t>
  </si>
  <si>
    <t>BALCO Rake-933</t>
  </si>
  <si>
    <t>BALCO Rake-934</t>
  </si>
  <si>
    <t>BALCO Rake-935</t>
  </si>
  <si>
    <t>BALCO Rake-936</t>
  </si>
  <si>
    <t>BALCO Rake-937</t>
  </si>
  <si>
    <t>BALCO Rake-939</t>
  </si>
  <si>
    <t>BALCO Rake-938</t>
  </si>
  <si>
    <t>BALCO Rake-940</t>
  </si>
  <si>
    <t>JUL-17</t>
  </si>
  <si>
    <t>BALCO Rake-941</t>
  </si>
  <si>
    <t>BALCO Rake-942</t>
  </si>
  <si>
    <t>LOI (300-1000°C)</t>
  </si>
  <si>
    <t>BALCO Rake-943</t>
  </si>
  <si>
    <t>BALCO Rake-944</t>
  </si>
  <si>
    <t>BALCO Rake-945</t>
  </si>
  <si>
    <t>BALCO Rake-946</t>
  </si>
  <si>
    <t>BALCO Rake-947</t>
  </si>
  <si>
    <t xml:space="preserve">RECORD NO. :- BALCO/PLANT2/QA &amp; TECH/QA LAB/VAL/QMS/REC/001  </t>
  </si>
  <si>
    <t>AUG-17</t>
  </si>
  <si>
    <t>BALCO Rake-948</t>
  </si>
  <si>
    <t>BALCO Rake-949</t>
  </si>
  <si>
    <t>BALCO Rake-950</t>
  </si>
  <si>
    <t>5005090171 &amp; 5005090173</t>
  </si>
  <si>
    <t>7500006190 &amp; 7500006525</t>
  </si>
  <si>
    <t>1.0  (max)</t>
  </si>
  <si>
    <t>BALCO Rake-951</t>
  </si>
  <si>
    <t>BALCO Rake-952</t>
  </si>
  <si>
    <t>BALCO Rake-953</t>
  </si>
  <si>
    <t>BALCO Rake-954</t>
  </si>
  <si>
    <t>BALCO Rake-955</t>
  </si>
  <si>
    <t>BALCO Rake-956</t>
  </si>
  <si>
    <t>BALCO Rake-957</t>
  </si>
  <si>
    <t>BALCO Rake-958</t>
  </si>
  <si>
    <t>BALCO Rake-959</t>
  </si>
  <si>
    <t>BALCO Rake-960</t>
  </si>
  <si>
    <t>BALCO Rake-961</t>
  </si>
  <si>
    <t>7500006812 &amp; 7500006810</t>
  </si>
  <si>
    <t>5005140771 &amp; 5005140832</t>
  </si>
  <si>
    <t>SEP-17</t>
  </si>
  <si>
    <t>BALCO Rake-962</t>
  </si>
  <si>
    <t>BALCO Rake-963</t>
  </si>
  <si>
    <t>BALCO Rake-964</t>
  </si>
  <si>
    <t>BALCO Rake-965</t>
  </si>
  <si>
    <t>BALCO Rake-966</t>
  </si>
  <si>
    <t>BALCO Rake-967</t>
  </si>
  <si>
    <t>BALCO Rake-969</t>
  </si>
  <si>
    <t>BALCO Rake-968</t>
  </si>
  <si>
    <t>BALCO Rake-970</t>
  </si>
  <si>
    <t>BALCO Rake-971</t>
  </si>
  <si>
    <t>BALCO Rake-972</t>
  </si>
  <si>
    <t>BALCO Rake-973</t>
  </si>
  <si>
    <t>MOI (0-300°C)</t>
  </si>
  <si>
    <t>BALCO Rake-974</t>
  </si>
  <si>
    <t>BALCO Rake-975</t>
  </si>
  <si>
    <t>OCT-17</t>
  </si>
  <si>
    <t>BALCO Rake-976</t>
  </si>
  <si>
    <t>BALCO Rake-977</t>
  </si>
  <si>
    <t>BALCO Rake-978</t>
  </si>
  <si>
    <t>BALCO Rake-979</t>
  </si>
  <si>
    <t>BALCO Rake-980</t>
  </si>
  <si>
    <t>BALCO Rake-981</t>
  </si>
  <si>
    <t>BALCO Rake-982</t>
  </si>
  <si>
    <t>BALCO Rake-983</t>
  </si>
  <si>
    <t>BALCO Rake-984</t>
  </si>
  <si>
    <t>BALCO Rake-985</t>
  </si>
  <si>
    <t>7500007770, 7500007771, 7500007781</t>
  </si>
  <si>
    <t>5005247489, 5005247490, 5005247491</t>
  </si>
  <si>
    <t>BALCO Rake-986</t>
  </si>
  <si>
    <t>BALCO Rake-987</t>
  </si>
  <si>
    <t>NOV-17</t>
  </si>
  <si>
    <t>BALCO Rake-988</t>
  </si>
  <si>
    <t>BALCO Rake-989</t>
  </si>
  <si>
    <t>BALCO Rake-990</t>
  </si>
  <si>
    <t>BALCO Rake-991</t>
  </si>
  <si>
    <t>BALCO Rake-992</t>
  </si>
  <si>
    <t>BALCO Rake-993</t>
  </si>
  <si>
    <t>BALCO Rake-994</t>
  </si>
  <si>
    <t>BALCO Rake-995</t>
  </si>
  <si>
    <t>BALCO Rake-996</t>
  </si>
  <si>
    <t>DEC-17</t>
  </si>
  <si>
    <t>BALCO Rake-997</t>
  </si>
  <si>
    <t>BALCO Rake-998</t>
  </si>
  <si>
    <t>BALCO Rake-999</t>
  </si>
  <si>
    <t>BALCO Rake-1001</t>
  </si>
  <si>
    <t>5005334041 , 5005334048</t>
  </si>
  <si>
    <t>7500008438 , 7500008438</t>
  </si>
  <si>
    <t>BALCO Rake-1000</t>
  </si>
  <si>
    <t>BALCO Rake-1002</t>
  </si>
  <si>
    <t>BALCO Rake-1003</t>
  </si>
  <si>
    <t>BALCO Rake-1004</t>
  </si>
  <si>
    <t>BALCO Rake-1005</t>
  </si>
  <si>
    <t>BALCO Rake-1006</t>
  </si>
  <si>
    <t>BALCO Rake-1007</t>
  </si>
  <si>
    <t>BALCO Rake-1008</t>
  </si>
  <si>
    <t>BALCO Rake-1010</t>
  </si>
  <si>
    <t>BALCO Rake-1011</t>
  </si>
  <si>
    <t>BALCO Rake-1012</t>
  </si>
  <si>
    <t>BALCO Rake-1013</t>
  </si>
  <si>
    <t>BALCO Rake-1014</t>
  </si>
  <si>
    <t>BALCO Rake-1015</t>
  </si>
  <si>
    <t>BALCO Rake-1016</t>
  </si>
  <si>
    <t>BALCO Rake-1018</t>
  </si>
  <si>
    <t>BALCO Rake-1019</t>
  </si>
  <si>
    <t>5005400374                5005404887</t>
  </si>
  <si>
    <t>BALCO Rake-1020</t>
  </si>
  <si>
    <t>BALCO Rake-1021</t>
  </si>
  <si>
    <t>JAN-18</t>
  </si>
  <si>
    <t>Monthly Average</t>
  </si>
  <si>
    <t>FEB-18</t>
  </si>
  <si>
    <t>BALCO Rake-1017</t>
  </si>
  <si>
    <t>BALCO Rake-1022</t>
  </si>
  <si>
    <t>BALCO Rake-1025</t>
  </si>
  <si>
    <t>BALCO Rake-1023</t>
  </si>
  <si>
    <t>BALCO Rake-1024</t>
  </si>
  <si>
    <t>BALCO Rake-1026</t>
  </si>
  <si>
    <t>BALCO Rake-1027</t>
  </si>
  <si>
    <t>MAR-18</t>
  </si>
  <si>
    <t>5005452199
5005456941</t>
  </si>
  <si>
    <t>BALCO Rake-1028</t>
  </si>
  <si>
    <t>BALCO Rake-1029</t>
  </si>
  <si>
    <t>BALCO Rake-1030</t>
  </si>
  <si>
    <t>BALCO Rake-1032</t>
  </si>
  <si>
    <t>BALCO Rake-1033</t>
  </si>
  <si>
    <t>BALCO Rake-1031</t>
  </si>
  <si>
    <t>7500008640 7500009019</t>
  </si>
  <si>
    <t>5005476094 5005476011</t>
  </si>
  <si>
    <t>BALCO Rake-1034</t>
  </si>
  <si>
    <t>BALCO Rake-1035</t>
  </si>
  <si>
    <t>BALCO Rake-1036</t>
  </si>
  <si>
    <t>BALCO Rake-1037</t>
  </si>
  <si>
    <t>BALCO Rake-1038</t>
  </si>
  <si>
    <t>BALCO Rake-1040</t>
  </si>
  <si>
    <t>BALCO Rake-1041</t>
  </si>
  <si>
    <t>BALCO Rake-1039</t>
  </si>
  <si>
    <t>BALCO Rake-1042</t>
  </si>
  <si>
    <t>Apr-18</t>
  </si>
  <si>
    <t>BALCO Rake-1043</t>
  </si>
  <si>
    <t>BALCO Rake-1044</t>
  </si>
  <si>
    <t>BALCO Rake-1045</t>
  </si>
  <si>
    <t>BALCO Rake-1046</t>
  </si>
  <si>
    <t>BALCO Rake-1047</t>
  </si>
  <si>
    <t>BALCO Rake-1048</t>
  </si>
  <si>
    <t>BALCO Rake-1049</t>
  </si>
  <si>
    <t>BALCO Rake-1050</t>
  </si>
  <si>
    <t>BALCO Rake-1051</t>
  </si>
  <si>
    <t>BALCO Rake-1052</t>
  </si>
  <si>
    <t>BALCO Rake-1054</t>
  </si>
  <si>
    <t>BALCO Rake-1053</t>
  </si>
  <si>
    <t>May-18</t>
  </si>
  <si>
    <t>BALCO Rake-1055</t>
  </si>
  <si>
    <t>BALCO Rake-1056</t>
  </si>
  <si>
    <t>BALCO Rake-1057</t>
  </si>
  <si>
    <t>BALCO Rake-1059</t>
  </si>
  <si>
    <t>BALCO Rake-1058</t>
  </si>
  <si>
    <t>BALCO Rake-1060</t>
  </si>
  <si>
    <t>BALCO Rake-1061</t>
  </si>
  <si>
    <t>BALCO Rake-1063</t>
  </si>
  <si>
    <t>BALCO Rake-1062</t>
  </si>
  <si>
    <t>BALCO Rake-1064</t>
  </si>
  <si>
    <t>BALCO Rake-1066</t>
  </si>
  <si>
    <t>BALCO Rake-1065</t>
  </si>
  <si>
    <t>BALCO Rake-1067</t>
  </si>
  <si>
    <t>June-18</t>
  </si>
  <si>
    <t>BALCO Rake-1068</t>
  </si>
  <si>
    <t>BALCO Rake-1069</t>
  </si>
  <si>
    <t>BALCO Rake-1070</t>
  </si>
  <si>
    <t>5005619031                 5005619072                  5005618599</t>
  </si>
  <si>
    <t>BALCO Rake-1071</t>
  </si>
  <si>
    <t>BALCO Rake-1073</t>
  </si>
  <si>
    <t>BALCO Rake-1072</t>
  </si>
  <si>
    <t>BALCO Rake-1074</t>
  </si>
  <si>
    <t>BALCO Rake-1075</t>
  </si>
  <si>
    <t>BALCO Rake-1076</t>
  </si>
  <si>
    <t>July-18</t>
  </si>
  <si>
    <t>BALCO Rake-1077</t>
  </si>
  <si>
    <t>5005656300                 5005661987</t>
  </si>
  <si>
    <t>BALCO Rake-1078</t>
  </si>
  <si>
    <t>BALCO Rake-1079</t>
  </si>
  <si>
    <t>BALCO Rake-1080</t>
  </si>
  <si>
    <t>BALCO Rake-1081</t>
  </si>
  <si>
    <t>BALCO Rake-1082</t>
  </si>
  <si>
    <t>BALCO Rake-1083</t>
  </si>
  <si>
    <t>BALCO Rake-1084</t>
  </si>
  <si>
    <t>BALCO Rake-1085</t>
  </si>
  <si>
    <t>BALCO Rake-1086</t>
  </si>
  <si>
    <t>BALCO Rake-1087</t>
  </si>
  <si>
    <t>BALCO Rake-1088</t>
  </si>
  <si>
    <t>BALCO Rake-1089</t>
  </si>
  <si>
    <t>Aug-18</t>
  </si>
  <si>
    <t>BALCO Rake-1090</t>
  </si>
  <si>
    <t>BALCO Rake-1092</t>
  </si>
  <si>
    <t>BALCO Rake-1091</t>
  </si>
  <si>
    <t>BALCO Rake-1093</t>
  </si>
  <si>
    <t>BALCO Rake-1094</t>
  </si>
  <si>
    <t>BALCO Rake-1095</t>
  </si>
  <si>
    <t>BALCO Rake-1096</t>
  </si>
  <si>
    <t>BALCO Rake-1097</t>
  </si>
  <si>
    <t>BALCO Rake-1098</t>
  </si>
  <si>
    <t>BALCO Rake-1099</t>
  </si>
  <si>
    <t>BALCO Rake-1100</t>
  </si>
  <si>
    <t>BALCO Rake-1101</t>
  </si>
  <si>
    <t>BALCO Rake-1102</t>
  </si>
  <si>
    <t>BALCO Rake-1103</t>
  </si>
  <si>
    <t>BALCO Rake-1104</t>
  </si>
  <si>
    <t>Sep-18</t>
  </si>
  <si>
    <t>BALCO Rake-1105</t>
  </si>
  <si>
    <t>BALCO Rake-1106</t>
  </si>
  <si>
    <t>BALCO Rake-1107</t>
  </si>
  <si>
    <t>BALCO Rake-1108</t>
  </si>
  <si>
    <t>BALCO Rake-1109</t>
  </si>
  <si>
    <t>BALCO Rake-1111</t>
  </si>
  <si>
    <t>BALCO Rake-1110</t>
  </si>
  <si>
    <t>BALCO Rake-1112</t>
  </si>
  <si>
    <t>BALCO Rake-1114</t>
  </si>
  <si>
    <t>BALCO Rake-1115</t>
  </si>
  <si>
    <t>BALCO Rake-1113</t>
  </si>
  <si>
    <t>5005817520
5005829197</t>
  </si>
  <si>
    <t>2562, 2560</t>
  </si>
  <si>
    <t>BALCO Rake-1116</t>
  </si>
  <si>
    <t>BALCO Rake-1117</t>
  </si>
  <si>
    <t>Oct-18</t>
  </si>
  <si>
    <t>BALCO Rake-1118</t>
  </si>
  <si>
    <t>BALCO Rake-1119</t>
  </si>
  <si>
    <t>BALCO Rake-1121</t>
  </si>
  <si>
    <t>BALCO Rake-1120</t>
  </si>
  <si>
    <t>BALCO Rake-1122</t>
  </si>
  <si>
    <t>BALCO Rake-1123</t>
  </si>
  <si>
    <t>BALCO Rake-1125</t>
  </si>
  <si>
    <t>BALCO Rake-1124</t>
  </si>
  <si>
    <t>Nov-18</t>
  </si>
  <si>
    <t>BALCO Rake-1126</t>
  </si>
  <si>
    <t>BALCO Rake-1127</t>
  </si>
  <si>
    <t>BALCO Rake-1128</t>
  </si>
  <si>
    <t>BALCO Rake-1129</t>
  </si>
  <si>
    <t>7500010676
7500010658</t>
  </si>
  <si>
    <t>5005886750
5005886748</t>
  </si>
  <si>
    <t>BALCO Rake-1130</t>
  </si>
  <si>
    <t>BALCO Rake-1131</t>
  </si>
  <si>
    <t>BALCO Rake-1132</t>
  </si>
  <si>
    <t>BALCO Rake-1133</t>
  </si>
  <si>
    <t>BALCO Rake-1134</t>
  </si>
  <si>
    <t>BALCO Rake-1135</t>
  </si>
  <si>
    <t>BALCO Rake-1136</t>
  </si>
  <si>
    <t>BALCO Rake-1137</t>
  </si>
  <si>
    <t>Dec-18</t>
  </si>
  <si>
    <t>BALCO Rake-1138</t>
  </si>
  <si>
    <t>BALCO Rake-1139</t>
  </si>
  <si>
    <t>BALCO Rake-1140</t>
  </si>
  <si>
    <t>BALCO Rake-1141</t>
  </si>
  <si>
    <t>BALCO Rake-1142</t>
  </si>
  <si>
    <t>BALCO Rake-1144</t>
  </si>
  <si>
    <t>BALCO Rake-1143</t>
  </si>
  <si>
    <t>Jan-19</t>
  </si>
  <si>
    <t>BALCO Rake-1145</t>
  </si>
  <si>
    <t>BALCO Rake-1146</t>
  </si>
  <si>
    <t>BALCO Rake-1147</t>
  </si>
  <si>
    <t>BALCO Rake-1148</t>
  </si>
  <si>
    <t>BALCO Rake-1149</t>
  </si>
  <si>
    <t>BALCO Rake-1150</t>
  </si>
  <si>
    <t>BALCO Rake-1151</t>
  </si>
  <si>
    <t>BALCO Rake-1152</t>
  </si>
  <si>
    <t>BALCO Rake-1153</t>
  </si>
  <si>
    <t>BALCO Rake-1155</t>
  </si>
  <si>
    <t>BALCO Rake-1154</t>
  </si>
  <si>
    <t>BALCO Rake-1156</t>
  </si>
  <si>
    <t>BALCO Rake-1157</t>
  </si>
  <si>
    <t>BALCO Rake-1158</t>
  </si>
  <si>
    <t>BALCO Rake-1159</t>
  </si>
  <si>
    <t>Feb-19</t>
  </si>
  <si>
    <t>BALCO Rake-1160</t>
  </si>
  <si>
    <t>BALCO Rake-1161</t>
  </si>
  <si>
    <t>BALCO Rake-1162</t>
  </si>
  <si>
    <t>BALCO Rake-1163</t>
  </si>
  <si>
    <t>BALCO Rake-1164</t>
  </si>
  <si>
    <t>BALCO Rake-1165</t>
  </si>
  <si>
    <t>BALCO Rake-1166</t>
  </si>
  <si>
    <t>BALCO Rake-1167</t>
  </si>
  <si>
    <t>BALCO Rake-1168</t>
  </si>
  <si>
    <t>Mar-19</t>
  </si>
  <si>
    <t>BALCO Rake-1169</t>
  </si>
  <si>
    <t>BALCO Rake-1170</t>
  </si>
  <si>
    <t>BALCO Rake-1171</t>
  </si>
  <si>
    <t>BALCO Rake-1172</t>
  </si>
  <si>
    <t>BALCO Rake-1173</t>
  </si>
  <si>
    <t>Apr-19</t>
  </si>
  <si>
    <t>BALCO Rake-1174</t>
  </si>
  <si>
    <t>BALCO Rake-1175</t>
  </si>
  <si>
    <t>BALCO Rake-1177</t>
  </si>
  <si>
    <t>BALCO Rake-1176</t>
  </si>
  <si>
    <t>BALCO Rake-1178</t>
  </si>
  <si>
    <t>May-19</t>
  </si>
  <si>
    <t>BALCO Rake-1179</t>
  </si>
  <si>
    <t>BALCO Rake-1180</t>
  </si>
  <si>
    <t>BALCO Rake-1181</t>
  </si>
  <si>
    <t>BALCO Rake-1182</t>
  </si>
  <si>
    <t>BALCO Rake-1183</t>
  </si>
  <si>
    <t>BALCO Rake-1184</t>
  </si>
  <si>
    <t>BALCO Rake-1185</t>
  </si>
  <si>
    <t>BALCO Rake-1186</t>
  </si>
  <si>
    <t>BALCO Rake-1187</t>
  </si>
  <si>
    <t>BALCO Rake-1188</t>
  </si>
  <si>
    <t>5000267393
5000267394</t>
  </si>
  <si>
    <t>7500012806
7500012871</t>
  </si>
  <si>
    <t>BALCO Rake-1189</t>
  </si>
  <si>
    <t>Jun-19</t>
  </si>
  <si>
    <t>BALCO Rake-1190</t>
  </si>
  <si>
    <t>BALCO Rake-1191</t>
  </si>
  <si>
    <t>BALCO Rake-1192</t>
  </si>
  <si>
    <t>BALCO Rake-1193</t>
  </si>
  <si>
    <t>BALCO Rake-1195</t>
  </si>
  <si>
    <t>BALCO Rake-1196</t>
  </si>
  <si>
    <t>BALCO Rake-1197</t>
  </si>
  <si>
    <t>BALCO Rake-1194</t>
  </si>
  <si>
    <t>BALCO Rake-1198</t>
  </si>
  <si>
    <t>5000293321
5000293310</t>
  </si>
  <si>
    <t>7500013215
7500013218</t>
  </si>
  <si>
    <t>BALCO Rake-1199</t>
  </si>
  <si>
    <t>BALCO Rake-1200</t>
  </si>
  <si>
    <t>BALCO Rake-1201</t>
  </si>
  <si>
    <t>BALCO Rake-1202</t>
  </si>
  <si>
    <t>BALCO Rake-1203</t>
  </si>
  <si>
    <t>Jul-19</t>
  </si>
  <si>
    <t>5000304733
5000304735</t>
  </si>
  <si>
    <t>7500013215
7500013216</t>
  </si>
  <si>
    <t>BALCO Rake-1204</t>
  </si>
  <si>
    <t>7500013218
7500013216</t>
  </si>
  <si>
    <t>5000323132
5000323131</t>
  </si>
  <si>
    <t>BALCO Rake-1205</t>
  </si>
  <si>
    <t>BALCO Rake-1206</t>
  </si>
  <si>
    <t>BALCO Rake-1207</t>
  </si>
  <si>
    <t>BALCO Rake-1208</t>
  </si>
  <si>
    <t>BALCO Rake-1209</t>
  </si>
  <si>
    <t>BALCO Rake-1210</t>
  </si>
  <si>
    <t>BALCO Rake-1211</t>
  </si>
  <si>
    <t>BALCO Rake-1212</t>
  </si>
  <si>
    <t>BALCO Rake-1213</t>
  </si>
  <si>
    <t>BALCO Rake-1214</t>
  </si>
  <si>
    <t>BALCO Rake-1215</t>
  </si>
  <si>
    <t>BALCO Rake-1216</t>
  </si>
  <si>
    <t>5000353092             5000356270</t>
  </si>
  <si>
    <t>BALCO Rake-1217</t>
  </si>
  <si>
    <t>BALCO Rake-1218</t>
  </si>
  <si>
    <t>5000364098
5000364120</t>
  </si>
  <si>
    <t>Aug-19</t>
  </si>
  <si>
    <t>BALCO Rake-1219</t>
  </si>
  <si>
    <t>BALCO Rake-1220</t>
  </si>
  <si>
    <t>BALCO Rake-1221</t>
  </si>
  <si>
    <t>BALCO Rake-1222</t>
  </si>
  <si>
    <t>BALCO Rake-1223</t>
  </si>
  <si>
    <t>5000399193
5000399194</t>
  </si>
  <si>
    <t>7500013813
7500013811</t>
  </si>
  <si>
    <t>BALCO Rake-1224</t>
  </si>
  <si>
    <t>BALCO Rake-1225</t>
  </si>
  <si>
    <t>Sep-19</t>
  </si>
  <si>
    <t>BALCO Rake-1226</t>
  </si>
  <si>
    <t>BALCO Rake-1227</t>
  </si>
  <si>
    <t>BALCO Rake-1228</t>
  </si>
  <si>
    <t>Oct-19</t>
  </si>
  <si>
    <t>BALCO Rake-1229</t>
  </si>
  <si>
    <t>BALCO Rake-1230</t>
  </si>
  <si>
    <t>BALCO Rake-1231</t>
  </si>
  <si>
    <t>BALCO Rake-1232</t>
  </si>
  <si>
    <t>BALCO Rake-1233</t>
  </si>
  <si>
    <t>BALCO Rake-1234</t>
  </si>
  <si>
    <t>BALCO Rake-1235</t>
  </si>
  <si>
    <t>BALCO Rake-1236</t>
  </si>
  <si>
    <t>BALCO Rake-1237</t>
  </si>
  <si>
    <t>BALCO Rake-1238</t>
  </si>
  <si>
    <t>BALCO Rake-1239</t>
  </si>
  <si>
    <t>BALCO Rake-1240</t>
  </si>
  <si>
    <t>Nov-19</t>
  </si>
  <si>
    <t>BALCO Rake-1241</t>
  </si>
  <si>
    <t>BALCO Rake-1242</t>
  </si>
  <si>
    <t>BALCO Rake-1243</t>
  </si>
  <si>
    <t>BALCO Rake-1244</t>
  </si>
  <si>
    <t>Dec-19</t>
  </si>
  <si>
    <t>BALCO Rake-1245</t>
  </si>
  <si>
    <t>BALCO Rake-1246</t>
  </si>
  <si>
    <t xml:space="preserve">Approved By </t>
  </si>
  <si>
    <t>BALCO Rake-1248</t>
  </si>
  <si>
    <t>BALCO Rake-1247</t>
  </si>
  <si>
    <t>BALCO Rake-1249</t>
  </si>
  <si>
    <t>BALCO Rake-1250</t>
  </si>
  <si>
    <t>Jan-20</t>
  </si>
  <si>
    <t>BALCO Rake-1251</t>
  </si>
  <si>
    <t>BALCO Rake-1252</t>
  </si>
  <si>
    <t>BALCO Rake-1253</t>
  </si>
  <si>
    <t>BALCO Rake-1254</t>
  </si>
  <si>
    <t>BALCO Rake-1255</t>
  </si>
  <si>
    <t>BALCO Rake-1256</t>
  </si>
  <si>
    <t>Feb-20</t>
  </si>
  <si>
    <t>BALCO Rake-1258</t>
  </si>
  <si>
    <t>BALCO Rake-1259</t>
  </si>
  <si>
    <t>BALCO Rake-1260</t>
  </si>
  <si>
    <t>BALCO Rake-1261</t>
  </si>
  <si>
    <t>BALCO Rake-1257</t>
  </si>
  <si>
    <t>BALCO Rake-1262</t>
  </si>
  <si>
    <t>BALCO Rake-1263</t>
  </si>
  <si>
    <t>BALCO Rake-1264</t>
  </si>
  <si>
    <t>Mar-20</t>
  </si>
  <si>
    <t>BALCO Rake-1265</t>
  </si>
  <si>
    <t>BALCO Rake-1266</t>
  </si>
  <si>
    <t>BALCO Rake-1267</t>
  </si>
  <si>
    <t>BALCO Rake-1268</t>
  </si>
  <si>
    <t>BALCO Rake-1269</t>
  </si>
  <si>
    <t>Apr-20</t>
  </si>
  <si>
    <t>BALCO Rake-1271</t>
  </si>
  <si>
    <t>BALCO Rake-1270</t>
  </si>
  <si>
    <t>BALCO Rake-1272</t>
  </si>
  <si>
    <t>BALCO Rake-1273</t>
  </si>
  <si>
    <t>BALCO Rake-1274</t>
  </si>
  <si>
    <t>5001008359           5001008363</t>
  </si>
  <si>
    <t>7500015336        7500015335</t>
  </si>
  <si>
    <t>BALCO Rake-1275</t>
  </si>
  <si>
    <t>May-20</t>
  </si>
  <si>
    <t>BALCO Rake-1276</t>
  </si>
  <si>
    <t>5001051585            5001051036</t>
  </si>
  <si>
    <t>7500015590           7500015568</t>
  </si>
  <si>
    <t>BALCO Rake-1277</t>
  </si>
  <si>
    <t>BALCO Rake-1278</t>
  </si>
  <si>
    <t>BALCO Rake-1279</t>
  </si>
  <si>
    <t>BALCO Rake-1280</t>
  </si>
  <si>
    <t>5001080824           5001080830</t>
  </si>
  <si>
    <t>7500015568           7500015569</t>
  </si>
  <si>
    <t>BALCO Rake-1281</t>
  </si>
  <si>
    <t>BALCO Rake-1282</t>
  </si>
  <si>
    <t>BALCO Rake-1283</t>
  </si>
  <si>
    <t>BALCO Rake-1285</t>
  </si>
  <si>
    <t>June-20</t>
  </si>
  <si>
    <t>BALCO Rake-1286</t>
  </si>
  <si>
    <t>BALCO Rake-1284</t>
  </si>
  <si>
    <t>BALCO Rake-1287</t>
  </si>
  <si>
    <t>BALCO Rake-1288</t>
  </si>
  <si>
    <t>BALCO Rake-1289</t>
  </si>
  <si>
    <t>BALCO Rake-1290</t>
  </si>
  <si>
    <t>BALCO Rake-1291</t>
  </si>
  <si>
    <t>BALCO Rake-1292</t>
  </si>
  <si>
    <t>BALCO Rake-1293</t>
  </si>
  <si>
    <t>BALCO Rake-1295</t>
  </si>
  <si>
    <t>BALCO Rake-1294</t>
  </si>
  <si>
    <t>5001160144 5001166200</t>
  </si>
  <si>
    <t>`</t>
  </si>
  <si>
    <t>BALCO Rake-1297</t>
  </si>
  <si>
    <t>BALCO Rake-1298</t>
  </si>
  <si>
    <t>BALCO Rake-1296</t>
  </si>
  <si>
    <t>BALCO Rake-1299</t>
  </si>
  <si>
    <t>5001184672            5001184693</t>
  </si>
  <si>
    <t>7500015795          7500015796</t>
  </si>
  <si>
    <t>July-20</t>
  </si>
  <si>
    <t>BALCO Rake-1300</t>
  </si>
  <si>
    <t>BALCO Rake-1301</t>
  </si>
  <si>
    <t>BALCO Rake-1302</t>
  </si>
  <si>
    <t>BALCO Rake-1304</t>
  </si>
  <si>
    <t>BALCO Rake-1303</t>
  </si>
  <si>
    <t>BALCO Rake-1305</t>
  </si>
  <si>
    <t>BALCO Rake-1306</t>
  </si>
  <si>
    <t>BALCO Rake-1307</t>
  </si>
  <si>
    <t>BALCO Rake-1308</t>
  </si>
  <si>
    <t>Aug-20</t>
  </si>
  <si>
    <t>BALCO Rake-1309</t>
  </si>
  <si>
    <t>BALCO Rake-1310</t>
  </si>
  <si>
    <t>BALCO Rake-1311</t>
  </si>
  <si>
    <t>BALCO Rake-1312</t>
  </si>
  <si>
    <t>Sep-20</t>
  </si>
  <si>
    <t>BALCO Rake-1313</t>
  </si>
  <si>
    <t>BALCO Rake-1314</t>
  </si>
  <si>
    <t>BALCO Rake-1315</t>
  </si>
  <si>
    <t>BALCO Rake-1316</t>
  </si>
  <si>
    <t>BALCO Rake-1317</t>
  </si>
  <si>
    <t>BALCO Rake-1318</t>
  </si>
  <si>
    <t>BALCO Rake-1319</t>
  </si>
  <si>
    <t>Oct-20</t>
  </si>
  <si>
    <t>BALCO Rake-1320</t>
  </si>
  <si>
    <t>Nov-20</t>
  </si>
  <si>
    <t>BALCO Rake-1321</t>
  </si>
  <si>
    <t>5001571783        5001571802</t>
  </si>
  <si>
    <t>BALCO Rake-1322</t>
  </si>
  <si>
    <t>BALCO Rake-1323</t>
  </si>
  <si>
    <t>BALCO Rake-1324</t>
  </si>
  <si>
    <t>BALCO Rake-1325</t>
  </si>
  <si>
    <t>Dec-20</t>
  </si>
  <si>
    <t>BALCO Rake-1326</t>
  </si>
  <si>
    <t>5001679666           5001679667</t>
  </si>
  <si>
    <t>BALCO Rake-1327</t>
  </si>
  <si>
    <t>BALCO Rake-1328</t>
  </si>
  <si>
    <t>Jan-21</t>
  </si>
  <si>
    <t>Head QA-Balco</t>
  </si>
  <si>
    <t>BALCO Rake-1329</t>
  </si>
  <si>
    <t>BALCO Rake-1330</t>
  </si>
  <si>
    <t>BALCO Rake-1331</t>
  </si>
  <si>
    <t>Feb-21</t>
  </si>
  <si>
    <t>BALCO Rake-1332</t>
  </si>
  <si>
    <t>BALCO Rake-1333</t>
  </si>
  <si>
    <t>BALCO Rake-1334</t>
  </si>
  <si>
    <t>Mar-21</t>
  </si>
  <si>
    <t>BALCO Rake-1335</t>
  </si>
  <si>
    <t>Qty in MT</t>
  </si>
  <si>
    <t>BALCO Rake-1336</t>
  </si>
  <si>
    <t>BALCO Rake-1337</t>
  </si>
  <si>
    <t>BALCO Rake-1338</t>
  </si>
  <si>
    <t>BALCO Rake-1339</t>
  </si>
  <si>
    <t>Apr-21</t>
  </si>
  <si>
    <t>BALCO Rake-1340</t>
  </si>
  <si>
    <t>BALCO Rake-1341</t>
  </si>
  <si>
    <t>BALCO Rake-1342</t>
  </si>
  <si>
    <t>BALCO Rake-1343</t>
  </si>
  <si>
    <t>May-21</t>
  </si>
  <si>
    <t>BALCO Rake-1344</t>
  </si>
  <si>
    <t>BALCO Rake-1345</t>
  </si>
  <si>
    <t>5002086220             5002086221</t>
  </si>
  <si>
    <t xml:space="preserve">7500018534
7500018532
</t>
  </si>
  <si>
    <t>BALCO Rake-1346</t>
  </si>
  <si>
    <t>BALCO Rake-1347</t>
  </si>
  <si>
    <t>June-21</t>
  </si>
  <si>
    <t>BALCO Rake-1348</t>
  </si>
  <si>
    <t>BALCO Rake-1349</t>
  </si>
  <si>
    <t>BALCO Rake-1350</t>
  </si>
  <si>
    <t>5002170192          5002170217</t>
  </si>
  <si>
    <t>BALCO Rake-1351</t>
  </si>
  <si>
    <t>BALCO Rake-1352</t>
  </si>
  <si>
    <t>BALCO Rake-1353</t>
  </si>
  <si>
    <t>BALCO Rake-1354</t>
  </si>
  <si>
    <t>BALCO Rake-1355</t>
  </si>
  <si>
    <t>BALCO Rake-1356</t>
  </si>
  <si>
    <t>BALCO Rake-1357</t>
  </si>
  <si>
    <t>July-21</t>
  </si>
  <si>
    <t>Aug-21</t>
  </si>
  <si>
    <t>BALCO Rake-1358</t>
  </si>
  <si>
    <t>BALCO Rake-1359</t>
  </si>
  <si>
    <t>BALCO Rake-1360</t>
  </si>
  <si>
    <t>BALCO Rake-1362</t>
  </si>
  <si>
    <t>BALCO Rake-1361</t>
  </si>
  <si>
    <t>BALCO Rake-1363</t>
  </si>
  <si>
    <t>BALCO Rake-1364</t>
  </si>
  <si>
    <t>BALCO Rake-1365</t>
  </si>
  <si>
    <t>BALCO Rake-1366</t>
  </si>
  <si>
    <t>BALCO Rake-1367</t>
  </si>
  <si>
    <t>BALCO Rake-1368</t>
  </si>
  <si>
    <t>BALCO Rake-1369</t>
  </si>
  <si>
    <t>BALCO Rake-1370</t>
  </si>
  <si>
    <t>05.10.21</t>
  </si>
  <si>
    <t>BALCO Rake-1371</t>
  </si>
  <si>
    <t>14.10.21</t>
  </si>
  <si>
    <t>19.10.21</t>
  </si>
  <si>
    <t>BALCO Rake-1372</t>
  </si>
  <si>
    <t>Sep-21</t>
  </si>
  <si>
    <t>22.10.21</t>
  </si>
  <si>
    <t>BALCO Rake-1373</t>
  </si>
  <si>
    <t>BALCO Rake-1374</t>
  </si>
  <si>
    <t>29.10.21</t>
  </si>
  <si>
    <t>BALCO Rake-1375</t>
  </si>
  <si>
    <t>06.11.21</t>
  </si>
  <si>
    <t>09.11.21</t>
  </si>
  <si>
    <t>BALCO Rake-1376</t>
  </si>
  <si>
    <t>BALCO Rake-1377</t>
  </si>
  <si>
    <t>Oct-21</t>
  </si>
  <si>
    <t>13.11.21</t>
  </si>
  <si>
    <t>BALCO Rake-1378</t>
  </si>
  <si>
    <t>28.11.29</t>
  </si>
  <si>
    <t>BALCO Rake-1379</t>
  </si>
  <si>
    <t>29.11.29</t>
  </si>
  <si>
    <t>BALCO Rake-1380</t>
  </si>
  <si>
    <t>Nov-21</t>
  </si>
  <si>
    <t>BALCO Rake-1381</t>
  </si>
  <si>
    <t>06.12.21</t>
  </si>
  <si>
    <t>12.12.21</t>
  </si>
  <si>
    <t>BALCO Rake-1382</t>
  </si>
  <si>
    <t>BALCO Rake-1384</t>
  </si>
  <si>
    <t>18.12.21</t>
  </si>
  <si>
    <t>20.12.21</t>
  </si>
  <si>
    <t>BALCO Rake-1383</t>
  </si>
  <si>
    <t>27.12.21</t>
  </si>
  <si>
    <t>BALCO Rake-1385</t>
  </si>
  <si>
    <t>Dec-21</t>
  </si>
  <si>
    <t>03.01.22</t>
  </si>
  <si>
    <t>Anjali Pawar</t>
  </si>
  <si>
    <t>BALCO Rake-1386</t>
  </si>
  <si>
    <t>BALCO Rake-1387</t>
  </si>
  <si>
    <t>11.01.22</t>
  </si>
  <si>
    <t>BALCO Rake-1388</t>
  </si>
  <si>
    <t>19.01.22</t>
  </si>
  <si>
    <t>25.01.22</t>
  </si>
  <si>
    <t>BALCO Rake-1389</t>
  </si>
  <si>
    <t>31.01.22</t>
  </si>
  <si>
    <t>BALCO Rake-1390</t>
  </si>
  <si>
    <t>Jan-22</t>
  </si>
  <si>
    <t>05.02.22</t>
  </si>
  <si>
    <t>BALCO Rake-1391</t>
  </si>
  <si>
    <t>BALCO Rake-1392</t>
  </si>
  <si>
    <t>07.02.22</t>
  </si>
  <si>
    <t>10.02.22</t>
  </si>
  <si>
    <t>BALCO Rake-1393</t>
  </si>
  <si>
    <t>BALCO Rake-1394</t>
  </si>
  <si>
    <t>15.02.22</t>
  </si>
  <si>
    <t>22.02.22</t>
  </si>
  <si>
    <t>BALCO Rake-1395</t>
  </si>
  <si>
    <t>BALCO Rake-1396</t>
  </si>
  <si>
    <t>19.03.22</t>
  </si>
  <si>
    <t>Feb-22</t>
  </si>
  <si>
    <t>Mar-22</t>
  </si>
  <si>
    <t>28.04.22</t>
  </si>
  <si>
    <t>BALCO Rake-1397</t>
  </si>
  <si>
    <t>Apr-22</t>
  </si>
  <si>
    <t>BALCO Rake-1398</t>
  </si>
  <si>
    <t>06.05.22</t>
  </si>
  <si>
    <t>BALCO Rake-1399</t>
  </si>
  <si>
    <t>07.05.22</t>
  </si>
  <si>
    <t>BALCO Rake-1400</t>
  </si>
  <si>
    <t>21.05.22</t>
  </si>
  <si>
    <t>May-22</t>
  </si>
  <si>
    <t>BALCO Rake-1401</t>
  </si>
  <si>
    <t>03.06.22</t>
  </si>
  <si>
    <t>BALCO Rake-1402</t>
  </si>
  <si>
    <t>BALCO Rake-1403</t>
  </si>
  <si>
    <t>04.07.22</t>
  </si>
  <si>
    <t>BALCO Rake-1404</t>
  </si>
  <si>
    <t>BALCO Rake-1405</t>
  </si>
  <si>
    <t>23.07.22</t>
  </si>
  <si>
    <t>+100 (ASTM)</t>
  </si>
  <si>
    <t>29.07.22</t>
  </si>
  <si>
    <t>BALCO Rake-1406</t>
  </si>
  <si>
    <t>Jun-22</t>
  </si>
  <si>
    <t>Jul-22</t>
  </si>
  <si>
    <t>BALCO Rake-1407</t>
  </si>
  <si>
    <t>20.09.22</t>
  </si>
  <si>
    <t>BALCO Rake-1408</t>
  </si>
  <si>
    <t>22.09.22</t>
  </si>
  <si>
    <t>BALCO Rake-1409</t>
  </si>
  <si>
    <t>24.09.22</t>
  </si>
  <si>
    <t>BALCO Rake-1410</t>
  </si>
  <si>
    <t>03.10.22</t>
  </si>
  <si>
    <t>BALCO Rake-1411</t>
  </si>
  <si>
    <t>05.10.22</t>
  </si>
  <si>
    <t>13.11.22</t>
  </si>
  <si>
    <t>BALCO Rake-1412</t>
  </si>
  <si>
    <t>BALCO Rake-1413</t>
  </si>
  <si>
    <t>17.11.22</t>
  </si>
  <si>
    <t>BALCO Rake-1414</t>
  </si>
  <si>
    <t>21.11.22</t>
  </si>
  <si>
    <t>BALCO Rake-1415</t>
  </si>
  <si>
    <t>BALCO Rake-1416</t>
  </si>
  <si>
    <t>27.11.22</t>
  </si>
  <si>
    <t>05.12.22</t>
  </si>
  <si>
    <t>BALCO Rake-1417</t>
  </si>
  <si>
    <t>10.12.22</t>
  </si>
  <si>
    <t>BALCO Rake-1418</t>
  </si>
  <si>
    <t>BALCO Rake-1419</t>
  </si>
  <si>
    <t>BALCO Rake-1420</t>
  </si>
  <si>
    <t>20.12.22</t>
  </si>
  <si>
    <t>BALCO Rake-1421</t>
  </si>
  <si>
    <t>18.01.23</t>
  </si>
  <si>
    <t>BALCO Rake-1422</t>
  </si>
  <si>
    <t>30.01.23</t>
  </si>
  <si>
    <t>BALCO Rake-1423</t>
  </si>
  <si>
    <t>04.02.23</t>
  </si>
  <si>
    <t>BALCO Rake-1424</t>
  </si>
  <si>
    <t>05.02.23</t>
  </si>
  <si>
    <t>15.02.23</t>
  </si>
  <si>
    <t>BALCO Rake-1425</t>
  </si>
  <si>
    <t>BALCO Rake-1426</t>
  </si>
  <si>
    <t>5004087420 5004090837</t>
  </si>
  <si>
    <t>BALCO Rake-1427</t>
  </si>
  <si>
    <t>28.02.23</t>
  </si>
  <si>
    <t>01.03.23</t>
  </si>
  <si>
    <t>BALCO Rake-1428</t>
  </si>
  <si>
    <t>07.03.23</t>
  </si>
  <si>
    <t>09.03.23</t>
  </si>
  <si>
    <t>BALCO Rake-1429</t>
  </si>
  <si>
    <t>BALCO Rake-1430</t>
  </si>
  <si>
    <t>14.03.23</t>
  </si>
  <si>
    <t>BALCO Rake-1431</t>
  </si>
  <si>
    <t>02.04.23</t>
  </si>
  <si>
    <t>BALCO Rake-1432</t>
  </si>
  <si>
    <t>08.04.23</t>
  </si>
  <si>
    <t>BALCO Rake-1433</t>
  </si>
  <si>
    <t>13.04.23</t>
  </si>
  <si>
    <t>BALCO Rake-1434</t>
  </si>
  <si>
    <t>BALCO Rake-1435</t>
  </si>
  <si>
    <t>19.04.23</t>
  </si>
  <si>
    <t>BALCO Rake-1436</t>
  </si>
  <si>
    <t>01.05.23</t>
  </si>
  <si>
    <t>07.06.23</t>
  </si>
  <si>
    <t>BALCO Rake-1437</t>
  </si>
  <si>
    <t>BALCO Rake-1438</t>
  </si>
  <si>
    <t>BALCO Rake-1439</t>
  </si>
  <si>
    <t>12.06.23</t>
  </si>
  <si>
    <t>BALCO Rake-1440</t>
  </si>
  <si>
    <t>13.06.23</t>
  </si>
  <si>
    <t>BALCO Rake-1441</t>
  </si>
  <si>
    <t>BALCO Rake-1442</t>
  </si>
  <si>
    <t>25.06.23</t>
  </si>
  <si>
    <t>26.06.23</t>
  </si>
  <si>
    <t>Umesh/Sushmita</t>
  </si>
  <si>
    <t>Alua (as Al2O3)</t>
  </si>
  <si>
    <t>Alpha Alua</t>
  </si>
  <si>
    <t>Rakes</t>
  </si>
  <si>
    <t>PO (Alua)</t>
  </si>
  <si>
    <t>PO(SiO2)</t>
  </si>
  <si>
    <t>PO(Fe2O3)</t>
  </si>
  <si>
    <t>PO TiO2</t>
  </si>
  <si>
    <t>PO V2O5</t>
  </si>
  <si>
    <t>PO Na2O</t>
  </si>
  <si>
    <t>PO CaO</t>
  </si>
  <si>
    <t>PO ZnO</t>
  </si>
  <si>
    <t>PO Alpha Alua</t>
  </si>
  <si>
    <t>PO Bulk Density min</t>
  </si>
  <si>
    <t>PO Bulk Density max</t>
  </si>
  <si>
    <t>PO -325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</si>
</sst>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"/>
    <numFmt numFmtId="167" formatCode="0.0000000000000000"/>
    <numFmt numFmtId="168" formatCode="[$-409]d\-mmm\-yyyy;@"/>
    <numFmt numFmtId="169" formatCode="0.000000000000000"/>
    <numFmt numFmtId="170" formatCode="0.00000"/>
    <numFmt numFmtId="171" formatCode="[$-409]d/mmm/yyyy;@"/>
  </numFmts>
  <fonts count="2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12"/>
      <color indexed="63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2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6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4"/>
      <color theme="3" tint="0.39997558519241921"/>
      <name val="Arial"/>
      <family val="2"/>
    </font>
    <font>
      <sz val="9"/>
      <color indexed="81"/>
      <name val="Tahoma"/>
      <family val="2"/>
    </font>
    <font>
      <sz val="12"/>
      <color rgb="FFFF0000"/>
      <name val="Arial"/>
      <family val="2"/>
    </font>
    <font>
      <sz val="12"/>
      <name val="Verdana"/>
      <family val="2"/>
    </font>
    <font>
      <sz val="12"/>
      <color theme="1"/>
      <name val="Arial"/>
      <family val="2"/>
    </font>
    <font>
      <sz val="8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12" fillId="0" borderId="0"/>
    <xf numFmtId="0" fontId="4" fillId="0" borderId="0"/>
    <xf numFmtId="0" fontId="4" fillId="0" borderId="0"/>
  </cellStyleXfs>
  <cellXfs count="19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6" fillId="2" borderId="0" xfId="0" applyFont="1" applyFill="1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2" fontId="6" fillId="2" borderId="0" xfId="0" applyNumberFormat="1" applyFont="1" applyFill="1"/>
    <xf numFmtId="2" fontId="0" fillId="2" borderId="0" xfId="0" applyNumberFormat="1" applyFill="1"/>
    <xf numFmtId="164" fontId="0" fillId="2" borderId="0" xfId="0" applyNumberFormat="1" applyFill="1"/>
    <xf numFmtId="0" fontId="6" fillId="0" borderId="1" xfId="0" applyFont="1" applyBorder="1" applyAlignment="1">
      <alignment vertical="center"/>
    </xf>
    <xf numFmtId="165" fontId="6" fillId="5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" fontId="6" fillId="3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6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 wrapText="1"/>
    </xf>
    <xf numFmtId="164" fontId="6" fillId="6" borderId="3" xfId="0" applyNumberFormat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2" fillId="2" borderId="0" xfId="0" applyNumberFormat="1" applyFont="1" applyFill="1" applyAlignment="1">
      <alignment horizontal="right"/>
    </xf>
    <xf numFmtId="0" fontId="2" fillId="4" borderId="3" xfId="0" applyFont="1" applyFill="1" applyBorder="1" applyAlignment="1">
      <alignment horizontal="center" vertical="center" wrapText="1"/>
    </xf>
    <xf numFmtId="1" fontId="6" fillId="6" borderId="3" xfId="0" applyNumberFormat="1" applyFont="1" applyFill="1" applyBorder="1" applyAlignment="1">
      <alignment horizontal="center" vertical="center"/>
    </xf>
    <xf numFmtId="167" fontId="0" fillId="2" borderId="0" xfId="0" applyNumberFormat="1" applyFill="1"/>
    <xf numFmtId="2" fontId="6" fillId="5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66" fontId="6" fillId="5" borderId="1" xfId="0" applyNumberFormat="1" applyFont="1" applyFill="1" applyBorder="1" applyAlignment="1">
      <alignment horizontal="center" vertical="center"/>
    </xf>
    <xf numFmtId="16" fontId="2" fillId="7" borderId="1" xfId="0" quotePrefix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4" fillId="2" borderId="0" xfId="0" applyNumberFormat="1" applyFont="1" applyFill="1"/>
    <xf numFmtId="2" fontId="4" fillId="2" borderId="0" xfId="0" applyNumberFormat="1" applyFont="1" applyFill="1"/>
    <xf numFmtId="165" fontId="6" fillId="2" borderId="0" xfId="0" applyNumberFormat="1" applyFont="1" applyFill="1"/>
    <xf numFmtId="166" fontId="6" fillId="6" borderId="3" xfId="0" quotePrefix="1" applyNumberFormat="1" applyFont="1" applyFill="1" applyBorder="1" applyAlignment="1">
      <alignment horizontal="center" vertical="center"/>
    </xf>
    <xf numFmtId="0" fontId="3" fillId="2" borderId="0" xfId="0" applyFont="1" applyFill="1"/>
    <xf numFmtId="2" fontId="0" fillId="2" borderId="0" xfId="0" applyNumberFormat="1" applyFill="1" applyAlignment="1">
      <alignment vertic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/>
    <xf numFmtId="0" fontId="0" fillId="0" borderId="3" xfId="0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165" fontId="6" fillId="6" borderId="3" xfId="0" applyNumberFormat="1" applyFont="1" applyFill="1" applyBorder="1" applyAlignment="1">
      <alignment horizontal="center" vertical="center"/>
    </xf>
    <xf numFmtId="165" fontId="6" fillId="6" borderId="3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/>
    </xf>
    <xf numFmtId="2" fontId="6" fillId="5" borderId="5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166" fontId="6" fillId="5" borderId="5" xfId="0" applyNumberFormat="1" applyFont="1" applyFill="1" applyBorder="1" applyAlignment="1">
      <alignment horizontal="center" vertical="center"/>
    </xf>
    <xf numFmtId="16" fontId="2" fillId="7" borderId="6" xfId="0" quotePrefix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 vertical="center"/>
    </xf>
    <xf numFmtId="166" fontId="6" fillId="6" borderId="1" xfId="0" quotePrefix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6" fontId="2" fillId="7" borderId="7" xfId="0" quotePrefix="1" applyNumberFormat="1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69" fontId="0" fillId="2" borderId="0" xfId="0" applyNumberFormat="1" applyFill="1" applyAlignment="1">
      <alignment vertical="center"/>
    </xf>
    <xf numFmtId="0" fontId="18" fillId="6" borderId="1" xfId="3" applyFont="1" applyFill="1" applyBorder="1" applyAlignment="1">
      <alignment horizontal="center" vertical="center" wrapText="1"/>
    </xf>
    <xf numFmtId="0" fontId="4" fillId="6" borderId="1" xfId="3" applyFill="1" applyBorder="1" applyAlignment="1">
      <alignment horizontal="center" vertical="center" wrapText="1"/>
    </xf>
    <xf numFmtId="0" fontId="4" fillId="0" borderId="1" xfId="3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2" fontId="6" fillId="6" borderId="1" xfId="0" quotePrefix="1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right"/>
    </xf>
    <xf numFmtId="0" fontId="4" fillId="6" borderId="1" xfId="0" applyFont="1" applyFill="1" applyBorder="1" applyAlignment="1">
      <alignment horizontal="center" vertical="center" wrapText="1"/>
    </xf>
    <xf numFmtId="164" fontId="0" fillId="6" borderId="0" xfId="0" applyNumberFormat="1" applyFill="1" applyAlignment="1">
      <alignment vertical="center"/>
    </xf>
    <xf numFmtId="165" fontId="0" fillId="2" borderId="0" xfId="0" applyNumberFormat="1" applyFill="1" applyAlignment="1">
      <alignment vertical="center"/>
    </xf>
    <xf numFmtId="170" fontId="0" fillId="2" borderId="0" xfId="0" applyNumberFormat="1" applyFill="1" applyAlignment="1">
      <alignment vertical="center"/>
    </xf>
    <xf numFmtId="2" fontId="6" fillId="0" borderId="5" xfId="0" applyNumberFormat="1" applyFont="1" applyBorder="1" applyAlignment="1">
      <alignment horizontal="center" vertical="center"/>
    </xf>
    <xf numFmtId="164" fontId="6" fillId="6" borderId="5" xfId="0" applyNumberFormat="1" applyFont="1" applyFill="1" applyBorder="1" applyAlignment="1">
      <alignment horizontal="center" vertical="center"/>
    </xf>
    <xf numFmtId="165" fontId="6" fillId="6" borderId="5" xfId="0" applyNumberFormat="1" applyFont="1" applyFill="1" applyBorder="1" applyAlignment="1">
      <alignment horizontal="center" vertical="center"/>
    </xf>
    <xf numFmtId="165" fontId="6" fillId="6" borderId="5" xfId="0" applyNumberFormat="1" applyFont="1" applyFill="1" applyBorder="1" applyAlignment="1">
      <alignment horizontal="center" vertical="center" wrapText="1"/>
    </xf>
    <xf numFmtId="2" fontId="6" fillId="6" borderId="5" xfId="0" applyNumberFormat="1" applyFont="1" applyFill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2" fontId="6" fillId="6" borderId="5" xfId="0" quotePrefix="1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/>
    </xf>
    <xf numFmtId="2" fontId="6" fillId="0" borderId="5" xfId="0" quotePrefix="1" applyNumberFormat="1" applyFont="1" applyBorder="1" applyAlignment="1">
      <alignment horizontal="center" vertical="center"/>
    </xf>
    <xf numFmtId="0" fontId="2" fillId="0" borderId="0" xfId="0" applyFont="1"/>
    <xf numFmtId="2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165" fontId="6" fillId="6" borderId="0" xfId="0" applyNumberFormat="1" applyFont="1" applyFill="1"/>
    <xf numFmtId="0" fontId="2" fillId="6" borderId="0" xfId="0" applyFont="1" applyFill="1"/>
    <xf numFmtId="2" fontId="6" fillId="6" borderId="0" xfId="0" applyNumberFormat="1" applyFont="1" applyFill="1"/>
    <xf numFmtId="1" fontId="9" fillId="6" borderId="5" xfId="0" applyNumberFormat="1" applyFont="1" applyFill="1" applyBorder="1" applyAlignment="1">
      <alignment horizontal="center" vertical="center"/>
    </xf>
    <xf numFmtId="2" fontId="0" fillId="6" borderId="0" xfId="0" applyNumberFormat="1" applyFill="1" applyAlignment="1">
      <alignment vertical="center"/>
    </xf>
    <xf numFmtId="0" fontId="0" fillId="6" borderId="0" xfId="0" applyFill="1"/>
    <xf numFmtId="0" fontId="4" fillId="6" borderId="0" xfId="0" applyFont="1" applyFill="1" applyAlignment="1">
      <alignment horizontal="center" vertical="center" wrapText="1"/>
    </xf>
    <xf numFmtId="1" fontId="6" fillId="6" borderId="5" xfId="0" quotePrefix="1" applyNumberFormat="1" applyFont="1" applyFill="1" applyBorder="1" applyAlignment="1">
      <alignment horizontal="center" vertical="center"/>
    </xf>
    <xf numFmtId="165" fontId="0" fillId="6" borderId="0" xfId="0" applyNumberFormat="1" applyFill="1" applyAlignment="1">
      <alignment vertical="center"/>
    </xf>
    <xf numFmtId="168" fontId="4" fillId="6" borderId="4" xfId="4" applyNumberFormat="1" applyFill="1" applyBorder="1" applyAlignment="1">
      <alignment horizontal="center" vertical="center" wrapText="1"/>
    </xf>
    <xf numFmtId="4" fontId="4" fillId="6" borderId="1" xfId="0" applyNumberFormat="1" applyFont="1" applyFill="1" applyBorder="1" applyAlignment="1">
      <alignment horizontal="center" vertical="center" wrapText="1"/>
    </xf>
    <xf numFmtId="2" fontId="21" fillId="6" borderId="5" xfId="0" applyNumberFormat="1" applyFont="1" applyFill="1" applyBorder="1" applyAlignment="1">
      <alignment horizontal="center" vertical="center"/>
    </xf>
    <xf numFmtId="4" fontId="4" fillId="6" borderId="0" xfId="0" applyNumberFormat="1" applyFont="1" applyFill="1" applyAlignment="1">
      <alignment horizontal="center" vertical="center" wrapText="1"/>
    </xf>
    <xf numFmtId="16" fontId="2" fillId="7" borderId="7" xfId="1" quotePrefix="1" applyNumberFormat="1" applyFont="1" applyFill="1" applyBorder="1" applyAlignment="1">
      <alignment horizontal="center" vertical="center" wrapText="1"/>
    </xf>
    <xf numFmtId="2" fontId="6" fillId="5" borderId="5" xfId="1" applyNumberFormat="1" applyFont="1" applyFill="1" applyBorder="1" applyAlignment="1">
      <alignment horizontal="center" vertical="center"/>
    </xf>
    <xf numFmtId="164" fontId="6" fillId="5" borderId="5" xfId="1" applyNumberFormat="1" applyFont="1" applyFill="1" applyBorder="1" applyAlignment="1">
      <alignment horizontal="center" vertical="center"/>
    </xf>
    <xf numFmtId="165" fontId="6" fillId="5" borderId="5" xfId="1" applyNumberFormat="1" applyFont="1" applyFill="1" applyBorder="1" applyAlignment="1">
      <alignment horizontal="center" vertical="center"/>
    </xf>
    <xf numFmtId="165" fontId="6" fillId="5" borderId="5" xfId="1" applyNumberFormat="1" applyFont="1" applyFill="1" applyBorder="1" applyAlignment="1">
      <alignment horizontal="center" vertical="center" wrapText="1"/>
    </xf>
    <xf numFmtId="1" fontId="6" fillId="5" borderId="5" xfId="1" applyNumberFormat="1" applyFont="1" applyFill="1" applyBorder="1" applyAlignment="1">
      <alignment horizontal="center" vertical="center"/>
    </xf>
    <xf numFmtId="164" fontId="2" fillId="2" borderId="0" xfId="0" applyNumberFormat="1" applyFont="1" applyFill="1"/>
    <xf numFmtId="1" fontId="9" fillId="6" borderId="1" xfId="0" applyNumberFormat="1" applyFont="1" applyFill="1" applyBorder="1" applyAlignment="1">
      <alignment horizontal="center" vertical="center"/>
    </xf>
    <xf numFmtId="1" fontId="6" fillId="6" borderId="1" xfId="0" quotePrefix="1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4" fontId="18" fillId="6" borderId="0" xfId="0" applyNumberFormat="1" applyFont="1" applyFill="1" applyAlignment="1">
      <alignment horizontal="center" vertical="center" wrapText="1"/>
    </xf>
    <xf numFmtId="2" fontId="4" fillId="6" borderId="0" xfId="0" applyNumberFormat="1" applyFont="1" applyFill="1" applyAlignment="1">
      <alignment vertical="center"/>
    </xf>
    <xf numFmtId="168" fontId="4" fillId="2" borderId="1" xfId="4" applyNumberFormat="1" applyFill="1" applyBorder="1" applyAlignment="1">
      <alignment horizontal="center" vertical="center" wrapText="1"/>
    </xf>
    <xf numFmtId="168" fontId="4" fillId="2" borderId="3" xfId="4" applyNumberFormat="1" applyFill="1" applyBorder="1" applyAlignment="1">
      <alignment horizontal="center" vertical="center" wrapText="1"/>
    </xf>
    <xf numFmtId="168" fontId="4" fillId="6" borderId="1" xfId="4" applyNumberFormat="1" applyFill="1" applyBorder="1" applyAlignment="1">
      <alignment horizontal="center" vertical="center" wrapText="1"/>
    </xf>
    <xf numFmtId="168" fontId="4" fillId="2" borderId="4" xfId="4" applyNumberFormat="1" applyFill="1" applyBorder="1" applyAlignment="1">
      <alignment horizontal="center" vertical="center" wrapText="1"/>
    </xf>
    <xf numFmtId="168" fontId="4" fillId="0" borderId="4" xfId="4" applyNumberFormat="1" applyBorder="1" applyAlignment="1">
      <alignment horizontal="center" vertical="center" wrapText="1"/>
    </xf>
    <xf numFmtId="168" fontId="4" fillId="6" borderId="0" xfId="4" applyNumberFormat="1" applyFill="1" applyAlignment="1">
      <alignment horizontal="center" vertical="center" wrapText="1"/>
    </xf>
    <xf numFmtId="168" fontId="4" fillId="2" borderId="0" xfId="4" applyNumberFormat="1" applyFill="1" applyAlignment="1">
      <alignment horizontal="center" vertical="center" wrapText="1"/>
    </xf>
    <xf numFmtId="1" fontId="0" fillId="6" borderId="0" xfId="0" applyNumberFormat="1" applyFill="1"/>
    <xf numFmtId="0" fontId="4" fillId="6" borderId="3" xfId="0" applyFont="1" applyFill="1" applyBorder="1" applyAlignment="1">
      <alignment horizontal="center"/>
    </xf>
    <xf numFmtId="1" fontId="0" fillId="6" borderId="0" xfId="0" applyNumberFormat="1" applyFill="1" applyAlignment="1">
      <alignment vertical="center"/>
    </xf>
    <xf numFmtId="166" fontId="0" fillId="6" borderId="0" xfId="0" applyNumberFormat="1" applyFill="1" applyAlignment="1">
      <alignment vertical="center"/>
    </xf>
    <xf numFmtId="164" fontId="6" fillId="6" borderId="5" xfId="0" quotePrefix="1" applyNumberFormat="1" applyFont="1" applyFill="1" applyBorder="1" applyAlignment="1">
      <alignment horizontal="center" vertical="center"/>
    </xf>
    <xf numFmtId="2" fontId="23" fillId="6" borderId="5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/>
    </xf>
    <xf numFmtId="2" fontId="2" fillId="2" borderId="0" xfId="0" applyNumberFormat="1" applyFont="1" applyFill="1"/>
    <xf numFmtId="0" fontId="2" fillId="4" borderId="7" xfId="0" applyFont="1" applyFill="1" applyBorder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8" fontId="4" fillId="6" borderId="3" xfId="4" applyNumberFormat="1" applyFill="1" applyBorder="1" applyAlignment="1">
      <alignment horizontal="center" vertical="center" wrapText="1"/>
    </xf>
    <xf numFmtId="4" fontId="4" fillId="6" borderId="3" xfId="0" applyNumberFormat="1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7" fontId="2" fillId="7" borderId="7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6" fillId="8" borderId="1" xfId="0" quotePrefix="1" applyFont="1" applyFill="1" applyBorder="1" applyAlignment="1">
      <alignment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/>
    </xf>
    <xf numFmtId="171" fontId="1" fillId="8" borderId="1" xfId="0" applyNumberFormat="1" applyFont="1" applyFill="1" applyBorder="1" applyAlignment="1">
      <alignment horizontal="center" vertical="center" wrapText="1"/>
    </xf>
    <xf numFmtId="171" fontId="4" fillId="6" borderId="1" xfId="4" applyNumberFormat="1" applyFill="1" applyBorder="1" applyAlignment="1">
      <alignment horizontal="center" vertical="center" wrapText="1"/>
    </xf>
    <xf numFmtId="171" fontId="4" fillId="6" borderId="3" xfId="4" applyNumberFormat="1" applyFill="1" applyBorder="1" applyAlignment="1">
      <alignment horizontal="center" vertical="center" wrapText="1"/>
    </xf>
    <xf numFmtId="171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3" xr:uid="{00000000-0005-0000-0000-000002000000}"/>
    <cellStyle name="Normal 4 2" xfId="2" xr:uid="{00000000-0005-0000-0000-000003000000}"/>
    <cellStyle name="Normal 4 2 2" xfId="4" xr:uid="{00000000-0005-0000-0000-000004000000}"/>
  </cellStyles>
  <dxfs count="6621">
    <dxf>
      <numFmt numFmtId="171" formatCode="[$-409]d/mmm/yy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 vs Test</a:t>
            </a:r>
            <a:r>
              <a:rPr lang="en-IN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 (Alua)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[$-409]d/mmm/yyyy;@</c:formatCode>
                <c:ptCount val="46"/>
                <c:pt idx="0">
                  <c:v>44679</c:v>
                </c:pt>
                <c:pt idx="1">
                  <c:v>44687</c:v>
                </c:pt>
                <c:pt idx="2">
                  <c:v>44688</c:v>
                </c:pt>
                <c:pt idx="3">
                  <c:v>44702</c:v>
                </c:pt>
                <c:pt idx="4">
                  <c:v>44715</c:v>
                </c:pt>
                <c:pt idx="5">
                  <c:v>44746</c:v>
                </c:pt>
                <c:pt idx="6">
                  <c:v>44746</c:v>
                </c:pt>
                <c:pt idx="7">
                  <c:v>44765</c:v>
                </c:pt>
                <c:pt idx="8">
                  <c:v>44765</c:v>
                </c:pt>
                <c:pt idx="9">
                  <c:v>44771</c:v>
                </c:pt>
                <c:pt idx="10">
                  <c:v>44824</c:v>
                </c:pt>
                <c:pt idx="11">
                  <c:v>44826</c:v>
                </c:pt>
                <c:pt idx="12">
                  <c:v>44828</c:v>
                </c:pt>
                <c:pt idx="13">
                  <c:v>44837</c:v>
                </c:pt>
                <c:pt idx="14">
                  <c:v>44839</c:v>
                </c:pt>
                <c:pt idx="15">
                  <c:v>44878</c:v>
                </c:pt>
                <c:pt idx="16">
                  <c:v>44882</c:v>
                </c:pt>
                <c:pt idx="17">
                  <c:v>44886</c:v>
                </c:pt>
                <c:pt idx="18">
                  <c:v>44892</c:v>
                </c:pt>
                <c:pt idx="19">
                  <c:v>44892</c:v>
                </c:pt>
                <c:pt idx="20">
                  <c:v>44900</c:v>
                </c:pt>
                <c:pt idx="21">
                  <c:v>44905</c:v>
                </c:pt>
                <c:pt idx="22">
                  <c:v>44915</c:v>
                </c:pt>
                <c:pt idx="23">
                  <c:v>44915</c:v>
                </c:pt>
                <c:pt idx="24">
                  <c:v>44944</c:v>
                </c:pt>
                <c:pt idx="25">
                  <c:v>44956</c:v>
                </c:pt>
                <c:pt idx="26">
                  <c:v>44961</c:v>
                </c:pt>
                <c:pt idx="27">
                  <c:v>44962</c:v>
                </c:pt>
                <c:pt idx="28">
                  <c:v>44972</c:v>
                </c:pt>
                <c:pt idx="29">
                  <c:v>44985</c:v>
                </c:pt>
                <c:pt idx="30">
                  <c:v>44986</c:v>
                </c:pt>
                <c:pt idx="31">
                  <c:v>44992</c:v>
                </c:pt>
                <c:pt idx="32">
                  <c:v>44994</c:v>
                </c:pt>
                <c:pt idx="33">
                  <c:v>44999</c:v>
                </c:pt>
                <c:pt idx="34">
                  <c:v>45018</c:v>
                </c:pt>
                <c:pt idx="35">
                  <c:v>45024</c:v>
                </c:pt>
                <c:pt idx="36">
                  <c:v>45029</c:v>
                </c:pt>
                <c:pt idx="37">
                  <c:v>45035</c:v>
                </c:pt>
                <c:pt idx="38">
                  <c:v>45035</c:v>
                </c:pt>
                <c:pt idx="39">
                  <c:v>45047</c:v>
                </c:pt>
                <c:pt idx="40">
                  <c:v>45084</c:v>
                </c:pt>
                <c:pt idx="41">
                  <c:v>45084</c:v>
                </c:pt>
                <c:pt idx="42">
                  <c:v>45089</c:v>
                </c:pt>
                <c:pt idx="43">
                  <c:v>45090</c:v>
                </c:pt>
                <c:pt idx="44">
                  <c:v>45102</c:v>
                </c:pt>
                <c:pt idx="45">
                  <c:v>45103</c:v>
                </c:pt>
              </c:numCache>
            </c:numRef>
          </c:cat>
          <c:val>
            <c:numRef>
              <c:f>Data!$C$2:$C$47</c:f>
              <c:numCache>
                <c:formatCode>General</c:formatCode>
                <c:ptCount val="46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98.6</c:v>
                </c:pt>
                <c:pt idx="8">
                  <c:v>98.6</c:v>
                </c:pt>
                <c:pt idx="9">
                  <c:v>98.6</c:v>
                </c:pt>
                <c:pt idx="10">
                  <c:v>98.6</c:v>
                </c:pt>
                <c:pt idx="11">
                  <c:v>98.6</c:v>
                </c:pt>
                <c:pt idx="12">
                  <c:v>98.6</c:v>
                </c:pt>
                <c:pt idx="13">
                  <c:v>98.6</c:v>
                </c:pt>
                <c:pt idx="14">
                  <c:v>98.6</c:v>
                </c:pt>
                <c:pt idx="15">
                  <c:v>98.6</c:v>
                </c:pt>
                <c:pt idx="16">
                  <c:v>98.6</c:v>
                </c:pt>
                <c:pt idx="17">
                  <c:v>98.6</c:v>
                </c:pt>
                <c:pt idx="18">
                  <c:v>98.6</c:v>
                </c:pt>
                <c:pt idx="19">
                  <c:v>98.6</c:v>
                </c:pt>
                <c:pt idx="20">
                  <c:v>98.6</c:v>
                </c:pt>
                <c:pt idx="21">
                  <c:v>98.6</c:v>
                </c:pt>
                <c:pt idx="22">
                  <c:v>98.6</c:v>
                </c:pt>
                <c:pt idx="23">
                  <c:v>98.6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98.6</c:v>
                </c:pt>
                <c:pt idx="30">
                  <c:v>98.6</c:v>
                </c:pt>
                <c:pt idx="31">
                  <c:v>98.6</c:v>
                </c:pt>
                <c:pt idx="32">
                  <c:v>98.6</c:v>
                </c:pt>
                <c:pt idx="33">
                  <c:v>98.6</c:v>
                </c:pt>
                <c:pt idx="34">
                  <c:v>98.6</c:v>
                </c:pt>
                <c:pt idx="35">
                  <c:v>98.6</c:v>
                </c:pt>
                <c:pt idx="36">
                  <c:v>98.6</c:v>
                </c:pt>
                <c:pt idx="37">
                  <c:v>98.6</c:v>
                </c:pt>
                <c:pt idx="38">
                  <c:v>98.6</c:v>
                </c:pt>
                <c:pt idx="39">
                  <c:v>98.6</c:v>
                </c:pt>
                <c:pt idx="40">
                  <c:v>98.6</c:v>
                </c:pt>
                <c:pt idx="41">
                  <c:v>98.6</c:v>
                </c:pt>
                <c:pt idx="42">
                  <c:v>98.6</c:v>
                </c:pt>
                <c:pt idx="43">
                  <c:v>98.6</c:v>
                </c:pt>
                <c:pt idx="44">
                  <c:v>98.6</c:v>
                </c:pt>
                <c:pt idx="45">
                  <c:v>98.6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14DA-4458-A853-149B12292CBB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Alua (as Al2O3)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[$-409]d/mmm/yyyy;@</c:formatCode>
                <c:ptCount val="46"/>
                <c:pt idx="0">
                  <c:v>44679</c:v>
                </c:pt>
                <c:pt idx="1">
                  <c:v>44687</c:v>
                </c:pt>
                <c:pt idx="2">
                  <c:v>44688</c:v>
                </c:pt>
                <c:pt idx="3">
                  <c:v>44702</c:v>
                </c:pt>
                <c:pt idx="4">
                  <c:v>44715</c:v>
                </c:pt>
                <c:pt idx="5">
                  <c:v>44746</c:v>
                </c:pt>
                <c:pt idx="6">
                  <c:v>44746</c:v>
                </c:pt>
                <c:pt idx="7">
                  <c:v>44765</c:v>
                </c:pt>
                <c:pt idx="8">
                  <c:v>44765</c:v>
                </c:pt>
                <c:pt idx="9">
                  <c:v>44771</c:v>
                </c:pt>
                <c:pt idx="10">
                  <c:v>44824</c:v>
                </c:pt>
                <c:pt idx="11">
                  <c:v>44826</c:v>
                </c:pt>
                <c:pt idx="12">
                  <c:v>44828</c:v>
                </c:pt>
                <c:pt idx="13">
                  <c:v>44837</c:v>
                </c:pt>
                <c:pt idx="14">
                  <c:v>44839</c:v>
                </c:pt>
                <c:pt idx="15">
                  <c:v>44878</c:v>
                </c:pt>
                <c:pt idx="16">
                  <c:v>44882</c:v>
                </c:pt>
                <c:pt idx="17">
                  <c:v>44886</c:v>
                </c:pt>
                <c:pt idx="18">
                  <c:v>44892</c:v>
                </c:pt>
                <c:pt idx="19">
                  <c:v>44892</c:v>
                </c:pt>
                <c:pt idx="20">
                  <c:v>44900</c:v>
                </c:pt>
                <c:pt idx="21">
                  <c:v>44905</c:v>
                </c:pt>
                <c:pt idx="22">
                  <c:v>44915</c:v>
                </c:pt>
                <c:pt idx="23">
                  <c:v>44915</c:v>
                </c:pt>
                <c:pt idx="24">
                  <c:v>44944</c:v>
                </c:pt>
                <c:pt idx="25">
                  <c:v>44956</c:v>
                </c:pt>
                <c:pt idx="26">
                  <c:v>44961</c:v>
                </c:pt>
                <c:pt idx="27">
                  <c:v>44962</c:v>
                </c:pt>
                <c:pt idx="28">
                  <c:v>44972</c:v>
                </c:pt>
                <c:pt idx="29">
                  <c:v>44985</c:v>
                </c:pt>
                <c:pt idx="30">
                  <c:v>44986</c:v>
                </c:pt>
                <c:pt idx="31">
                  <c:v>44992</c:v>
                </c:pt>
                <c:pt idx="32">
                  <c:v>44994</c:v>
                </c:pt>
                <c:pt idx="33">
                  <c:v>44999</c:v>
                </c:pt>
                <c:pt idx="34">
                  <c:v>45018</c:v>
                </c:pt>
                <c:pt idx="35">
                  <c:v>45024</c:v>
                </c:pt>
                <c:pt idx="36">
                  <c:v>45029</c:v>
                </c:pt>
                <c:pt idx="37">
                  <c:v>45035</c:v>
                </c:pt>
                <c:pt idx="38">
                  <c:v>45035</c:v>
                </c:pt>
                <c:pt idx="39">
                  <c:v>45047</c:v>
                </c:pt>
                <c:pt idx="40">
                  <c:v>45084</c:v>
                </c:pt>
                <c:pt idx="41">
                  <c:v>45084</c:v>
                </c:pt>
                <c:pt idx="42">
                  <c:v>45089</c:v>
                </c:pt>
                <c:pt idx="43">
                  <c:v>45090</c:v>
                </c:pt>
                <c:pt idx="44">
                  <c:v>45102</c:v>
                </c:pt>
                <c:pt idx="45">
                  <c:v>45103</c:v>
                </c:pt>
              </c:numCache>
            </c:numRef>
          </c:cat>
          <c:val>
            <c:numRef>
              <c:f>Data!$D$2:$D$47</c:f>
              <c:numCache>
                <c:formatCode>0.00</c:formatCode>
                <c:ptCount val="46"/>
                <c:pt idx="0">
                  <c:v>98.83</c:v>
                </c:pt>
                <c:pt idx="1">
                  <c:v>98.75</c:v>
                </c:pt>
                <c:pt idx="2">
                  <c:v>98.83</c:v>
                </c:pt>
                <c:pt idx="3">
                  <c:v>98.819599999999994</c:v>
                </c:pt>
                <c:pt idx="4">
                  <c:v>98.78</c:v>
                </c:pt>
                <c:pt idx="5">
                  <c:v>98.79</c:v>
                </c:pt>
                <c:pt idx="6">
                  <c:v>98.81</c:v>
                </c:pt>
                <c:pt idx="7">
                  <c:v>98.81</c:v>
                </c:pt>
                <c:pt idx="8">
                  <c:v>98.81</c:v>
                </c:pt>
                <c:pt idx="9">
                  <c:v>98.71</c:v>
                </c:pt>
                <c:pt idx="10">
                  <c:v>98.8</c:v>
                </c:pt>
                <c:pt idx="11">
                  <c:v>98.77</c:v>
                </c:pt>
                <c:pt idx="12">
                  <c:v>98.77</c:v>
                </c:pt>
                <c:pt idx="13">
                  <c:v>98.82</c:v>
                </c:pt>
                <c:pt idx="14">
                  <c:v>98.78</c:v>
                </c:pt>
                <c:pt idx="15">
                  <c:v>98.76</c:v>
                </c:pt>
                <c:pt idx="16">
                  <c:v>98.76</c:v>
                </c:pt>
                <c:pt idx="17">
                  <c:v>98.81</c:v>
                </c:pt>
                <c:pt idx="18">
                  <c:v>98.8</c:v>
                </c:pt>
                <c:pt idx="19">
                  <c:v>98.83</c:v>
                </c:pt>
                <c:pt idx="20">
                  <c:v>98.8</c:v>
                </c:pt>
                <c:pt idx="21">
                  <c:v>98.8</c:v>
                </c:pt>
                <c:pt idx="22">
                  <c:v>98.84</c:v>
                </c:pt>
                <c:pt idx="23">
                  <c:v>98.87</c:v>
                </c:pt>
                <c:pt idx="24">
                  <c:v>98.79</c:v>
                </c:pt>
                <c:pt idx="25">
                  <c:v>98.94</c:v>
                </c:pt>
                <c:pt idx="26">
                  <c:v>98.913399999999996</c:v>
                </c:pt>
                <c:pt idx="27">
                  <c:v>98.95</c:v>
                </c:pt>
                <c:pt idx="28">
                  <c:v>98.933199999999999</c:v>
                </c:pt>
                <c:pt idx="29">
                  <c:v>98.89</c:v>
                </c:pt>
                <c:pt idx="30">
                  <c:v>98.87</c:v>
                </c:pt>
                <c:pt idx="31">
                  <c:v>98.91</c:v>
                </c:pt>
                <c:pt idx="32">
                  <c:v>98.8</c:v>
                </c:pt>
                <c:pt idx="33">
                  <c:v>98.92</c:v>
                </c:pt>
                <c:pt idx="34">
                  <c:v>98.79</c:v>
                </c:pt>
                <c:pt idx="35">
                  <c:v>98.77</c:v>
                </c:pt>
                <c:pt idx="36">
                  <c:v>98.86</c:v>
                </c:pt>
                <c:pt idx="37">
                  <c:v>98.83</c:v>
                </c:pt>
                <c:pt idx="38">
                  <c:v>98.82</c:v>
                </c:pt>
                <c:pt idx="39">
                  <c:v>98.87</c:v>
                </c:pt>
                <c:pt idx="40">
                  <c:v>98.79</c:v>
                </c:pt>
                <c:pt idx="41">
                  <c:v>98.75</c:v>
                </c:pt>
                <c:pt idx="42">
                  <c:v>98.73</c:v>
                </c:pt>
                <c:pt idx="43">
                  <c:v>98.72</c:v>
                </c:pt>
                <c:pt idx="44">
                  <c:v>98.84</c:v>
                </c:pt>
                <c:pt idx="45">
                  <c:v>98.81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14DA-4458-A853-149B1229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274800"/>
        <c:axId val="851269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PO(SiO2)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Data!$E$2:$E$47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0.02</c:v>
                      </c:pt>
                      <c:pt idx="30">
                        <c:v>0.02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DA-4458-A853-149B12292C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SiO2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Data!$F$2:$F$47</c15:sqref>
                        </c15:formulaRef>
                      </c:ext>
                    </c:extLst>
                    <c:numCache>
                      <c:formatCode>0.000</c:formatCode>
                      <c:ptCount val="46"/>
                      <c:pt idx="0">
                        <c:v>1.4E-2</c:v>
                      </c:pt>
                      <c:pt idx="1">
                        <c:v>1.4E-2</c:v>
                      </c:pt>
                      <c:pt idx="2">
                        <c:v>1.4E-2</c:v>
                      </c:pt>
                      <c:pt idx="3">
                        <c:v>1.4E-2</c:v>
                      </c:pt>
                      <c:pt idx="4">
                        <c:v>1.4999999999999999E-2</c:v>
                      </c:pt>
                      <c:pt idx="5">
                        <c:v>1.4E-2</c:v>
                      </c:pt>
                      <c:pt idx="6">
                        <c:v>0.01</c:v>
                      </c:pt>
                      <c:pt idx="7">
                        <c:v>1.4E-2</c:v>
                      </c:pt>
                      <c:pt idx="8">
                        <c:v>1.4E-2</c:v>
                      </c:pt>
                      <c:pt idx="9">
                        <c:v>1.4E-2</c:v>
                      </c:pt>
                      <c:pt idx="10">
                        <c:v>1.2999999999999999E-2</c:v>
                      </c:pt>
                      <c:pt idx="11">
                        <c:v>1.0999999999999999E-2</c:v>
                      </c:pt>
                      <c:pt idx="12">
                        <c:v>1.2E-2</c:v>
                      </c:pt>
                      <c:pt idx="13">
                        <c:v>1.2E-2</c:v>
                      </c:pt>
                      <c:pt idx="14">
                        <c:v>1.2999999999999999E-2</c:v>
                      </c:pt>
                      <c:pt idx="15">
                        <c:v>1.0999999999999999E-2</c:v>
                      </c:pt>
                      <c:pt idx="16">
                        <c:v>1.0999999999999999E-2</c:v>
                      </c:pt>
                      <c:pt idx="17">
                        <c:v>1.0999999999999999E-2</c:v>
                      </c:pt>
                      <c:pt idx="18">
                        <c:v>1.2E-2</c:v>
                      </c:pt>
                      <c:pt idx="19">
                        <c:v>1.2E-2</c:v>
                      </c:pt>
                      <c:pt idx="20">
                        <c:v>1.2999999999999999E-2</c:v>
                      </c:pt>
                      <c:pt idx="21">
                        <c:v>1.2999999999999999E-2</c:v>
                      </c:pt>
                      <c:pt idx="22">
                        <c:v>1.2E-2</c:v>
                      </c:pt>
                      <c:pt idx="23">
                        <c:v>1.0999999999999999E-2</c:v>
                      </c:pt>
                      <c:pt idx="24">
                        <c:v>1.2E-2</c:v>
                      </c:pt>
                      <c:pt idx="25">
                        <c:v>0.01</c:v>
                      </c:pt>
                      <c:pt idx="26">
                        <c:v>1.0999999999999999E-2</c:v>
                      </c:pt>
                      <c:pt idx="27">
                        <c:v>0.01</c:v>
                      </c:pt>
                      <c:pt idx="28">
                        <c:v>1.0999999999999999E-2</c:v>
                      </c:pt>
                      <c:pt idx="29">
                        <c:v>1.0999999999999999E-2</c:v>
                      </c:pt>
                      <c:pt idx="30">
                        <c:v>0.01</c:v>
                      </c:pt>
                      <c:pt idx="31">
                        <c:v>1.0999999999999999E-2</c:v>
                      </c:pt>
                      <c:pt idx="32">
                        <c:v>1.2E-2</c:v>
                      </c:pt>
                      <c:pt idx="33">
                        <c:v>1.0999999999999999E-2</c:v>
                      </c:pt>
                      <c:pt idx="34">
                        <c:v>1.2E-2</c:v>
                      </c:pt>
                      <c:pt idx="35">
                        <c:v>0.01</c:v>
                      </c:pt>
                      <c:pt idx="36">
                        <c:v>0.01</c:v>
                      </c:pt>
                      <c:pt idx="37">
                        <c:v>1.2E-2</c:v>
                      </c:pt>
                      <c:pt idx="38">
                        <c:v>1.0999999999999999E-2</c:v>
                      </c:pt>
                      <c:pt idx="39">
                        <c:v>1.0999999999999999E-2</c:v>
                      </c:pt>
                      <c:pt idx="40">
                        <c:v>1.0999999999999999E-2</c:v>
                      </c:pt>
                      <c:pt idx="41">
                        <c:v>1.2E-2</c:v>
                      </c:pt>
                      <c:pt idx="42">
                        <c:v>8.9999999999999993E-3</c:v>
                      </c:pt>
                      <c:pt idx="43">
                        <c:v>8.9999999999999993E-3</c:v>
                      </c:pt>
                      <c:pt idx="44">
                        <c:v>0.01</c:v>
                      </c:pt>
                      <c:pt idx="45">
                        <c:v>0.01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DA-4458-A853-149B12292C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PO(Fe2O3)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Data!$G$2:$G$47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0.02</c:v>
                      </c:pt>
                      <c:pt idx="30">
                        <c:v>0.02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DA-4458-A853-149B12292C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Fe2O3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Data!$H$2:$H$47</c15:sqref>
                        </c15:formulaRef>
                      </c:ext>
                    </c:extLst>
                    <c:numCache>
                      <c:formatCode>0.000</c:formatCode>
                      <c:ptCount val="46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1.0999999999999999E-2</c:v>
                      </c:pt>
                      <c:pt idx="5">
                        <c:v>1.4E-2</c:v>
                      </c:pt>
                      <c:pt idx="6">
                        <c:v>0.01</c:v>
                      </c:pt>
                      <c:pt idx="7">
                        <c:v>1.0999999999999999E-2</c:v>
                      </c:pt>
                      <c:pt idx="8">
                        <c:v>1.0999999999999999E-2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8.9999999999999993E-3</c:v>
                      </c:pt>
                      <c:pt idx="12">
                        <c:v>8.9999999999999993E-3</c:v>
                      </c:pt>
                      <c:pt idx="13">
                        <c:v>0.01</c:v>
                      </c:pt>
                      <c:pt idx="14">
                        <c:v>1.0999999999999999E-2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1.2E-2</c:v>
                      </c:pt>
                      <c:pt idx="19">
                        <c:v>1.2E-2</c:v>
                      </c:pt>
                      <c:pt idx="20">
                        <c:v>1.2999999999999999E-2</c:v>
                      </c:pt>
                      <c:pt idx="21">
                        <c:v>1.0999999999999999E-2</c:v>
                      </c:pt>
                      <c:pt idx="22">
                        <c:v>1.0999999999999999E-2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8.9999999999999993E-3</c:v>
                      </c:pt>
                      <c:pt idx="26">
                        <c:v>0.01</c:v>
                      </c:pt>
                      <c:pt idx="27">
                        <c:v>8.9999999999999993E-3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8.9999999999999993E-3</c:v>
                      </c:pt>
                      <c:pt idx="31">
                        <c:v>0.01</c:v>
                      </c:pt>
                      <c:pt idx="32">
                        <c:v>1.0999999999999999E-2</c:v>
                      </c:pt>
                      <c:pt idx="33">
                        <c:v>1.0999999999999999E-2</c:v>
                      </c:pt>
                      <c:pt idx="34">
                        <c:v>1.0999999999999999E-2</c:v>
                      </c:pt>
                      <c:pt idx="35">
                        <c:v>1.0999999999999999E-2</c:v>
                      </c:pt>
                      <c:pt idx="36">
                        <c:v>8.9999999999999993E-3</c:v>
                      </c:pt>
                      <c:pt idx="37">
                        <c:v>1.2999999999999999E-2</c:v>
                      </c:pt>
                      <c:pt idx="38">
                        <c:v>1.2999999999999999E-2</c:v>
                      </c:pt>
                      <c:pt idx="39">
                        <c:v>8.9999999999999993E-3</c:v>
                      </c:pt>
                      <c:pt idx="40">
                        <c:v>1.2999999999999999E-2</c:v>
                      </c:pt>
                      <c:pt idx="41">
                        <c:v>1.2999999999999999E-2</c:v>
                      </c:pt>
                      <c:pt idx="42">
                        <c:v>1.2E-2</c:v>
                      </c:pt>
                      <c:pt idx="43">
                        <c:v>0.01</c:v>
                      </c:pt>
                      <c:pt idx="44">
                        <c:v>8.9999999999999993E-3</c:v>
                      </c:pt>
                      <c:pt idx="45">
                        <c:v>8.9999999999999993E-3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DA-4458-A853-149B12292CB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PO TiO2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7.0000000000000001E-3</c:v>
                      </c:pt>
                      <c:pt idx="1">
                        <c:v>7.0000000000000001E-3</c:v>
                      </c:pt>
                      <c:pt idx="2">
                        <c:v>7.0000000000000001E-3</c:v>
                      </c:pt>
                      <c:pt idx="3">
                        <c:v>7.0000000000000001E-3</c:v>
                      </c:pt>
                      <c:pt idx="4">
                        <c:v>7.0000000000000001E-3</c:v>
                      </c:pt>
                      <c:pt idx="5">
                        <c:v>7.0000000000000001E-3</c:v>
                      </c:pt>
                      <c:pt idx="6">
                        <c:v>7.0000000000000001E-3</c:v>
                      </c:pt>
                      <c:pt idx="7">
                        <c:v>7.0000000000000001E-3</c:v>
                      </c:pt>
                      <c:pt idx="8">
                        <c:v>7.0000000000000001E-3</c:v>
                      </c:pt>
                      <c:pt idx="9">
                        <c:v>7.0000000000000001E-3</c:v>
                      </c:pt>
                      <c:pt idx="10">
                        <c:v>7.0000000000000001E-3</c:v>
                      </c:pt>
                      <c:pt idx="11">
                        <c:v>7.0000000000000001E-3</c:v>
                      </c:pt>
                      <c:pt idx="12">
                        <c:v>7.0000000000000001E-3</c:v>
                      </c:pt>
                      <c:pt idx="13">
                        <c:v>7.0000000000000001E-3</c:v>
                      </c:pt>
                      <c:pt idx="14">
                        <c:v>7.0000000000000001E-3</c:v>
                      </c:pt>
                      <c:pt idx="15">
                        <c:v>7.0000000000000001E-3</c:v>
                      </c:pt>
                      <c:pt idx="16">
                        <c:v>7.0000000000000001E-3</c:v>
                      </c:pt>
                      <c:pt idx="17">
                        <c:v>7.0000000000000001E-3</c:v>
                      </c:pt>
                      <c:pt idx="18">
                        <c:v>7.0000000000000001E-3</c:v>
                      </c:pt>
                      <c:pt idx="19">
                        <c:v>7.0000000000000001E-3</c:v>
                      </c:pt>
                      <c:pt idx="20">
                        <c:v>7.0000000000000001E-3</c:v>
                      </c:pt>
                      <c:pt idx="21">
                        <c:v>7.0000000000000001E-3</c:v>
                      </c:pt>
                      <c:pt idx="22">
                        <c:v>7.0000000000000001E-3</c:v>
                      </c:pt>
                      <c:pt idx="23">
                        <c:v>7.0000000000000001E-3</c:v>
                      </c:pt>
                      <c:pt idx="24">
                        <c:v>7.0000000000000001E-3</c:v>
                      </c:pt>
                      <c:pt idx="25">
                        <c:v>7.0000000000000001E-3</c:v>
                      </c:pt>
                      <c:pt idx="26">
                        <c:v>7.0000000000000001E-3</c:v>
                      </c:pt>
                      <c:pt idx="27">
                        <c:v>7.0000000000000001E-3</c:v>
                      </c:pt>
                      <c:pt idx="28">
                        <c:v>7.0000000000000001E-3</c:v>
                      </c:pt>
                      <c:pt idx="29">
                        <c:v>7.0000000000000001E-3</c:v>
                      </c:pt>
                      <c:pt idx="30">
                        <c:v>7.0000000000000001E-3</c:v>
                      </c:pt>
                      <c:pt idx="31">
                        <c:v>7.0000000000000001E-3</c:v>
                      </c:pt>
                      <c:pt idx="32">
                        <c:v>7.0000000000000001E-3</c:v>
                      </c:pt>
                      <c:pt idx="33">
                        <c:v>7.0000000000000001E-3</c:v>
                      </c:pt>
                      <c:pt idx="34">
                        <c:v>7.0000000000000001E-3</c:v>
                      </c:pt>
                      <c:pt idx="35">
                        <c:v>7.0000000000000001E-3</c:v>
                      </c:pt>
                      <c:pt idx="36">
                        <c:v>7.0000000000000001E-3</c:v>
                      </c:pt>
                      <c:pt idx="37">
                        <c:v>7.0000000000000001E-3</c:v>
                      </c:pt>
                      <c:pt idx="38">
                        <c:v>7.0000000000000001E-3</c:v>
                      </c:pt>
                      <c:pt idx="39">
                        <c:v>7.0000000000000001E-3</c:v>
                      </c:pt>
                      <c:pt idx="40">
                        <c:v>7.0000000000000001E-3</c:v>
                      </c:pt>
                      <c:pt idx="41">
                        <c:v>7.0000000000000001E-3</c:v>
                      </c:pt>
                      <c:pt idx="42">
                        <c:v>7.0000000000000001E-3</c:v>
                      </c:pt>
                      <c:pt idx="43">
                        <c:v>7.0000000000000001E-3</c:v>
                      </c:pt>
                      <c:pt idx="44">
                        <c:v>7.0000000000000001E-3</c:v>
                      </c:pt>
                      <c:pt idx="45">
                        <c:v>7.0000000000000001E-3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DA-4458-A853-149B12292CB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TiO2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Data!$J$2:$J$47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2.5999999999999999E-3</c:v>
                      </c:pt>
                      <c:pt idx="1">
                        <c:v>2.0999999999999999E-3</c:v>
                      </c:pt>
                      <c:pt idx="2">
                        <c:v>2.3999999999999998E-3</c:v>
                      </c:pt>
                      <c:pt idx="3">
                        <c:v>2.3999999999999998E-3</c:v>
                      </c:pt>
                      <c:pt idx="4">
                        <c:v>2.3999999999999998E-3</c:v>
                      </c:pt>
                      <c:pt idx="5">
                        <c:v>2.8999999999999998E-3</c:v>
                      </c:pt>
                      <c:pt idx="6">
                        <c:v>2.5999999999999999E-3</c:v>
                      </c:pt>
                      <c:pt idx="7">
                        <c:v>3.2000000000000002E-3</c:v>
                      </c:pt>
                      <c:pt idx="8">
                        <c:v>2.8999999999999998E-3</c:v>
                      </c:pt>
                      <c:pt idx="9">
                        <c:v>2.8E-3</c:v>
                      </c:pt>
                      <c:pt idx="10">
                        <c:v>2.0999999999999999E-3</c:v>
                      </c:pt>
                      <c:pt idx="11">
                        <c:v>1.6999999999999999E-3</c:v>
                      </c:pt>
                      <c:pt idx="12">
                        <c:v>2.3999999999999998E-3</c:v>
                      </c:pt>
                      <c:pt idx="13">
                        <c:v>1.8E-3</c:v>
                      </c:pt>
                      <c:pt idx="14">
                        <c:v>3.0000000000000001E-3</c:v>
                      </c:pt>
                      <c:pt idx="15">
                        <c:v>2.8999999999999998E-3</c:v>
                      </c:pt>
                      <c:pt idx="16">
                        <c:v>3.0000000000000001E-3</c:v>
                      </c:pt>
                      <c:pt idx="17">
                        <c:v>2.8E-3</c:v>
                      </c:pt>
                      <c:pt idx="18">
                        <c:v>3.0999999999999999E-3</c:v>
                      </c:pt>
                      <c:pt idx="19">
                        <c:v>3.2000000000000002E-3</c:v>
                      </c:pt>
                      <c:pt idx="20">
                        <c:v>5.0000000000000001E-3</c:v>
                      </c:pt>
                      <c:pt idx="21">
                        <c:v>4.1000000000000003E-3</c:v>
                      </c:pt>
                      <c:pt idx="22">
                        <c:v>3.3E-3</c:v>
                      </c:pt>
                      <c:pt idx="23">
                        <c:v>3.2000000000000002E-3</c:v>
                      </c:pt>
                      <c:pt idx="24">
                        <c:v>3.0000000000000001E-3</c:v>
                      </c:pt>
                      <c:pt idx="25">
                        <c:v>3.0000000000000001E-3</c:v>
                      </c:pt>
                      <c:pt idx="26">
                        <c:v>2.8999999999999998E-3</c:v>
                      </c:pt>
                      <c:pt idx="27">
                        <c:v>3.2000000000000002E-3</c:v>
                      </c:pt>
                      <c:pt idx="28">
                        <c:v>3.0999999999999999E-3</c:v>
                      </c:pt>
                      <c:pt idx="29">
                        <c:v>3.2000000000000002E-3</c:v>
                      </c:pt>
                      <c:pt idx="30">
                        <c:v>3.0999999999999999E-3</c:v>
                      </c:pt>
                      <c:pt idx="31">
                        <c:v>3.2000000000000002E-3</c:v>
                      </c:pt>
                      <c:pt idx="32">
                        <c:v>3.0999999999999999E-3</c:v>
                      </c:pt>
                      <c:pt idx="33">
                        <c:v>2.8E-3</c:v>
                      </c:pt>
                      <c:pt idx="34">
                        <c:v>2.7000000000000001E-3</c:v>
                      </c:pt>
                      <c:pt idx="35">
                        <c:v>2.8E-3</c:v>
                      </c:pt>
                      <c:pt idx="36">
                        <c:v>2.5000000000000001E-3</c:v>
                      </c:pt>
                      <c:pt idx="37">
                        <c:v>2.3999999999999998E-3</c:v>
                      </c:pt>
                      <c:pt idx="38">
                        <c:v>2.8E-3</c:v>
                      </c:pt>
                      <c:pt idx="39">
                        <c:v>3.3999999999999998E-3</c:v>
                      </c:pt>
                      <c:pt idx="40">
                        <c:v>3.8E-3</c:v>
                      </c:pt>
                      <c:pt idx="41">
                        <c:v>3.8999999999999998E-3</c:v>
                      </c:pt>
                      <c:pt idx="42">
                        <c:v>4.0000000000000001E-3</c:v>
                      </c:pt>
                      <c:pt idx="43">
                        <c:v>3.2000000000000002E-3</c:v>
                      </c:pt>
                      <c:pt idx="44">
                        <c:v>3.5000000000000001E-3</c:v>
                      </c:pt>
                      <c:pt idx="45">
                        <c:v>3.3E-3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DA-4458-A853-149B12292C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Data!$K$1</c15:sqref>
                        </c15:formulaRef>
                      </c:ext>
                    </c:extLst>
                    <c:strCache>
                      <c:ptCount val="1"/>
                      <c:pt idx="0">
                        <c:v>PO V2O5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Data!$K$2:$K$47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3.0000000000000001E-3</c:v>
                      </c:pt>
                      <c:pt idx="1">
                        <c:v>3.0000000000000001E-3</c:v>
                      </c:pt>
                      <c:pt idx="2">
                        <c:v>3.0000000000000001E-3</c:v>
                      </c:pt>
                      <c:pt idx="3">
                        <c:v>3.0000000000000001E-3</c:v>
                      </c:pt>
                      <c:pt idx="4">
                        <c:v>3.0000000000000001E-3</c:v>
                      </c:pt>
                      <c:pt idx="5">
                        <c:v>3.0000000000000001E-3</c:v>
                      </c:pt>
                      <c:pt idx="6">
                        <c:v>3.0000000000000001E-3</c:v>
                      </c:pt>
                      <c:pt idx="7">
                        <c:v>3.0000000000000001E-3</c:v>
                      </c:pt>
                      <c:pt idx="8">
                        <c:v>3.0000000000000001E-3</c:v>
                      </c:pt>
                      <c:pt idx="9">
                        <c:v>3.0000000000000001E-3</c:v>
                      </c:pt>
                      <c:pt idx="10">
                        <c:v>3.0000000000000001E-3</c:v>
                      </c:pt>
                      <c:pt idx="11">
                        <c:v>3.0000000000000001E-3</c:v>
                      </c:pt>
                      <c:pt idx="12">
                        <c:v>3.0000000000000001E-3</c:v>
                      </c:pt>
                      <c:pt idx="13">
                        <c:v>3.0000000000000001E-3</c:v>
                      </c:pt>
                      <c:pt idx="14">
                        <c:v>3.0000000000000001E-3</c:v>
                      </c:pt>
                      <c:pt idx="15">
                        <c:v>3.0000000000000001E-3</c:v>
                      </c:pt>
                      <c:pt idx="16">
                        <c:v>3.0000000000000001E-3</c:v>
                      </c:pt>
                      <c:pt idx="17">
                        <c:v>3.0000000000000001E-3</c:v>
                      </c:pt>
                      <c:pt idx="18">
                        <c:v>3.0000000000000001E-3</c:v>
                      </c:pt>
                      <c:pt idx="19">
                        <c:v>3.0000000000000001E-3</c:v>
                      </c:pt>
                      <c:pt idx="20">
                        <c:v>3.0000000000000001E-3</c:v>
                      </c:pt>
                      <c:pt idx="21">
                        <c:v>3.0000000000000001E-3</c:v>
                      </c:pt>
                      <c:pt idx="22">
                        <c:v>3.0000000000000001E-3</c:v>
                      </c:pt>
                      <c:pt idx="23">
                        <c:v>3.0000000000000001E-3</c:v>
                      </c:pt>
                      <c:pt idx="24">
                        <c:v>3.0000000000000001E-3</c:v>
                      </c:pt>
                      <c:pt idx="25">
                        <c:v>3.0000000000000001E-3</c:v>
                      </c:pt>
                      <c:pt idx="26">
                        <c:v>3.0000000000000001E-3</c:v>
                      </c:pt>
                      <c:pt idx="27">
                        <c:v>3.0000000000000001E-3</c:v>
                      </c:pt>
                      <c:pt idx="28">
                        <c:v>3.0000000000000001E-3</c:v>
                      </c:pt>
                      <c:pt idx="29">
                        <c:v>3.0000000000000001E-3</c:v>
                      </c:pt>
                      <c:pt idx="30">
                        <c:v>3.0000000000000001E-3</c:v>
                      </c:pt>
                      <c:pt idx="31">
                        <c:v>3.0000000000000001E-3</c:v>
                      </c:pt>
                      <c:pt idx="32">
                        <c:v>3.0000000000000001E-3</c:v>
                      </c:pt>
                      <c:pt idx="33">
                        <c:v>3.0000000000000001E-3</c:v>
                      </c:pt>
                      <c:pt idx="34">
                        <c:v>3.0000000000000001E-3</c:v>
                      </c:pt>
                      <c:pt idx="35">
                        <c:v>3.0000000000000001E-3</c:v>
                      </c:pt>
                      <c:pt idx="36">
                        <c:v>3.0000000000000001E-3</c:v>
                      </c:pt>
                      <c:pt idx="37">
                        <c:v>3.0000000000000001E-3</c:v>
                      </c:pt>
                      <c:pt idx="38">
                        <c:v>3.0000000000000001E-3</c:v>
                      </c:pt>
                      <c:pt idx="39">
                        <c:v>3.0000000000000001E-3</c:v>
                      </c:pt>
                      <c:pt idx="40">
                        <c:v>3.0000000000000001E-3</c:v>
                      </c:pt>
                      <c:pt idx="41">
                        <c:v>3.0000000000000001E-3</c:v>
                      </c:pt>
                      <c:pt idx="42">
                        <c:v>3.0000000000000001E-3</c:v>
                      </c:pt>
                      <c:pt idx="43">
                        <c:v>3.0000000000000001E-3</c:v>
                      </c:pt>
                      <c:pt idx="44">
                        <c:v>3.0000000000000001E-3</c:v>
                      </c:pt>
                      <c:pt idx="45">
                        <c:v>3.0000000000000001E-3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DA-4458-A853-149B12292C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Data!$L$1</c15:sqref>
                        </c15:formulaRef>
                      </c:ext>
                    </c:extLst>
                    <c:strCache>
                      <c:ptCount val="1"/>
                      <c:pt idx="0">
                        <c:v>V2O5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Data!$L$2:$L$47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1.5E-3</c:v>
                      </c:pt>
                      <c:pt idx="1">
                        <c:v>1.1000000000000001E-3</c:v>
                      </c:pt>
                      <c:pt idx="2">
                        <c:v>8.0000000000000004E-4</c:v>
                      </c:pt>
                      <c:pt idx="3">
                        <c:v>8.9999999999999998E-4</c:v>
                      </c:pt>
                      <c:pt idx="4">
                        <c:v>1.1000000000000001E-3</c:v>
                      </c:pt>
                      <c:pt idx="5">
                        <c:v>1.2999999999999999E-3</c:v>
                      </c:pt>
                      <c:pt idx="6">
                        <c:v>1.1000000000000001E-3</c:v>
                      </c:pt>
                      <c:pt idx="7">
                        <c:v>8.0000000000000004E-4</c:v>
                      </c:pt>
                      <c:pt idx="8">
                        <c:v>8.9999999999999998E-4</c:v>
                      </c:pt>
                      <c:pt idx="9">
                        <c:v>1.5E-3</c:v>
                      </c:pt>
                      <c:pt idx="10">
                        <c:v>1.4E-3</c:v>
                      </c:pt>
                      <c:pt idx="11">
                        <c:v>1.9E-3</c:v>
                      </c:pt>
                      <c:pt idx="12">
                        <c:v>1E-3</c:v>
                      </c:pt>
                      <c:pt idx="13">
                        <c:v>1.2999999999999999E-3</c:v>
                      </c:pt>
                      <c:pt idx="14">
                        <c:v>1.1999999999999999E-3</c:v>
                      </c:pt>
                      <c:pt idx="15">
                        <c:v>1.2999999999999999E-3</c:v>
                      </c:pt>
                      <c:pt idx="16">
                        <c:v>1.1000000000000001E-3</c:v>
                      </c:pt>
                      <c:pt idx="17">
                        <c:v>1E-3</c:v>
                      </c:pt>
                      <c:pt idx="18">
                        <c:v>1.1999999999999999E-3</c:v>
                      </c:pt>
                      <c:pt idx="19">
                        <c:v>1.1999999999999999E-3</c:v>
                      </c:pt>
                      <c:pt idx="20">
                        <c:v>1.5E-3</c:v>
                      </c:pt>
                      <c:pt idx="21">
                        <c:v>1.2999999999999999E-3</c:v>
                      </c:pt>
                      <c:pt idx="22">
                        <c:v>1.6000000000000001E-3</c:v>
                      </c:pt>
                      <c:pt idx="23">
                        <c:v>1.4E-3</c:v>
                      </c:pt>
                      <c:pt idx="24">
                        <c:v>1.2999999999999999E-3</c:v>
                      </c:pt>
                      <c:pt idx="25">
                        <c:v>1.1000000000000001E-3</c:v>
                      </c:pt>
                      <c:pt idx="26">
                        <c:v>1.4E-3</c:v>
                      </c:pt>
                      <c:pt idx="27">
                        <c:v>1.4E-3</c:v>
                      </c:pt>
                      <c:pt idx="28">
                        <c:v>1.4E-3</c:v>
                      </c:pt>
                      <c:pt idx="29">
                        <c:v>1.2999999999999999E-3</c:v>
                      </c:pt>
                      <c:pt idx="30">
                        <c:v>1.1999999999999999E-3</c:v>
                      </c:pt>
                      <c:pt idx="31">
                        <c:v>1.2999999999999999E-3</c:v>
                      </c:pt>
                      <c:pt idx="32">
                        <c:v>1.5E-3</c:v>
                      </c:pt>
                      <c:pt idx="33">
                        <c:v>1.5E-3</c:v>
                      </c:pt>
                      <c:pt idx="34">
                        <c:v>1.5E-3</c:v>
                      </c:pt>
                      <c:pt idx="35">
                        <c:v>1.5E-3</c:v>
                      </c:pt>
                      <c:pt idx="36">
                        <c:v>1.1000000000000001E-3</c:v>
                      </c:pt>
                      <c:pt idx="37">
                        <c:v>1.1000000000000001E-3</c:v>
                      </c:pt>
                      <c:pt idx="38">
                        <c:v>1.1000000000000001E-3</c:v>
                      </c:pt>
                      <c:pt idx="39">
                        <c:v>1.6000000000000001E-3</c:v>
                      </c:pt>
                      <c:pt idx="40">
                        <c:v>1.6999999999999999E-3</c:v>
                      </c:pt>
                      <c:pt idx="41">
                        <c:v>1.6999999999999999E-3</c:v>
                      </c:pt>
                      <c:pt idx="42">
                        <c:v>1.4E-3</c:v>
                      </c:pt>
                      <c:pt idx="43">
                        <c:v>1.5E-3</c:v>
                      </c:pt>
                      <c:pt idx="44">
                        <c:v>1.2999999999999999E-3</c:v>
                      </c:pt>
                      <c:pt idx="45">
                        <c:v>1.4E-3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DA-4458-A853-149B12292CB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PO Na2O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Data!$M$2:$M$47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  <c:pt idx="8">
                        <c:v>0.4</c:v>
                      </c:pt>
                      <c:pt idx="9">
                        <c:v>0.4</c:v>
                      </c:pt>
                      <c:pt idx="10">
                        <c:v>0.4</c:v>
                      </c:pt>
                      <c:pt idx="11">
                        <c:v>0.4</c:v>
                      </c:pt>
                      <c:pt idx="12">
                        <c:v>0.4</c:v>
                      </c:pt>
                      <c:pt idx="13">
                        <c:v>0.4</c:v>
                      </c:pt>
                      <c:pt idx="14">
                        <c:v>0.4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0.4</c:v>
                      </c:pt>
                      <c:pt idx="22">
                        <c:v>0.4</c:v>
                      </c:pt>
                      <c:pt idx="23">
                        <c:v>0.4</c:v>
                      </c:pt>
                      <c:pt idx="24">
                        <c:v>0.4</c:v>
                      </c:pt>
                      <c:pt idx="25">
                        <c:v>0.4</c:v>
                      </c:pt>
                      <c:pt idx="26">
                        <c:v>0.4</c:v>
                      </c:pt>
                      <c:pt idx="27">
                        <c:v>0.4</c:v>
                      </c:pt>
                      <c:pt idx="28">
                        <c:v>0.4</c:v>
                      </c:pt>
                      <c:pt idx="29">
                        <c:v>0.4</c:v>
                      </c:pt>
                      <c:pt idx="30">
                        <c:v>0.4</c:v>
                      </c:pt>
                      <c:pt idx="31">
                        <c:v>0.4</c:v>
                      </c:pt>
                      <c:pt idx="32">
                        <c:v>0.4</c:v>
                      </c:pt>
                      <c:pt idx="33">
                        <c:v>0.4</c:v>
                      </c:pt>
                      <c:pt idx="34">
                        <c:v>0.4</c:v>
                      </c:pt>
                      <c:pt idx="35">
                        <c:v>0.4</c:v>
                      </c:pt>
                      <c:pt idx="36">
                        <c:v>0.4</c:v>
                      </c:pt>
                      <c:pt idx="37">
                        <c:v>0.4</c:v>
                      </c:pt>
                      <c:pt idx="38">
                        <c:v>0.4</c:v>
                      </c:pt>
                      <c:pt idx="39">
                        <c:v>0.4</c:v>
                      </c:pt>
                      <c:pt idx="40">
                        <c:v>0.4</c:v>
                      </c:pt>
                      <c:pt idx="41">
                        <c:v>0.4</c:v>
                      </c:pt>
                      <c:pt idx="42">
                        <c:v>0.4</c:v>
                      </c:pt>
                      <c:pt idx="43">
                        <c:v>0.4</c:v>
                      </c:pt>
                      <c:pt idx="44">
                        <c:v>0.4</c:v>
                      </c:pt>
                      <c:pt idx="45">
                        <c:v>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4DA-4458-A853-149B12292CB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Data!$N$1</c15:sqref>
                        </c15:formulaRef>
                      </c:ext>
                    </c:extLst>
                    <c:strCache>
                      <c:ptCount val="1"/>
                      <c:pt idx="0">
                        <c:v>Na2O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Data!$N$2:$N$47</c15:sqref>
                        </c15:formulaRef>
                      </c:ext>
                    </c:extLst>
                    <c:numCache>
                      <c:formatCode>0.000</c:formatCode>
                      <c:ptCount val="46"/>
                      <c:pt idx="0">
                        <c:v>0.37913999999999998</c:v>
                      </c:pt>
                      <c:pt idx="1">
                        <c:v>0.36799999999999999</c:v>
                      </c:pt>
                      <c:pt idx="2">
                        <c:v>0.36899999999999999</c:v>
                      </c:pt>
                      <c:pt idx="3">
                        <c:v>0.38400000000000001</c:v>
                      </c:pt>
                      <c:pt idx="4">
                        <c:v>0.36799999999999999</c:v>
                      </c:pt>
                      <c:pt idx="5">
                        <c:v>0.32700000000000001</c:v>
                      </c:pt>
                      <c:pt idx="6">
                        <c:v>0.315</c:v>
                      </c:pt>
                      <c:pt idx="7">
                        <c:v>0.35799999999999998</c:v>
                      </c:pt>
                      <c:pt idx="8">
                        <c:v>0.378</c:v>
                      </c:pt>
                      <c:pt idx="9">
                        <c:v>0.36599999999999999</c:v>
                      </c:pt>
                      <c:pt idx="10">
                        <c:v>0.33400000000000002</c:v>
                      </c:pt>
                      <c:pt idx="11">
                        <c:v>0.316</c:v>
                      </c:pt>
                      <c:pt idx="12">
                        <c:v>0.33700000000000002</c:v>
                      </c:pt>
                      <c:pt idx="13">
                        <c:v>0.33200000000000002</c:v>
                      </c:pt>
                      <c:pt idx="14">
                        <c:v>0.377</c:v>
                      </c:pt>
                      <c:pt idx="15">
                        <c:v>0.34</c:v>
                      </c:pt>
                      <c:pt idx="16">
                        <c:v>0.35399999999999998</c:v>
                      </c:pt>
                      <c:pt idx="17">
                        <c:v>0.38700000000000001</c:v>
                      </c:pt>
                      <c:pt idx="18">
                        <c:v>0.39500000000000002</c:v>
                      </c:pt>
                      <c:pt idx="19">
                        <c:v>0.376</c:v>
                      </c:pt>
                      <c:pt idx="20">
                        <c:v>0.39500000000000002</c:v>
                      </c:pt>
                      <c:pt idx="21">
                        <c:v>0.39300000000000002</c:v>
                      </c:pt>
                      <c:pt idx="22">
                        <c:v>0.35899999999999999</c:v>
                      </c:pt>
                      <c:pt idx="23">
                        <c:v>0.35099999999999998</c:v>
                      </c:pt>
                      <c:pt idx="24">
                        <c:v>0.32900000000000001</c:v>
                      </c:pt>
                      <c:pt idx="25">
                        <c:v>0.318</c:v>
                      </c:pt>
                      <c:pt idx="26">
                        <c:v>0.31</c:v>
                      </c:pt>
                      <c:pt idx="27">
                        <c:v>0.30499999999999999</c:v>
                      </c:pt>
                      <c:pt idx="28">
                        <c:v>0.314</c:v>
                      </c:pt>
                      <c:pt idx="29">
                        <c:v>0.31</c:v>
                      </c:pt>
                      <c:pt idx="30">
                        <c:v>0.309</c:v>
                      </c:pt>
                      <c:pt idx="31">
                        <c:v>0.311</c:v>
                      </c:pt>
                      <c:pt idx="32">
                        <c:v>0.315</c:v>
                      </c:pt>
                      <c:pt idx="33">
                        <c:v>0.32200000000000001</c:v>
                      </c:pt>
                      <c:pt idx="34">
                        <c:v>0.29799999999999999</c:v>
                      </c:pt>
                      <c:pt idx="35">
                        <c:v>0.30399999999999999</c:v>
                      </c:pt>
                      <c:pt idx="36">
                        <c:v>0.30099999999999999</c:v>
                      </c:pt>
                      <c:pt idx="37">
                        <c:v>0.28999999999999998</c:v>
                      </c:pt>
                      <c:pt idx="38">
                        <c:v>0.29599999999999999</c:v>
                      </c:pt>
                      <c:pt idx="39">
                        <c:v>0.30199999999999999</c:v>
                      </c:pt>
                      <c:pt idx="40">
                        <c:v>0.374</c:v>
                      </c:pt>
                      <c:pt idx="41">
                        <c:v>0.38900000000000001</c:v>
                      </c:pt>
                      <c:pt idx="42">
                        <c:v>0.377</c:v>
                      </c:pt>
                      <c:pt idx="43">
                        <c:v>0.39700000000000002</c:v>
                      </c:pt>
                      <c:pt idx="44">
                        <c:v>0.32600000000000001</c:v>
                      </c:pt>
                      <c:pt idx="45">
                        <c:v>0.32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4DA-4458-A853-149B12292CB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PO CaO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Data!$O$2:$O$47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4DA-4458-A853-149B12292CB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Data!$P$1</c15:sqref>
                        </c15:formulaRef>
                      </c:ext>
                    </c:extLst>
                    <c:strCache>
                      <c:ptCount val="1"/>
                      <c:pt idx="0">
                        <c:v>CaO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Data!$P$2:$P$47</c15:sqref>
                        </c15:formulaRef>
                      </c:ext>
                    </c:extLst>
                    <c:numCache>
                      <c:formatCode>0.000</c:formatCode>
                      <c:ptCount val="46"/>
                      <c:pt idx="0">
                        <c:v>1.9E-2</c:v>
                      </c:pt>
                      <c:pt idx="1">
                        <c:v>1.7999999999999999E-2</c:v>
                      </c:pt>
                      <c:pt idx="2">
                        <c:v>1.9E-2</c:v>
                      </c:pt>
                      <c:pt idx="3">
                        <c:v>1.7999999999999999E-2</c:v>
                      </c:pt>
                      <c:pt idx="4">
                        <c:v>1.7999999999999999E-2</c:v>
                      </c:pt>
                      <c:pt idx="5">
                        <c:v>2.1000000000000001E-2</c:v>
                      </c:pt>
                      <c:pt idx="6">
                        <c:v>1.9E-2</c:v>
                      </c:pt>
                      <c:pt idx="7">
                        <c:v>1.7999999999999999E-2</c:v>
                      </c:pt>
                      <c:pt idx="8">
                        <c:v>1.9E-2</c:v>
                      </c:pt>
                      <c:pt idx="9">
                        <c:v>1.2999999999999999E-2</c:v>
                      </c:pt>
                      <c:pt idx="10">
                        <c:v>1.9E-2</c:v>
                      </c:pt>
                      <c:pt idx="11">
                        <c:v>1.6E-2</c:v>
                      </c:pt>
                      <c:pt idx="12">
                        <c:v>1.7999999999999999E-2</c:v>
                      </c:pt>
                      <c:pt idx="13">
                        <c:v>1.7000000000000001E-2</c:v>
                      </c:pt>
                      <c:pt idx="14">
                        <c:v>2.5000000000000001E-2</c:v>
                      </c:pt>
                      <c:pt idx="15">
                        <c:v>2.1000000000000001E-2</c:v>
                      </c:pt>
                      <c:pt idx="16">
                        <c:v>1.7999999999999999E-2</c:v>
                      </c:pt>
                      <c:pt idx="17">
                        <c:v>1.6E-2</c:v>
                      </c:pt>
                      <c:pt idx="18">
                        <c:v>1.2999999999999999E-2</c:v>
                      </c:pt>
                      <c:pt idx="19">
                        <c:v>1.2999999999999999E-2</c:v>
                      </c:pt>
                      <c:pt idx="20">
                        <c:v>1.4999999999999999E-2</c:v>
                      </c:pt>
                      <c:pt idx="21">
                        <c:v>1.4E-2</c:v>
                      </c:pt>
                      <c:pt idx="22">
                        <c:v>1.4999999999999999E-2</c:v>
                      </c:pt>
                      <c:pt idx="23">
                        <c:v>1.2999999999999999E-2</c:v>
                      </c:pt>
                      <c:pt idx="24">
                        <c:v>0.01</c:v>
                      </c:pt>
                      <c:pt idx="25">
                        <c:v>8.0000000000000002E-3</c:v>
                      </c:pt>
                      <c:pt idx="26">
                        <c:v>0.01</c:v>
                      </c:pt>
                      <c:pt idx="27">
                        <c:v>5.0000000000000001E-3</c:v>
                      </c:pt>
                      <c:pt idx="28">
                        <c:v>6.0000000000000001E-3</c:v>
                      </c:pt>
                      <c:pt idx="29">
                        <c:v>1.0999999999999999E-2</c:v>
                      </c:pt>
                      <c:pt idx="30">
                        <c:v>1.2999999999999999E-2</c:v>
                      </c:pt>
                      <c:pt idx="31">
                        <c:v>1.2E-2</c:v>
                      </c:pt>
                      <c:pt idx="32">
                        <c:v>1.2999999999999999E-2</c:v>
                      </c:pt>
                      <c:pt idx="33">
                        <c:v>1.4999999999999999E-2</c:v>
                      </c:pt>
                      <c:pt idx="34">
                        <c:v>1.7999999999999999E-2</c:v>
                      </c:pt>
                      <c:pt idx="35">
                        <c:v>1.9E-2</c:v>
                      </c:pt>
                      <c:pt idx="36">
                        <c:v>0.02</c:v>
                      </c:pt>
                      <c:pt idx="37">
                        <c:v>2.1000000000000001E-2</c:v>
                      </c:pt>
                      <c:pt idx="38">
                        <c:v>0.02</c:v>
                      </c:pt>
                      <c:pt idx="39">
                        <c:v>1.9E-2</c:v>
                      </c:pt>
                      <c:pt idx="40">
                        <c:v>1.7999999999999999E-2</c:v>
                      </c:pt>
                      <c:pt idx="41">
                        <c:v>0.02</c:v>
                      </c:pt>
                      <c:pt idx="42">
                        <c:v>1.7000000000000001E-2</c:v>
                      </c:pt>
                      <c:pt idx="43">
                        <c:v>1.4999999999999999E-2</c:v>
                      </c:pt>
                      <c:pt idx="44">
                        <c:v>1.0999999999999999E-2</c:v>
                      </c:pt>
                      <c:pt idx="45">
                        <c:v>1.2E-2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4DA-4458-A853-149B12292CB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PO ZnO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2E-3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2E-3</c:v>
                      </c:pt>
                      <c:pt idx="10">
                        <c:v>2E-3</c:v>
                      </c:pt>
                      <c:pt idx="11">
                        <c:v>2E-3</c:v>
                      </c:pt>
                      <c:pt idx="12">
                        <c:v>2E-3</c:v>
                      </c:pt>
                      <c:pt idx="13">
                        <c:v>2E-3</c:v>
                      </c:pt>
                      <c:pt idx="14">
                        <c:v>2E-3</c:v>
                      </c:pt>
                      <c:pt idx="15">
                        <c:v>2E-3</c:v>
                      </c:pt>
                      <c:pt idx="16">
                        <c:v>2E-3</c:v>
                      </c:pt>
                      <c:pt idx="17">
                        <c:v>2E-3</c:v>
                      </c:pt>
                      <c:pt idx="18">
                        <c:v>2E-3</c:v>
                      </c:pt>
                      <c:pt idx="19">
                        <c:v>2E-3</c:v>
                      </c:pt>
                      <c:pt idx="20">
                        <c:v>2E-3</c:v>
                      </c:pt>
                      <c:pt idx="21">
                        <c:v>2E-3</c:v>
                      </c:pt>
                      <c:pt idx="22">
                        <c:v>2E-3</c:v>
                      </c:pt>
                      <c:pt idx="23">
                        <c:v>2E-3</c:v>
                      </c:pt>
                      <c:pt idx="24">
                        <c:v>2E-3</c:v>
                      </c:pt>
                      <c:pt idx="25">
                        <c:v>2E-3</c:v>
                      </c:pt>
                      <c:pt idx="26">
                        <c:v>2E-3</c:v>
                      </c:pt>
                      <c:pt idx="27">
                        <c:v>2E-3</c:v>
                      </c:pt>
                      <c:pt idx="28">
                        <c:v>2E-3</c:v>
                      </c:pt>
                      <c:pt idx="29">
                        <c:v>2E-3</c:v>
                      </c:pt>
                      <c:pt idx="30">
                        <c:v>2E-3</c:v>
                      </c:pt>
                      <c:pt idx="31">
                        <c:v>2E-3</c:v>
                      </c:pt>
                      <c:pt idx="32">
                        <c:v>2E-3</c:v>
                      </c:pt>
                      <c:pt idx="33">
                        <c:v>2E-3</c:v>
                      </c:pt>
                      <c:pt idx="34">
                        <c:v>2E-3</c:v>
                      </c:pt>
                      <c:pt idx="35">
                        <c:v>2E-3</c:v>
                      </c:pt>
                      <c:pt idx="36">
                        <c:v>2E-3</c:v>
                      </c:pt>
                      <c:pt idx="37">
                        <c:v>2E-3</c:v>
                      </c:pt>
                      <c:pt idx="38">
                        <c:v>2E-3</c:v>
                      </c:pt>
                      <c:pt idx="39">
                        <c:v>2E-3</c:v>
                      </c:pt>
                      <c:pt idx="40">
                        <c:v>2E-3</c:v>
                      </c:pt>
                      <c:pt idx="41">
                        <c:v>2E-3</c:v>
                      </c:pt>
                      <c:pt idx="42">
                        <c:v>2E-3</c:v>
                      </c:pt>
                      <c:pt idx="43">
                        <c:v>2E-3</c:v>
                      </c:pt>
                      <c:pt idx="44">
                        <c:v>2E-3</c:v>
                      </c:pt>
                      <c:pt idx="45">
                        <c:v>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4DA-4458-A853-149B12292CB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Data!$R$1</c15:sqref>
                        </c15:formulaRef>
                      </c:ext>
                    </c:extLst>
                    <c:strCache>
                      <c:ptCount val="1"/>
                      <c:pt idx="0">
                        <c:v>ZnO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Data!$R$2:$R$47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8.0000000000000004E-4</c:v>
                      </c:pt>
                      <c:pt idx="1">
                        <c:v>8.0000000000000004E-4</c:v>
                      </c:pt>
                      <c:pt idx="2">
                        <c:v>8.0000000000000004E-4</c:v>
                      </c:pt>
                      <c:pt idx="3">
                        <c:v>8.0000000000000004E-4</c:v>
                      </c:pt>
                      <c:pt idx="4">
                        <c:v>6.9999999999999999E-4</c:v>
                      </c:pt>
                      <c:pt idx="5">
                        <c:v>8.9999999999999998E-4</c:v>
                      </c:pt>
                      <c:pt idx="6">
                        <c:v>8.0000000000000004E-4</c:v>
                      </c:pt>
                      <c:pt idx="7">
                        <c:v>8.0000000000000004E-4</c:v>
                      </c:pt>
                      <c:pt idx="8">
                        <c:v>1E-3</c:v>
                      </c:pt>
                      <c:pt idx="9">
                        <c:v>6.9999999999999999E-4</c:v>
                      </c:pt>
                      <c:pt idx="10">
                        <c:v>8.0000000000000004E-4</c:v>
                      </c:pt>
                      <c:pt idx="11">
                        <c:v>6.9999999999999999E-4</c:v>
                      </c:pt>
                      <c:pt idx="12">
                        <c:v>8.0000000000000004E-4</c:v>
                      </c:pt>
                      <c:pt idx="13">
                        <c:v>6.9999999999999999E-4</c:v>
                      </c:pt>
                      <c:pt idx="14">
                        <c:v>8.0000000000000004E-4</c:v>
                      </c:pt>
                      <c:pt idx="15">
                        <c:v>8.9999999999999998E-4</c:v>
                      </c:pt>
                      <c:pt idx="16">
                        <c:v>8.9999999999999998E-4</c:v>
                      </c:pt>
                      <c:pt idx="17">
                        <c:v>1E-3</c:v>
                      </c:pt>
                      <c:pt idx="18">
                        <c:v>8.9999999999999998E-4</c:v>
                      </c:pt>
                      <c:pt idx="19">
                        <c:v>1E-3</c:v>
                      </c:pt>
                      <c:pt idx="20">
                        <c:v>1E-3</c:v>
                      </c:pt>
                      <c:pt idx="21">
                        <c:v>8.9999999999999998E-4</c:v>
                      </c:pt>
                      <c:pt idx="22">
                        <c:v>8.0000000000000004E-4</c:v>
                      </c:pt>
                      <c:pt idx="23">
                        <c:v>8.9999999999999998E-4</c:v>
                      </c:pt>
                      <c:pt idx="24">
                        <c:v>8.0000000000000004E-4</c:v>
                      </c:pt>
                      <c:pt idx="25">
                        <c:v>6.9999999999999999E-4</c:v>
                      </c:pt>
                      <c:pt idx="26">
                        <c:v>8.9999999999999998E-4</c:v>
                      </c:pt>
                      <c:pt idx="27">
                        <c:v>8.0000000000000004E-4</c:v>
                      </c:pt>
                      <c:pt idx="28">
                        <c:v>8.9999999999999998E-4</c:v>
                      </c:pt>
                      <c:pt idx="29">
                        <c:v>6.9999999999999999E-4</c:v>
                      </c:pt>
                      <c:pt idx="30">
                        <c:v>6.9999999999999999E-4</c:v>
                      </c:pt>
                      <c:pt idx="31">
                        <c:v>8.0000000000000004E-4</c:v>
                      </c:pt>
                      <c:pt idx="32">
                        <c:v>8.0000000000000004E-4</c:v>
                      </c:pt>
                      <c:pt idx="33">
                        <c:v>8.0000000000000004E-4</c:v>
                      </c:pt>
                      <c:pt idx="34">
                        <c:v>8.0000000000000004E-4</c:v>
                      </c:pt>
                      <c:pt idx="35">
                        <c:v>6.9999999999999999E-4</c:v>
                      </c:pt>
                      <c:pt idx="36">
                        <c:v>6.9999999999999999E-4</c:v>
                      </c:pt>
                      <c:pt idx="37">
                        <c:v>1E-3</c:v>
                      </c:pt>
                      <c:pt idx="38">
                        <c:v>1E-3</c:v>
                      </c:pt>
                      <c:pt idx="39">
                        <c:v>1E-3</c:v>
                      </c:pt>
                      <c:pt idx="40">
                        <c:v>1.1000000000000001E-3</c:v>
                      </c:pt>
                      <c:pt idx="41">
                        <c:v>1.1000000000000001E-3</c:v>
                      </c:pt>
                      <c:pt idx="42">
                        <c:v>1.1000000000000001E-3</c:v>
                      </c:pt>
                      <c:pt idx="43">
                        <c:v>1E-3</c:v>
                      </c:pt>
                      <c:pt idx="44">
                        <c:v>8.9999999999999998E-4</c:v>
                      </c:pt>
                      <c:pt idx="45">
                        <c:v>6.9999999999999999E-4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4DA-4458-A853-149B12292CB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Data!$S$1</c15:sqref>
                        </c15:formulaRef>
                      </c:ext>
                    </c:extLst>
                    <c:strCache>
                      <c:ptCount val="1"/>
                      <c:pt idx="0">
                        <c:v>PO Alpha Alua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Data!$S$2:$S$47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4DA-4458-A853-149B12292CB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Data!$T$1</c15:sqref>
                        </c15:formulaRef>
                      </c:ext>
                    </c:extLst>
                    <c:strCache>
                      <c:ptCount val="1"/>
                      <c:pt idx="0">
                        <c:v>Alpha Alua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Data!$T$2:$T$47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2.16</c:v>
                      </c:pt>
                      <c:pt idx="1">
                        <c:v>2.0299999999999998</c:v>
                      </c:pt>
                      <c:pt idx="2">
                        <c:v>1.92</c:v>
                      </c:pt>
                      <c:pt idx="3">
                        <c:v>1.98</c:v>
                      </c:pt>
                      <c:pt idx="4">
                        <c:v>1.98</c:v>
                      </c:pt>
                      <c:pt idx="5">
                        <c:v>2.1</c:v>
                      </c:pt>
                      <c:pt idx="6">
                        <c:v>2.0299999999999998</c:v>
                      </c:pt>
                      <c:pt idx="7">
                        <c:v>1.9</c:v>
                      </c:pt>
                      <c:pt idx="8">
                        <c:v>1.87</c:v>
                      </c:pt>
                      <c:pt idx="9">
                        <c:v>1.89</c:v>
                      </c:pt>
                      <c:pt idx="10">
                        <c:v>1.87</c:v>
                      </c:pt>
                      <c:pt idx="11">
                        <c:v>1.89</c:v>
                      </c:pt>
                      <c:pt idx="12">
                        <c:v>1.97</c:v>
                      </c:pt>
                      <c:pt idx="13">
                        <c:v>1.93</c:v>
                      </c:pt>
                      <c:pt idx="14">
                        <c:v>2.09</c:v>
                      </c:pt>
                      <c:pt idx="15">
                        <c:v>1.92</c:v>
                      </c:pt>
                      <c:pt idx="16">
                        <c:v>1.8</c:v>
                      </c:pt>
                      <c:pt idx="17">
                        <c:v>1.85</c:v>
                      </c:pt>
                      <c:pt idx="18">
                        <c:v>1.88</c:v>
                      </c:pt>
                      <c:pt idx="19">
                        <c:v>1.91</c:v>
                      </c:pt>
                      <c:pt idx="20">
                        <c:v>1.82</c:v>
                      </c:pt>
                      <c:pt idx="21">
                        <c:v>1.94</c:v>
                      </c:pt>
                      <c:pt idx="22">
                        <c:v>1.84</c:v>
                      </c:pt>
                      <c:pt idx="23">
                        <c:v>1.82</c:v>
                      </c:pt>
                      <c:pt idx="24">
                        <c:v>1.95</c:v>
                      </c:pt>
                      <c:pt idx="25">
                        <c:v>1.81</c:v>
                      </c:pt>
                      <c:pt idx="26">
                        <c:v>2.04</c:v>
                      </c:pt>
                      <c:pt idx="27">
                        <c:v>1.94</c:v>
                      </c:pt>
                      <c:pt idx="28">
                        <c:v>2.16</c:v>
                      </c:pt>
                      <c:pt idx="29">
                        <c:v>2.13</c:v>
                      </c:pt>
                      <c:pt idx="30">
                        <c:v>1.97</c:v>
                      </c:pt>
                      <c:pt idx="31">
                        <c:v>2.0299999999999998</c:v>
                      </c:pt>
                      <c:pt idx="32">
                        <c:v>1.98</c:v>
                      </c:pt>
                      <c:pt idx="33">
                        <c:v>1.93</c:v>
                      </c:pt>
                      <c:pt idx="34">
                        <c:v>2.17</c:v>
                      </c:pt>
                      <c:pt idx="35">
                        <c:v>2.04</c:v>
                      </c:pt>
                      <c:pt idx="36">
                        <c:v>2.0499999999999998</c:v>
                      </c:pt>
                      <c:pt idx="37">
                        <c:v>2.16</c:v>
                      </c:pt>
                      <c:pt idx="38">
                        <c:v>2.1</c:v>
                      </c:pt>
                      <c:pt idx="39">
                        <c:v>2.13</c:v>
                      </c:pt>
                      <c:pt idx="40">
                        <c:v>2.29</c:v>
                      </c:pt>
                      <c:pt idx="41">
                        <c:v>2</c:v>
                      </c:pt>
                      <c:pt idx="42">
                        <c:v>2.04</c:v>
                      </c:pt>
                      <c:pt idx="43">
                        <c:v>2.11</c:v>
                      </c:pt>
                      <c:pt idx="44">
                        <c:v>2.15</c:v>
                      </c:pt>
                      <c:pt idx="45">
                        <c:v>2.13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4DA-4458-A853-149B12292CB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Data!$U$1</c15:sqref>
                        </c15:formulaRef>
                      </c:ext>
                    </c:extLst>
                    <c:strCache>
                      <c:ptCount val="1"/>
                      <c:pt idx="0">
                        <c:v>PO Bulk Density 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Data!$U$2:$U$47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950</c:v>
                      </c:pt>
                      <c:pt idx="1">
                        <c:v>950</c:v>
                      </c:pt>
                      <c:pt idx="2">
                        <c:v>950</c:v>
                      </c:pt>
                      <c:pt idx="3">
                        <c:v>950</c:v>
                      </c:pt>
                      <c:pt idx="4">
                        <c:v>950</c:v>
                      </c:pt>
                      <c:pt idx="5">
                        <c:v>950</c:v>
                      </c:pt>
                      <c:pt idx="6">
                        <c:v>950</c:v>
                      </c:pt>
                      <c:pt idx="7">
                        <c:v>950</c:v>
                      </c:pt>
                      <c:pt idx="8">
                        <c:v>950</c:v>
                      </c:pt>
                      <c:pt idx="9">
                        <c:v>950</c:v>
                      </c:pt>
                      <c:pt idx="10">
                        <c:v>950</c:v>
                      </c:pt>
                      <c:pt idx="11">
                        <c:v>950</c:v>
                      </c:pt>
                      <c:pt idx="12">
                        <c:v>950</c:v>
                      </c:pt>
                      <c:pt idx="13">
                        <c:v>950</c:v>
                      </c:pt>
                      <c:pt idx="14">
                        <c:v>950</c:v>
                      </c:pt>
                      <c:pt idx="15">
                        <c:v>950</c:v>
                      </c:pt>
                      <c:pt idx="16">
                        <c:v>950</c:v>
                      </c:pt>
                      <c:pt idx="17">
                        <c:v>950</c:v>
                      </c:pt>
                      <c:pt idx="18">
                        <c:v>950</c:v>
                      </c:pt>
                      <c:pt idx="19">
                        <c:v>950</c:v>
                      </c:pt>
                      <c:pt idx="20">
                        <c:v>950</c:v>
                      </c:pt>
                      <c:pt idx="21">
                        <c:v>950</c:v>
                      </c:pt>
                      <c:pt idx="22">
                        <c:v>950</c:v>
                      </c:pt>
                      <c:pt idx="23">
                        <c:v>950</c:v>
                      </c:pt>
                      <c:pt idx="24">
                        <c:v>950</c:v>
                      </c:pt>
                      <c:pt idx="25">
                        <c:v>950</c:v>
                      </c:pt>
                      <c:pt idx="26">
                        <c:v>950</c:v>
                      </c:pt>
                      <c:pt idx="27">
                        <c:v>950</c:v>
                      </c:pt>
                      <c:pt idx="28">
                        <c:v>950</c:v>
                      </c:pt>
                      <c:pt idx="29">
                        <c:v>950</c:v>
                      </c:pt>
                      <c:pt idx="30">
                        <c:v>950</c:v>
                      </c:pt>
                      <c:pt idx="31">
                        <c:v>950</c:v>
                      </c:pt>
                      <c:pt idx="32">
                        <c:v>950</c:v>
                      </c:pt>
                      <c:pt idx="33">
                        <c:v>950</c:v>
                      </c:pt>
                      <c:pt idx="34">
                        <c:v>950</c:v>
                      </c:pt>
                      <c:pt idx="35">
                        <c:v>950</c:v>
                      </c:pt>
                      <c:pt idx="36">
                        <c:v>950</c:v>
                      </c:pt>
                      <c:pt idx="37">
                        <c:v>950</c:v>
                      </c:pt>
                      <c:pt idx="38">
                        <c:v>950</c:v>
                      </c:pt>
                      <c:pt idx="39">
                        <c:v>950</c:v>
                      </c:pt>
                      <c:pt idx="40">
                        <c:v>950</c:v>
                      </c:pt>
                      <c:pt idx="41">
                        <c:v>950</c:v>
                      </c:pt>
                      <c:pt idx="42">
                        <c:v>950</c:v>
                      </c:pt>
                      <c:pt idx="43">
                        <c:v>950</c:v>
                      </c:pt>
                      <c:pt idx="44">
                        <c:v>950</c:v>
                      </c:pt>
                      <c:pt idx="45">
                        <c:v>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4DA-4458-A853-149B12292CB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Data!$V$1</c15:sqref>
                        </c15:formulaRef>
                      </c:ext>
                    </c:extLst>
                    <c:strCache>
                      <c:ptCount val="1"/>
                      <c:pt idx="0">
                        <c:v>Bulk density (Loose)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Data!$V$2:$V$47</c15:sqref>
                        </c15:formulaRef>
                      </c:ext>
                    </c:extLst>
                    <c:numCache>
                      <c:formatCode>0</c:formatCode>
                      <c:ptCount val="46"/>
                      <c:pt idx="0">
                        <c:v>959</c:v>
                      </c:pt>
                      <c:pt idx="1">
                        <c:v>957</c:v>
                      </c:pt>
                      <c:pt idx="2">
                        <c:v>971</c:v>
                      </c:pt>
                      <c:pt idx="3">
                        <c:v>957</c:v>
                      </c:pt>
                      <c:pt idx="4">
                        <c:v>953</c:v>
                      </c:pt>
                      <c:pt idx="5">
                        <c:v>973</c:v>
                      </c:pt>
                      <c:pt idx="6">
                        <c:v>975</c:v>
                      </c:pt>
                      <c:pt idx="7">
                        <c:v>956</c:v>
                      </c:pt>
                      <c:pt idx="8">
                        <c:v>960</c:v>
                      </c:pt>
                      <c:pt idx="9">
                        <c:v>999</c:v>
                      </c:pt>
                      <c:pt idx="10">
                        <c:v>976</c:v>
                      </c:pt>
                      <c:pt idx="11">
                        <c:v>958</c:v>
                      </c:pt>
                      <c:pt idx="12">
                        <c:v>951</c:v>
                      </c:pt>
                      <c:pt idx="13">
                        <c:v>952</c:v>
                      </c:pt>
                      <c:pt idx="14">
                        <c:v>995</c:v>
                      </c:pt>
                      <c:pt idx="15">
                        <c:v>981</c:v>
                      </c:pt>
                      <c:pt idx="16">
                        <c:v>960</c:v>
                      </c:pt>
                      <c:pt idx="17">
                        <c:v>956</c:v>
                      </c:pt>
                      <c:pt idx="18">
                        <c:v>952</c:v>
                      </c:pt>
                      <c:pt idx="19">
                        <c:v>952</c:v>
                      </c:pt>
                      <c:pt idx="20">
                        <c:v>965</c:v>
                      </c:pt>
                      <c:pt idx="21">
                        <c:v>980</c:v>
                      </c:pt>
                      <c:pt idx="22">
                        <c:v>958</c:v>
                      </c:pt>
                      <c:pt idx="23">
                        <c:v>984</c:v>
                      </c:pt>
                      <c:pt idx="24">
                        <c:v>956</c:v>
                      </c:pt>
                      <c:pt idx="25">
                        <c:v>957</c:v>
                      </c:pt>
                      <c:pt idx="26">
                        <c:v>956</c:v>
                      </c:pt>
                      <c:pt idx="27">
                        <c:v>958</c:v>
                      </c:pt>
                      <c:pt idx="28">
                        <c:v>958</c:v>
                      </c:pt>
                      <c:pt idx="29">
                        <c:v>961</c:v>
                      </c:pt>
                      <c:pt idx="30">
                        <c:v>959</c:v>
                      </c:pt>
                      <c:pt idx="31">
                        <c:v>965</c:v>
                      </c:pt>
                      <c:pt idx="32">
                        <c:v>976</c:v>
                      </c:pt>
                      <c:pt idx="33">
                        <c:v>965</c:v>
                      </c:pt>
                      <c:pt idx="34">
                        <c:v>979</c:v>
                      </c:pt>
                      <c:pt idx="35">
                        <c:v>986</c:v>
                      </c:pt>
                      <c:pt idx="36">
                        <c:v>983</c:v>
                      </c:pt>
                      <c:pt idx="37">
                        <c:v>976</c:v>
                      </c:pt>
                      <c:pt idx="38">
                        <c:v>970</c:v>
                      </c:pt>
                      <c:pt idx="39">
                        <c:v>999</c:v>
                      </c:pt>
                      <c:pt idx="40">
                        <c:v>974</c:v>
                      </c:pt>
                      <c:pt idx="41">
                        <c:v>983</c:v>
                      </c:pt>
                      <c:pt idx="42">
                        <c:v>974</c:v>
                      </c:pt>
                      <c:pt idx="43">
                        <c:v>960</c:v>
                      </c:pt>
                      <c:pt idx="44">
                        <c:v>972</c:v>
                      </c:pt>
                      <c:pt idx="45">
                        <c:v>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4DA-4458-A853-149B12292CB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Data!$W$1</c15:sqref>
                        </c15:formulaRef>
                      </c:ext>
                    </c:extLst>
                    <c:strCache>
                      <c:ptCount val="1"/>
                      <c:pt idx="0">
                        <c:v>PO Bulk Density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Data!$W$2:$W$47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1050</c:v>
                      </c:pt>
                      <c:pt idx="1">
                        <c:v>1050</c:v>
                      </c:pt>
                      <c:pt idx="2">
                        <c:v>1050</c:v>
                      </c:pt>
                      <c:pt idx="3">
                        <c:v>1050</c:v>
                      </c:pt>
                      <c:pt idx="4">
                        <c:v>1050</c:v>
                      </c:pt>
                      <c:pt idx="5">
                        <c:v>1050</c:v>
                      </c:pt>
                      <c:pt idx="6">
                        <c:v>1050</c:v>
                      </c:pt>
                      <c:pt idx="7">
                        <c:v>1050</c:v>
                      </c:pt>
                      <c:pt idx="8">
                        <c:v>1050</c:v>
                      </c:pt>
                      <c:pt idx="9">
                        <c:v>1050</c:v>
                      </c:pt>
                      <c:pt idx="10">
                        <c:v>1050</c:v>
                      </c:pt>
                      <c:pt idx="11">
                        <c:v>1050</c:v>
                      </c:pt>
                      <c:pt idx="12">
                        <c:v>1050</c:v>
                      </c:pt>
                      <c:pt idx="13">
                        <c:v>1050</c:v>
                      </c:pt>
                      <c:pt idx="14">
                        <c:v>1050</c:v>
                      </c:pt>
                      <c:pt idx="15">
                        <c:v>1050</c:v>
                      </c:pt>
                      <c:pt idx="16">
                        <c:v>1050</c:v>
                      </c:pt>
                      <c:pt idx="17">
                        <c:v>1050</c:v>
                      </c:pt>
                      <c:pt idx="18">
                        <c:v>1050</c:v>
                      </c:pt>
                      <c:pt idx="19">
                        <c:v>1050</c:v>
                      </c:pt>
                      <c:pt idx="20">
                        <c:v>1050</c:v>
                      </c:pt>
                      <c:pt idx="21">
                        <c:v>1050</c:v>
                      </c:pt>
                      <c:pt idx="22">
                        <c:v>1050</c:v>
                      </c:pt>
                      <c:pt idx="23">
                        <c:v>1050</c:v>
                      </c:pt>
                      <c:pt idx="24">
                        <c:v>1050</c:v>
                      </c:pt>
                      <c:pt idx="25">
                        <c:v>1050</c:v>
                      </c:pt>
                      <c:pt idx="26">
                        <c:v>1050</c:v>
                      </c:pt>
                      <c:pt idx="27">
                        <c:v>1050</c:v>
                      </c:pt>
                      <c:pt idx="28">
                        <c:v>1050</c:v>
                      </c:pt>
                      <c:pt idx="29">
                        <c:v>1050</c:v>
                      </c:pt>
                      <c:pt idx="30">
                        <c:v>1050</c:v>
                      </c:pt>
                      <c:pt idx="31">
                        <c:v>1050</c:v>
                      </c:pt>
                      <c:pt idx="32">
                        <c:v>1050</c:v>
                      </c:pt>
                      <c:pt idx="33">
                        <c:v>1050</c:v>
                      </c:pt>
                      <c:pt idx="34">
                        <c:v>1050</c:v>
                      </c:pt>
                      <c:pt idx="35">
                        <c:v>1050</c:v>
                      </c:pt>
                      <c:pt idx="36">
                        <c:v>1050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1050</c:v>
                      </c:pt>
                      <c:pt idx="40">
                        <c:v>1050</c:v>
                      </c:pt>
                      <c:pt idx="41">
                        <c:v>1050</c:v>
                      </c:pt>
                      <c:pt idx="42">
                        <c:v>1050</c:v>
                      </c:pt>
                      <c:pt idx="43">
                        <c:v>1050</c:v>
                      </c:pt>
                      <c:pt idx="44">
                        <c:v>1050</c:v>
                      </c:pt>
                      <c:pt idx="45">
                        <c:v>1050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4DA-4458-A853-149B12292CB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Data!$X$1</c15:sqref>
                        </c15:formulaRef>
                      </c:ext>
                    </c:extLst>
                    <c:strCache>
                      <c:ptCount val="1"/>
                      <c:pt idx="0">
                        <c:v>PO -325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Data!$X$2:$X$47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4DA-4458-A853-149B12292CB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Data!$Y$1</c15:sqref>
                        </c15:formulaRef>
                      </c:ext>
                    </c:extLst>
                    <c:strCache>
                      <c:ptCount val="1"/>
                      <c:pt idx="0">
                        <c:v>-325 (ASTM)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Data!$A$2:$A$47</c15:sqref>
                        </c15:formulaRef>
                      </c:ext>
                    </c:extLst>
                    <c:numCache>
                      <c:formatCode>[$-409]d/mmm/yyyy;@</c:formatCode>
                      <c:ptCount val="46"/>
                      <c:pt idx="0">
                        <c:v>44679</c:v>
                      </c:pt>
                      <c:pt idx="1">
                        <c:v>44687</c:v>
                      </c:pt>
                      <c:pt idx="2">
                        <c:v>44688</c:v>
                      </c:pt>
                      <c:pt idx="3">
                        <c:v>44702</c:v>
                      </c:pt>
                      <c:pt idx="4">
                        <c:v>44715</c:v>
                      </c:pt>
                      <c:pt idx="5">
                        <c:v>44746</c:v>
                      </c:pt>
                      <c:pt idx="6">
                        <c:v>44746</c:v>
                      </c:pt>
                      <c:pt idx="7">
                        <c:v>44765</c:v>
                      </c:pt>
                      <c:pt idx="8">
                        <c:v>44765</c:v>
                      </c:pt>
                      <c:pt idx="9">
                        <c:v>44771</c:v>
                      </c:pt>
                      <c:pt idx="10">
                        <c:v>44824</c:v>
                      </c:pt>
                      <c:pt idx="11">
                        <c:v>44826</c:v>
                      </c:pt>
                      <c:pt idx="12">
                        <c:v>44828</c:v>
                      </c:pt>
                      <c:pt idx="13">
                        <c:v>44837</c:v>
                      </c:pt>
                      <c:pt idx="14">
                        <c:v>44839</c:v>
                      </c:pt>
                      <c:pt idx="15">
                        <c:v>44878</c:v>
                      </c:pt>
                      <c:pt idx="16">
                        <c:v>44882</c:v>
                      </c:pt>
                      <c:pt idx="17">
                        <c:v>44886</c:v>
                      </c:pt>
                      <c:pt idx="18">
                        <c:v>44892</c:v>
                      </c:pt>
                      <c:pt idx="19">
                        <c:v>44892</c:v>
                      </c:pt>
                      <c:pt idx="20">
                        <c:v>44900</c:v>
                      </c:pt>
                      <c:pt idx="21">
                        <c:v>44905</c:v>
                      </c:pt>
                      <c:pt idx="22">
                        <c:v>44915</c:v>
                      </c:pt>
                      <c:pt idx="23">
                        <c:v>44915</c:v>
                      </c:pt>
                      <c:pt idx="24">
                        <c:v>44944</c:v>
                      </c:pt>
                      <c:pt idx="25">
                        <c:v>44956</c:v>
                      </c:pt>
                      <c:pt idx="26">
                        <c:v>44961</c:v>
                      </c:pt>
                      <c:pt idx="27">
                        <c:v>44962</c:v>
                      </c:pt>
                      <c:pt idx="28">
                        <c:v>44972</c:v>
                      </c:pt>
                      <c:pt idx="29">
                        <c:v>44985</c:v>
                      </c:pt>
                      <c:pt idx="30">
                        <c:v>44986</c:v>
                      </c:pt>
                      <c:pt idx="31">
                        <c:v>44992</c:v>
                      </c:pt>
                      <c:pt idx="32">
                        <c:v>44994</c:v>
                      </c:pt>
                      <c:pt idx="33">
                        <c:v>44999</c:v>
                      </c:pt>
                      <c:pt idx="34">
                        <c:v>45018</c:v>
                      </c:pt>
                      <c:pt idx="35">
                        <c:v>45024</c:v>
                      </c:pt>
                      <c:pt idx="36">
                        <c:v>45029</c:v>
                      </c:pt>
                      <c:pt idx="37">
                        <c:v>45035</c:v>
                      </c:pt>
                      <c:pt idx="38">
                        <c:v>45035</c:v>
                      </c:pt>
                      <c:pt idx="39">
                        <c:v>45047</c:v>
                      </c:pt>
                      <c:pt idx="40">
                        <c:v>45084</c:v>
                      </c:pt>
                      <c:pt idx="41">
                        <c:v>45084</c:v>
                      </c:pt>
                      <c:pt idx="42">
                        <c:v>45089</c:v>
                      </c:pt>
                      <c:pt idx="43">
                        <c:v>45090</c:v>
                      </c:pt>
                      <c:pt idx="44">
                        <c:v>45102</c:v>
                      </c:pt>
                      <c:pt idx="45">
                        <c:v>45103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Data!$Y$2:$Y$47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6.2206689965052426</c:v>
                      </c:pt>
                      <c:pt idx="1">
                        <c:v>6.8111455108359138</c:v>
                      </c:pt>
                      <c:pt idx="2">
                        <c:v>7.494795281054822</c:v>
                      </c:pt>
                      <c:pt idx="3">
                        <c:v>7.4656791324383134</c:v>
                      </c:pt>
                      <c:pt idx="4">
                        <c:v>5.1210521072033472</c:v>
                      </c:pt>
                      <c:pt idx="5">
                        <c:v>9.7826086956521738</c:v>
                      </c:pt>
                      <c:pt idx="6">
                        <c:v>8.5574327701689512</c:v>
                      </c:pt>
                      <c:pt idx="7">
                        <c:v>9.94</c:v>
                      </c:pt>
                      <c:pt idx="8">
                        <c:v>8.01</c:v>
                      </c:pt>
                      <c:pt idx="9">
                        <c:v>8.8679245283018862</c:v>
                      </c:pt>
                      <c:pt idx="10">
                        <c:v>9.0616190092629889</c:v>
                      </c:pt>
                      <c:pt idx="11">
                        <c:v>6.1078557950144008</c:v>
                      </c:pt>
                      <c:pt idx="12">
                        <c:v>6.0980988368754003</c:v>
                      </c:pt>
                      <c:pt idx="13">
                        <c:v>8.8800000000000008</c:v>
                      </c:pt>
                      <c:pt idx="14">
                        <c:v>8.8779901911720547</c:v>
                      </c:pt>
                      <c:pt idx="15">
                        <c:v>3.7132644956314542</c:v>
                      </c:pt>
                      <c:pt idx="16">
                        <c:v>5.0783574687561988</c:v>
                      </c:pt>
                      <c:pt idx="17">
                        <c:v>6.2823576264436483</c:v>
                      </c:pt>
                      <c:pt idx="18">
                        <c:v>4.2519372143850589</c:v>
                      </c:pt>
                      <c:pt idx="19">
                        <c:v>6.4120462704427599</c:v>
                      </c:pt>
                      <c:pt idx="20">
                        <c:v>8.604605001984913</c:v>
                      </c:pt>
                      <c:pt idx="21">
                        <c:v>6.7462686567164187</c:v>
                      </c:pt>
                      <c:pt idx="22">
                        <c:v>8.9170070738268414</c:v>
                      </c:pt>
                      <c:pt idx="23">
                        <c:v>5.8030363563723535</c:v>
                      </c:pt>
                      <c:pt idx="24">
                        <c:v>3.8526462118955425</c:v>
                      </c:pt>
                      <c:pt idx="25">
                        <c:v>7.4192261667331474</c:v>
                      </c:pt>
                      <c:pt idx="26">
                        <c:v>7.3809284060014093</c:v>
                      </c:pt>
                      <c:pt idx="27">
                        <c:v>6.8751873688418108</c:v>
                      </c:pt>
                      <c:pt idx="28">
                        <c:v>4.661609103613495</c:v>
                      </c:pt>
                      <c:pt idx="29">
                        <c:v>7.4997506731824082</c:v>
                      </c:pt>
                      <c:pt idx="30">
                        <c:v>5.2819698173153302</c:v>
                      </c:pt>
                      <c:pt idx="31">
                        <c:v>4.3482577186538265</c:v>
                      </c:pt>
                      <c:pt idx="32">
                        <c:v>6.1782178217821784</c:v>
                      </c:pt>
                      <c:pt idx="33">
                        <c:v>5.6841896054854413</c:v>
                      </c:pt>
                      <c:pt idx="34">
                        <c:v>4.5150334631904903</c:v>
                      </c:pt>
                      <c:pt idx="35">
                        <c:v>6.7853944881106356</c:v>
                      </c:pt>
                      <c:pt idx="36">
                        <c:v>4.234918098282062</c:v>
                      </c:pt>
                      <c:pt idx="37">
                        <c:v>2.8395552025416997</c:v>
                      </c:pt>
                      <c:pt idx="38">
                        <c:v>2.7675460428073664</c:v>
                      </c:pt>
                      <c:pt idx="39">
                        <c:v>1.9902477858493381</c:v>
                      </c:pt>
                      <c:pt idx="40">
                        <c:v>4.7557198521330797</c:v>
                      </c:pt>
                      <c:pt idx="41">
                        <c:v>7.5554667199680186</c:v>
                      </c:pt>
                      <c:pt idx="42">
                        <c:v>3.2451923076923079</c:v>
                      </c:pt>
                      <c:pt idx="43">
                        <c:v>0.70893659510733908</c:v>
                      </c:pt>
                      <c:pt idx="44">
                        <c:v>2.2497522299306247</c:v>
                      </c:pt>
                      <c:pt idx="45">
                        <c:v>4.0011973657952495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4DA-4458-A853-149B12292CBB}"/>
                  </c:ext>
                </c:extLst>
              </c15:ser>
            </c15:filteredLineSeries>
          </c:ext>
        </c:extLst>
      </c:lineChart>
      <c:dateAx>
        <c:axId val="851274800"/>
        <c:scaling>
          <c:orientation val="minMax"/>
        </c:scaling>
        <c:delete val="0"/>
        <c:axPos val="b"/>
        <c:numFmt formatCode="[$-409]d/m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69040"/>
        <c:crosses val="autoZero"/>
        <c:auto val="1"/>
        <c:lblOffset val="100"/>
        <c:baseTimeUnit val="days"/>
      </c:dateAx>
      <c:valAx>
        <c:axId val="851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3</xdr:col>
      <xdr:colOff>352425</xdr:colOff>
      <xdr:row>0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0"/>
          <a:ext cx="2295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634</xdr:col>
      <xdr:colOff>857250</xdr:colOff>
      <xdr:row>1</xdr:row>
      <xdr:rowOff>66675</xdr:rowOff>
    </xdr:from>
    <xdr:to>
      <xdr:col>635</xdr:col>
      <xdr:colOff>619125</xdr:colOff>
      <xdr:row>4</xdr:row>
      <xdr:rowOff>123825</xdr:rowOff>
    </xdr:to>
    <xdr:pic>
      <xdr:nvPicPr>
        <xdr:cNvPr id="3" name="Picture 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43925" y="228600"/>
          <a:ext cx="6096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695325</xdr:colOff>
      <xdr:row>2</xdr:row>
      <xdr:rowOff>171450</xdr:rowOff>
    </xdr:from>
    <xdr:ext cx="819150" cy="673553"/>
    <xdr:pic>
      <xdr:nvPicPr>
        <xdr:cNvPr id="4" name="Picture 6" descr="BALCO LOgo May'15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19125"/>
          <a:ext cx="819150" cy="6735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242332" cy="523875"/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425"/>
          <a:ext cx="1242332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2</xdr:row>
      <xdr:rowOff>95250</xdr:rowOff>
    </xdr:from>
    <xdr:to>
      <xdr:col>15</xdr:col>
      <xdr:colOff>304801</xdr:colOff>
      <xdr:row>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54197-6A83-474C-89FF-9A73B8511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C43B3-4A7C-4375-A440-079EBE89049D}" name="Table1" displayName="Table1" ref="A1:Y47" totalsRowShown="0" headerRowDxfId="26" dataDxfId="25">
  <tableColumns count="25">
    <tableColumn id="1" xr3:uid="{787E7C92-F80F-446C-8F81-3D6FAD89B692}" name="Received Date" dataDxfId="0" dataCellStyle="Normal 4 2 2"/>
    <tableColumn id="2" xr3:uid="{4FE33EC9-3356-4E52-9E51-C129C4F59DA7}" name="Rakes" dataDxfId="24"/>
    <tableColumn id="16" xr3:uid="{3C4AA503-C4B9-49F8-92B0-E421B2089A95}" name="PO (Alua)" dataDxfId="23"/>
    <tableColumn id="3" xr3:uid="{7DE6FB05-B58A-412C-94DD-A8C8761464E9}" name="Alua (as Al2O3)" dataDxfId="22"/>
    <tableColumn id="17" xr3:uid="{0D3448AC-9203-4692-98EE-68C3C88FA962}" name="PO(SiO2)" dataDxfId="21"/>
    <tableColumn id="4" xr3:uid="{DBFD6743-6E27-4C77-A6A6-833F51D377E4}" name="SiO2" dataDxfId="20"/>
    <tableColumn id="18" xr3:uid="{02957C52-D3A1-4B21-958A-F2163B384E1D}" name="PO(Fe2O3)" dataDxfId="19"/>
    <tableColumn id="5" xr3:uid="{01E4231D-7585-4A8A-89EA-314CCB9BE3DD}" name="Fe2O3" dataDxfId="18"/>
    <tableColumn id="19" xr3:uid="{185B311F-148F-4F55-AB13-8090D41957FC}" name="PO TiO2" dataDxfId="17"/>
    <tableColumn id="6" xr3:uid="{EE713324-3FA7-4EFB-AD38-0852D19B3759}" name="TiO2" dataDxfId="16"/>
    <tableColumn id="20" xr3:uid="{237E1692-2296-4D61-862C-F03CBC67C880}" name="PO V2O5" dataDxfId="15"/>
    <tableColumn id="8" xr3:uid="{7FE709CF-31B7-4755-9D31-FBDA72B99F6C}" name="V2O5" dataDxfId="14"/>
    <tableColumn id="21" xr3:uid="{E4D40BBB-F7FD-4D71-977B-9786CC3A0035}" name="PO Na2O" dataDxfId="13"/>
    <tableColumn id="9" xr3:uid="{D37530A5-E1A4-4675-BE00-B02379AB5FB8}" name="Na2O" dataDxfId="12"/>
    <tableColumn id="23" xr3:uid="{D746BAE9-EA39-45A6-AE2C-2FFB91CE2F59}" name="PO CaO" dataDxfId="11"/>
    <tableColumn id="10" xr3:uid="{688AA3D9-F098-4835-A244-B1F3311E3C7C}" name="CaO" dataDxfId="10"/>
    <tableColumn id="24" xr3:uid="{4BCE701E-8090-4DC2-AC09-3472A027ED08}" name="PO ZnO" dataDxfId="9"/>
    <tableColumn id="11" xr3:uid="{0C993809-4818-4A74-8F4E-7CF529E16A24}" name="ZnO" dataDxfId="8"/>
    <tableColumn id="25" xr3:uid="{9DB98ED3-5E27-43F1-9B44-CFD79BAA13A4}" name="PO Alpha Alua" dataDxfId="7"/>
    <tableColumn id="12" xr3:uid="{E65D2F5D-3A2A-49BF-B44E-FBDD815AA209}" name="Alpha Alua" dataDxfId="6"/>
    <tableColumn id="26" xr3:uid="{893DF3E0-DB2F-402F-90B6-43307AD41D4A}" name="PO Bulk Density min" dataDxfId="5"/>
    <tableColumn id="13" xr3:uid="{E4DDC27D-9428-41D2-A222-BEE2C60AA67D}" name="Bulk density (Loose)" dataDxfId="4"/>
    <tableColumn id="27" xr3:uid="{DB490349-C277-4578-A36A-0F97A4FF878B}" name="PO Bulk Density max" dataDxfId="3"/>
    <tableColumn id="29" xr3:uid="{925F4ED2-EAC9-4847-A44A-4F0EF134E6A1}" name="PO -325" dataDxfId="2"/>
    <tableColumn id="15" xr3:uid="{03C30701-7ACF-437D-B7B2-DD72133BB97E}" name="-325 (ASTM)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R57"/>
  <sheetViews>
    <sheetView topLeftCell="A9" zoomScale="85" zoomScaleNormal="85" workbookViewId="0">
      <pane xSplit="4" topLeftCell="BB1" activePane="topRight" state="frozen"/>
      <selection pane="topRight" activeCell="H26" sqref="H26"/>
    </sheetView>
  </sheetViews>
  <sheetFormatPr defaultRowHeight="12.75" x14ac:dyDescent="0.2"/>
  <cols>
    <col min="1" max="1" width="13" style="1" customWidth="1"/>
    <col min="2" max="2" width="25.5703125" style="1" customWidth="1"/>
    <col min="3" max="3" width="12.5703125" style="1" customWidth="1"/>
    <col min="4" max="4" width="23" style="1" customWidth="1"/>
    <col min="5" max="369" width="16.140625" style="1" customWidth="1"/>
    <col min="370" max="446" width="16.140625" style="127" customWidth="1"/>
    <col min="447" max="560" width="17.140625" style="127" customWidth="1"/>
    <col min="561" max="573" width="16.140625" style="127" customWidth="1"/>
    <col min="574" max="577" width="16.140625" style="1" customWidth="1"/>
    <col min="578" max="578" width="13.28515625" style="1" customWidth="1"/>
    <col min="579" max="583" width="13.140625" style="1" customWidth="1"/>
    <col min="584" max="593" width="13" style="1" customWidth="1"/>
    <col min="594" max="594" width="13.42578125" style="1" customWidth="1"/>
    <col min="595" max="611" width="12.7109375" style="1" customWidth="1"/>
    <col min="612" max="612" width="9.140625" style="1"/>
    <col min="613" max="615" width="9.5703125" style="1" bestFit="1" customWidth="1"/>
    <col min="616" max="16384" width="9.140625" style="1"/>
  </cols>
  <sheetData>
    <row r="1" spans="1:612" x14ac:dyDescent="0.2"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19"/>
      <c r="NG1" s="119"/>
      <c r="NH1" s="119"/>
      <c r="NI1" s="119"/>
      <c r="NJ1" s="119"/>
      <c r="NK1" s="119"/>
      <c r="NL1" s="119"/>
      <c r="NM1" s="119"/>
      <c r="NN1" s="119"/>
      <c r="NO1" s="119"/>
      <c r="NP1" s="119"/>
      <c r="NQ1" s="119"/>
      <c r="NR1" s="119"/>
      <c r="NS1" s="119"/>
      <c r="NT1" s="119"/>
      <c r="NU1" s="119"/>
      <c r="NV1" s="119"/>
      <c r="NW1" s="119"/>
      <c r="NX1" s="119"/>
      <c r="NY1" s="119"/>
      <c r="NZ1" s="119" t="s">
        <v>518</v>
      </c>
      <c r="OA1" s="119"/>
      <c r="OB1" s="119"/>
      <c r="OC1" s="119"/>
      <c r="OD1" s="119"/>
      <c r="OE1" s="119"/>
      <c r="OF1" s="119"/>
      <c r="OG1" s="119"/>
      <c r="OH1" s="119"/>
      <c r="OI1" s="119"/>
      <c r="OJ1" s="119"/>
      <c r="OK1" s="119"/>
      <c r="OL1" s="119"/>
      <c r="OM1" s="119"/>
      <c r="ON1" s="119"/>
      <c r="OO1" s="119"/>
      <c r="OP1" s="119"/>
      <c r="OQ1" s="119"/>
      <c r="OR1" s="119"/>
      <c r="OS1" s="119"/>
      <c r="OT1" s="119"/>
      <c r="OU1" s="119"/>
      <c r="OV1" s="119"/>
      <c r="OW1" s="119"/>
      <c r="OX1" s="119"/>
      <c r="OY1" s="119"/>
      <c r="OZ1" s="119"/>
      <c r="PA1" s="119"/>
      <c r="PB1" s="119"/>
      <c r="PC1" s="119"/>
      <c r="PD1" s="119"/>
      <c r="PE1" s="119"/>
      <c r="PF1" s="119"/>
      <c r="PG1" s="119"/>
      <c r="PH1" s="119"/>
      <c r="PI1" s="119"/>
      <c r="PJ1" s="119"/>
      <c r="PK1" s="119"/>
      <c r="PL1" s="119"/>
      <c r="PM1" s="119"/>
      <c r="PN1" s="119"/>
      <c r="PO1" s="119"/>
      <c r="PP1" s="119"/>
      <c r="PQ1" s="119"/>
      <c r="PR1" s="119"/>
      <c r="PS1" s="119"/>
      <c r="PT1" s="119"/>
      <c r="PU1" s="119"/>
      <c r="PV1" s="119"/>
      <c r="PW1" s="119"/>
      <c r="PX1" s="119"/>
      <c r="PY1" s="119"/>
      <c r="PZ1" s="119"/>
      <c r="QA1" s="119"/>
      <c r="QB1" s="119"/>
      <c r="QC1" s="119"/>
      <c r="QD1" s="119"/>
      <c r="QE1" s="119"/>
      <c r="QF1" s="119"/>
      <c r="QG1" s="119"/>
      <c r="QH1" s="119"/>
      <c r="QI1" s="119"/>
      <c r="QJ1" s="119"/>
      <c r="QK1" s="119"/>
      <c r="QL1" s="119"/>
      <c r="QM1" s="119"/>
      <c r="QN1" s="119"/>
      <c r="QO1" s="119"/>
      <c r="QP1" s="119"/>
      <c r="QQ1" s="119"/>
      <c r="QR1" s="119"/>
      <c r="QS1" s="119"/>
      <c r="QT1" s="119"/>
      <c r="QU1" s="119"/>
      <c r="QV1" s="119"/>
      <c r="QW1" s="119"/>
      <c r="QX1" s="119"/>
      <c r="QY1" s="119"/>
      <c r="QZ1" s="119"/>
      <c r="RA1" s="119"/>
      <c r="RB1" s="119"/>
      <c r="RC1" s="119"/>
      <c r="RD1" s="119"/>
      <c r="RE1" s="119"/>
      <c r="RF1" s="119"/>
      <c r="RG1" s="119"/>
      <c r="RH1" s="119"/>
      <c r="RI1" s="119"/>
      <c r="RJ1" s="119"/>
      <c r="RK1" s="119"/>
      <c r="RL1" s="119"/>
      <c r="RM1" s="119"/>
      <c r="RN1" s="119"/>
      <c r="RO1" s="119"/>
      <c r="RP1" s="119"/>
      <c r="RQ1" s="119"/>
      <c r="RR1" s="119"/>
      <c r="RS1" s="119"/>
      <c r="RT1" s="119"/>
      <c r="RU1" s="119"/>
      <c r="RV1" s="119"/>
      <c r="RW1" s="119"/>
      <c r="RX1" s="119"/>
      <c r="RY1" s="119"/>
      <c r="RZ1" s="119"/>
      <c r="SA1" s="119"/>
      <c r="SB1" s="119"/>
      <c r="SC1" s="119"/>
      <c r="SD1" s="119"/>
      <c r="SE1" s="119"/>
      <c r="SF1" s="119"/>
      <c r="SG1" s="119"/>
      <c r="SH1" s="119"/>
      <c r="SI1" s="119"/>
      <c r="SJ1" s="119"/>
      <c r="SK1" s="119"/>
      <c r="SL1" s="119"/>
      <c r="SM1" s="119"/>
      <c r="SN1" s="119"/>
      <c r="SO1" s="119"/>
      <c r="SP1" s="119"/>
      <c r="SQ1" s="119"/>
      <c r="SR1" s="119"/>
      <c r="SS1" s="119"/>
      <c r="ST1" s="119"/>
      <c r="SU1" s="119"/>
      <c r="SV1" s="119"/>
      <c r="SW1" s="119"/>
      <c r="SX1" s="119"/>
      <c r="SY1" s="119"/>
      <c r="SZ1" s="119"/>
      <c r="TA1" s="119"/>
      <c r="TB1" s="119"/>
      <c r="TC1" s="119"/>
      <c r="TD1" s="119"/>
      <c r="TE1" s="119"/>
      <c r="TF1" s="119"/>
      <c r="TG1" s="119"/>
      <c r="TH1" s="119"/>
      <c r="TI1" s="119"/>
      <c r="TJ1" s="119"/>
      <c r="TK1" s="119"/>
      <c r="TL1" s="119"/>
      <c r="TM1" s="119"/>
      <c r="TN1" s="119"/>
      <c r="TO1" s="119"/>
      <c r="TP1" s="119"/>
      <c r="TQ1" s="119"/>
      <c r="TR1" s="119"/>
      <c r="TS1" s="119"/>
      <c r="TT1" s="119"/>
      <c r="TU1" s="119"/>
      <c r="TV1" s="119"/>
      <c r="TW1" s="119"/>
      <c r="TX1" s="119"/>
      <c r="TY1" s="119"/>
      <c r="TZ1" s="119"/>
      <c r="UA1" s="119"/>
      <c r="UB1" s="119"/>
      <c r="UC1" s="119"/>
      <c r="UD1" s="119"/>
      <c r="UE1" s="119"/>
      <c r="UF1" s="119"/>
      <c r="UG1" s="119"/>
      <c r="UH1" s="119"/>
      <c r="UI1" s="119"/>
      <c r="UJ1" s="119"/>
      <c r="UK1" s="119"/>
      <c r="UL1" s="119"/>
      <c r="UM1" s="119"/>
      <c r="UN1" s="119"/>
      <c r="UO1" s="119"/>
      <c r="UP1" s="119"/>
      <c r="UQ1" s="119"/>
      <c r="UR1" s="119"/>
      <c r="US1" s="119"/>
      <c r="UT1" s="119"/>
      <c r="UU1" s="119"/>
      <c r="UV1" s="119"/>
      <c r="UW1" s="119"/>
      <c r="UX1" s="119"/>
      <c r="UY1" s="119"/>
      <c r="UZ1" s="119"/>
      <c r="VA1" s="119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9"/>
      <c r="VP1" s="59"/>
      <c r="VQ1" s="18"/>
      <c r="VR1" s="18"/>
      <c r="VS1" s="18"/>
      <c r="VT1" s="19"/>
      <c r="VU1" s="18"/>
      <c r="VV1" s="50"/>
      <c r="VW1" s="50"/>
      <c r="WD1" s="19"/>
    </row>
    <row r="2" spans="1:612" ht="22.5" customHeight="1" x14ac:dyDescent="0.25">
      <c r="A2" s="182" t="s">
        <v>32</v>
      </c>
      <c r="B2" s="182"/>
      <c r="C2" s="182"/>
      <c r="D2" s="18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19"/>
      <c r="NG2" s="119"/>
      <c r="NH2" s="119"/>
      <c r="NI2" s="119"/>
      <c r="NJ2" s="119"/>
      <c r="NK2" s="119"/>
      <c r="NL2" s="119"/>
      <c r="NM2" s="119"/>
      <c r="NN2" s="119"/>
      <c r="NO2" s="119"/>
      <c r="NP2" s="119"/>
      <c r="NQ2" s="119"/>
      <c r="NR2" s="119"/>
      <c r="NS2" s="119"/>
      <c r="NT2" s="119"/>
      <c r="NU2" s="119"/>
      <c r="NV2" s="119"/>
      <c r="NW2" s="119"/>
      <c r="NX2" s="119"/>
      <c r="NY2" s="119"/>
      <c r="NZ2" s="119"/>
      <c r="OA2" s="119"/>
      <c r="OB2" s="119"/>
      <c r="OC2" s="119"/>
      <c r="OD2" s="119"/>
      <c r="OE2" s="119"/>
      <c r="OF2" s="119"/>
      <c r="OG2" s="119"/>
      <c r="OH2" s="119"/>
      <c r="OI2" s="119"/>
      <c r="OJ2" s="119"/>
      <c r="OK2" s="119"/>
      <c r="OL2" s="119"/>
      <c r="OM2" s="119"/>
      <c r="ON2" s="119"/>
      <c r="OO2" s="119"/>
      <c r="OP2" s="119"/>
      <c r="OQ2" s="119"/>
      <c r="OR2" s="119"/>
      <c r="OS2" s="119"/>
      <c r="OT2" s="119"/>
      <c r="OU2" s="119"/>
      <c r="OV2" s="119"/>
      <c r="OW2" s="119"/>
      <c r="OX2" s="119"/>
      <c r="OY2" s="119"/>
      <c r="OZ2" s="119"/>
      <c r="PA2" s="119"/>
      <c r="PB2" s="119"/>
      <c r="PC2" s="119"/>
      <c r="PD2" s="119"/>
      <c r="PE2" s="119"/>
      <c r="PF2" s="119"/>
      <c r="PG2" s="119"/>
      <c r="PH2" s="119"/>
      <c r="PI2" s="119"/>
      <c r="PJ2" s="119"/>
      <c r="PK2" s="119"/>
      <c r="PL2" s="119"/>
      <c r="PM2" s="119"/>
      <c r="PN2" s="119"/>
      <c r="PO2" s="119"/>
      <c r="PP2" s="119"/>
      <c r="PQ2" s="119"/>
      <c r="PR2" s="119"/>
      <c r="PS2" s="119"/>
      <c r="PT2" s="119"/>
      <c r="PU2" s="119"/>
      <c r="PV2" s="119"/>
      <c r="PW2" s="119"/>
      <c r="PX2" s="119"/>
      <c r="PY2" s="119"/>
      <c r="PZ2" s="119"/>
      <c r="QA2" s="119"/>
      <c r="QB2" s="119"/>
      <c r="QC2" s="119"/>
      <c r="QD2" s="119"/>
      <c r="QE2" s="119"/>
      <c r="QF2" s="119"/>
      <c r="QG2" s="119"/>
      <c r="QH2" s="119"/>
      <c r="QI2" s="119"/>
      <c r="QJ2" s="119"/>
      <c r="QK2" s="119"/>
      <c r="QL2" s="119"/>
      <c r="QM2" s="119"/>
      <c r="QN2" s="119"/>
      <c r="QO2" s="119"/>
      <c r="QP2" s="119"/>
      <c r="QQ2" s="119"/>
      <c r="QR2" s="119"/>
      <c r="QS2" s="119"/>
      <c r="QT2" s="119"/>
      <c r="QU2" s="119"/>
      <c r="QV2" s="119"/>
      <c r="QW2" s="119"/>
      <c r="QX2" s="119"/>
      <c r="QY2" s="119"/>
      <c r="QZ2" s="119"/>
      <c r="RA2" s="119"/>
      <c r="RB2" s="119"/>
      <c r="RC2" s="119"/>
      <c r="RD2" s="119"/>
      <c r="RE2" s="119"/>
      <c r="RF2" s="119"/>
      <c r="RG2" s="119"/>
      <c r="RH2" s="119"/>
      <c r="RI2" s="119"/>
      <c r="RJ2" s="119"/>
      <c r="RK2" s="119"/>
      <c r="RL2" s="119"/>
      <c r="RM2" s="119"/>
      <c r="RN2" s="119"/>
      <c r="RO2" s="119"/>
      <c r="RP2" s="119"/>
      <c r="RQ2" s="119"/>
      <c r="RR2" s="119"/>
      <c r="RS2" s="119"/>
      <c r="RT2" s="119"/>
      <c r="RU2" s="119"/>
      <c r="RV2" s="119"/>
      <c r="RW2" s="119"/>
      <c r="RX2" s="119"/>
      <c r="RY2" s="119"/>
      <c r="RZ2" s="119"/>
      <c r="SA2" s="119"/>
      <c r="SB2" s="119"/>
      <c r="SC2" s="119"/>
      <c r="SD2" s="119"/>
      <c r="SE2" s="119"/>
      <c r="SF2" s="119"/>
      <c r="SG2" s="119"/>
      <c r="SH2" s="119"/>
      <c r="SI2" s="119"/>
      <c r="SJ2" s="119"/>
      <c r="SK2" s="119"/>
      <c r="SL2" s="119"/>
      <c r="SM2" s="119"/>
      <c r="SN2" s="119"/>
      <c r="SO2" s="119"/>
      <c r="SP2" s="119"/>
      <c r="SQ2" s="119"/>
      <c r="SR2" s="119"/>
      <c r="SS2" s="119"/>
      <c r="ST2" s="119"/>
      <c r="SU2" s="119"/>
      <c r="SV2" s="119"/>
      <c r="SW2" s="119"/>
      <c r="SX2" s="119"/>
      <c r="SY2" s="119"/>
      <c r="SZ2" s="119"/>
      <c r="TA2" s="119"/>
      <c r="TB2" s="119"/>
      <c r="TC2" s="119"/>
      <c r="TD2" s="119"/>
      <c r="TE2" s="119"/>
      <c r="TF2" s="119"/>
      <c r="TG2" s="119"/>
      <c r="TH2" s="119"/>
      <c r="TI2" s="119"/>
      <c r="TJ2" s="119"/>
      <c r="TK2" s="119"/>
      <c r="TL2" s="119"/>
      <c r="TM2" s="119"/>
      <c r="TN2" s="119"/>
      <c r="TO2" s="119"/>
      <c r="TP2" s="119"/>
      <c r="TQ2" s="119"/>
      <c r="TR2" s="119"/>
      <c r="TS2" s="119"/>
      <c r="TT2" s="119"/>
      <c r="TU2" s="119"/>
      <c r="TV2" s="119"/>
      <c r="TW2" s="119"/>
      <c r="TX2" s="119"/>
      <c r="TY2" s="119"/>
      <c r="TZ2" s="119"/>
      <c r="UA2" s="119"/>
      <c r="UB2" s="119"/>
      <c r="UC2" s="119"/>
      <c r="UD2" s="119"/>
      <c r="UE2" s="119"/>
      <c r="UF2" s="119"/>
      <c r="UG2" s="119"/>
      <c r="UH2" s="119"/>
      <c r="UI2" s="119"/>
      <c r="UJ2" s="119"/>
      <c r="UK2" s="119"/>
      <c r="UL2" s="119"/>
      <c r="UM2" s="119"/>
      <c r="UN2" s="119"/>
      <c r="UO2" s="119"/>
      <c r="UP2" s="119"/>
      <c r="UQ2" s="119"/>
      <c r="UR2" s="119"/>
      <c r="US2" s="119"/>
      <c r="UT2" s="119"/>
      <c r="UU2" s="119"/>
      <c r="UV2" s="119"/>
      <c r="UW2" s="119"/>
      <c r="UX2" s="119"/>
      <c r="UY2" s="119"/>
      <c r="UZ2" s="119"/>
      <c r="VA2" s="119"/>
      <c r="VB2" s="18"/>
      <c r="VC2" s="18"/>
      <c r="VD2" s="18"/>
      <c r="VE2" s="18"/>
      <c r="VF2" s="18"/>
      <c r="VG2" s="18"/>
      <c r="VH2" s="18"/>
      <c r="VI2" s="19"/>
      <c r="VJ2" s="18"/>
      <c r="VK2" s="18"/>
      <c r="VL2" s="18"/>
      <c r="VM2" s="18"/>
      <c r="VN2" s="18"/>
      <c r="VO2" s="19"/>
      <c r="VP2" s="59"/>
      <c r="VQ2" s="18"/>
      <c r="VR2" s="18"/>
      <c r="VS2" s="18"/>
      <c r="VT2" s="19"/>
      <c r="VU2" s="18"/>
      <c r="VV2" s="50"/>
      <c r="VW2" s="50"/>
      <c r="WD2" s="19"/>
      <c r="WE2" s="2"/>
      <c r="WF2" s="2"/>
      <c r="WG2" s="2"/>
      <c r="WH2" s="2"/>
      <c r="WI2" s="2"/>
      <c r="WJ2" s="2"/>
      <c r="WK2" s="2"/>
      <c r="WL2" s="2"/>
      <c r="WM2" s="2"/>
    </row>
    <row r="3" spans="1:612" ht="22.5" customHeight="1" x14ac:dyDescent="0.25">
      <c r="A3" s="183" t="s">
        <v>30</v>
      </c>
      <c r="B3" s="183"/>
      <c r="C3" s="183"/>
      <c r="D3" s="18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19"/>
      <c r="NG3" s="119"/>
      <c r="NH3" s="119"/>
      <c r="NI3" s="119"/>
      <c r="NJ3" s="119"/>
      <c r="NK3" s="119"/>
      <c r="NL3" s="119"/>
      <c r="NM3" s="119"/>
      <c r="NN3" s="119"/>
      <c r="NO3" s="119"/>
      <c r="NP3" s="119"/>
      <c r="NQ3" s="119"/>
      <c r="NR3" s="119"/>
      <c r="NS3" s="119"/>
      <c r="NT3" s="119"/>
      <c r="NU3" s="119"/>
      <c r="NV3" s="119"/>
      <c r="NW3" s="119"/>
      <c r="NX3" s="119"/>
      <c r="NY3" s="119"/>
      <c r="NZ3" s="119"/>
      <c r="OA3" s="119"/>
      <c r="OB3" s="119"/>
      <c r="OC3" s="119"/>
      <c r="OD3" s="119"/>
      <c r="OE3" s="119"/>
      <c r="OF3" s="119"/>
      <c r="OG3" s="119"/>
      <c r="OH3" s="119"/>
      <c r="OI3" s="119"/>
      <c r="OJ3" s="119"/>
      <c r="OK3" s="119"/>
      <c r="OL3" s="119"/>
      <c r="OM3" s="119"/>
      <c r="ON3" s="119"/>
      <c r="OO3" s="119"/>
      <c r="OP3" s="119"/>
      <c r="OQ3" s="119"/>
      <c r="OR3" s="119"/>
      <c r="OS3" s="119"/>
      <c r="OT3" s="119"/>
      <c r="OU3" s="119"/>
      <c r="OV3" s="119"/>
      <c r="OW3" s="119"/>
      <c r="OX3" s="119"/>
      <c r="OY3" s="119"/>
      <c r="OZ3" s="119"/>
      <c r="PA3" s="119"/>
      <c r="PB3" s="119"/>
      <c r="PC3" s="119"/>
      <c r="PD3" s="119"/>
      <c r="PE3" s="119"/>
      <c r="PF3" s="119"/>
      <c r="PG3" s="119"/>
      <c r="PH3" s="119"/>
      <c r="PI3" s="119"/>
      <c r="PJ3" s="119"/>
      <c r="PK3" s="119"/>
      <c r="PL3" s="119"/>
      <c r="PM3" s="119"/>
      <c r="PN3" s="119"/>
      <c r="PO3" s="119"/>
      <c r="PP3" s="119"/>
      <c r="PQ3" s="119"/>
      <c r="PR3" s="119"/>
      <c r="PS3" s="119"/>
      <c r="PT3" s="119"/>
      <c r="PU3" s="119"/>
      <c r="PV3" s="119"/>
      <c r="PW3" s="119"/>
      <c r="PX3" s="119"/>
      <c r="PY3" s="119"/>
      <c r="PZ3" s="119"/>
      <c r="QA3" s="119"/>
      <c r="QB3" s="119"/>
      <c r="QC3" s="119"/>
      <c r="QD3" s="119"/>
      <c r="QE3" s="119"/>
      <c r="QF3" s="119"/>
      <c r="QG3" s="119"/>
      <c r="QH3" s="119"/>
      <c r="QI3" s="119"/>
      <c r="QJ3" s="119"/>
      <c r="QK3" s="119"/>
      <c r="QL3" s="119"/>
      <c r="QM3" s="119"/>
      <c r="QN3" s="119"/>
      <c r="QO3" s="119"/>
      <c r="QP3" s="119"/>
      <c r="QQ3" s="119"/>
      <c r="QR3" s="119"/>
      <c r="QS3" s="119"/>
      <c r="QT3" s="119"/>
      <c r="QU3" s="119"/>
      <c r="QV3" s="119"/>
      <c r="QW3" s="119"/>
      <c r="QX3" s="119"/>
      <c r="QY3" s="119"/>
      <c r="QZ3" s="119"/>
      <c r="RA3" s="119"/>
      <c r="RB3" s="119"/>
      <c r="RC3" s="119"/>
      <c r="RD3" s="119"/>
      <c r="RE3" s="119"/>
      <c r="RF3" s="119"/>
      <c r="RG3" s="119"/>
      <c r="RH3" s="119"/>
      <c r="RI3" s="119"/>
      <c r="RJ3" s="119"/>
      <c r="RK3" s="119"/>
      <c r="RL3" s="119"/>
      <c r="RM3" s="119"/>
      <c r="RN3" s="119"/>
      <c r="RO3" s="119"/>
      <c r="RP3" s="119"/>
      <c r="RQ3" s="119"/>
      <c r="RR3" s="119"/>
      <c r="RS3" s="119"/>
      <c r="RT3" s="119"/>
      <c r="RU3" s="119"/>
      <c r="RV3" s="119"/>
      <c r="RW3" s="119"/>
      <c r="RX3" s="119"/>
      <c r="RY3" s="119"/>
      <c r="RZ3" s="119"/>
      <c r="SA3" s="119"/>
      <c r="SB3" s="119"/>
      <c r="SC3" s="119"/>
      <c r="SD3" s="119"/>
      <c r="SE3" s="119"/>
      <c r="SF3" s="119"/>
      <c r="SG3" s="119"/>
      <c r="SH3" s="119"/>
      <c r="SI3" s="119"/>
      <c r="SJ3" s="119"/>
      <c r="SK3" s="119"/>
      <c r="SL3" s="119"/>
      <c r="SM3" s="119"/>
      <c r="SN3" s="119"/>
      <c r="SO3" s="119"/>
      <c r="SP3" s="119"/>
      <c r="SQ3" s="119"/>
      <c r="SR3" s="119"/>
      <c r="SS3" s="119"/>
      <c r="ST3" s="119"/>
      <c r="SU3" s="119"/>
      <c r="SV3" s="119"/>
      <c r="SW3" s="119"/>
      <c r="SX3" s="119"/>
      <c r="SY3" s="119"/>
      <c r="SZ3" s="119"/>
      <c r="TA3" s="119"/>
      <c r="TB3" s="119"/>
      <c r="TC3" s="119"/>
      <c r="TD3" s="119"/>
      <c r="TE3" s="119"/>
      <c r="TF3" s="119"/>
      <c r="TG3" s="119"/>
      <c r="TH3" s="119"/>
      <c r="TI3" s="119"/>
      <c r="TJ3" s="119"/>
      <c r="TK3" s="119"/>
      <c r="TL3" s="119"/>
      <c r="TM3" s="119"/>
      <c r="TN3" s="119"/>
      <c r="TO3" s="119"/>
      <c r="TP3" s="119"/>
      <c r="TQ3" s="119"/>
      <c r="TR3" s="119"/>
      <c r="TS3" s="119"/>
      <c r="TT3" s="119"/>
      <c r="TU3" s="119"/>
      <c r="TV3" s="119"/>
      <c r="TW3" s="119"/>
      <c r="TX3" s="119"/>
      <c r="TY3" s="119"/>
      <c r="TZ3" s="119"/>
      <c r="UA3" s="119"/>
      <c r="UB3" s="119"/>
      <c r="UC3" s="119"/>
      <c r="UD3" s="119"/>
      <c r="UE3" s="119"/>
      <c r="UF3" s="119"/>
      <c r="UG3" s="119"/>
      <c r="UH3" s="119"/>
      <c r="UI3" s="119"/>
      <c r="UJ3" s="119"/>
      <c r="UK3" s="119"/>
      <c r="UL3" s="119"/>
      <c r="UM3" s="119"/>
      <c r="UN3" s="119"/>
      <c r="UO3" s="119"/>
      <c r="UP3" s="119"/>
      <c r="UQ3" s="119"/>
      <c r="UR3" s="119"/>
      <c r="US3" s="119"/>
      <c r="UT3" s="119"/>
      <c r="UU3" s="119"/>
      <c r="UV3" s="119"/>
      <c r="UW3" s="119"/>
      <c r="UX3" s="119"/>
      <c r="UY3" s="119"/>
      <c r="UZ3" s="119"/>
      <c r="VA3" s="119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9"/>
      <c r="VN3" s="18"/>
      <c r="VO3" s="18"/>
      <c r="VP3" s="18"/>
      <c r="VQ3" s="18"/>
      <c r="VR3" s="18"/>
      <c r="VS3" s="18"/>
      <c r="VT3" s="18"/>
      <c r="VU3" s="18"/>
      <c r="VV3" s="50"/>
      <c r="VW3" s="50"/>
      <c r="WD3" s="2"/>
      <c r="WE3" s="3"/>
      <c r="WF3" s="3"/>
      <c r="WG3" s="2"/>
      <c r="WH3" s="2"/>
      <c r="WI3" s="3"/>
      <c r="WJ3" s="3"/>
      <c r="WK3" s="3"/>
      <c r="WL3" s="3"/>
      <c r="WM3" s="3"/>
    </row>
    <row r="4" spans="1:612" ht="22.5" customHeight="1" x14ac:dyDescent="0.25">
      <c r="A4" s="184" t="s">
        <v>35</v>
      </c>
      <c r="B4" s="184"/>
      <c r="C4" s="184"/>
      <c r="D4" s="18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19"/>
      <c r="NG4" s="119"/>
      <c r="NH4" s="119"/>
      <c r="NI4" s="119"/>
      <c r="NJ4" s="119"/>
      <c r="NK4" s="119"/>
      <c r="NL4" s="119"/>
      <c r="NM4" s="119"/>
      <c r="NN4" s="119"/>
      <c r="NO4" s="119"/>
      <c r="NP4" s="119"/>
      <c r="NQ4" s="119"/>
      <c r="NR4" s="119"/>
      <c r="NS4" s="119"/>
      <c r="NT4" s="119"/>
      <c r="NU4" s="119"/>
      <c r="NV4" s="119"/>
      <c r="NW4" s="119"/>
      <c r="NX4" s="119"/>
      <c r="NY4" s="119"/>
      <c r="NZ4" s="119"/>
      <c r="OA4" s="119"/>
      <c r="OB4" s="119"/>
      <c r="OC4" s="119"/>
      <c r="OD4" s="119"/>
      <c r="OE4" s="119"/>
      <c r="OF4" s="119"/>
      <c r="OG4" s="119"/>
      <c r="OH4" s="119"/>
      <c r="OI4" s="119"/>
      <c r="OJ4" s="119"/>
      <c r="OK4" s="119"/>
      <c r="OL4" s="119"/>
      <c r="OM4" s="119"/>
      <c r="ON4" s="119"/>
      <c r="OO4" s="119"/>
      <c r="OP4" s="119"/>
      <c r="OQ4" s="119"/>
      <c r="OR4" s="119"/>
      <c r="OS4" s="119"/>
      <c r="OT4" s="119"/>
      <c r="OU4" s="119"/>
      <c r="OV4" s="119"/>
      <c r="OW4" s="119"/>
      <c r="OX4" s="119"/>
      <c r="OY4" s="119"/>
      <c r="OZ4" s="119"/>
      <c r="PA4" s="119"/>
      <c r="PB4" s="119"/>
      <c r="PC4" s="119"/>
      <c r="PD4" s="119"/>
      <c r="PE4" s="119"/>
      <c r="PF4" s="119"/>
      <c r="PG4" s="119"/>
      <c r="PH4" s="119"/>
      <c r="PI4" s="119"/>
      <c r="PJ4" s="119"/>
      <c r="PK4" s="119"/>
      <c r="PL4" s="119"/>
      <c r="PM4" s="119"/>
      <c r="PN4" s="119"/>
      <c r="PO4" s="119"/>
      <c r="PP4" s="119"/>
      <c r="PQ4" s="119"/>
      <c r="PR4" s="119"/>
      <c r="PS4" s="119"/>
      <c r="PT4" s="119"/>
      <c r="PU4" s="119"/>
      <c r="PV4" s="119"/>
      <c r="PW4" s="119"/>
      <c r="PX4" s="119"/>
      <c r="PY4" s="119"/>
      <c r="PZ4" s="119"/>
      <c r="QA4" s="119"/>
      <c r="QB4" s="119"/>
      <c r="QC4" s="119"/>
      <c r="QD4" s="119"/>
      <c r="QE4" s="119"/>
      <c r="QF4" s="119"/>
      <c r="QG4" s="119"/>
      <c r="QH4" s="119"/>
      <c r="QI4" s="119"/>
      <c r="QJ4" s="119"/>
      <c r="QK4" s="119"/>
      <c r="QL4" s="119"/>
      <c r="QM4" s="119"/>
      <c r="QN4" s="119"/>
      <c r="QO4" s="119"/>
      <c r="QP4" s="119"/>
      <c r="QQ4" s="119"/>
      <c r="QR4" s="119"/>
      <c r="QS4" s="119"/>
      <c r="QT4" s="119"/>
      <c r="QU4" s="119"/>
      <c r="QV4" s="119"/>
      <c r="QW4" s="119"/>
      <c r="QX4" s="119"/>
      <c r="QY4" s="119"/>
      <c r="QZ4" s="119"/>
      <c r="RA4" s="119"/>
      <c r="RB4" s="119"/>
      <c r="RC4" s="119"/>
      <c r="RD4" s="119"/>
      <c r="RE4" s="119"/>
      <c r="RF4" s="119"/>
      <c r="RG4" s="119"/>
      <c r="RH4" s="119"/>
      <c r="RI4" s="119"/>
      <c r="RJ4" s="119"/>
      <c r="RK4" s="119"/>
      <c r="RL4" s="119"/>
      <c r="RM4" s="119"/>
      <c r="RN4" s="119"/>
      <c r="RO4" s="119"/>
      <c r="RP4" s="119"/>
      <c r="RQ4" s="119"/>
      <c r="RR4" s="119"/>
      <c r="RS4" s="119"/>
      <c r="RT4" s="119"/>
      <c r="RU4" s="119"/>
      <c r="RV4" s="119"/>
      <c r="RW4" s="119"/>
      <c r="RX4" s="119"/>
      <c r="RY4" s="119"/>
      <c r="RZ4" s="119"/>
      <c r="SA4" s="119"/>
      <c r="SB4" s="119"/>
      <c r="SC4" s="119"/>
      <c r="SD4" s="119"/>
      <c r="SE4" s="119"/>
      <c r="SF4" s="119"/>
      <c r="SG4" s="119"/>
      <c r="SH4" s="119"/>
      <c r="SI4" s="119"/>
      <c r="SJ4" s="119"/>
      <c r="SK4" s="119"/>
      <c r="SL4" s="119"/>
      <c r="SM4" s="119"/>
      <c r="SN4" s="119"/>
      <c r="SO4" s="119"/>
      <c r="SP4" s="119"/>
      <c r="SQ4" s="119"/>
      <c r="SR4" s="119"/>
      <c r="SS4" s="119"/>
      <c r="ST4" s="119"/>
      <c r="SU4" s="119"/>
      <c r="SV4" s="119"/>
      <c r="SW4" s="119"/>
      <c r="SX4" s="119"/>
      <c r="SY4" s="119"/>
      <c r="SZ4" s="119"/>
      <c r="TA4" s="119"/>
      <c r="TB4" s="119"/>
      <c r="TC4" s="119"/>
      <c r="TD4" s="119"/>
      <c r="TE4" s="119"/>
      <c r="TF4" s="119"/>
      <c r="TG4" s="119"/>
      <c r="TH4" s="119"/>
      <c r="TI4" s="119"/>
      <c r="TJ4" s="119"/>
      <c r="TK4" s="119"/>
      <c r="TL4" s="119"/>
      <c r="TM4" s="119"/>
      <c r="TN4" s="119"/>
      <c r="TO4" s="119"/>
      <c r="TP4" s="119"/>
      <c r="TQ4" s="119"/>
      <c r="TR4" s="119"/>
      <c r="TS4" s="119"/>
      <c r="TT4" s="119"/>
      <c r="TU4" s="119"/>
      <c r="TV4" s="119"/>
      <c r="TW4" s="119"/>
      <c r="TX4" s="119"/>
      <c r="TY4" s="119"/>
      <c r="TZ4" s="119"/>
      <c r="UA4" s="119"/>
      <c r="UB4" s="119"/>
      <c r="UC4" s="119"/>
      <c r="UD4" s="119"/>
      <c r="UE4" s="119"/>
      <c r="UF4" s="119"/>
      <c r="UG4" s="119"/>
      <c r="UH4" s="119"/>
      <c r="UI4" s="119"/>
      <c r="UJ4" s="119"/>
      <c r="UK4" s="119"/>
      <c r="UL4" s="119"/>
      <c r="UM4" s="119"/>
      <c r="UN4" s="119"/>
      <c r="UO4" s="119"/>
      <c r="UP4" s="119"/>
      <c r="UQ4" s="119"/>
      <c r="UR4" s="119"/>
      <c r="US4" s="119"/>
      <c r="UT4" s="119"/>
      <c r="UU4" s="119"/>
      <c r="UV4" s="119"/>
      <c r="UW4" s="119"/>
      <c r="UX4" s="119"/>
      <c r="UY4" s="119"/>
      <c r="UZ4" s="119"/>
      <c r="VA4" s="119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9"/>
      <c r="VN4" s="18"/>
      <c r="VO4" s="18"/>
      <c r="VP4" s="18"/>
      <c r="VQ4" s="18"/>
      <c r="VR4" s="18"/>
      <c r="VS4" s="18"/>
      <c r="VT4" s="18"/>
      <c r="VU4" s="18"/>
      <c r="VV4" s="50"/>
      <c r="VW4" s="50"/>
      <c r="WD4" s="67"/>
      <c r="WE4" s="3"/>
      <c r="WF4" s="3"/>
      <c r="WG4" s="2"/>
      <c r="WH4" s="2"/>
      <c r="WI4" s="3"/>
      <c r="WJ4" s="3"/>
      <c r="WK4" s="57"/>
      <c r="WL4" s="57"/>
      <c r="WM4" s="57"/>
    </row>
    <row r="5" spans="1:612" ht="18.75" customHeight="1" x14ac:dyDescent="0.25">
      <c r="E5" s="19"/>
      <c r="F5" s="19"/>
      <c r="G5" s="1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20"/>
      <c r="NG5" s="120"/>
      <c r="NH5" s="120"/>
      <c r="NI5" s="120"/>
      <c r="NJ5" s="120"/>
      <c r="NK5" s="120"/>
      <c r="NL5" s="120"/>
      <c r="NM5" s="120"/>
      <c r="NN5" s="120"/>
      <c r="NO5" s="120"/>
      <c r="NP5" s="120"/>
      <c r="NQ5" s="120"/>
      <c r="NR5" s="120"/>
      <c r="NS5" s="120"/>
      <c r="NT5" s="120"/>
      <c r="NU5" s="120"/>
      <c r="NV5" s="120"/>
      <c r="NW5" s="120"/>
      <c r="NX5" s="120"/>
      <c r="NY5" s="120"/>
      <c r="NZ5" s="120"/>
      <c r="OA5" s="120"/>
      <c r="OB5" s="120"/>
      <c r="OC5" s="120"/>
      <c r="OD5" s="120"/>
      <c r="OE5" s="120"/>
      <c r="OF5" s="120"/>
      <c r="OG5" s="120"/>
      <c r="OH5" s="120"/>
      <c r="OI5" s="120"/>
      <c r="OJ5" s="120"/>
      <c r="OK5" s="120"/>
      <c r="OL5" s="120"/>
      <c r="OM5" s="120"/>
      <c r="ON5" s="120"/>
      <c r="OO5" s="120"/>
      <c r="OP5" s="120"/>
      <c r="OQ5" s="120"/>
      <c r="OR5" s="120"/>
      <c r="OS5" s="120"/>
      <c r="OT5" s="120"/>
      <c r="OU5" s="120"/>
      <c r="OV5" s="120"/>
      <c r="OW5" s="120"/>
      <c r="OX5" s="120"/>
      <c r="OY5" s="120"/>
      <c r="OZ5" s="120"/>
      <c r="PA5" s="120"/>
      <c r="PB5" s="120"/>
      <c r="PC5" s="120"/>
      <c r="PD5" s="120"/>
      <c r="PE5" s="120"/>
      <c r="PF5" s="120"/>
      <c r="PG5" s="120"/>
      <c r="PH5" s="120"/>
      <c r="PI5" s="120"/>
      <c r="PJ5" s="120"/>
      <c r="PK5" s="120"/>
      <c r="PL5" s="120"/>
      <c r="PM5" s="120"/>
      <c r="PN5" s="120"/>
      <c r="PO5" s="120"/>
      <c r="PP5" s="120"/>
      <c r="PQ5" s="120"/>
      <c r="PR5" s="120"/>
      <c r="PS5" s="120"/>
      <c r="PT5" s="120"/>
      <c r="PU5" s="120"/>
      <c r="PV5" s="120"/>
      <c r="PW5" s="120"/>
      <c r="PX5" s="120"/>
      <c r="PY5" s="120"/>
      <c r="PZ5" s="120"/>
      <c r="QA5" s="120"/>
      <c r="QB5" s="120"/>
      <c r="QC5" s="120"/>
      <c r="QD5" s="120"/>
      <c r="QE5" s="120"/>
      <c r="QF5" s="120"/>
      <c r="QG5" s="120"/>
      <c r="QH5" s="120"/>
      <c r="QI5" s="120"/>
      <c r="QJ5" s="120"/>
      <c r="QK5" s="120"/>
      <c r="QL5" s="120"/>
      <c r="QM5" s="120"/>
      <c r="QN5" s="120"/>
      <c r="QO5" s="120"/>
      <c r="QP5" s="120"/>
      <c r="QQ5" s="120"/>
      <c r="QR5" s="120"/>
      <c r="QS5" s="120"/>
      <c r="QT5" s="120"/>
      <c r="QU5" s="120"/>
      <c r="QV5" s="120"/>
      <c r="QW5" s="120"/>
      <c r="QX5" s="120"/>
      <c r="QY5" s="120"/>
      <c r="QZ5" s="120"/>
      <c r="RA5" s="120"/>
      <c r="RB5" s="120"/>
      <c r="RC5" s="120"/>
      <c r="RD5" s="120"/>
      <c r="RE5" s="120"/>
      <c r="RF5" s="120"/>
      <c r="RG5" s="120"/>
      <c r="RH5" s="120"/>
      <c r="RI5" s="120"/>
      <c r="RJ5" s="120"/>
      <c r="RK5" s="120"/>
      <c r="RL5" s="120"/>
      <c r="RM5" s="120"/>
      <c r="RN5" s="120"/>
      <c r="RO5" s="120"/>
      <c r="RP5" s="120"/>
      <c r="RQ5" s="120"/>
      <c r="RR5" s="120"/>
      <c r="RS5" s="120"/>
      <c r="RT5" s="120"/>
      <c r="RU5" s="120"/>
      <c r="RV5" s="120"/>
      <c r="RW5" s="120"/>
      <c r="RX5" s="120"/>
      <c r="RY5" s="120"/>
      <c r="RZ5" s="120"/>
      <c r="SA5" s="120"/>
      <c r="SB5" s="120"/>
      <c r="SC5" s="120"/>
      <c r="SD5" s="120"/>
      <c r="SE5" s="120"/>
      <c r="SF5" s="120"/>
      <c r="SG5" s="120"/>
      <c r="SH5" s="120"/>
      <c r="SI5" s="120"/>
      <c r="SJ5" s="120"/>
      <c r="SK5" s="120"/>
      <c r="SL5" s="120"/>
      <c r="SM5" s="120"/>
      <c r="SN5" s="120"/>
      <c r="SO5" s="120"/>
      <c r="SP5" s="120"/>
      <c r="SQ5" s="120"/>
      <c r="SR5" s="120"/>
      <c r="SS5" s="120"/>
      <c r="ST5" s="120"/>
      <c r="SU5" s="120"/>
      <c r="SV5" s="120"/>
      <c r="SW5" s="120"/>
      <c r="SX5" s="120"/>
      <c r="SY5" s="120"/>
      <c r="SZ5" s="120"/>
      <c r="TA5" s="120"/>
      <c r="TB5" s="120"/>
      <c r="TC5" s="120"/>
      <c r="TD5" s="120"/>
      <c r="TE5" s="120"/>
      <c r="TF5" s="120"/>
      <c r="TG5" s="120"/>
      <c r="TH5" s="120"/>
      <c r="TI5" s="120"/>
      <c r="TJ5" s="120"/>
      <c r="TK5" s="120"/>
      <c r="TL5" s="120"/>
      <c r="TM5" s="120"/>
      <c r="TN5" s="120"/>
      <c r="TO5" s="120"/>
      <c r="TP5" s="120"/>
      <c r="TQ5" s="120"/>
      <c r="TR5" s="120"/>
      <c r="TS5" s="120"/>
      <c r="TT5" s="120"/>
      <c r="TU5" s="120"/>
      <c r="TV5" s="120"/>
      <c r="TW5" s="120"/>
      <c r="TX5" s="120"/>
      <c r="TY5" s="120"/>
      <c r="TZ5" s="120"/>
      <c r="UA5" s="120"/>
      <c r="UB5" s="120"/>
      <c r="UC5" s="120"/>
      <c r="UD5" s="120"/>
      <c r="UE5" s="120"/>
      <c r="UF5" s="120"/>
      <c r="UG5" s="120"/>
      <c r="UH5" s="120"/>
      <c r="UI5" s="120"/>
      <c r="UJ5" s="120"/>
      <c r="UK5" s="120"/>
      <c r="UL5" s="120"/>
      <c r="UM5" s="120"/>
      <c r="UN5" s="120"/>
      <c r="UO5" s="120"/>
      <c r="UP5" s="120"/>
      <c r="UQ5" s="120"/>
      <c r="UR5" s="120"/>
      <c r="US5" s="120"/>
      <c r="UT5" s="120"/>
      <c r="UU5" s="120"/>
      <c r="UV5" s="120"/>
      <c r="UW5" s="120"/>
      <c r="UX5" s="120"/>
      <c r="UY5" s="120"/>
      <c r="UZ5" s="120"/>
      <c r="VA5" s="120"/>
      <c r="VB5" s="19"/>
      <c r="VC5" s="19"/>
      <c r="VD5" s="19"/>
      <c r="VE5" s="19"/>
      <c r="VF5" s="19"/>
      <c r="VG5" s="19"/>
      <c r="VH5" s="19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2"/>
      <c r="VW5" s="2"/>
      <c r="VX5" s="2"/>
      <c r="VY5" s="2"/>
      <c r="WD5" s="67"/>
      <c r="WE5" s="3"/>
      <c r="WF5" s="3"/>
      <c r="WG5" s="2"/>
      <c r="WH5" s="2"/>
      <c r="WI5" s="3"/>
      <c r="WJ5" s="3"/>
      <c r="WK5" s="19"/>
      <c r="WL5" s="19"/>
      <c r="WM5" s="19"/>
    </row>
    <row r="6" spans="1:612" ht="18.75" customHeight="1" x14ac:dyDescent="0.25">
      <c r="A6" s="185" t="s">
        <v>38</v>
      </c>
      <c r="B6" s="185"/>
      <c r="C6" s="185"/>
      <c r="D6" s="185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  <c r="FK6" s="61"/>
      <c r="FL6" s="61"/>
      <c r="FM6" s="61"/>
      <c r="FN6" s="61"/>
      <c r="FO6" s="61"/>
      <c r="FP6" s="61"/>
      <c r="FQ6" s="61"/>
      <c r="FR6" s="61"/>
      <c r="FS6" s="61"/>
      <c r="FT6" s="61"/>
      <c r="FU6" s="61"/>
      <c r="FV6" s="61"/>
      <c r="FW6" s="61"/>
      <c r="FX6" s="61"/>
      <c r="FY6" s="61"/>
      <c r="FZ6" s="61"/>
      <c r="GA6" s="61"/>
      <c r="GB6" s="61"/>
      <c r="GC6" s="61"/>
      <c r="GD6" s="61"/>
      <c r="GE6" s="61"/>
      <c r="GF6" s="61"/>
      <c r="GG6" s="61"/>
      <c r="GH6" s="61"/>
      <c r="GI6" s="61"/>
      <c r="GJ6" s="61"/>
      <c r="GK6" s="61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59"/>
      <c r="KK6" s="59"/>
      <c r="KL6" s="59"/>
      <c r="KM6" s="59"/>
      <c r="KN6" s="59"/>
      <c r="KO6" s="59"/>
      <c r="KP6" s="59"/>
      <c r="KQ6" s="59"/>
      <c r="KR6" s="59"/>
      <c r="KS6" s="59"/>
      <c r="KT6" s="59"/>
      <c r="KU6" s="59"/>
      <c r="KV6" s="59"/>
      <c r="KW6" s="59"/>
      <c r="KX6" s="59"/>
      <c r="KY6" s="59"/>
      <c r="KZ6" s="59"/>
      <c r="LA6" s="59"/>
      <c r="LB6" s="59"/>
      <c r="LC6" s="59"/>
      <c r="LD6" s="59"/>
      <c r="LE6" s="59"/>
      <c r="LF6" s="59"/>
      <c r="LG6" s="59"/>
      <c r="LH6" s="59"/>
      <c r="LI6" s="59"/>
      <c r="LJ6" s="59"/>
      <c r="LK6" s="59"/>
      <c r="LL6" s="59"/>
      <c r="LM6" s="59"/>
      <c r="LN6" s="59"/>
      <c r="LO6" s="59"/>
      <c r="LP6" s="59"/>
      <c r="LQ6" s="59"/>
      <c r="LR6" s="59"/>
      <c r="LS6" s="59"/>
      <c r="LT6" s="59"/>
      <c r="LU6" s="59"/>
      <c r="LV6" s="59"/>
      <c r="LW6" s="59"/>
      <c r="LX6" s="59"/>
      <c r="LY6" s="59"/>
      <c r="LZ6" s="59"/>
      <c r="MA6" s="59"/>
      <c r="MB6" s="59"/>
      <c r="MC6" s="59"/>
      <c r="MD6" s="59"/>
      <c r="ME6" s="59"/>
      <c r="MF6" s="59"/>
      <c r="MG6" s="59"/>
      <c r="MH6" s="59"/>
      <c r="MI6" s="59"/>
      <c r="MJ6" s="59"/>
      <c r="MK6" s="59"/>
      <c r="ML6" s="59"/>
      <c r="MM6" s="59"/>
      <c r="MN6" s="59"/>
      <c r="MO6" s="59"/>
      <c r="MP6" s="59"/>
      <c r="MQ6" s="59"/>
      <c r="MR6" s="59"/>
      <c r="MS6" s="59"/>
      <c r="MT6" s="59"/>
      <c r="MU6" s="59"/>
      <c r="MV6" s="59"/>
      <c r="MW6" s="59"/>
      <c r="MX6" s="59"/>
      <c r="MY6" s="59"/>
      <c r="MZ6" s="59"/>
      <c r="NA6" s="59"/>
      <c r="NB6" s="59"/>
      <c r="NC6" s="59"/>
      <c r="ND6" s="59"/>
      <c r="NE6" s="59"/>
      <c r="NF6" s="121"/>
      <c r="NG6" s="121"/>
      <c r="NH6" s="121"/>
      <c r="NI6" s="121"/>
      <c r="NJ6" s="121"/>
      <c r="NK6" s="121"/>
      <c r="NL6" s="121"/>
      <c r="NM6" s="121"/>
      <c r="NN6" s="121"/>
      <c r="NO6" s="121"/>
      <c r="NP6" s="121"/>
      <c r="NQ6" s="121"/>
      <c r="NR6" s="121"/>
      <c r="NS6" s="121"/>
      <c r="NT6" s="121"/>
      <c r="NU6" s="121"/>
      <c r="NV6" s="121"/>
      <c r="NW6" s="121"/>
      <c r="NX6" s="121"/>
      <c r="NY6" s="121"/>
      <c r="NZ6" s="121"/>
      <c r="OA6" s="121"/>
      <c r="OB6" s="121"/>
      <c r="OC6" s="121"/>
      <c r="OD6" s="121"/>
      <c r="OE6" s="121"/>
      <c r="OF6" s="121"/>
      <c r="OG6" s="121"/>
      <c r="OH6" s="121"/>
      <c r="OI6" s="121"/>
      <c r="OJ6" s="121"/>
      <c r="OK6" s="121"/>
      <c r="OL6" s="121"/>
      <c r="OM6" s="121"/>
      <c r="ON6" s="121"/>
      <c r="OO6" s="121"/>
      <c r="OP6" s="121"/>
      <c r="OQ6" s="121"/>
      <c r="OR6" s="121"/>
      <c r="OS6" s="121"/>
      <c r="OT6" s="121"/>
      <c r="OU6" s="121"/>
      <c r="OV6" s="121"/>
      <c r="OW6" s="121"/>
      <c r="OX6" s="121"/>
      <c r="OY6" s="121"/>
      <c r="OZ6" s="121"/>
      <c r="PA6" s="121"/>
      <c r="PB6" s="121"/>
      <c r="PC6" s="121"/>
      <c r="PD6" s="121"/>
      <c r="PE6" s="121"/>
      <c r="PF6" s="121"/>
      <c r="PG6" s="121"/>
      <c r="PH6" s="121"/>
      <c r="PI6" s="121"/>
      <c r="PJ6" s="121"/>
      <c r="PK6" s="121"/>
      <c r="PL6" s="121"/>
      <c r="PM6" s="121"/>
      <c r="PN6" s="121"/>
      <c r="PO6" s="121"/>
      <c r="PP6" s="121"/>
      <c r="PQ6" s="121"/>
      <c r="PR6" s="121"/>
      <c r="PS6" s="121"/>
      <c r="PT6" s="121"/>
      <c r="PU6" s="121"/>
      <c r="PV6" s="121"/>
      <c r="PW6" s="121"/>
      <c r="PX6" s="121"/>
      <c r="PY6" s="121"/>
      <c r="PZ6" s="121"/>
      <c r="QA6" s="121"/>
      <c r="QB6" s="121"/>
      <c r="QC6" s="121"/>
      <c r="QD6" s="121"/>
      <c r="QE6" s="121"/>
      <c r="QF6" s="121"/>
      <c r="QG6" s="121"/>
      <c r="QH6" s="121"/>
      <c r="QI6" s="121"/>
      <c r="QJ6" s="121"/>
      <c r="QK6" s="121"/>
      <c r="QL6" s="121"/>
      <c r="QM6" s="121"/>
      <c r="QN6" s="121"/>
      <c r="QO6" s="121"/>
      <c r="QP6" s="121"/>
      <c r="QQ6" s="121"/>
      <c r="QR6" s="121"/>
      <c r="QS6" s="121"/>
      <c r="QT6" s="121"/>
      <c r="QU6" s="121"/>
      <c r="QV6" s="121"/>
      <c r="QW6" s="121"/>
      <c r="QX6" s="121"/>
      <c r="QY6" s="121"/>
      <c r="QZ6" s="121"/>
      <c r="RA6" s="121"/>
      <c r="RB6" s="121"/>
      <c r="RC6" s="121"/>
      <c r="RD6" s="121"/>
      <c r="RE6" s="121"/>
      <c r="RF6" s="121"/>
      <c r="RG6" s="121"/>
      <c r="RH6" s="121"/>
      <c r="RI6" s="121"/>
      <c r="RJ6" s="121"/>
      <c r="RK6" s="121"/>
      <c r="RL6" s="121"/>
      <c r="RM6" s="121"/>
      <c r="RN6" s="121"/>
      <c r="RO6" s="121"/>
      <c r="RP6" s="121"/>
      <c r="RQ6" s="121"/>
      <c r="RR6" s="121"/>
      <c r="RS6" s="121"/>
      <c r="RT6" s="121"/>
      <c r="RU6" s="121"/>
      <c r="RV6" s="121"/>
      <c r="RW6" s="121"/>
      <c r="RX6" s="121"/>
      <c r="RY6" s="121"/>
      <c r="RZ6" s="121"/>
      <c r="SA6" s="121"/>
      <c r="SB6" s="121"/>
      <c r="SC6" s="121"/>
      <c r="SD6" s="121"/>
      <c r="SE6" s="121"/>
      <c r="SF6" s="121"/>
      <c r="SG6" s="121"/>
      <c r="SH6" s="121"/>
      <c r="SI6" s="121"/>
      <c r="SJ6" s="121"/>
      <c r="SK6" s="121"/>
      <c r="SL6" s="121"/>
      <c r="SM6" s="121"/>
      <c r="SN6" s="121"/>
      <c r="SO6" s="121"/>
      <c r="SP6" s="121"/>
      <c r="SQ6" s="121"/>
      <c r="SR6" s="121"/>
      <c r="SS6" s="121"/>
      <c r="ST6" s="121"/>
      <c r="SU6" s="121"/>
      <c r="SV6" s="121"/>
      <c r="SW6" s="121"/>
      <c r="SX6" s="121"/>
      <c r="SY6" s="121"/>
      <c r="SZ6" s="121"/>
      <c r="TA6" s="121"/>
      <c r="TB6" s="121"/>
      <c r="TC6" s="121"/>
      <c r="TD6" s="121"/>
      <c r="TE6" s="121"/>
      <c r="TF6" s="121"/>
      <c r="TG6" s="121"/>
      <c r="TH6" s="121"/>
      <c r="TI6" s="121"/>
      <c r="TJ6" s="121"/>
      <c r="TK6" s="121"/>
      <c r="TL6" s="121"/>
      <c r="TM6" s="121"/>
      <c r="TN6" s="121"/>
      <c r="TO6" s="121"/>
      <c r="TP6" s="121"/>
      <c r="TQ6" s="121"/>
      <c r="TR6" s="121"/>
      <c r="TS6" s="121"/>
      <c r="TT6" s="121"/>
      <c r="TU6" s="121"/>
      <c r="TV6" s="121"/>
      <c r="TW6" s="121"/>
      <c r="TX6" s="121"/>
      <c r="TY6" s="121"/>
      <c r="TZ6" s="121"/>
      <c r="UA6" s="121"/>
      <c r="UB6" s="121"/>
      <c r="UC6" s="121"/>
      <c r="UD6" s="121"/>
      <c r="UE6" s="121"/>
      <c r="UF6" s="121"/>
      <c r="UG6" s="121"/>
      <c r="UH6" s="121"/>
      <c r="UI6" s="121"/>
      <c r="UJ6" s="121"/>
      <c r="UK6" s="121"/>
      <c r="UL6" s="121"/>
      <c r="UM6" s="121"/>
      <c r="UN6" s="121"/>
      <c r="UO6" s="119"/>
      <c r="UP6" s="121"/>
      <c r="UQ6" s="121"/>
      <c r="UR6" s="121"/>
      <c r="US6" s="121"/>
      <c r="UT6" s="121"/>
      <c r="UU6" s="121"/>
      <c r="UV6" s="121"/>
      <c r="UW6" s="121"/>
      <c r="UX6" s="121"/>
      <c r="UY6" s="121"/>
      <c r="UZ6" s="121"/>
      <c r="VA6" s="121"/>
      <c r="VB6" s="59"/>
      <c r="VC6" s="59"/>
      <c r="VD6" s="59"/>
      <c r="VE6" s="59"/>
      <c r="VF6" s="59"/>
      <c r="VG6" s="59"/>
      <c r="VH6" s="59"/>
      <c r="VI6" s="18"/>
      <c r="VJ6" s="18"/>
      <c r="VK6" s="18"/>
      <c r="VL6" s="18"/>
      <c r="VM6" s="19"/>
      <c r="VN6" s="18"/>
      <c r="VO6" s="18"/>
      <c r="VP6" s="18"/>
      <c r="VQ6" s="18"/>
      <c r="VR6" s="18"/>
      <c r="VS6" s="18"/>
      <c r="VT6" s="18"/>
      <c r="VU6" s="18"/>
      <c r="VV6" s="61"/>
      <c r="VW6" s="61"/>
      <c r="VX6" s="61"/>
      <c r="VY6" s="61"/>
      <c r="VZ6" s="2"/>
      <c r="WA6" s="2"/>
      <c r="WD6" s="67"/>
      <c r="WE6" s="3"/>
      <c r="WF6" s="3"/>
      <c r="WG6" s="2"/>
      <c r="WH6" s="2"/>
      <c r="WI6" s="3"/>
      <c r="WJ6" s="3"/>
      <c r="WK6" s="19"/>
      <c r="WL6" s="19"/>
      <c r="WM6" s="19"/>
    </row>
    <row r="7" spans="1:612" ht="18.75" customHeight="1" x14ac:dyDescent="0.25"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20"/>
      <c r="NG7" s="120"/>
      <c r="NH7" s="120"/>
      <c r="NI7" s="120"/>
      <c r="NJ7" s="120"/>
      <c r="NK7" s="120"/>
      <c r="NL7" s="120"/>
      <c r="NM7" s="120"/>
      <c r="NN7" s="120"/>
      <c r="NO7" s="120"/>
      <c r="NP7" s="120"/>
      <c r="NQ7" s="120"/>
      <c r="NR7" s="120"/>
      <c r="NS7" s="120"/>
      <c r="NT7" s="120"/>
      <c r="NU7" s="120"/>
      <c r="NV7" s="120"/>
      <c r="NW7" s="120"/>
      <c r="NX7" s="120"/>
      <c r="NY7" s="120"/>
      <c r="NZ7" s="120"/>
      <c r="OA7" s="120"/>
      <c r="OB7" s="120"/>
      <c r="OC7" s="120"/>
      <c r="OD7" s="120"/>
      <c r="OE7" s="120"/>
      <c r="OF7" s="120"/>
      <c r="OG7" s="120"/>
      <c r="OH7" s="120"/>
      <c r="OI7" s="120"/>
      <c r="OJ7" s="120"/>
      <c r="OK7" s="120"/>
      <c r="OL7" s="120"/>
      <c r="OM7" s="120"/>
      <c r="ON7" s="120"/>
      <c r="OO7" s="120"/>
      <c r="OP7" s="120"/>
      <c r="OQ7" s="120"/>
      <c r="OR7" s="120"/>
      <c r="OS7" s="120"/>
      <c r="OT7" s="120"/>
      <c r="OU7" s="120"/>
      <c r="OV7" s="120"/>
      <c r="OW7" s="120"/>
      <c r="OX7" s="120"/>
      <c r="OY7" s="120"/>
      <c r="OZ7" s="120"/>
      <c r="PA7" s="120"/>
      <c r="PB7" s="120"/>
      <c r="PC7" s="120"/>
      <c r="PD7" s="120"/>
      <c r="PE7" s="120"/>
      <c r="PF7" s="120"/>
      <c r="PG7" s="120"/>
      <c r="PH7" s="120"/>
      <c r="PI7" s="120"/>
      <c r="PJ7" s="120"/>
      <c r="PK7" s="120"/>
      <c r="PL7" s="120"/>
      <c r="PM7" s="120"/>
      <c r="PN7" s="120"/>
      <c r="PO7" s="120"/>
      <c r="PP7" s="120"/>
      <c r="PQ7" s="120"/>
      <c r="PR7" s="120"/>
      <c r="PS7" s="120"/>
      <c r="PT7" s="120"/>
      <c r="PU7" s="120"/>
      <c r="PV7" s="120"/>
      <c r="PW7" s="120"/>
      <c r="PX7" s="120"/>
      <c r="PY7" s="120"/>
      <c r="PZ7" s="120"/>
      <c r="QA7" s="120"/>
      <c r="QB7" s="120"/>
      <c r="QC7" s="120"/>
      <c r="QD7" s="120"/>
      <c r="QE7" s="120"/>
      <c r="QF7" s="120"/>
      <c r="QG7" s="120"/>
      <c r="QH7" s="120"/>
      <c r="QI7" s="120"/>
      <c r="QJ7" s="120"/>
      <c r="QK7" s="120"/>
      <c r="QL7" s="120"/>
      <c r="QM7" s="120"/>
      <c r="QN7" s="120"/>
      <c r="QO7" s="120"/>
      <c r="QP7" s="120"/>
      <c r="QQ7" s="120"/>
      <c r="QR7" s="120"/>
      <c r="QS7" s="120"/>
      <c r="QT7" s="120"/>
      <c r="QU7" s="120"/>
      <c r="QV7" s="120"/>
      <c r="QW7" s="120"/>
      <c r="QX7" s="120"/>
      <c r="QY7" s="120"/>
      <c r="QZ7" s="120"/>
      <c r="RA7" s="120"/>
      <c r="RB7" s="120"/>
      <c r="RC7" s="120"/>
      <c r="RD7" s="120"/>
      <c r="RE7" s="120"/>
      <c r="RF7" s="120"/>
      <c r="RG7" s="120"/>
      <c r="RH7" s="120"/>
      <c r="RI7" s="120"/>
      <c r="RJ7" s="120"/>
      <c r="RK7" s="120"/>
      <c r="RL7" s="120"/>
      <c r="RM7" s="120"/>
      <c r="RN7" s="120"/>
      <c r="RO7" s="120"/>
      <c r="RP7" s="120"/>
      <c r="RQ7" s="120"/>
      <c r="RR7" s="120"/>
      <c r="RS7" s="120"/>
      <c r="RT7" s="120"/>
      <c r="RU7" s="120"/>
      <c r="RV7" s="120"/>
      <c r="RW7" s="120"/>
      <c r="RX7" s="120"/>
      <c r="RY7" s="120"/>
      <c r="RZ7" s="120"/>
      <c r="SA7" s="120"/>
      <c r="SB7" s="120"/>
      <c r="SC7" s="120"/>
      <c r="SD7" s="120"/>
      <c r="SE7" s="120"/>
      <c r="SF7" s="120"/>
      <c r="SG7" s="120"/>
      <c r="SH7" s="120"/>
      <c r="SI7" s="120"/>
      <c r="SJ7" s="120"/>
      <c r="SK7" s="120"/>
      <c r="SL7" s="120"/>
      <c r="SM7" s="120"/>
      <c r="SN7" s="120"/>
      <c r="SO7" s="120"/>
      <c r="SP7" s="120"/>
      <c r="SQ7" s="120"/>
      <c r="SR7" s="120"/>
      <c r="SS7" s="120"/>
      <c r="ST7" s="120"/>
      <c r="SU7" s="120"/>
      <c r="SV7" s="120"/>
      <c r="SW7" s="120"/>
      <c r="SX7" s="120"/>
      <c r="SY7" s="120"/>
      <c r="SZ7" s="120"/>
      <c r="TA7" s="120"/>
      <c r="TB7" s="120"/>
      <c r="TC7" s="120"/>
      <c r="TD7" s="120"/>
      <c r="TE7" s="120"/>
      <c r="TF7" s="120"/>
      <c r="TG7" s="120"/>
      <c r="TH7" s="120"/>
      <c r="TI7" s="120"/>
      <c r="TJ7" s="120"/>
      <c r="TK7" s="120"/>
      <c r="TL7" s="120"/>
      <c r="TM7" s="120"/>
      <c r="TN7" s="120"/>
      <c r="TO7" s="120"/>
      <c r="TP7" s="120"/>
      <c r="TQ7" s="120"/>
      <c r="TR7" s="120"/>
      <c r="TS7" s="120"/>
      <c r="TT7" s="120"/>
      <c r="TU7" s="120"/>
      <c r="TV7" s="120"/>
      <c r="TW7" s="120"/>
      <c r="TX7" s="120"/>
      <c r="TY7" s="120"/>
      <c r="TZ7" s="120"/>
      <c r="UA7" s="120"/>
      <c r="UB7" s="120"/>
      <c r="UC7" s="120"/>
      <c r="UD7" s="120"/>
      <c r="UE7" s="120"/>
      <c r="UF7" s="120"/>
      <c r="UG7" s="120"/>
      <c r="UH7" s="120"/>
      <c r="UI7" s="120"/>
      <c r="UJ7" s="120"/>
      <c r="UK7" s="120"/>
      <c r="UL7" s="120"/>
      <c r="UM7" s="120"/>
      <c r="UN7" s="120"/>
      <c r="UO7" s="120"/>
      <c r="UP7" s="120"/>
      <c r="UQ7" s="120"/>
      <c r="UR7" s="120"/>
      <c r="US7" s="120"/>
      <c r="UT7" s="120"/>
      <c r="UU7" s="120"/>
      <c r="UV7" s="120"/>
      <c r="UW7" s="120"/>
      <c r="UX7" s="120"/>
      <c r="UY7" s="120"/>
      <c r="UZ7" s="120"/>
      <c r="VA7" s="120"/>
      <c r="VB7" s="19"/>
      <c r="VC7" s="19"/>
      <c r="VD7" s="19"/>
      <c r="VE7" s="19"/>
      <c r="VF7" s="19"/>
      <c r="VG7" s="19"/>
      <c r="VH7" s="19"/>
      <c r="VI7" s="18"/>
      <c r="VJ7" s="18"/>
      <c r="VK7" s="18"/>
      <c r="VL7" s="18"/>
      <c r="VM7" s="19"/>
      <c r="VN7" s="18"/>
      <c r="VO7" s="18"/>
      <c r="VP7" s="18"/>
      <c r="VQ7" s="18"/>
      <c r="VR7" s="18"/>
      <c r="VS7" s="18"/>
      <c r="VT7" s="18"/>
      <c r="VU7" s="18"/>
      <c r="VV7" s="61"/>
      <c r="VW7" s="61"/>
      <c r="VX7" s="61"/>
      <c r="VY7" s="61"/>
      <c r="VZ7" s="61"/>
      <c r="WA7" s="61"/>
      <c r="WD7" s="67"/>
      <c r="WE7" s="61"/>
      <c r="WF7" s="3"/>
      <c r="WG7" s="2"/>
      <c r="WH7" s="2"/>
      <c r="WI7" s="3"/>
      <c r="WJ7" s="3"/>
      <c r="WK7" s="19"/>
      <c r="WL7" s="19"/>
      <c r="WM7" s="19"/>
    </row>
    <row r="8" spans="1:612" s="12" customFormat="1" ht="20.25" customHeight="1" x14ac:dyDescent="0.25">
      <c r="A8" s="11" t="s">
        <v>24</v>
      </c>
      <c r="B8" s="11"/>
      <c r="C8" s="11"/>
      <c r="D8" s="1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8"/>
      <c r="GM8" s="18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121"/>
      <c r="NG8" s="121"/>
      <c r="NH8" s="121"/>
      <c r="NI8" s="121"/>
      <c r="NJ8" s="121"/>
      <c r="NK8" s="121"/>
      <c r="NL8" s="121"/>
      <c r="NM8" s="121"/>
      <c r="NN8" s="121"/>
      <c r="NO8" s="121"/>
      <c r="NP8" s="121"/>
      <c r="NQ8" s="121"/>
      <c r="NR8" s="121"/>
      <c r="NS8" s="121"/>
      <c r="NT8" s="121"/>
      <c r="NU8" s="121"/>
      <c r="NV8" s="121"/>
      <c r="NW8" s="121"/>
      <c r="NX8" s="121"/>
      <c r="NY8" s="121"/>
      <c r="NZ8" s="121"/>
      <c r="OA8" s="121"/>
      <c r="OB8" s="121"/>
      <c r="OC8" s="121"/>
      <c r="OD8" s="121"/>
      <c r="OE8" s="121"/>
      <c r="OF8" s="121"/>
      <c r="OG8" s="121"/>
      <c r="OH8" s="121"/>
      <c r="OI8" s="121"/>
      <c r="OJ8" s="121"/>
      <c r="OK8" s="121"/>
      <c r="OL8" s="121"/>
      <c r="OM8" s="121"/>
      <c r="ON8" s="121"/>
      <c r="OO8" s="121"/>
      <c r="OP8" s="121"/>
      <c r="OQ8" s="121"/>
      <c r="OR8" s="121"/>
      <c r="OS8" s="121"/>
      <c r="OT8" s="121"/>
      <c r="OU8" s="121"/>
      <c r="OV8" s="121"/>
      <c r="OW8" s="121"/>
      <c r="OX8" s="121"/>
      <c r="OY8" s="121"/>
      <c r="OZ8" s="121"/>
      <c r="PA8" s="121"/>
      <c r="PB8" s="121"/>
      <c r="PC8" s="121"/>
      <c r="PD8" s="121"/>
      <c r="PE8" s="121"/>
      <c r="PF8" s="121"/>
      <c r="PG8" s="121"/>
      <c r="PH8" s="121"/>
      <c r="PI8" s="121"/>
      <c r="PJ8" s="121"/>
      <c r="PK8" s="121"/>
      <c r="PL8" s="121"/>
      <c r="PM8" s="121"/>
      <c r="PN8" s="121"/>
      <c r="PO8" s="121"/>
      <c r="PP8" s="121"/>
      <c r="PQ8" s="121"/>
      <c r="PR8" s="121"/>
      <c r="PS8" s="121"/>
      <c r="PT8" s="121"/>
      <c r="PU8" s="121"/>
      <c r="PV8" s="121"/>
      <c r="PW8" s="121"/>
      <c r="PX8" s="121"/>
      <c r="PY8" s="121"/>
      <c r="PZ8" s="121"/>
      <c r="QA8" s="121"/>
      <c r="QB8" s="121"/>
      <c r="QC8" s="121"/>
      <c r="QD8" s="121"/>
      <c r="QE8" s="121"/>
      <c r="QF8" s="121"/>
      <c r="QG8" s="121"/>
      <c r="QH8" s="121"/>
      <c r="QI8" s="121"/>
      <c r="QJ8" s="121"/>
      <c r="QK8" s="121"/>
      <c r="QL8" s="121"/>
      <c r="QM8" s="121"/>
      <c r="QN8" s="121"/>
      <c r="QO8" s="121"/>
      <c r="QP8" s="121"/>
      <c r="QQ8" s="121"/>
      <c r="QR8" s="121"/>
      <c r="QS8" s="121"/>
      <c r="QT8" s="121"/>
      <c r="QU8" s="121"/>
      <c r="QV8" s="121"/>
      <c r="QW8" s="121"/>
      <c r="QX8" s="121"/>
      <c r="QY8" s="121"/>
      <c r="QZ8" s="121"/>
      <c r="RA8" s="121"/>
      <c r="RB8" s="121"/>
      <c r="RC8" s="121"/>
      <c r="RD8" s="121"/>
      <c r="RE8" s="121"/>
      <c r="RF8" s="121"/>
      <c r="RG8" s="121"/>
      <c r="RH8" s="121"/>
      <c r="RI8" s="121"/>
      <c r="RJ8" s="121"/>
      <c r="RK8" s="121"/>
      <c r="RL8" s="121"/>
      <c r="RM8" s="121"/>
      <c r="RN8" s="121"/>
      <c r="RO8" s="121"/>
      <c r="RP8" s="121"/>
      <c r="RQ8" s="121"/>
      <c r="RR8" s="121"/>
      <c r="RS8" s="121"/>
      <c r="RT8" s="121"/>
      <c r="RU8" s="121"/>
      <c r="RV8" s="121"/>
      <c r="RW8" s="121"/>
      <c r="RX8" s="121"/>
      <c r="RY8" s="121"/>
      <c r="RZ8" s="121"/>
      <c r="SA8" s="121"/>
      <c r="SB8" s="121"/>
      <c r="SC8" s="121"/>
      <c r="SD8" s="121"/>
      <c r="SE8" s="121"/>
      <c r="SF8" s="121"/>
      <c r="SG8" s="121"/>
      <c r="SH8" s="121"/>
      <c r="SI8" s="121"/>
      <c r="SJ8" s="121"/>
      <c r="SK8" s="121"/>
      <c r="SL8" s="121"/>
      <c r="SM8" s="121"/>
      <c r="SN8" s="121"/>
      <c r="SO8" s="121"/>
      <c r="SP8" s="121"/>
      <c r="SQ8" s="121"/>
      <c r="SR8" s="121"/>
      <c r="SS8" s="121"/>
      <c r="ST8" s="121"/>
      <c r="SU8" s="121"/>
      <c r="SV8" s="121"/>
      <c r="SW8" s="121"/>
      <c r="SX8" s="121"/>
      <c r="SY8" s="121"/>
      <c r="SZ8" s="121"/>
      <c r="TA8" s="121"/>
      <c r="TB8" s="121"/>
      <c r="TC8" s="121"/>
      <c r="TD8" s="121"/>
      <c r="TE8" s="121"/>
      <c r="TF8" s="121"/>
      <c r="TG8" s="121"/>
      <c r="TH8" s="121"/>
      <c r="TI8" s="121"/>
      <c r="TJ8" s="121"/>
      <c r="TK8" s="121"/>
      <c r="TL8" s="121"/>
      <c r="TM8" s="121"/>
      <c r="TN8" s="121"/>
      <c r="TO8" s="121"/>
      <c r="TP8" s="121"/>
      <c r="TQ8" s="121"/>
      <c r="TR8" s="121"/>
      <c r="TS8" s="121"/>
      <c r="TT8" s="121"/>
      <c r="TU8" s="121"/>
      <c r="TV8" s="121"/>
      <c r="TW8" s="121"/>
      <c r="TX8" s="121"/>
      <c r="TY8" s="121"/>
      <c r="TZ8" s="121"/>
      <c r="UA8" s="121"/>
      <c r="UB8" s="121"/>
      <c r="UC8" s="121"/>
      <c r="UD8" s="121"/>
      <c r="UE8" s="121"/>
      <c r="UF8" s="121"/>
      <c r="UG8" s="121"/>
      <c r="UH8" s="121"/>
      <c r="UI8" s="121"/>
      <c r="UJ8" s="121"/>
      <c r="UK8" s="121"/>
      <c r="UL8" s="121"/>
      <c r="UM8" s="121"/>
      <c r="UN8" s="121"/>
      <c r="UO8" s="121"/>
      <c r="UP8" s="121"/>
      <c r="UQ8" s="121"/>
      <c r="UR8" s="121"/>
      <c r="US8" s="121"/>
      <c r="UT8" s="121"/>
      <c r="UU8" s="121"/>
      <c r="UV8" s="121"/>
      <c r="UW8" s="121"/>
      <c r="UX8" s="121"/>
      <c r="UY8" s="121"/>
      <c r="UZ8" s="121"/>
      <c r="VA8" s="121"/>
      <c r="VB8" s="59"/>
      <c r="VC8" s="59"/>
      <c r="VD8" s="59"/>
      <c r="VE8" s="59"/>
      <c r="VF8" s="59"/>
      <c r="VG8" s="59"/>
      <c r="VH8" s="59"/>
      <c r="VI8" s="59"/>
      <c r="VJ8" s="5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"/>
      <c r="WC8" s="1"/>
      <c r="WD8" s="67"/>
      <c r="WE8" s="61"/>
      <c r="WF8" s="3"/>
      <c r="WG8" s="2"/>
      <c r="WH8" s="2"/>
      <c r="WI8" s="3"/>
      <c r="WJ8" s="3"/>
      <c r="WK8" s="19"/>
      <c r="WL8" s="19"/>
      <c r="WM8" s="19"/>
    </row>
    <row r="9" spans="1:612" s="12" customFormat="1" ht="20.25" customHeight="1" x14ac:dyDescent="0.25">
      <c r="A9" s="12" t="s">
        <v>23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  <c r="IW9" s="53"/>
      <c r="IX9" s="53"/>
      <c r="IY9" s="53"/>
      <c r="IZ9" s="53"/>
      <c r="JA9" s="53"/>
      <c r="JB9" s="53"/>
      <c r="JC9" s="53"/>
      <c r="JD9" s="53"/>
      <c r="JE9" s="53"/>
      <c r="JF9" s="53"/>
      <c r="JG9" s="53"/>
      <c r="JH9" s="53"/>
      <c r="JI9" s="53"/>
      <c r="JJ9" s="53"/>
      <c r="JK9" s="53"/>
      <c r="JL9" s="53"/>
      <c r="JM9" s="53"/>
      <c r="JN9" s="53"/>
      <c r="JO9" s="53"/>
      <c r="JP9" s="53"/>
      <c r="JQ9" s="53"/>
      <c r="JR9" s="53"/>
      <c r="JS9" s="53"/>
      <c r="JT9" s="53"/>
      <c r="JU9" s="53"/>
      <c r="JV9" s="53"/>
      <c r="JW9" s="53"/>
      <c r="JX9" s="53"/>
      <c r="JY9" s="53"/>
      <c r="JZ9" s="53"/>
      <c r="KA9" s="53"/>
      <c r="KB9" s="53"/>
      <c r="KC9" s="53"/>
      <c r="KD9" s="53"/>
      <c r="KE9" s="53"/>
      <c r="KF9" s="53"/>
      <c r="KG9" s="53"/>
      <c r="KH9" s="53"/>
      <c r="KI9" s="53"/>
      <c r="KJ9" s="53"/>
      <c r="KK9" s="53"/>
      <c r="KL9" s="53"/>
      <c r="KM9" s="53"/>
      <c r="KN9" s="53"/>
      <c r="KO9" s="53"/>
      <c r="KP9" s="53"/>
      <c r="KQ9" s="53"/>
      <c r="KR9" s="53"/>
      <c r="KS9" s="53"/>
      <c r="KT9" s="53"/>
      <c r="KU9" s="53"/>
      <c r="KV9" s="53"/>
      <c r="KW9" s="53"/>
      <c r="KX9" s="53"/>
      <c r="KY9" s="53"/>
      <c r="KZ9" s="53"/>
      <c r="LA9" s="53"/>
      <c r="LB9" s="53"/>
      <c r="LC9" s="53"/>
      <c r="LD9" s="53"/>
      <c r="LE9" s="53"/>
      <c r="LF9" s="53"/>
      <c r="LG9" s="53"/>
      <c r="LH9" s="53"/>
      <c r="LI9" s="53"/>
      <c r="LJ9" s="53"/>
      <c r="LK9" s="53"/>
      <c r="LL9" s="53"/>
      <c r="LM9" s="53"/>
      <c r="LN9" s="53"/>
      <c r="LO9" s="53"/>
      <c r="LP9" s="53"/>
      <c r="LQ9" s="53"/>
      <c r="LR9" s="53"/>
      <c r="LS9" s="53"/>
      <c r="LT9" s="53"/>
      <c r="LU9" s="53"/>
      <c r="LV9" s="53"/>
      <c r="LW9" s="53"/>
      <c r="LX9" s="53"/>
      <c r="LY9" s="53"/>
      <c r="LZ9" s="53"/>
      <c r="MA9" s="53"/>
      <c r="MB9" s="53"/>
      <c r="MC9" s="53"/>
      <c r="MD9" s="53"/>
      <c r="ME9" s="53"/>
      <c r="MF9" s="53"/>
      <c r="MG9" s="53"/>
      <c r="MH9" s="53"/>
      <c r="MI9" s="53"/>
      <c r="MJ9" s="53"/>
      <c r="MK9" s="53"/>
      <c r="ML9" s="53"/>
      <c r="MM9" s="53"/>
      <c r="MN9" s="53"/>
      <c r="MO9" s="53"/>
      <c r="MP9" s="53"/>
      <c r="MQ9" s="53"/>
      <c r="MR9" s="53"/>
      <c r="MS9" s="53"/>
      <c r="MT9" s="53"/>
      <c r="MU9" s="53"/>
      <c r="MV9" s="53"/>
      <c r="MW9" s="53"/>
      <c r="MX9" s="53"/>
      <c r="MY9" s="53"/>
      <c r="MZ9" s="53"/>
      <c r="NA9" s="53"/>
      <c r="NB9" s="53"/>
      <c r="NC9" s="53"/>
      <c r="ND9" s="53"/>
      <c r="NE9" s="53"/>
      <c r="NF9" s="122"/>
      <c r="NG9" s="122"/>
      <c r="NH9" s="122"/>
      <c r="NI9" s="122"/>
      <c r="NJ9" s="122"/>
      <c r="NK9" s="122"/>
      <c r="NL9" s="122"/>
      <c r="NM9" s="122"/>
      <c r="NN9" s="122"/>
      <c r="NO9" s="122"/>
      <c r="NP9" s="122"/>
      <c r="NQ9" s="122"/>
      <c r="NR9" s="122"/>
      <c r="NS9" s="122"/>
      <c r="NT9" s="122"/>
      <c r="NU9" s="122"/>
      <c r="NV9" s="122"/>
      <c r="NW9" s="122"/>
      <c r="NX9" s="122"/>
      <c r="NY9" s="122"/>
      <c r="NZ9" s="122"/>
      <c r="OA9" s="122"/>
      <c r="OB9" s="122"/>
      <c r="OC9" s="122"/>
      <c r="OD9" s="121"/>
      <c r="OE9" s="121"/>
      <c r="OF9" s="121"/>
      <c r="OG9" s="121"/>
      <c r="OH9" s="121"/>
      <c r="OI9" s="121"/>
      <c r="OJ9" s="121"/>
      <c r="OK9" s="121"/>
      <c r="OL9" s="121"/>
      <c r="OM9" s="121"/>
      <c r="ON9" s="121"/>
      <c r="OO9" s="121"/>
      <c r="OP9" s="121"/>
      <c r="OQ9" s="121"/>
      <c r="OR9" s="121"/>
      <c r="OS9" s="121"/>
      <c r="OT9" s="121"/>
      <c r="OU9" s="121"/>
      <c r="OV9" s="121"/>
      <c r="OW9" s="121"/>
      <c r="OX9" s="121"/>
      <c r="OY9" s="121"/>
      <c r="OZ9" s="121"/>
      <c r="PA9" s="121"/>
      <c r="PB9" s="121"/>
      <c r="PC9" s="121"/>
      <c r="PD9" s="121"/>
      <c r="PE9" s="121"/>
      <c r="PF9" s="121"/>
      <c r="PG9" s="121"/>
      <c r="PH9" s="121"/>
      <c r="PI9" s="121"/>
      <c r="PJ9" s="121"/>
      <c r="PK9" s="121"/>
      <c r="PL9" s="121"/>
      <c r="PM9" s="121"/>
      <c r="PN9" s="121"/>
      <c r="PO9" s="121"/>
      <c r="PP9" s="121"/>
      <c r="PQ9" s="121"/>
      <c r="PR9" s="121"/>
      <c r="PS9" s="121"/>
      <c r="PT9" s="121"/>
      <c r="PU9" s="121"/>
      <c r="PV9" s="121"/>
      <c r="PW9" s="121"/>
      <c r="PX9" s="121"/>
      <c r="PY9" s="121"/>
      <c r="PZ9" s="121"/>
      <c r="QA9" s="121"/>
      <c r="QB9" s="121"/>
      <c r="QC9" s="121"/>
      <c r="QD9" s="121"/>
      <c r="QE9" s="121"/>
      <c r="QF9" s="121"/>
      <c r="QG9" s="121"/>
      <c r="QH9" s="121"/>
      <c r="QI9" s="121"/>
      <c r="QJ9" s="121"/>
      <c r="QK9" s="121"/>
      <c r="QL9" s="121"/>
      <c r="QM9" s="121"/>
      <c r="QN9" s="121"/>
      <c r="QO9" s="121"/>
      <c r="QP9" s="121"/>
      <c r="QQ9" s="121"/>
      <c r="QR9" s="121"/>
      <c r="QS9" s="121"/>
      <c r="QT9" s="121"/>
      <c r="QU9" s="121"/>
      <c r="QV9" s="121"/>
      <c r="QW9" s="121"/>
      <c r="QX9" s="121"/>
      <c r="QY9" s="121"/>
      <c r="QZ9" s="121"/>
      <c r="RA9" s="121"/>
      <c r="RB9" s="121"/>
      <c r="RC9" s="121"/>
      <c r="RD9" s="121"/>
      <c r="RE9" s="121"/>
      <c r="RF9" s="121"/>
      <c r="RG9" s="121"/>
      <c r="RH9" s="121"/>
      <c r="RI9" s="121"/>
      <c r="RJ9" s="121"/>
      <c r="RK9" s="121"/>
      <c r="RL9" s="121"/>
      <c r="RM9" s="121"/>
      <c r="RN9" s="121"/>
      <c r="RO9" s="121"/>
      <c r="RP9" s="121"/>
      <c r="RQ9" s="121"/>
      <c r="RR9" s="121"/>
      <c r="RS9" s="121"/>
      <c r="RT9" s="121"/>
      <c r="RU9" s="121"/>
      <c r="RV9" s="121"/>
      <c r="RW9" s="121"/>
      <c r="RX9" s="121"/>
      <c r="RY9" s="121"/>
      <c r="RZ9" s="121"/>
      <c r="SA9" s="121"/>
      <c r="SB9" s="121"/>
      <c r="SC9" s="121"/>
      <c r="SD9" s="121"/>
      <c r="SE9" s="121"/>
      <c r="SF9" s="121"/>
      <c r="SG9" s="121"/>
      <c r="SH9" s="121"/>
      <c r="SI9" s="121"/>
      <c r="SJ9" s="121"/>
      <c r="SK9" s="121"/>
      <c r="SL9" s="121"/>
      <c r="SM9" s="121"/>
      <c r="SN9" s="121"/>
      <c r="SO9" s="121"/>
      <c r="SP9" s="121"/>
      <c r="SQ9" s="121"/>
      <c r="SR9" s="121"/>
      <c r="SS9" s="121"/>
      <c r="ST9" s="121"/>
      <c r="SU9" s="121"/>
      <c r="SV9" s="121"/>
      <c r="SW9" s="121"/>
      <c r="SX9" s="121"/>
      <c r="SY9" s="121"/>
      <c r="SZ9" s="121"/>
      <c r="TA9" s="121"/>
      <c r="TB9" s="121"/>
      <c r="TC9" s="121"/>
      <c r="TD9" s="121"/>
      <c r="TE9" s="121"/>
      <c r="TF9" s="121"/>
      <c r="TG9" s="121"/>
      <c r="TH9" s="121"/>
      <c r="TI9" s="121"/>
      <c r="TJ9" s="121"/>
      <c r="TK9" s="121"/>
      <c r="TL9" s="121"/>
      <c r="TM9" s="121"/>
      <c r="TN9" s="121"/>
      <c r="TO9" s="121"/>
      <c r="TP9" s="121"/>
      <c r="TQ9" s="121"/>
      <c r="TR9" s="121"/>
      <c r="TS9" s="121"/>
      <c r="TT9" s="121"/>
      <c r="TU9" s="121"/>
      <c r="TV9" s="121"/>
      <c r="TW9" s="121"/>
      <c r="TX9" s="121"/>
      <c r="TY9" s="121"/>
      <c r="TZ9" s="121"/>
      <c r="UA9" s="121"/>
      <c r="UB9" s="121"/>
      <c r="UC9" s="121"/>
      <c r="UD9" s="121"/>
      <c r="UE9" s="121"/>
      <c r="UF9" s="121"/>
      <c r="UG9" s="121"/>
      <c r="UH9" s="121"/>
      <c r="UI9" s="121"/>
      <c r="UJ9" s="121"/>
      <c r="UK9" s="121"/>
      <c r="UL9" s="121"/>
      <c r="UM9" s="121"/>
      <c r="UN9" s="121"/>
      <c r="UO9" s="154"/>
      <c r="UP9" s="121"/>
      <c r="UQ9" s="121"/>
      <c r="UR9" s="121"/>
      <c r="US9" s="121"/>
      <c r="UT9" s="121"/>
      <c r="UU9" s="121"/>
      <c r="UV9" s="121"/>
      <c r="UW9" s="121"/>
      <c r="UX9" s="121"/>
      <c r="UY9" s="121"/>
      <c r="UZ9" s="121"/>
      <c r="VA9" s="122"/>
      <c r="VB9" s="53"/>
      <c r="VC9" s="53"/>
      <c r="VD9" s="53"/>
      <c r="VE9" s="53"/>
      <c r="VF9" s="53"/>
      <c r="VG9" s="53"/>
      <c r="VH9" s="53"/>
      <c r="VI9" s="53"/>
      <c r="VJ9" s="53"/>
      <c r="VK9" s="53"/>
      <c r="VL9" s="53"/>
      <c r="VM9" s="53"/>
      <c r="VN9" s="53"/>
      <c r="VO9" s="53"/>
      <c r="VP9" s="53"/>
      <c r="VQ9" s="53"/>
      <c r="VR9" s="53"/>
      <c r="VS9" s="53"/>
      <c r="VT9" s="53"/>
      <c r="VU9" s="53"/>
      <c r="VV9" s="53"/>
      <c r="VW9" s="53"/>
      <c r="VX9" s="53"/>
      <c r="VY9" s="53"/>
      <c r="VZ9" s="53"/>
      <c r="WA9" s="53"/>
      <c r="WB9" s="53"/>
      <c r="WC9" s="1"/>
      <c r="WD9" s="53"/>
      <c r="WE9" s="53"/>
      <c r="WF9" s="61"/>
      <c r="WG9" s="53"/>
      <c r="WH9" s="53"/>
      <c r="WI9" s="3"/>
      <c r="WJ9" s="3"/>
      <c r="WK9" s="19"/>
      <c r="WL9" s="19"/>
      <c r="WM9" s="19"/>
    </row>
    <row r="10" spans="1:612" s="12" customFormat="1" ht="20.25" customHeight="1" x14ac:dyDescent="0.25">
      <c r="A10" s="12" t="s">
        <v>94</v>
      </c>
      <c r="E10" s="38"/>
      <c r="F10" s="38"/>
      <c r="G10" s="38"/>
      <c r="H10" s="38"/>
      <c r="I10" s="38"/>
      <c r="J10" s="38"/>
      <c r="K10" s="38"/>
      <c r="L10" s="38"/>
      <c r="M10" s="38"/>
      <c r="N10" s="38" t="s">
        <v>49</v>
      </c>
      <c r="O10" s="38"/>
      <c r="P10" s="38"/>
      <c r="Q10" s="38"/>
      <c r="R10" s="38" t="s">
        <v>49</v>
      </c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P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 t="s">
        <v>49</v>
      </c>
      <c r="KK10" s="38"/>
      <c r="KL10" s="38"/>
      <c r="KM10" s="38"/>
      <c r="KN10" s="38"/>
      <c r="KO10" s="38"/>
      <c r="KP10" s="38"/>
      <c r="KQ10" s="38"/>
      <c r="KR10" s="38"/>
      <c r="KS10" s="38"/>
      <c r="KT10" s="38" t="s">
        <v>49</v>
      </c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 t="s">
        <v>49</v>
      </c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W10" s="11"/>
      <c r="MX10" s="11"/>
      <c r="MY10" s="11"/>
      <c r="MZ10" s="11"/>
      <c r="NA10" s="11"/>
      <c r="NB10" s="11"/>
      <c r="NC10" s="11"/>
      <c r="ND10" s="11"/>
      <c r="NF10" s="123"/>
      <c r="NI10" s="123"/>
      <c r="NK10" s="123"/>
      <c r="NL10" s="118"/>
      <c r="NM10" s="118"/>
      <c r="NR10" s="123"/>
      <c r="NS10" s="123"/>
      <c r="NT10" s="123"/>
      <c r="NZ10" s="118"/>
      <c r="OA10" s="122"/>
      <c r="OD10" s="118"/>
      <c r="OF10" s="118"/>
      <c r="OG10" s="118"/>
      <c r="OI10" s="118"/>
      <c r="OL10" s="118"/>
      <c r="OO10" s="118"/>
      <c r="OQ10" s="121"/>
      <c r="OR10" s="121"/>
      <c r="OS10" s="121"/>
      <c r="OT10" s="121"/>
      <c r="OU10" s="121"/>
      <c r="OV10" s="121"/>
      <c r="OW10" s="121"/>
      <c r="OX10" s="121"/>
      <c r="OY10" s="121"/>
      <c r="OZ10" s="121"/>
      <c r="PA10" s="121"/>
      <c r="PB10" s="121"/>
      <c r="PC10" s="121"/>
      <c r="PD10" s="121"/>
      <c r="PE10" s="121"/>
      <c r="PF10" s="121"/>
      <c r="PG10" s="121"/>
      <c r="PH10" s="121"/>
      <c r="PI10" s="121"/>
      <c r="PJ10" s="121"/>
      <c r="PK10" s="121"/>
      <c r="PL10" s="121"/>
      <c r="PM10" s="121"/>
      <c r="PN10" s="121"/>
      <c r="PO10" s="121"/>
      <c r="PP10" s="121"/>
      <c r="PQ10" s="121"/>
      <c r="PR10" s="121"/>
      <c r="PS10" s="121"/>
      <c r="PT10" s="121"/>
      <c r="PU10" s="121"/>
      <c r="PV10" s="121"/>
      <c r="PW10" s="121"/>
      <c r="PX10" s="121"/>
      <c r="PY10" s="121"/>
      <c r="PZ10" s="121"/>
      <c r="QA10" s="121"/>
      <c r="QB10" s="121"/>
      <c r="QC10" s="121"/>
      <c r="QD10" s="121"/>
      <c r="QE10" s="121"/>
      <c r="QF10" s="121"/>
      <c r="QG10" s="121"/>
      <c r="QH10" s="121"/>
      <c r="QI10" s="121"/>
      <c r="QJ10" s="121"/>
      <c r="QK10" s="121"/>
      <c r="QL10" s="121"/>
      <c r="QM10" s="121"/>
      <c r="QN10" s="121"/>
      <c r="QO10" s="121"/>
      <c r="QP10" s="121"/>
      <c r="QQ10" s="121"/>
      <c r="QR10" s="121"/>
      <c r="QS10" s="121"/>
      <c r="QT10" s="121"/>
      <c r="QU10" s="121"/>
      <c r="QV10" s="121"/>
      <c r="QW10" s="121"/>
      <c r="QX10" s="121"/>
      <c r="QY10" s="121"/>
      <c r="QZ10" s="121"/>
      <c r="RA10" s="121"/>
      <c r="RB10" s="121"/>
      <c r="RC10" s="121"/>
      <c r="RD10" s="121"/>
      <c r="RE10" s="121"/>
      <c r="RF10" s="121"/>
      <c r="RG10" s="121"/>
      <c r="RH10" s="121"/>
      <c r="RI10" s="121"/>
      <c r="RJ10" s="121"/>
      <c r="RK10" s="121"/>
      <c r="RL10" s="121"/>
      <c r="RM10" s="121"/>
      <c r="RN10" s="121"/>
      <c r="RO10" s="121"/>
      <c r="RP10" s="121"/>
      <c r="RQ10" s="121"/>
      <c r="RR10" s="121"/>
      <c r="RS10" s="121"/>
      <c r="RT10" s="121"/>
      <c r="RU10" s="121"/>
      <c r="RV10" s="121"/>
      <c r="RW10" s="121"/>
      <c r="RX10" s="121"/>
      <c r="RY10" s="121"/>
      <c r="RZ10" s="121"/>
      <c r="SA10" s="121"/>
      <c r="SB10" s="121"/>
      <c r="SC10" s="121"/>
      <c r="SD10" s="121"/>
      <c r="SE10" s="121"/>
      <c r="SF10" s="121"/>
      <c r="SG10" s="121"/>
      <c r="SH10" s="121"/>
      <c r="SI10" s="121"/>
      <c r="SJ10" s="121"/>
      <c r="SK10" s="121"/>
      <c r="SL10" s="121"/>
      <c r="SM10" s="121"/>
      <c r="SN10" s="121"/>
      <c r="SO10" s="121"/>
      <c r="SP10" s="121"/>
      <c r="SQ10" s="121"/>
      <c r="SR10" s="121"/>
      <c r="SS10" s="121"/>
      <c r="ST10" s="121"/>
      <c r="SU10" s="121"/>
      <c r="SV10" s="121"/>
      <c r="SW10" s="121"/>
      <c r="SX10" s="121"/>
      <c r="SY10" s="121"/>
      <c r="SZ10" s="121"/>
      <c r="TA10" s="121"/>
      <c r="TB10" s="121"/>
      <c r="TC10" s="121"/>
      <c r="TD10" s="121"/>
      <c r="TE10" s="121"/>
      <c r="TF10" s="121"/>
      <c r="TG10" s="121"/>
      <c r="TH10" s="121"/>
      <c r="TI10" s="121"/>
      <c r="TJ10" s="121"/>
      <c r="TK10" s="121"/>
      <c r="TL10" s="121"/>
      <c r="TM10" s="121"/>
      <c r="TN10" s="121"/>
      <c r="TO10" s="121"/>
      <c r="TP10" s="121"/>
      <c r="TQ10" s="121"/>
      <c r="TR10" s="121"/>
      <c r="TS10" s="121"/>
      <c r="TT10" s="121"/>
      <c r="TU10" s="121"/>
      <c r="TV10" s="121"/>
      <c r="TW10" s="121"/>
      <c r="TX10" s="121"/>
      <c r="TY10" s="121"/>
      <c r="TZ10" s="121"/>
      <c r="UA10" s="121"/>
      <c r="UB10" s="121"/>
      <c r="UC10" s="121"/>
      <c r="UD10" s="121"/>
      <c r="UE10" s="121"/>
      <c r="UF10" s="121"/>
      <c r="UG10" s="121"/>
      <c r="UH10" s="121"/>
      <c r="UI10" s="121"/>
      <c r="UJ10" s="121"/>
      <c r="UK10" s="121"/>
      <c r="UL10" s="121"/>
      <c r="UM10" s="121"/>
      <c r="UN10" s="121"/>
      <c r="UO10" s="121"/>
      <c r="UP10" s="121"/>
      <c r="UQ10" s="121"/>
      <c r="UR10" s="121"/>
      <c r="US10" s="121"/>
      <c r="UT10" s="121"/>
      <c r="UU10" s="121"/>
      <c r="UV10" s="121"/>
      <c r="UW10" s="121"/>
      <c r="UX10" s="121"/>
      <c r="UY10" s="118"/>
      <c r="UZ10" s="121"/>
      <c r="VA10" s="118"/>
      <c r="VB10" s="11"/>
      <c r="VD10" s="11"/>
      <c r="VE10" s="11"/>
      <c r="VG10" s="38"/>
      <c r="VH10" s="38"/>
      <c r="VI10" s="38"/>
      <c r="VJ10" s="38"/>
      <c r="VK10" s="38"/>
      <c r="VL10" s="38"/>
      <c r="VM10" s="9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61"/>
      <c r="WG10" s="38"/>
      <c r="WH10" s="38"/>
      <c r="WI10" s="38"/>
      <c r="WJ10" s="3"/>
      <c r="WK10" s="19"/>
      <c r="WL10" s="19"/>
      <c r="WM10" s="19"/>
    </row>
    <row r="11" spans="1:612" s="12" customFormat="1" ht="20.25" customHeight="1" x14ac:dyDescent="0.25"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24"/>
      <c r="NG11" s="124"/>
      <c r="NH11" s="124"/>
      <c r="NI11" s="124"/>
      <c r="NJ11" s="124"/>
      <c r="NK11" s="124"/>
      <c r="NL11" s="124"/>
      <c r="NM11" s="124"/>
      <c r="NN11" s="124"/>
      <c r="NO11" s="124"/>
      <c r="NP11" s="124"/>
      <c r="NQ11" s="124"/>
      <c r="NR11" s="124"/>
      <c r="NS11" s="124"/>
      <c r="NT11" s="124"/>
      <c r="NU11" s="124"/>
      <c r="NV11" s="124"/>
      <c r="NW11" s="124"/>
      <c r="NX11" s="124"/>
      <c r="NY11" s="124"/>
      <c r="NZ11" s="124"/>
      <c r="OA11" s="124"/>
      <c r="OB11" s="124"/>
      <c r="OC11" s="124"/>
      <c r="OD11" s="124"/>
      <c r="OE11" s="124"/>
      <c r="OF11" s="124"/>
      <c r="OG11" s="124"/>
      <c r="OH11" s="124"/>
      <c r="OI11" s="124"/>
      <c r="OJ11" s="124"/>
      <c r="OK11" s="124"/>
      <c r="OL11" s="124"/>
      <c r="OM11" s="124"/>
      <c r="ON11" s="124"/>
      <c r="OO11" s="124"/>
      <c r="OP11" s="124"/>
      <c r="OQ11" s="124"/>
      <c r="OR11" s="124"/>
      <c r="OS11" s="124"/>
      <c r="OT11" s="124"/>
      <c r="OU11" s="124"/>
      <c r="OV11" s="124"/>
      <c r="OW11" s="124"/>
      <c r="OX11" s="124"/>
      <c r="OY11" s="124"/>
      <c r="OZ11" s="124"/>
      <c r="PA11" s="124"/>
      <c r="PB11" s="124"/>
      <c r="PC11" s="124"/>
      <c r="PD11" s="124"/>
      <c r="PE11" s="124"/>
      <c r="PF11" s="124"/>
      <c r="PG11" s="124"/>
      <c r="PH11" s="124"/>
      <c r="PI11" s="124"/>
      <c r="PJ11" s="124"/>
      <c r="PK11" s="124"/>
      <c r="PL11" s="124"/>
      <c r="PM11" s="124"/>
      <c r="PN11" s="124"/>
      <c r="PO11" s="124"/>
      <c r="PP11" s="124"/>
      <c r="PQ11" s="124"/>
      <c r="PR11" s="124"/>
      <c r="PS11" s="124"/>
      <c r="PT11" s="124"/>
      <c r="PU11" s="124"/>
      <c r="PV11" s="124"/>
      <c r="PW11" s="124"/>
      <c r="PX11" s="124"/>
      <c r="PY11" s="124"/>
      <c r="PZ11" s="124"/>
      <c r="QA11" s="124"/>
      <c r="QB11" s="124"/>
      <c r="QC11" s="124"/>
      <c r="QD11" s="124"/>
      <c r="QE11" s="124"/>
      <c r="QF11" s="124"/>
      <c r="QG11" s="124"/>
      <c r="QH11" s="124"/>
      <c r="QI11" s="124"/>
      <c r="QJ11" s="124"/>
      <c r="QK11" s="124"/>
      <c r="QL11" s="124"/>
      <c r="QM11" s="124"/>
      <c r="QN11" s="124"/>
      <c r="QO11" s="124"/>
      <c r="QP11" s="124"/>
      <c r="QQ11" s="124"/>
      <c r="QR11" s="124"/>
      <c r="QS11" s="124"/>
      <c r="QT11" s="124"/>
      <c r="QU11" s="124"/>
      <c r="QV11" s="124"/>
      <c r="QW11" s="124"/>
      <c r="QX11" s="124"/>
      <c r="QY11" s="124"/>
      <c r="QZ11" s="124"/>
      <c r="RA11" s="124"/>
      <c r="RB11" s="124"/>
      <c r="RC11" s="124"/>
      <c r="RD11" s="124"/>
      <c r="RE11" s="124"/>
      <c r="RF11" s="124"/>
      <c r="RG11" s="124"/>
      <c r="RH11" s="124"/>
      <c r="RI11" s="124"/>
      <c r="RJ11" s="124"/>
      <c r="RK11" s="124"/>
      <c r="RL11" s="124"/>
      <c r="RM11" s="124"/>
      <c r="RN11" s="124"/>
      <c r="RO11" s="124"/>
      <c r="RP11" s="124"/>
      <c r="RQ11" s="124"/>
      <c r="RR11" s="124"/>
      <c r="RS11" s="124"/>
      <c r="RT11" s="124"/>
      <c r="RU11" s="124"/>
      <c r="RV11" s="124"/>
      <c r="RW11" s="124"/>
      <c r="RX11" s="124"/>
      <c r="RY11" s="124"/>
      <c r="RZ11" s="124"/>
      <c r="SA11" s="124"/>
      <c r="SB11" s="124"/>
      <c r="SC11" s="124"/>
      <c r="SD11" s="124"/>
      <c r="SE11" s="124"/>
      <c r="SF11" s="124"/>
      <c r="SG11" s="124"/>
      <c r="SH11" s="124"/>
      <c r="SI11" s="124"/>
      <c r="SJ11" s="124"/>
      <c r="SK11" s="124"/>
      <c r="SL11" s="124"/>
      <c r="SM11" s="124"/>
      <c r="SN11" s="124"/>
      <c r="SO11" s="124"/>
      <c r="SP11" s="124"/>
      <c r="SQ11" s="124"/>
      <c r="SR11" s="124"/>
      <c r="SS11" s="124"/>
      <c r="ST11" s="124"/>
      <c r="SU11" s="124"/>
      <c r="SV11" s="124"/>
      <c r="SW11" s="124"/>
      <c r="SX11" s="124"/>
      <c r="SY11" s="124"/>
      <c r="SZ11" s="124"/>
      <c r="TA11" s="124"/>
      <c r="TB11" s="124"/>
      <c r="TC11" s="124"/>
      <c r="TD11" s="124"/>
      <c r="TE11" s="124"/>
      <c r="TF11" s="124"/>
      <c r="TG11" s="124"/>
      <c r="TH11" s="124"/>
      <c r="TI11" s="124"/>
      <c r="TJ11" s="124"/>
      <c r="TK11" s="124"/>
      <c r="TL11" s="124"/>
      <c r="TM11" s="124"/>
      <c r="TN11" s="124"/>
      <c r="TO11" s="124"/>
      <c r="TP11" s="124"/>
      <c r="TQ11" s="124"/>
      <c r="TR11" s="124"/>
      <c r="TS11" s="124"/>
      <c r="TT11" s="124"/>
      <c r="TU11" s="124"/>
      <c r="TV11" s="124"/>
      <c r="TW11" s="124"/>
      <c r="TX11" s="124"/>
      <c r="TY11" s="124"/>
      <c r="TZ11" s="124"/>
      <c r="UA11" s="124"/>
      <c r="UB11" s="124"/>
      <c r="UC11" s="124"/>
      <c r="UD11" s="124"/>
      <c r="UE11" s="124"/>
      <c r="UF11" s="124"/>
      <c r="UG11" s="124"/>
      <c r="UH11" s="124"/>
      <c r="UI11" s="124"/>
      <c r="UJ11" s="124"/>
      <c r="UK11" s="124"/>
      <c r="UL11" s="124"/>
      <c r="UM11" s="124"/>
      <c r="UN11" s="124"/>
      <c r="UO11" s="124"/>
      <c r="UP11" s="124"/>
      <c r="UQ11" s="124"/>
      <c r="UR11" s="124"/>
      <c r="US11" s="124"/>
      <c r="UT11" s="124"/>
      <c r="UU11" s="124"/>
      <c r="UV11" s="124"/>
      <c r="UW11" s="124"/>
      <c r="UX11" s="124"/>
      <c r="UY11" s="124"/>
      <c r="UZ11" s="124"/>
      <c r="VA11" s="124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53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38"/>
      <c r="WF11" s="61"/>
      <c r="WG11" s="19"/>
      <c r="WH11" s="19"/>
      <c r="WI11" s="19"/>
      <c r="WJ11" s="19"/>
      <c r="WK11" s="19"/>
      <c r="WL11" s="19"/>
      <c r="WM11" s="19"/>
    </row>
    <row r="12" spans="1:612" s="12" customFormat="1" ht="44.25" customHeight="1" x14ac:dyDescent="0.25">
      <c r="D12" s="27" t="s">
        <v>39</v>
      </c>
      <c r="E12" s="25">
        <v>7500004483</v>
      </c>
      <c r="F12" s="25">
        <v>7500004814</v>
      </c>
      <c r="G12" s="25">
        <v>7500004814</v>
      </c>
      <c r="H12" s="60">
        <v>7500004814</v>
      </c>
      <c r="I12" s="25">
        <v>7500004815</v>
      </c>
      <c r="J12" s="25">
        <v>7500004815</v>
      </c>
      <c r="K12" s="25">
        <v>7500004815</v>
      </c>
      <c r="L12" s="25">
        <v>7500004815</v>
      </c>
      <c r="M12" s="25">
        <v>7500004814</v>
      </c>
      <c r="N12" s="25">
        <v>7500004814</v>
      </c>
      <c r="O12" s="25">
        <v>7500005090</v>
      </c>
      <c r="P12" s="25">
        <v>7500005090</v>
      </c>
      <c r="Q12" s="25">
        <v>7500005090</v>
      </c>
      <c r="R12" s="25">
        <v>7500005091</v>
      </c>
      <c r="S12" s="25">
        <v>7500005091</v>
      </c>
      <c r="T12" s="25">
        <v>7500005091</v>
      </c>
      <c r="U12" s="25">
        <v>7500005090</v>
      </c>
      <c r="V12" s="25">
        <v>7500005090</v>
      </c>
      <c r="W12" s="25">
        <v>7500005090</v>
      </c>
      <c r="X12" s="25">
        <v>7500005090</v>
      </c>
      <c r="Y12" s="25">
        <v>7500005460</v>
      </c>
      <c r="Z12" s="25">
        <v>7500005460</v>
      </c>
      <c r="AA12" s="25">
        <v>7500005460</v>
      </c>
      <c r="AB12" s="25">
        <v>7500005461</v>
      </c>
      <c r="AC12" s="25">
        <v>7500005461</v>
      </c>
      <c r="AD12" s="25">
        <v>7500005461</v>
      </c>
      <c r="AE12" s="25">
        <v>7500005461</v>
      </c>
      <c r="AF12" s="25">
        <v>7500005460</v>
      </c>
      <c r="AG12" s="25">
        <v>7500005460</v>
      </c>
      <c r="AH12" s="25">
        <v>7500005460</v>
      </c>
      <c r="AI12" s="25">
        <v>7500005460</v>
      </c>
      <c r="AJ12" s="25">
        <v>7500005460</v>
      </c>
      <c r="AK12" s="25">
        <v>7500005460</v>
      </c>
      <c r="AL12" s="25">
        <v>7500006190</v>
      </c>
      <c r="AM12" s="25">
        <v>7500006190</v>
      </c>
      <c r="AN12" s="25">
        <v>7500006190</v>
      </c>
      <c r="AO12" s="25">
        <v>7500006525</v>
      </c>
      <c r="AP12" s="25">
        <v>7500006525</v>
      </c>
      <c r="AQ12" s="25">
        <v>7500006525</v>
      </c>
      <c r="AR12" s="25" t="s">
        <v>99</v>
      </c>
      <c r="AS12" s="25">
        <v>7500006525</v>
      </c>
      <c r="AT12" s="25">
        <v>7500006810</v>
      </c>
      <c r="AU12" s="25">
        <v>7500006810</v>
      </c>
      <c r="AV12" s="25">
        <v>7500006812</v>
      </c>
      <c r="AW12" s="25">
        <v>7700006812</v>
      </c>
      <c r="AX12" s="25">
        <v>7500006810</v>
      </c>
      <c r="AY12" s="25">
        <v>7500006810</v>
      </c>
      <c r="AZ12" s="25">
        <v>7500006810</v>
      </c>
      <c r="BA12" s="25">
        <v>7500006810</v>
      </c>
      <c r="BB12" s="25">
        <v>7500006810</v>
      </c>
      <c r="BC12" s="25">
        <v>7500006812</v>
      </c>
      <c r="BD12" s="25">
        <v>7500006812</v>
      </c>
      <c r="BE12" s="62" t="s">
        <v>113</v>
      </c>
      <c r="BF12" s="25">
        <v>7500007415</v>
      </c>
      <c r="BG12" s="62">
        <v>7500007415</v>
      </c>
      <c r="BH12" s="62">
        <v>7500007415</v>
      </c>
      <c r="BI12" s="62">
        <v>7500007416</v>
      </c>
      <c r="BJ12" s="62">
        <v>7500007416</v>
      </c>
      <c r="BK12" s="62">
        <v>7500007415</v>
      </c>
      <c r="BL12" s="62">
        <v>7500007415</v>
      </c>
      <c r="BM12" s="62">
        <v>7500007415</v>
      </c>
      <c r="BN12" s="62">
        <v>7500007441</v>
      </c>
      <c r="BO12" s="62">
        <v>7500007441</v>
      </c>
      <c r="BP12" s="62">
        <v>7500007441</v>
      </c>
      <c r="BQ12" s="62">
        <v>7500007441</v>
      </c>
      <c r="BR12" s="62">
        <v>7500007441</v>
      </c>
      <c r="BS12" s="62">
        <v>7500007415</v>
      </c>
      <c r="BT12" s="62">
        <v>7500007781</v>
      </c>
      <c r="BU12" s="62">
        <v>7500007770</v>
      </c>
      <c r="BV12" s="62">
        <v>7500007770</v>
      </c>
      <c r="BW12" s="62">
        <v>7500007771</v>
      </c>
      <c r="BX12" s="63">
        <v>7500007771</v>
      </c>
      <c r="BY12" s="62">
        <v>7500007770</v>
      </c>
      <c r="BZ12" s="62">
        <v>7500007770</v>
      </c>
      <c r="CA12" s="62">
        <v>7500007770</v>
      </c>
      <c r="CB12" s="62" t="s">
        <v>142</v>
      </c>
      <c r="CC12" s="64">
        <v>7500008129</v>
      </c>
      <c r="CD12" s="62">
        <v>7500008129</v>
      </c>
      <c r="CE12" s="62">
        <v>7500008130</v>
      </c>
      <c r="CF12" s="62">
        <v>7500008130</v>
      </c>
      <c r="CG12" s="62">
        <v>7500008130</v>
      </c>
      <c r="CH12" s="62">
        <v>7500008129</v>
      </c>
      <c r="CI12" s="62">
        <v>7500008129</v>
      </c>
      <c r="CJ12" s="62">
        <v>7500008129</v>
      </c>
      <c r="CK12" s="62">
        <v>7500008129</v>
      </c>
      <c r="CL12" s="62">
        <v>7500008436</v>
      </c>
      <c r="CM12" s="62">
        <v>7500008438</v>
      </c>
      <c r="CN12" s="62">
        <v>7500008436</v>
      </c>
      <c r="CO12" s="62">
        <v>7500008438</v>
      </c>
      <c r="CP12" s="25">
        <v>7500008436</v>
      </c>
      <c r="CQ12" s="62">
        <v>7500008436</v>
      </c>
      <c r="CR12" s="62" t="s">
        <v>162</v>
      </c>
      <c r="CS12" s="62">
        <v>7500008436</v>
      </c>
      <c r="CT12" s="62">
        <v>7500008436</v>
      </c>
      <c r="CU12" s="62">
        <v>7500008436</v>
      </c>
      <c r="CV12" s="62">
        <v>7500008438</v>
      </c>
      <c r="CW12" s="62">
        <v>7500008436</v>
      </c>
      <c r="CX12" s="62">
        <v>7500008438</v>
      </c>
      <c r="CY12" s="62">
        <v>7500008640</v>
      </c>
      <c r="CZ12" s="62">
        <v>7500008640</v>
      </c>
      <c r="DA12" s="62">
        <v>7500008640</v>
      </c>
      <c r="DB12" s="62">
        <v>7500008640</v>
      </c>
      <c r="DC12" s="62">
        <v>7500008642</v>
      </c>
      <c r="DD12" s="62">
        <v>7500008642</v>
      </c>
      <c r="DE12" s="62">
        <v>7500008642</v>
      </c>
      <c r="DF12" s="62">
        <v>7500008642</v>
      </c>
      <c r="DG12" s="62">
        <v>7500008640</v>
      </c>
      <c r="DH12" s="62">
        <v>7500008716</v>
      </c>
      <c r="DI12" s="62">
        <v>7500008716</v>
      </c>
      <c r="DJ12" s="62">
        <v>7500008716</v>
      </c>
      <c r="DK12" s="62">
        <v>7500008817</v>
      </c>
      <c r="DL12" s="62">
        <v>7500008640</v>
      </c>
      <c r="DM12" s="62">
        <v>7500008817</v>
      </c>
      <c r="DN12" s="62">
        <v>7500008889</v>
      </c>
      <c r="DO12" s="62">
        <v>7500008817</v>
      </c>
      <c r="DP12" s="62">
        <v>7500008817</v>
      </c>
      <c r="DQ12" s="62">
        <v>7500008817</v>
      </c>
      <c r="DR12" s="62">
        <v>7500008817</v>
      </c>
      <c r="DS12" s="62">
        <v>7500008889</v>
      </c>
      <c r="DT12" s="62">
        <v>7500008817</v>
      </c>
      <c r="DU12" s="62">
        <v>7500008984</v>
      </c>
      <c r="DV12" s="62">
        <v>7500009019</v>
      </c>
      <c r="DW12" s="62" t="s">
        <v>201</v>
      </c>
      <c r="DX12" s="62">
        <v>7500008984</v>
      </c>
      <c r="DY12" s="62">
        <v>7500008984</v>
      </c>
      <c r="DZ12" s="62">
        <v>7500008984</v>
      </c>
      <c r="EA12" s="62">
        <v>7500009019</v>
      </c>
      <c r="EB12" s="62">
        <v>7500008983</v>
      </c>
      <c r="EC12" s="62">
        <v>7500009019</v>
      </c>
      <c r="ED12" s="62">
        <v>7500009019</v>
      </c>
      <c r="EE12" s="62">
        <v>7500008983</v>
      </c>
      <c r="EF12" s="62">
        <v>7500008983</v>
      </c>
      <c r="EG12" s="62">
        <v>7500009019</v>
      </c>
      <c r="EH12" s="62">
        <v>7500009019</v>
      </c>
      <c r="EI12" s="62">
        <v>7500009019</v>
      </c>
      <c r="EJ12" s="25">
        <v>7500009211</v>
      </c>
      <c r="EK12" s="25">
        <v>7500009211</v>
      </c>
      <c r="EL12" s="25">
        <v>7500009211</v>
      </c>
      <c r="EM12" s="25">
        <v>7500009211</v>
      </c>
      <c r="EN12" s="25">
        <v>7500009307</v>
      </c>
      <c r="EO12" s="25">
        <v>7500009212</v>
      </c>
      <c r="EP12" s="25">
        <v>7500009212</v>
      </c>
      <c r="EQ12" s="25">
        <v>7500009307</v>
      </c>
      <c r="ER12" s="25">
        <v>7500009307</v>
      </c>
      <c r="ES12" s="25">
        <v>7500009307</v>
      </c>
      <c r="ET12" s="25">
        <v>7500009307</v>
      </c>
      <c r="EU12" s="25">
        <v>7500009212</v>
      </c>
      <c r="EV12" s="25">
        <v>7500009483</v>
      </c>
      <c r="EW12" s="25">
        <v>7500009483</v>
      </c>
      <c r="EX12" s="25">
        <v>7500009483</v>
      </c>
      <c r="EY12" s="25">
        <v>7500009510</v>
      </c>
      <c r="EZ12" s="25">
        <v>7500009510</v>
      </c>
      <c r="FA12" s="25">
        <v>7500009485</v>
      </c>
      <c r="FB12" s="25">
        <v>7500009510</v>
      </c>
      <c r="FC12" s="25">
        <v>7500009510</v>
      </c>
      <c r="FD12" s="25">
        <v>7500009510</v>
      </c>
      <c r="FE12" s="25">
        <v>7500009485</v>
      </c>
      <c r="FF12" s="25">
        <v>7500009510</v>
      </c>
      <c r="FG12" s="25">
        <v>7500009510</v>
      </c>
      <c r="FH12" s="25">
        <v>7500009485</v>
      </c>
      <c r="FI12" s="25">
        <v>7500009510</v>
      </c>
      <c r="FJ12" s="25">
        <v>7500009735</v>
      </c>
      <c r="FK12" s="25">
        <v>7500009735</v>
      </c>
      <c r="FL12" s="25">
        <v>7500009735</v>
      </c>
      <c r="FM12" s="86"/>
      <c r="FN12" s="86">
        <v>7500009889</v>
      </c>
      <c r="FO12" s="86">
        <v>7500009889</v>
      </c>
      <c r="FP12" s="86">
        <v>7500009889</v>
      </c>
      <c r="FQ12" s="86">
        <v>7500009735</v>
      </c>
      <c r="FR12" s="86">
        <v>7500009735</v>
      </c>
      <c r="FS12" s="86">
        <v>7500010000</v>
      </c>
      <c r="FT12" s="86">
        <v>7500010019</v>
      </c>
      <c r="FU12" s="86">
        <v>7500010000</v>
      </c>
      <c r="FV12" s="86">
        <v>7500010000</v>
      </c>
      <c r="FW12" s="86">
        <v>7500010002</v>
      </c>
      <c r="FX12" s="86">
        <v>7500010019</v>
      </c>
      <c r="FY12" s="86">
        <v>7500010019</v>
      </c>
      <c r="FZ12" s="86">
        <v>7500010019</v>
      </c>
      <c r="GA12" s="86">
        <v>7500010002</v>
      </c>
      <c r="GB12" s="86">
        <v>7500010019</v>
      </c>
      <c r="GC12" s="86">
        <v>7500010019</v>
      </c>
      <c r="GD12" s="86">
        <v>7500010195</v>
      </c>
      <c r="GE12" s="86">
        <v>7500010019</v>
      </c>
      <c r="GF12" s="86">
        <v>7500010193</v>
      </c>
      <c r="GG12" s="86">
        <v>7500010193</v>
      </c>
      <c r="GH12" s="86">
        <v>7500010193</v>
      </c>
      <c r="GI12" s="86">
        <v>7500010193</v>
      </c>
      <c r="GJ12" s="86">
        <v>7500010193</v>
      </c>
      <c r="GK12" s="86">
        <v>7500010193</v>
      </c>
      <c r="GL12" s="86">
        <v>7500010193</v>
      </c>
      <c r="GM12" s="86">
        <v>7500010193</v>
      </c>
      <c r="GN12" s="86">
        <v>7500010193</v>
      </c>
      <c r="GO12" s="86">
        <v>7500010195</v>
      </c>
      <c r="GP12" s="86">
        <v>7500010193</v>
      </c>
      <c r="GQ12" s="86">
        <v>7500010471</v>
      </c>
      <c r="GR12" s="86">
        <v>7500010472</v>
      </c>
      <c r="GS12" s="86">
        <v>7500010509</v>
      </c>
      <c r="GT12" s="86">
        <v>7500010509</v>
      </c>
      <c r="GU12" s="86">
        <v>7500010509</v>
      </c>
      <c r="GV12" s="86">
        <v>7500010509</v>
      </c>
      <c r="GW12" s="86">
        <v>7500010509</v>
      </c>
      <c r="GX12" s="86">
        <v>7500010509</v>
      </c>
      <c r="GY12" s="86">
        <v>7500010471</v>
      </c>
      <c r="GZ12" s="86">
        <v>7500010472</v>
      </c>
      <c r="HA12" s="86">
        <v>7500010472</v>
      </c>
      <c r="HB12" s="91">
        <v>7500010471</v>
      </c>
      <c r="HC12" s="86">
        <v>7500010472</v>
      </c>
      <c r="HD12" s="86">
        <v>7500010472</v>
      </c>
      <c r="HE12" s="86">
        <v>7500010676</v>
      </c>
      <c r="HF12" s="86">
        <v>7500010657</v>
      </c>
      <c r="HG12" s="86">
        <v>7500010675</v>
      </c>
      <c r="HH12" s="86">
        <v>7500010658</v>
      </c>
      <c r="HI12" s="86">
        <v>7500010658</v>
      </c>
      <c r="HJ12" s="86">
        <v>7500010658</v>
      </c>
      <c r="HK12" s="86">
        <v>7500010658</v>
      </c>
      <c r="HL12" s="86">
        <v>7500010658</v>
      </c>
      <c r="HM12" s="86">
        <v>7500010658</v>
      </c>
      <c r="HN12" s="86">
        <v>7500010675</v>
      </c>
      <c r="HO12" s="86" t="s">
        <v>311</v>
      </c>
      <c r="HP12" s="86">
        <v>7500011075</v>
      </c>
      <c r="HQ12" s="86">
        <v>7500011075</v>
      </c>
      <c r="HR12" s="86">
        <v>7500011075</v>
      </c>
      <c r="HS12" s="86">
        <v>7500011159</v>
      </c>
      <c r="HT12" s="86">
        <v>7500011159</v>
      </c>
      <c r="HU12" s="86">
        <v>7500011159</v>
      </c>
      <c r="HV12" s="86">
        <v>7500011518</v>
      </c>
      <c r="HW12" s="86">
        <v>7500011518</v>
      </c>
      <c r="HX12" s="86">
        <v>7500011518</v>
      </c>
      <c r="HY12" s="86">
        <v>7500011518</v>
      </c>
      <c r="HZ12" s="86">
        <v>7500011518</v>
      </c>
      <c r="IA12" s="86"/>
      <c r="IB12" s="86">
        <v>7500011518</v>
      </c>
      <c r="IC12" s="86">
        <v>7500011518</v>
      </c>
      <c r="ID12" s="86"/>
      <c r="IE12" s="86">
        <v>7500011575</v>
      </c>
      <c r="IF12" s="86">
        <v>7500011575</v>
      </c>
      <c r="IG12" s="86">
        <v>7500011665</v>
      </c>
      <c r="IH12" s="86">
        <v>7500011665</v>
      </c>
      <c r="II12" s="86">
        <v>7500011665</v>
      </c>
      <c r="IJ12" s="86">
        <v>7500011778</v>
      </c>
      <c r="IK12" s="86">
        <v>7500011778</v>
      </c>
      <c r="IL12" s="86">
        <v>7500011778</v>
      </c>
      <c r="IM12" s="86">
        <v>7500011778</v>
      </c>
      <c r="IN12" s="86"/>
      <c r="IO12" s="86"/>
      <c r="IP12" s="86"/>
      <c r="IQ12" s="86">
        <v>7500011778</v>
      </c>
      <c r="IR12" s="86">
        <v>7500011778</v>
      </c>
      <c r="IS12" s="86">
        <v>7500011989</v>
      </c>
      <c r="IT12" s="86">
        <v>7500011989</v>
      </c>
      <c r="IU12" s="86">
        <v>7500011989</v>
      </c>
      <c r="IV12" s="86"/>
      <c r="IW12" s="86">
        <v>7500011989</v>
      </c>
      <c r="IX12" s="86">
        <v>7500011989</v>
      </c>
      <c r="IY12" s="86">
        <v>7500011989</v>
      </c>
      <c r="IZ12" s="86">
        <v>7500011948</v>
      </c>
      <c r="JA12" s="86">
        <v>7500012211</v>
      </c>
      <c r="JB12" s="86">
        <v>7500012211</v>
      </c>
      <c r="JC12" s="86">
        <v>7500012211</v>
      </c>
      <c r="JD12" s="86">
        <v>7500012211</v>
      </c>
      <c r="JE12" s="86">
        <v>7500012455</v>
      </c>
      <c r="JF12" s="86">
        <v>7500012455</v>
      </c>
      <c r="JG12" s="86">
        <v>7500012455</v>
      </c>
      <c r="JH12" s="86">
        <v>7500012546</v>
      </c>
      <c r="JI12" s="86">
        <v>7500012546</v>
      </c>
      <c r="JJ12" s="86">
        <v>7500012546</v>
      </c>
      <c r="JK12" s="86">
        <v>7500012601</v>
      </c>
      <c r="JL12" s="86">
        <v>7500012806</v>
      </c>
      <c r="JM12" s="86">
        <v>7500012806</v>
      </c>
      <c r="JN12" s="86">
        <v>7500012809</v>
      </c>
      <c r="JO12" s="86">
        <v>7500012871</v>
      </c>
      <c r="JP12" s="86">
        <v>7500012871</v>
      </c>
      <c r="JQ12" s="86">
        <v>7500012809</v>
      </c>
      <c r="JR12" s="86">
        <v>7500012871</v>
      </c>
      <c r="JS12" s="86">
        <v>7500012871</v>
      </c>
      <c r="JT12" s="86">
        <v>7500012809</v>
      </c>
      <c r="JU12" s="86" t="s">
        <v>379</v>
      </c>
      <c r="JV12" s="86">
        <v>7500012806</v>
      </c>
      <c r="JW12" s="86">
        <v>7500012809</v>
      </c>
      <c r="JX12" s="86">
        <v>7500012806</v>
      </c>
      <c r="JY12" s="86">
        <v>7500012806</v>
      </c>
      <c r="JZ12" s="86">
        <v>7500013217</v>
      </c>
      <c r="KA12" s="86">
        <v>7500013216</v>
      </c>
      <c r="KB12" s="86">
        <v>7500013218</v>
      </c>
      <c r="KC12" s="86" t="s">
        <v>392</v>
      </c>
      <c r="KD12" s="86">
        <v>7500013216</v>
      </c>
      <c r="KE12" s="86">
        <v>7500013215</v>
      </c>
      <c r="KF12" s="86">
        <v>7500013215</v>
      </c>
      <c r="KG12" s="86">
        <v>7500013216</v>
      </c>
      <c r="KH12" s="86">
        <v>7500013215</v>
      </c>
      <c r="KI12" s="86">
        <v>7500013215</v>
      </c>
      <c r="KJ12" s="86">
        <v>7500013217</v>
      </c>
      <c r="KK12" s="86" t="s">
        <v>400</v>
      </c>
      <c r="KL12" s="86">
        <v>7500013216</v>
      </c>
      <c r="KM12" s="86" t="s">
        <v>402</v>
      </c>
      <c r="KN12" s="86">
        <v>7500013556</v>
      </c>
      <c r="KO12" s="86">
        <v>7500013553</v>
      </c>
      <c r="KP12" s="86">
        <v>7500013553</v>
      </c>
      <c r="KQ12" s="86">
        <v>7500013553</v>
      </c>
      <c r="KR12" s="86">
        <v>7500013554</v>
      </c>
      <c r="KS12" s="86">
        <v>7500013554</v>
      </c>
      <c r="KT12" s="86">
        <v>7500013554</v>
      </c>
      <c r="KU12" s="86">
        <v>7500013553</v>
      </c>
      <c r="KV12" s="86">
        <v>7500013555</v>
      </c>
      <c r="KW12" s="86">
        <v>7500013556</v>
      </c>
      <c r="KX12" s="86">
        <v>7500013553</v>
      </c>
      <c r="KY12" s="86">
        <v>7500013555</v>
      </c>
      <c r="KZ12" s="86">
        <v>7500013556</v>
      </c>
      <c r="LA12" s="86">
        <v>7500013812</v>
      </c>
      <c r="LB12" s="86">
        <v>7500013813</v>
      </c>
      <c r="LC12" s="86">
        <v>7500013812</v>
      </c>
      <c r="LD12" s="86">
        <v>7500013810</v>
      </c>
      <c r="LE12" s="86">
        <v>7500013811</v>
      </c>
      <c r="LF12" s="86" t="s">
        <v>427</v>
      </c>
      <c r="LG12" s="86">
        <v>7500013810</v>
      </c>
      <c r="LH12" s="86">
        <v>7500014014</v>
      </c>
      <c r="LI12" s="86">
        <v>7500014015</v>
      </c>
      <c r="LJ12" s="86">
        <v>7500014014</v>
      </c>
      <c r="LK12" s="86">
        <v>7500014017</v>
      </c>
      <c r="LL12" s="86">
        <v>7500014014</v>
      </c>
      <c r="LM12" s="86">
        <v>7500014166</v>
      </c>
      <c r="LN12" s="86">
        <v>7500014167</v>
      </c>
      <c r="LO12" s="86">
        <v>7500014166</v>
      </c>
      <c r="LP12" s="86">
        <v>7500014166</v>
      </c>
      <c r="LQ12" s="86">
        <v>7500014193</v>
      </c>
      <c r="LR12" s="86">
        <v>7500014193</v>
      </c>
      <c r="LS12" s="86">
        <v>7500014166</v>
      </c>
      <c r="LT12" s="86">
        <v>7500014234</v>
      </c>
      <c r="LU12" s="86">
        <v>5000508377</v>
      </c>
      <c r="LV12" s="86">
        <v>7500014345</v>
      </c>
      <c r="LW12" s="86">
        <v>7500014346</v>
      </c>
      <c r="LX12" s="86">
        <v>7500014345</v>
      </c>
      <c r="LY12" s="86">
        <v>7500014346</v>
      </c>
      <c r="LZ12" s="86">
        <v>7500014345</v>
      </c>
      <c r="MA12" s="86">
        <v>7500014512</v>
      </c>
      <c r="MB12" s="86">
        <v>7500014512</v>
      </c>
      <c r="MC12" s="86">
        <v>7500014513</v>
      </c>
      <c r="MD12" s="86">
        <v>7500014512</v>
      </c>
      <c r="ME12" s="86">
        <v>7500014513</v>
      </c>
      <c r="MF12" s="86">
        <v>7500014662</v>
      </c>
      <c r="MG12" s="86">
        <v>7500014662</v>
      </c>
      <c r="MH12" s="86">
        <v>7500014663</v>
      </c>
      <c r="MI12" s="86">
        <v>7500014663</v>
      </c>
      <c r="MJ12" s="86">
        <v>7500014662</v>
      </c>
      <c r="MK12" s="86">
        <v>7500014802</v>
      </c>
      <c r="ML12" s="86">
        <v>7500014866</v>
      </c>
      <c r="MM12" s="86">
        <v>7500014867</v>
      </c>
      <c r="MN12" s="86">
        <v>7500014866</v>
      </c>
      <c r="MO12" s="86">
        <v>7500014867</v>
      </c>
      <c r="MP12" s="86">
        <v>7500014895</v>
      </c>
      <c r="MQ12" s="86">
        <v>7500014895</v>
      </c>
      <c r="MR12" s="86">
        <v>7500014895</v>
      </c>
      <c r="MS12" s="86">
        <v>7500015081</v>
      </c>
      <c r="MT12" s="86">
        <v>7500015082</v>
      </c>
      <c r="MU12" s="86">
        <v>7500015081</v>
      </c>
      <c r="MV12" s="86">
        <v>7500015082</v>
      </c>
      <c r="MW12" s="86">
        <v>7500015081</v>
      </c>
      <c r="MX12" s="86">
        <v>7500015218</v>
      </c>
      <c r="MY12" s="86">
        <v>7500015082</v>
      </c>
      <c r="MZ12" s="86">
        <v>7500015219</v>
      </c>
      <c r="NA12" s="86">
        <v>7500015335</v>
      </c>
      <c r="NB12" s="86">
        <v>7500015335</v>
      </c>
      <c r="NC12" s="111">
        <v>7500015336</v>
      </c>
      <c r="ND12" s="86">
        <v>7500015336</v>
      </c>
      <c r="NE12" s="111" t="s">
        <v>489</v>
      </c>
      <c r="NF12" s="86">
        <v>7500015510</v>
      </c>
      <c r="NG12" s="86" t="s">
        <v>494</v>
      </c>
      <c r="NH12" s="86">
        <v>7500015569</v>
      </c>
      <c r="NI12" s="86">
        <v>7500015568</v>
      </c>
      <c r="NJ12" s="86">
        <v>7500015569</v>
      </c>
      <c r="NK12" s="86" t="s">
        <v>500</v>
      </c>
      <c r="NL12" s="86">
        <v>7500015690</v>
      </c>
      <c r="NM12" s="86">
        <v>7500015691</v>
      </c>
      <c r="NN12" s="86">
        <v>7500015692</v>
      </c>
      <c r="NO12" s="86">
        <v>7500015692</v>
      </c>
      <c r="NP12" s="86">
        <v>7500015693</v>
      </c>
      <c r="NQ12" s="86">
        <v>7500015693</v>
      </c>
      <c r="NR12" s="86">
        <v>7500015795</v>
      </c>
      <c r="NS12" s="86">
        <v>7500015796</v>
      </c>
      <c r="NT12" s="86">
        <v>7500015795</v>
      </c>
      <c r="NU12" s="86">
        <v>7500015796</v>
      </c>
      <c r="NV12" s="86">
        <v>7500015795</v>
      </c>
      <c r="NW12" s="86">
        <v>7500015796</v>
      </c>
      <c r="NX12" s="86">
        <v>7500015795</v>
      </c>
      <c r="NY12" s="86">
        <v>7500015796</v>
      </c>
      <c r="NZ12" s="86">
        <v>7500015795</v>
      </c>
      <c r="OA12" s="86">
        <v>7500015796</v>
      </c>
      <c r="OB12" s="86">
        <v>7500015795</v>
      </c>
      <c r="OC12" s="86">
        <v>7500015796</v>
      </c>
      <c r="OD12" s="86" t="s">
        <v>524</v>
      </c>
      <c r="OE12" s="86">
        <v>7500016298</v>
      </c>
      <c r="OF12" s="86">
        <v>7500016299</v>
      </c>
      <c r="OG12" s="86">
        <v>7500016494</v>
      </c>
      <c r="OH12" s="86">
        <v>7500016495</v>
      </c>
      <c r="OI12" s="86">
        <v>7500016494</v>
      </c>
      <c r="OJ12" s="86">
        <v>7500016495</v>
      </c>
      <c r="OK12" s="86">
        <v>7500016494</v>
      </c>
      <c r="OL12" s="86">
        <v>7500016495</v>
      </c>
      <c r="OM12" s="86">
        <v>7500016494</v>
      </c>
      <c r="ON12" s="86">
        <v>7500016495</v>
      </c>
      <c r="OO12" s="86">
        <v>7500016784</v>
      </c>
      <c r="OP12" s="86">
        <v>7500016784</v>
      </c>
      <c r="OQ12" s="86">
        <v>7500016785</v>
      </c>
      <c r="OR12" s="86">
        <v>7500016785</v>
      </c>
      <c r="OS12" s="86">
        <v>7500016784</v>
      </c>
      <c r="OT12" s="86">
        <v>7500016785</v>
      </c>
      <c r="OU12" s="86">
        <v>7500017073</v>
      </c>
      <c r="OV12" s="86">
        <v>7500017074</v>
      </c>
      <c r="OW12" s="86">
        <v>7500017073</v>
      </c>
      <c r="OX12" s="86">
        <v>7500017336</v>
      </c>
      <c r="OY12" s="86">
        <v>7500017337</v>
      </c>
      <c r="OZ12" s="86">
        <v>7500017336</v>
      </c>
      <c r="PA12" s="86">
        <v>7500017534</v>
      </c>
      <c r="PB12" s="86">
        <v>7500017541</v>
      </c>
      <c r="PC12" s="86">
        <v>7500017534</v>
      </c>
      <c r="PD12" s="86">
        <v>7500017541</v>
      </c>
      <c r="PE12" s="86">
        <v>7500017693</v>
      </c>
      <c r="PF12" s="86">
        <v>7500017693</v>
      </c>
      <c r="PG12" s="86">
        <v>7500017694</v>
      </c>
      <c r="PH12" s="86">
        <v>7500017694</v>
      </c>
      <c r="PI12" s="86">
        <v>7500017938</v>
      </c>
      <c r="PJ12" s="86">
        <v>7500017938</v>
      </c>
      <c r="PK12" s="86">
        <v>7500018170</v>
      </c>
      <c r="PL12" s="86">
        <v>7500018170</v>
      </c>
      <c r="PM12" s="86">
        <v>7500018173</v>
      </c>
      <c r="PN12" s="86">
        <v>7500018173</v>
      </c>
      <c r="PO12" s="86">
        <v>7500018307</v>
      </c>
      <c r="PP12" s="86">
        <v>7500018308</v>
      </c>
      <c r="PQ12" s="86">
        <v>7500018307</v>
      </c>
      <c r="PR12" s="86">
        <v>7500018308</v>
      </c>
      <c r="PS12" s="86">
        <v>7500018307</v>
      </c>
      <c r="PT12" s="86">
        <v>7500018532</v>
      </c>
      <c r="PU12" s="86">
        <v>7500018532</v>
      </c>
      <c r="PV12" s="86">
        <v>7500018534</v>
      </c>
      <c r="PW12" s="86">
        <v>7500018534</v>
      </c>
      <c r="PX12" s="86" t="s">
        <v>587</v>
      </c>
      <c r="PY12" s="86">
        <v>7500018606</v>
      </c>
      <c r="PZ12" s="86">
        <v>7500018606</v>
      </c>
      <c r="QA12" s="86">
        <v>7500018606</v>
      </c>
      <c r="QB12" s="86">
        <v>7500018606</v>
      </c>
      <c r="QC12" s="86">
        <v>7500018606</v>
      </c>
      <c r="QD12" s="86">
        <v>7500018606</v>
      </c>
      <c r="QE12" s="86">
        <v>7500018715</v>
      </c>
      <c r="QF12" s="86">
        <v>7500018715</v>
      </c>
      <c r="QG12" s="86">
        <v>7500018715</v>
      </c>
      <c r="QH12" s="86">
        <v>7500018715</v>
      </c>
      <c r="QI12" s="86">
        <v>7500018815</v>
      </c>
      <c r="QJ12" s="86">
        <v>7500018815</v>
      </c>
      <c r="QK12" s="86">
        <v>7500018815</v>
      </c>
      <c r="QL12" s="86">
        <v>7500018815</v>
      </c>
      <c r="QM12" s="86">
        <v>7500018815</v>
      </c>
      <c r="QN12" s="86">
        <v>7500018972</v>
      </c>
      <c r="QO12" s="86">
        <v>7500018972</v>
      </c>
      <c r="QP12" s="86">
        <v>7500018972</v>
      </c>
      <c r="QQ12" s="86">
        <v>7500018972</v>
      </c>
      <c r="QR12" s="86">
        <v>7500018972</v>
      </c>
      <c r="QS12" s="86">
        <v>7500018972</v>
      </c>
      <c r="QT12" s="86">
        <v>7500018972</v>
      </c>
      <c r="QU12" s="86">
        <v>7500018972</v>
      </c>
      <c r="QV12" s="86">
        <v>7500018972</v>
      </c>
      <c r="QW12" s="86">
        <v>7500019101</v>
      </c>
      <c r="QX12" s="86">
        <v>7500019101</v>
      </c>
      <c r="QY12" s="86">
        <v>7500019101</v>
      </c>
      <c r="QZ12" s="86">
        <v>7500019101</v>
      </c>
      <c r="RA12" s="86">
        <v>7500019101</v>
      </c>
      <c r="RB12" s="86">
        <v>7500019101</v>
      </c>
      <c r="RC12" s="86">
        <v>7500019101</v>
      </c>
      <c r="RD12" s="86">
        <v>7500019101</v>
      </c>
      <c r="RE12" s="86">
        <v>7500019101</v>
      </c>
      <c r="RF12" s="86">
        <v>7500019333</v>
      </c>
      <c r="RG12" s="86">
        <v>7500019333</v>
      </c>
      <c r="RH12" s="86">
        <v>7500019536</v>
      </c>
      <c r="RI12" s="86">
        <v>7500019536</v>
      </c>
      <c r="RJ12" s="86">
        <v>7500019536</v>
      </c>
      <c r="RK12" s="86">
        <v>7500019536</v>
      </c>
      <c r="RL12" s="86">
        <v>7500019536</v>
      </c>
      <c r="RM12" s="86">
        <v>7500019536</v>
      </c>
      <c r="RN12" s="86">
        <v>7500019899</v>
      </c>
      <c r="RO12" s="86">
        <v>7500019899</v>
      </c>
      <c r="RP12" s="86">
        <v>7500019899</v>
      </c>
      <c r="RQ12" s="86">
        <v>7500019899</v>
      </c>
      <c r="RR12" s="86">
        <v>7500019899</v>
      </c>
      <c r="RS12" s="86">
        <v>7500020161</v>
      </c>
      <c r="RT12" s="86">
        <v>7500020161</v>
      </c>
      <c r="RU12" s="86">
        <v>7500020161</v>
      </c>
      <c r="RV12" s="86">
        <v>7500020161</v>
      </c>
      <c r="RW12" s="86">
        <v>7500020622</v>
      </c>
      <c r="RX12" s="86">
        <v>7500021006</v>
      </c>
      <c r="RY12" s="86">
        <v>7500021124</v>
      </c>
      <c r="RZ12" s="86">
        <v>7500021124</v>
      </c>
      <c r="SA12" s="86">
        <v>7500021124</v>
      </c>
      <c r="SB12" s="86">
        <v>7500021124</v>
      </c>
      <c r="SC12" s="86">
        <v>7500021666</v>
      </c>
      <c r="SD12" s="86">
        <v>7500021666</v>
      </c>
      <c r="SE12" s="86">
        <v>7500021818</v>
      </c>
      <c r="SF12" s="86">
        <v>7500021818</v>
      </c>
      <c r="SG12" s="86">
        <v>7500021818</v>
      </c>
      <c r="SH12" s="86">
        <v>7500022508</v>
      </c>
      <c r="SI12" s="86">
        <v>7500022508</v>
      </c>
      <c r="SJ12" s="86">
        <v>7500022508</v>
      </c>
      <c r="SK12" s="86">
        <v>7500022508</v>
      </c>
      <c r="SL12" s="86">
        <v>7500022508</v>
      </c>
      <c r="SM12" s="86">
        <v>7500022986</v>
      </c>
      <c r="SN12" s="86">
        <v>7500022986</v>
      </c>
      <c r="SO12" s="86">
        <v>7500022986</v>
      </c>
      <c r="SP12" s="86">
        <v>7500022986</v>
      </c>
      <c r="SQ12" s="86">
        <v>7500022986</v>
      </c>
      <c r="SR12" s="86">
        <v>7500023204</v>
      </c>
      <c r="SS12" s="86">
        <v>7500023204</v>
      </c>
      <c r="ST12" s="86">
        <v>7500023204</v>
      </c>
      <c r="SU12" s="86">
        <v>7500023204</v>
      </c>
      <c r="SV12" s="86">
        <v>7500023632</v>
      </c>
      <c r="SW12" s="86">
        <v>7500023632</v>
      </c>
      <c r="SX12" s="86">
        <v>7500023632</v>
      </c>
      <c r="SY12" s="86">
        <v>7500023806</v>
      </c>
      <c r="SZ12" s="86">
        <v>7500023806</v>
      </c>
      <c r="TA12" s="86">
        <v>7500023806</v>
      </c>
      <c r="TB12" s="86">
        <v>7500023806</v>
      </c>
      <c r="TC12" s="164">
        <v>7500024027</v>
      </c>
      <c r="TD12" s="86">
        <v>7500024027</v>
      </c>
      <c r="TE12" s="86">
        <v>7500024027</v>
      </c>
      <c r="TF12" s="86">
        <v>7500024027</v>
      </c>
      <c r="TG12" s="86">
        <v>7500024027</v>
      </c>
      <c r="TH12" s="86">
        <v>7500024027</v>
      </c>
      <c r="TI12" s="86">
        <v>7500024027</v>
      </c>
      <c r="TJ12" s="86">
        <v>7500024027</v>
      </c>
      <c r="TK12" s="86">
        <v>7500024287</v>
      </c>
      <c r="TL12" s="86">
        <v>7500024765</v>
      </c>
      <c r="TM12" s="86">
        <v>7500024765</v>
      </c>
      <c r="TN12" s="86">
        <v>7500024765</v>
      </c>
      <c r="TO12" s="86">
        <v>7500024765</v>
      </c>
      <c r="TP12" s="86">
        <v>7500024765</v>
      </c>
      <c r="TQ12" s="86">
        <v>7500024765</v>
      </c>
      <c r="TR12" s="88"/>
      <c r="TS12" s="88"/>
      <c r="TT12" s="88"/>
      <c r="TU12" s="88"/>
      <c r="TV12" s="88"/>
      <c r="TW12" s="88"/>
      <c r="TX12" s="88"/>
      <c r="TY12" s="88"/>
      <c r="TZ12" s="88"/>
      <c r="UA12" s="88"/>
      <c r="UB12" s="88"/>
      <c r="UC12" s="88"/>
      <c r="UD12" s="88"/>
      <c r="UE12" s="88"/>
      <c r="UF12" s="88"/>
      <c r="UG12" s="88"/>
      <c r="UH12" s="88"/>
      <c r="UI12" s="88"/>
      <c r="UJ12" s="88"/>
      <c r="UK12" s="88"/>
      <c r="UL12" s="88"/>
      <c r="UM12" s="88"/>
      <c r="UN12" s="88"/>
      <c r="UO12" s="88"/>
      <c r="UP12" s="145"/>
      <c r="UQ12" s="88"/>
      <c r="UR12" s="88"/>
      <c r="US12" s="88"/>
      <c r="UT12" s="88"/>
      <c r="UU12" s="88"/>
      <c r="UV12" s="88"/>
      <c r="UW12" s="88"/>
      <c r="UX12" s="88"/>
      <c r="UY12" s="88"/>
      <c r="UZ12" s="88"/>
      <c r="VA12" s="88"/>
      <c r="VB12" s="88"/>
      <c r="VC12" s="88"/>
      <c r="VD12" s="88"/>
      <c r="VE12" s="88"/>
      <c r="VF12" s="88"/>
      <c r="VG12" s="88"/>
      <c r="VH12" s="88"/>
      <c r="VI12" s="88"/>
      <c r="VJ12" s="88"/>
      <c r="VK12" s="88"/>
      <c r="VL12" s="88"/>
      <c r="VM12" s="88"/>
      <c r="VN12" s="88"/>
      <c r="VO12" s="88"/>
      <c r="VP12" s="88"/>
      <c r="VQ12" s="88"/>
      <c r="VR12" s="88"/>
      <c r="VS12" s="88"/>
      <c r="VT12" s="88"/>
      <c r="VU12" s="88"/>
      <c r="VV12" s="88"/>
      <c r="VW12" s="88"/>
      <c r="VX12" s="17"/>
      <c r="VY12" s="17"/>
      <c r="VZ12" s="17"/>
      <c r="WA12" s="17"/>
      <c r="WB12" s="17"/>
      <c r="WC12" s="17"/>
      <c r="WD12" s="17"/>
      <c r="WE12" s="38"/>
      <c r="WF12" s="61"/>
      <c r="WG12" s="19"/>
      <c r="WH12" s="19"/>
      <c r="WI12" s="19"/>
      <c r="WJ12" s="19"/>
      <c r="WK12" s="19"/>
      <c r="WL12" s="19"/>
      <c r="WM12" s="19"/>
    </row>
    <row r="13" spans="1:612" ht="30" customHeight="1" x14ac:dyDescent="0.25">
      <c r="D13" s="28" t="s">
        <v>40</v>
      </c>
      <c r="E13" s="25">
        <v>5004922031</v>
      </c>
      <c r="F13" s="25">
        <v>5004931440</v>
      </c>
      <c r="G13" s="58">
        <v>5004940212</v>
      </c>
      <c r="H13" s="58">
        <v>5004940292</v>
      </c>
      <c r="I13" s="25">
        <v>5004940838</v>
      </c>
      <c r="J13" s="25">
        <v>5004944220</v>
      </c>
      <c r="K13" s="25">
        <v>5004953354</v>
      </c>
      <c r="L13" s="25">
        <v>5004953053</v>
      </c>
      <c r="M13" s="25">
        <v>5004953054</v>
      </c>
      <c r="N13" s="25">
        <v>5004959511</v>
      </c>
      <c r="O13" s="25">
        <v>5004964870</v>
      </c>
      <c r="P13" s="25">
        <v>5004969347</v>
      </c>
      <c r="Q13" s="25">
        <v>5004973030</v>
      </c>
      <c r="R13" s="25">
        <v>5004974829</v>
      </c>
      <c r="S13" s="25">
        <v>5004978195</v>
      </c>
      <c r="T13" s="25">
        <v>5004986885</v>
      </c>
      <c r="U13" s="25">
        <v>5004989871</v>
      </c>
      <c r="V13" s="25">
        <v>5004994701</v>
      </c>
      <c r="W13" s="25">
        <v>5004999411</v>
      </c>
      <c r="X13" s="25">
        <v>5005005383</v>
      </c>
      <c r="Y13" s="25">
        <v>5005007709</v>
      </c>
      <c r="Z13" s="25">
        <v>5005007713</v>
      </c>
      <c r="AA13" s="25">
        <v>5005013713</v>
      </c>
      <c r="AB13" s="25">
        <v>5005018168</v>
      </c>
      <c r="AC13" s="25">
        <v>5005024738</v>
      </c>
      <c r="AD13" s="25">
        <v>5005028517</v>
      </c>
      <c r="AE13" s="25">
        <v>5005033226</v>
      </c>
      <c r="AF13" s="25">
        <v>5005036013</v>
      </c>
      <c r="AG13" s="25">
        <v>5005039266</v>
      </c>
      <c r="AH13" s="25">
        <v>5005040465</v>
      </c>
      <c r="AI13" s="25">
        <v>5005045298</v>
      </c>
      <c r="AJ13" s="25">
        <v>5005046150</v>
      </c>
      <c r="AK13" s="25">
        <v>5005046714</v>
      </c>
      <c r="AL13" s="25">
        <v>5005057915</v>
      </c>
      <c r="AM13" s="25">
        <v>5005060430</v>
      </c>
      <c r="AN13" s="25">
        <v>5005069340</v>
      </c>
      <c r="AO13" s="25">
        <v>5005074724</v>
      </c>
      <c r="AP13" s="25">
        <v>5005076778</v>
      </c>
      <c r="AQ13" s="25">
        <v>5005082251</v>
      </c>
      <c r="AR13" s="25" t="s">
        <v>100</v>
      </c>
      <c r="AS13" s="25">
        <v>5005096003</v>
      </c>
      <c r="AT13" s="25">
        <v>5005097138</v>
      </c>
      <c r="AU13" s="25">
        <v>5005097139</v>
      </c>
      <c r="AV13" s="25">
        <v>5005099377</v>
      </c>
      <c r="AW13" s="25">
        <v>5005105459</v>
      </c>
      <c r="AX13" s="25">
        <v>5005107656</v>
      </c>
      <c r="AY13" s="25">
        <v>5005108978</v>
      </c>
      <c r="AZ13" s="25">
        <v>5005111734</v>
      </c>
      <c r="BA13" s="25">
        <v>5005122479</v>
      </c>
      <c r="BB13" s="25">
        <v>5005125337</v>
      </c>
      <c r="BC13" s="25">
        <v>5005131949</v>
      </c>
      <c r="BD13" s="25">
        <v>5005140766</v>
      </c>
      <c r="BE13" s="62" t="s">
        <v>114</v>
      </c>
      <c r="BF13" s="25">
        <v>5005150582</v>
      </c>
      <c r="BG13" s="62">
        <v>5005150583</v>
      </c>
      <c r="BH13" s="62">
        <v>5005159544</v>
      </c>
      <c r="BI13" s="62">
        <v>5005158487</v>
      </c>
      <c r="BJ13" s="62">
        <v>5005166999</v>
      </c>
      <c r="BK13" s="62">
        <v>5005168358</v>
      </c>
      <c r="BL13" s="62">
        <v>5005173911</v>
      </c>
      <c r="BM13" s="62">
        <v>5005176690</v>
      </c>
      <c r="BN13" s="62">
        <v>5005183493</v>
      </c>
      <c r="BO13" s="62">
        <v>5005183497</v>
      </c>
      <c r="BP13" s="62">
        <v>5005183918</v>
      </c>
      <c r="BQ13" s="62">
        <v>5005184831</v>
      </c>
      <c r="BR13" s="62">
        <v>5005190135</v>
      </c>
      <c r="BS13" s="62">
        <v>5005192028</v>
      </c>
      <c r="BT13" s="62">
        <v>5005198956</v>
      </c>
      <c r="BU13" s="62">
        <v>5005200954</v>
      </c>
      <c r="BV13" s="62">
        <v>5005203454</v>
      </c>
      <c r="BW13" s="62">
        <v>5005217151</v>
      </c>
      <c r="BX13" s="63">
        <v>5005221573</v>
      </c>
      <c r="BY13" s="62">
        <v>5005224884</v>
      </c>
      <c r="BZ13" s="62">
        <v>5005230429</v>
      </c>
      <c r="CA13" s="62">
        <v>5005239455</v>
      </c>
      <c r="CB13" s="62" t="s">
        <v>143</v>
      </c>
      <c r="CC13" s="64">
        <v>5005252883</v>
      </c>
      <c r="CD13" s="62">
        <v>5005260328</v>
      </c>
      <c r="CE13" s="62">
        <v>5005266371</v>
      </c>
      <c r="CF13" s="62">
        <v>5005265306</v>
      </c>
      <c r="CG13" s="62">
        <v>5005270439</v>
      </c>
      <c r="CH13" s="62">
        <v>5005273427</v>
      </c>
      <c r="CI13" s="62">
        <v>5005281555</v>
      </c>
      <c r="CJ13" s="62">
        <v>5005283810</v>
      </c>
      <c r="CK13" s="62">
        <v>5005291203</v>
      </c>
      <c r="CL13" s="62">
        <v>5005308653</v>
      </c>
      <c r="CM13" s="62">
        <v>5005308654</v>
      </c>
      <c r="CN13" s="62">
        <v>5005314233</v>
      </c>
      <c r="CO13" s="62">
        <v>5005318854</v>
      </c>
      <c r="CP13" s="25">
        <v>5005334013</v>
      </c>
      <c r="CQ13" s="62">
        <v>5005334019</v>
      </c>
      <c r="CR13" s="62" t="s">
        <v>161</v>
      </c>
      <c r="CS13" s="62">
        <v>5005334032</v>
      </c>
      <c r="CT13" s="62">
        <v>5005335828</v>
      </c>
      <c r="CU13" s="62">
        <v>5005341819</v>
      </c>
      <c r="CV13" s="62">
        <v>5005348502</v>
      </c>
      <c r="CW13" s="62">
        <v>5005350424</v>
      </c>
      <c r="CX13" s="62">
        <v>5005352277</v>
      </c>
      <c r="CY13" s="62">
        <v>5005357894</v>
      </c>
      <c r="CZ13" s="62">
        <v>5005364836</v>
      </c>
      <c r="DA13" s="62">
        <v>5005368490</v>
      </c>
      <c r="DB13" s="62">
        <v>5005368599</v>
      </c>
      <c r="DC13" s="62">
        <v>5005385995</v>
      </c>
      <c r="DD13" s="62">
        <v>5005385993</v>
      </c>
      <c r="DE13" s="62">
        <v>5005385996</v>
      </c>
      <c r="DF13" s="62">
        <v>5005400365</v>
      </c>
      <c r="DG13" s="62" t="s">
        <v>180</v>
      </c>
      <c r="DH13" s="62">
        <v>5005408057</v>
      </c>
      <c r="DI13" s="62">
        <v>5005408061</v>
      </c>
      <c r="DJ13" s="62">
        <v>5005416200</v>
      </c>
      <c r="DK13" s="62">
        <v>5005418471</v>
      </c>
      <c r="DL13" s="62">
        <v>5005419291</v>
      </c>
      <c r="DM13" s="62">
        <v>5005425440</v>
      </c>
      <c r="DN13" s="62">
        <v>5005444270</v>
      </c>
      <c r="DO13" s="62">
        <v>5005443491</v>
      </c>
      <c r="DP13" s="62">
        <v>5005444294</v>
      </c>
      <c r="DQ13" s="62" t="s">
        <v>194</v>
      </c>
      <c r="DR13" s="62">
        <v>5005456823</v>
      </c>
      <c r="DS13" s="62">
        <v>5005462012</v>
      </c>
      <c r="DT13" s="62">
        <v>5005460988</v>
      </c>
      <c r="DU13" s="62">
        <v>5005467846</v>
      </c>
      <c r="DV13" s="62">
        <v>5005475486</v>
      </c>
      <c r="DW13" s="62" t="s">
        <v>202</v>
      </c>
      <c r="DX13" s="62">
        <v>5005476215</v>
      </c>
      <c r="DY13" s="62">
        <v>5005482965</v>
      </c>
      <c r="DZ13" s="62">
        <v>5005484737</v>
      </c>
      <c r="EA13" s="62">
        <v>5005488674</v>
      </c>
      <c r="EB13" s="62">
        <v>5005493321</v>
      </c>
      <c r="EC13" s="62">
        <v>5005498016</v>
      </c>
      <c r="ED13" s="62">
        <v>5005502390</v>
      </c>
      <c r="EE13" s="62">
        <v>5005505337</v>
      </c>
      <c r="EF13" s="62">
        <v>5005505351</v>
      </c>
      <c r="EG13" s="62">
        <v>5005512228</v>
      </c>
      <c r="EH13" s="62">
        <v>5005512346</v>
      </c>
      <c r="EI13" s="62">
        <v>5005512362</v>
      </c>
      <c r="EJ13" s="25">
        <v>5005524978</v>
      </c>
      <c r="EK13" s="25">
        <v>5005525712</v>
      </c>
      <c r="EL13" s="25">
        <v>5005542352</v>
      </c>
      <c r="EM13" s="25">
        <v>5005548874</v>
      </c>
      <c r="EN13" s="25">
        <v>5005555427</v>
      </c>
      <c r="EO13" s="25">
        <v>5005557812</v>
      </c>
      <c r="EP13" s="25">
        <v>5005557817</v>
      </c>
      <c r="EQ13" s="25">
        <v>5005560580</v>
      </c>
      <c r="ER13" s="25">
        <v>5005565596</v>
      </c>
      <c r="ES13" s="25">
        <v>5005568207</v>
      </c>
      <c r="ET13" s="25">
        <v>5005571970</v>
      </c>
      <c r="EU13" s="25">
        <v>5005573949</v>
      </c>
      <c r="EV13" s="25">
        <v>5005574618</v>
      </c>
      <c r="EW13" s="25">
        <v>5005578128</v>
      </c>
      <c r="EX13" s="25">
        <v>5005587275</v>
      </c>
      <c r="EY13" s="25">
        <v>5005590252</v>
      </c>
      <c r="EZ13" s="25">
        <v>5005591885</v>
      </c>
      <c r="FA13" s="25">
        <v>5005596368</v>
      </c>
      <c r="FB13" s="25">
        <v>5005602969</v>
      </c>
      <c r="FC13" s="25">
        <v>5005604457</v>
      </c>
      <c r="FD13" s="25">
        <v>5005604458</v>
      </c>
      <c r="FE13" s="25">
        <v>5005605133</v>
      </c>
      <c r="FF13" s="25">
        <v>5005613534</v>
      </c>
      <c r="FG13" s="25">
        <v>5005618593</v>
      </c>
      <c r="FH13" s="76" t="s">
        <v>243</v>
      </c>
      <c r="FI13" s="25">
        <v>5005618765</v>
      </c>
      <c r="FJ13" s="76">
        <v>5005627886</v>
      </c>
      <c r="FK13" s="85">
        <v>5005629510</v>
      </c>
      <c r="FL13" s="85">
        <v>5005632848</v>
      </c>
      <c r="FM13" s="85"/>
      <c r="FN13" s="85">
        <v>5005644739</v>
      </c>
      <c r="FO13" s="85">
        <v>5005654495</v>
      </c>
      <c r="FP13" s="85" t="s">
        <v>252</v>
      </c>
      <c r="FQ13" s="85">
        <v>5005665937</v>
      </c>
      <c r="FR13" s="85">
        <v>5005668906</v>
      </c>
      <c r="FS13" s="85">
        <v>5005676025</v>
      </c>
      <c r="FT13" s="85">
        <v>5005678732</v>
      </c>
      <c r="FU13" s="85">
        <v>5005693724</v>
      </c>
      <c r="FV13" s="85">
        <v>5005699269</v>
      </c>
      <c r="FW13" s="85">
        <v>5005712403</v>
      </c>
      <c r="FX13" s="85">
        <v>5005712411</v>
      </c>
      <c r="FY13" s="85">
        <v>5005705151</v>
      </c>
      <c r="FZ13" s="85">
        <v>5005710795</v>
      </c>
      <c r="GA13" s="85">
        <v>5005724397</v>
      </c>
      <c r="GB13" s="85">
        <v>5005722194</v>
      </c>
      <c r="GC13" s="85">
        <v>5005722241</v>
      </c>
      <c r="GD13" s="85">
        <v>5005726527</v>
      </c>
      <c r="GE13" s="85">
        <v>5005733560</v>
      </c>
      <c r="GF13" s="85">
        <v>5005728058</v>
      </c>
      <c r="GG13" s="85">
        <v>5005734060</v>
      </c>
      <c r="GH13" s="85">
        <v>5005735097</v>
      </c>
      <c r="GI13" s="85">
        <v>5005738190</v>
      </c>
      <c r="GJ13" s="85">
        <v>5005749162</v>
      </c>
      <c r="GK13" s="85">
        <v>5005754017</v>
      </c>
      <c r="GL13" s="85">
        <v>5005754018</v>
      </c>
      <c r="GM13" s="85">
        <v>5005762105</v>
      </c>
      <c r="GN13" s="85">
        <v>5005764394</v>
      </c>
      <c r="GO13" s="85">
        <v>5005764395</v>
      </c>
      <c r="GP13" s="85">
        <v>5005767370</v>
      </c>
      <c r="GQ13" s="85">
        <v>5005787756</v>
      </c>
      <c r="GR13" s="85">
        <v>5005787757</v>
      </c>
      <c r="GS13" s="85">
        <v>5005797159</v>
      </c>
      <c r="GT13" s="85">
        <v>5005797160</v>
      </c>
      <c r="GU13" s="85">
        <v>5005804794</v>
      </c>
      <c r="GV13" s="85">
        <v>5005809327</v>
      </c>
      <c r="GW13" s="85">
        <v>5005811854</v>
      </c>
      <c r="GX13" s="85">
        <v>5005813442</v>
      </c>
      <c r="GY13" s="85" t="s">
        <v>293</v>
      </c>
      <c r="GZ13" s="85">
        <v>5005820814</v>
      </c>
      <c r="HA13" s="85">
        <v>5005829155</v>
      </c>
      <c r="HB13" s="92">
        <v>5005829197</v>
      </c>
      <c r="HC13" s="85">
        <v>5005832618</v>
      </c>
      <c r="HD13" s="85">
        <v>5005832621</v>
      </c>
      <c r="HE13" s="85">
        <v>5005836401</v>
      </c>
      <c r="HF13" s="85">
        <v>5005849298</v>
      </c>
      <c r="HG13" s="85">
        <v>5005857182</v>
      </c>
      <c r="HH13" s="85">
        <v>5005857177</v>
      </c>
      <c r="HI13" s="85">
        <v>5005862993</v>
      </c>
      <c r="HJ13" s="85">
        <v>5005868730</v>
      </c>
      <c r="HK13" s="85">
        <v>5005868731</v>
      </c>
      <c r="HL13" s="85">
        <v>5005868955</v>
      </c>
      <c r="HM13" s="85">
        <v>5005880526</v>
      </c>
      <c r="HN13" s="85">
        <v>5005884611</v>
      </c>
      <c r="HO13" s="85" t="s">
        <v>312</v>
      </c>
      <c r="HP13" s="85">
        <v>5005897533</v>
      </c>
      <c r="HQ13" s="85">
        <v>5005899017</v>
      </c>
      <c r="HR13" s="85">
        <v>5005913122</v>
      </c>
      <c r="HS13" s="85">
        <v>5005917583</v>
      </c>
      <c r="HT13" s="85">
        <v>5005927496</v>
      </c>
      <c r="HU13" s="85">
        <v>5000013223</v>
      </c>
      <c r="HV13" s="85">
        <v>5000031454</v>
      </c>
      <c r="HW13" s="85">
        <v>5000031451</v>
      </c>
      <c r="HX13" s="85">
        <v>5000037686</v>
      </c>
      <c r="HY13" s="85">
        <v>5000037687</v>
      </c>
      <c r="HZ13" s="85">
        <v>5000037690</v>
      </c>
      <c r="IA13" s="85"/>
      <c r="IB13" s="85">
        <v>5000043845</v>
      </c>
      <c r="IC13" s="85">
        <v>5000042880</v>
      </c>
      <c r="ID13" s="85"/>
      <c r="IE13" s="85">
        <v>5000058421</v>
      </c>
      <c r="IF13" s="85">
        <v>5000058303</v>
      </c>
      <c r="IG13" s="85">
        <v>5000065967</v>
      </c>
      <c r="IH13" s="85">
        <v>5000068376</v>
      </c>
      <c r="II13" s="85">
        <v>5000068390</v>
      </c>
      <c r="IJ13" s="85">
        <v>5000086555</v>
      </c>
      <c r="IK13" s="85">
        <v>5000086557</v>
      </c>
      <c r="IL13" s="85">
        <v>5000086556</v>
      </c>
      <c r="IM13" s="85">
        <v>5000086558</v>
      </c>
      <c r="IN13" s="85"/>
      <c r="IO13" s="85"/>
      <c r="IP13" s="85"/>
      <c r="IQ13" s="85">
        <v>5000092183</v>
      </c>
      <c r="IR13" s="85">
        <v>5000132149</v>
      </c>
      <c r="IS13" s="85">
        <v>5000145568</v>
      </c>
      <c r="IT13" s="85">
        <v>5000132151</v>
      </c>
      <c r="IU13" s="85">
        <v>5000125744</v>
      </c>
      <c r="IV13" s="85"/>
      <c r="IW13" s="85">
        <v>5000140345</v>
      </c>
      <c r="IX13" s="85">
        <v>5000140350</v>
      </c>
      <c r="IY13" s="85">
        <v>5000140368</v>
      </c>
      <c r="IZ13" s="85">
        <v>5000149315</v>
      </c>
      <c r="JA13" s="85">
        <v>5000159031</v>
      </c>
      <c r="JB13" s="85">
        <v>5000162020</v>
      </c>
      <c r="JC13" s="85">
        <v>5000176366</v>
      </c>
      <c r="JD13" s="85">
        <v>5000182738</v>
      </c>
      <c r="JE13" s="85">
        <v>5000195045</v>
      </c>
      <c r="JF13" s="85">
        <v>5000195047</v>
      </c>
      <c r="JG13" s="85">
        <v>5000205850</v>
      </c>
      <c r="JH13" s="85">
        <v>5000202999</v>
      </c>
      <c r="JI13" s="85">
        <v>5000205853</v>
      </c>
      <c r="JJ13" s="85">
        <v>5000215275</v>
      </c>
      <c r="JK13" s="85">
        <v>5000215325</v>
      </c>
      <c r="JL13" s="85">
        <v>5000261157</v>
      </c>
      <c r="JM13" s="85">
        <v>5000242577</v>
      </c>
      <c r="JN13" s="85">
        <v>5000247860</v>
      </c>
      <c r="JO13" s="85">
        <v>5000250002</v>
      </c>
      <c r="JP13" s="85">
        <v>5000254786</v>
      </c>
      <c r="JQ13" s="85">
        <v>5000257392</v>
      </c>
      <c r="JR13" s="85">
        <v>5000256304</v>
      </c>
      <c r="JS13" s="85">
        <v>5000260062</v>
      </c>
      <c r="JT13" s="85">
        <v>5000261146</v>
      </c>
      <c r="JU13" s="85" t="s">
        <v>378</v>
      </c>
      <c r="JV13" s="85">
        <v>5000266479</v>
      </c>
      <c r="JW13" s="85">
        <v>5000267225</v>
      </c>
      <c r="JX13" s="85">
        <v>5000271042</v>
      </c>
      <c r="JY13" s="85">
        <v>5000276577</v>
      </c>
      <c r="JZ13" s="85">
        <v>5000285906</v>
      </c>
      <c r="KA13" s="85">
        <v>5000292014</v>
      </c>
      <c r="KB13" s="85">
        <v>5000293285</v>
      </c>
      <c r="KC13" s="85" t="s">
        <v>391</v>
      </c>
      <c r="KD13" s="85">
        <v>5000297672</v>
      </c>
      <c r="KE13" s="85">
        <v>5000297674</v>
      </c>
      <c r="KF13" s="85">
        <v>5000293300</v>
      </c>
      <c r="KG13" s="85">
        <v>5000297730</v>
      </c>
      <c r="KH13" s="85">
        <v>5000301825</v>
      </c>
      <c r="KI13" s="85">
        <v>5000301830</v>
      </c>
      <c r="KJ13" s="85">
        <v>5000303097</v>
      </c>
      <c r="KK13" s="85" t="s">
        <v>399</v>
      </c>
      <c r="KL13" s="85">
        <v>5000310871</v>
      </c>
      <c r="KM13" s="85" t="s">
        <v>403</v>
      </c>
      <c r="KN13" s="85">
        <v>5000332890</v>
      </c>
      <c r="KO13" s="85">
        <v>5000334536</v>
      </c>
      <c r="KP13" s="85">
        <v>5000335611</v>
      </c>
      <c r="KQ13" s="85">
        <v>5000343126</v>
      </c>
      <c r="KR13" s="85">
        <v>5000342342</v>
      </c>
      <c r="KS13" s="85">
        <v>5000343101</v>
      </c>
      <c r="KT13" s="85">
        <v>5000343106</v>
      </c>
      <c r="KU13" s="85">
        <v>5000349587</v>
      </c>
      <c r="KV13" s="85">
        <v>5000349592</v>
      </c>
      <c r="KW13" s="85">
        <v>5000352636</v>
      </c>
      <c r="KX13" s="85" t="s">
        <v>416</v>
      </c>
      <c r="KY13" s="85">
        <v>5000357484</v>
      </c>
      <c r="KZ13" s="99" t="s">
        <v>419</v>
      </c>
      <c r="LA13" s="85">
        <v>5000370810</v>
      </c>
      <c r="LB13" s="85">
        <v>5000375745</v>
      </c>
      <c r="LC13" s="85">
        <v>5000384573</v>
      </c>
      <c r="LD13" s="85">
        <v>5000387849</v>
      </c>
      <c r="LE13" s="85">
        <v>5000391999</v>
      </c>
      <c r="LF13" s="85" t="s">
        <v>426</v>
      </c>
      <c r="LG13" s="85">
        <v>5000400452</v>
      </c>
      <c r="LH13" s="85">
        <v>5000428037</v>
      </c>
      <c r="LI13" s="85">
        <v>5000442228</v>
      </c>
      <c r="LJ13" s="85">
        <v>5000454813</v>
      </c>
      <c r="LK13" s="85">
        <v>5000471984</v>
      </c>
      <c r="LL13" s="85">
        <v>5000479909</v>
      </c>
      <c r="LM13" s="85">
        <v>5000480277</v>
      </c>
      <c r="LN13" s="85">
        <v>5000480288</v>
      </c>
      <c r="LO13" s="85">
        <v>5000480304</v>
      </c>
      <c r="LP13" s="85">
        <v>5000480309</v>
      </c>
      <c r="LQ13" s="85">
        <v>5000484899</v>
      </c>
      <c r="LR13" s="85">
        <v>5000484900</v>
      </c>
      <c r="LS13" s="85">
        <v>5000489598</v>
      </c>
      <c r="LT13" s="85">
        <v>5000494488</v>
      </c>
      <c r="LU13" s="85">
        <v>5000508377</v>
      </c>
      <c r="LV13" s="85">
        <v>5000564069</v>
      </c>
      <c r="LW13" s="85">
        <v>5000567952</v>
      </c>
      <c r="LX13" s="85">
        <v>5000578982</v>
      </c>
      <c r="LY13" s="85">
        <v>5000584182</v>
      </c>
      <c r="LZ13" s="85">
        <v>5000585129</v>
      </c>
      <c r="MA13" s="85">
        <v>5000641986</v>
      </c>
      <c r="MB13" s="85">
        <v>5000663979</v>
      </c>
      <c r="MC13" s="85">
        <v>5000663986</v>
      </c>
      <c r="MD13" s="85">
        <v>5000664877</v>
      </c>
      <c r="ME13" s="85">
        <v>5000683063</v>
      </c>
      <c r="MF13" s="85">
        <v>5000692467</v>
      </c>
      <c r="MG13" s="85">
        <v>5000699057</v>
      </c>
      <c r="MH13" s="85">
        <v>5000707565</v>
      </c>
      <c r="MI13" s="85">
        <v>5000732635</v>
      </c>
      <c r="MJ13" s="85">
        <v>5000748234</v>
      </c>
      <c r="MK13" s="85">
        <v>5000753554</v>
      </c>
      <c r="ML13" s="85">
        <v>5000781672</v>
      </c>
      <c r="MM13" s="85">
        <v>5000781673</v>
      </c>
      <c r="MN13" s="85">
        <v>5000789048</v>
      </c>
      <c r="MO13" s="85">
        <v>5000791799</v>
      </c>
      <c r="MP13" s="85">
        <v>5000804939</v>
      </c>
      <c r="MQ13" s="85">
        <v>5000805617</v>
      </c>
      <c r="MR13" s="85">
        <v>5000804942</v>
      </c>
      <c r="MS13" s="85">
        <v>5000872017</v>
      </c>
      <c r="MT13" s="85">
        <v>5000882495</v>
      </c>
      <c r="MU13" s="85">
        <v>5000882498</v>
      </c>
      <c r="MV13" s="85">
        <v>5000891516</v>
      </c>
      <c r="MW13" s="85">
        <v>5000904645</v>
      </c>
      <c r="MX13" s="85">
        <v>5000913685</v>
      </c>
      <c r="MY13" s="85">
        <v>5000910542</v>
      </c>
      <c r="MZ13" s="85">
        <v>5000913686</v>
      </c>
      <c r="NA13" s="85">
        <v>5000961408</v>
      </c>
      <c r="NB13" s="85">
        <v>5000961396</v>
      </c>
      <c r="NC13" s="112">
        <v>5000989778</v>
      </c>
      <c r="ND13" s="85">
        <v>5001008351</v>
      </c>
      <c r="NE13" s="112" t="s">
        <v>488</v>
      </c>
      <c r="NF13" s="85">
        <v>5001020014</v>
      </c>
      <c r="NG13" s="85" t="s">
        <v>493</v>
      </c>
      <c r="NH13" s="85">
        <v>5001056739</v>
      </c>
      <c r="NI13" s="85">
        <v>5001070375</v>
      </c>
      <c r="NJ13" s="85">
        <v>5001076991</v>
      </c>
      <c r="NK13" s="99" t="s">
        <v>499</v>
      </c>
      <c r="NL13" s="99">
        <v>5001088907</v>
      </c>
      <c r="NM13" s="99">
        <v>5001092216</v>
      </c>
      <c r="NN13" s="99">
        <v>5001092227</v>
      </c>
      <c r="NO13" s="99">
        <v>5001101468</v>
      </c>
      <c r="NP13" s="99">
        <v>5001104212</v>
      </c>
      <c r="NQ13" s="99">
        <v>5001101474</v>
      </c>
      <c r="NR13" s="99">
        <v>5001114216</v>
      </c>
      <c r="NS13" s="99">
        <v>5001119492</v>
      </c>
      <c r="NT13" s="99">
        <v>5001132092</v>
      </c>
      <c r="NU13" s="99">
        <v>5001136895</v>
      </c>
      <c r="NV13" s="99">
        <v>5001151197</v>
      </c>
      <c r="NW13" s="99">
        <v>5001151199</v>
      </c>
      <c r="NX13" s="99">
        <v>5001158293</v>
      </c>
      <c r="NY13" s="99">
        <v>5001158295</v>
      </c>
      <c r="NZ13" s="99" t="s">
        <v>517</v>
      </c>
      <c r="OA13" s="99">
        <v>5001170008</v>
      </c>
      <c r="OB13" s="99">
        <v>5001179018</v>
      </c>
      <c r="OC13" s="99">
        <v>5001179019</v>
      </c>
      <c r="OD13" s="99" t="s">
        <v>523</v>
      </c>
      <c r="OE13" s="99">
        <v>5001230639</v>
      </c>
      <c r="OF13" s="99">
        <v>5001238284</v>
      </c>
      <c r="OG13" s="99">
        <v>5001279682</v>
      </c>
      <c r="OH13" s="99">
        <v>5001302614</v>
      </c>
      <c r="OI13" s="99">
        <v>5001306782</v>
      </c>
      <c r="OJ13" s="99">
        <v>5001312144</v>
      </c>
      <c r="OK13" s="99">
        <v>5001314866</v>
      </c>
      <c r="OL13" s="99">
        <v>5001319824</v>
      </c>
      <c r="OM13" s="99">
        <v>5001326310</v>
      </c>
      <c r="ON13" s="99">
        <v>5001333243</v>
      </c>
      <c r="OO13" s="99">
        <v>5001351773</v>
      </c>
      <c r="OP13" s="99">
        <v>5001374064</v>
      </c>
      <c r="OQ13" s="99">
        <v>5001371585</v>
      </c>
      <c r="OR13" s="99">
        <v>5001378879</v>
      </c>
      <c r="OS13" s="99">
        <v>5001395227</v>
      </c>
      <c r="OT13" s="99">
        <v>5001441720</v>
      </c>
      <c r="OU13" s="99">
        <v>5001460176</v>
      </c>
      <c r="OV13" s="99">
        <v>5001475761</v>
      </c>
      <c r="OW13" s="99">
        <v>5001478445</v>
      </c>
      <c r="OX13" s="99">
        <v>5001516485</v>
      </c>
      <c r="OY13" s="99">
        <v>5001532921</v>
      </c>
      <c r="OZ13" s="99" t="s">
        <v>552</v>
      </c>
      <c r="PA13" s="99">
        <v>5001626874</v>
      </c>
      <c r="PB13" s="99">
        <v>5001626880</v>
      </c>
      <c r="PC13" s="99">
        <v>5001629700</v>
      </c>
      <c r="PD13" s="99">
        <v>5001643789</v>
      </c>
      <c r="PE13" s="99" t="s">
        <v>559</v>
      </c>
      <c r="PF13" s="99">
        <v>5001730548</v>
      </c>
      <c r="PG13" s="99">
        <v>5001736683</v>
      </c>
      <c r="PH13" s="99">
        <v>5001754106</v>
      </c>
      <c r="PI13" s="99">
        <v>5001780415</v>
      </c>
      <c r="PJ13" s="99">
        <v>5001832083</v>
      </c>
      <c r="PK13" s="99">
        <v>5001847886</v>
      </c>
      <c r="PL13" s="99">
        <v>5001888787</v>
      </c>
      <c r="PM13" s="99">
        <v>5001899148</v>
      </c>
      <c r="PN13" s="99">
        <v>5001920874</v>
      </c>
      <c r="PO13" s="99">
        <v>5001929571</v>
      </c>
      <c r="PP13" s="99">
        <v>5001935452</v>
      </c>
      <c r="PQ13" s="99">
        <v>5001940867</v>
      </c>
      <c r="PR13" s="99">
        <v>5001983866</v>
      </c>
      <c r="PS13" s="99">
        <v>5002002602</v>
      </c>
      <c r="PT13" s="99">
        <v>5002039303</v>
      </c>
      <c r="PU13" s="99">
        <v>5002039279</v>
      </c>
      <c r="PV13" s="99">
        <v>5002053915</v>
      </c>
      <c r="PW13" s="99">
        <v>5002074505</v>
      </c>
      <c r="PX13" s="99" t="s">
        <v>586</v>
      </c>
      <c r="PY13" s="99">
        <v>5002117408</v>
      </c>
      <c r="PZ13" s="99">
        <v>5002117415</v>
      </c>
      <c r="QA13" s="99">
        <v>5002134043</v>
      </c>
      <c r="QB13" s="99">
        <v>5002151612</v>
      </c>
      <c r="QC13" s="99" t="s">
        <v>594</v>
      </c>
      <c r="QD13" s="99">
        <v>5002194414</v>
      </c>
      <c r="QE13" s="99">
        <v>5002220816</v>
      </c>
      <c r="QF13" s="99">
        <v>5002237469</v>
      </c>
      <c r="QG13" s="99">
        <v>5002246805</v>
      </c>
      <c r="QH13" s="99">
        <v>5002259073</v>
      </c>
      <c r="QI13" s="99">
        <v>5002295919</v>
      </c>
      <c r="QJ13" s="99">
        <v>5002313800</v>
      </c>
      <c r="QK13" s="99">
        <v>5002331619</v>
      </c>
      <c r="QL13" s="99">
        <v>5002355358</v>
      </c>
      <c r="QM13" s="99">
        <v>5002370806</v>
      </c>
      <c r="QN13" s="99">
        <v>5002402374</v>
      </c>
      <c r="QO13" s="99">
        <v>5002391589</v>
      </c>
      <c r="QP13" s="99">
        <v>5002402420</v>
      </c>
      <c r="QQ13" s="99">
        <v>5002412377</v>
      </c>
      <c r="QR13" s="99">
        <v>5002412381</v>
      </c>
      <c r="QS13" s="99">
        <v>5002423772</v>
      </c>
      <c r="QT13" s="99">
        <v>5002435778</v>
      </c>
      <c r="QU13" s="99">
        <v>5002462470</v>
      </c>
      <c r="QV13" s="99">
        <v>5002458243</v>
      </c>
      <c r="QW13" s="99">
        <v>5002490348</v>
      </c>
      <c r="QX13" s="99">
        <v>5002507054</v>
      </c>
      <c r="QY13" s="99">
        <v>5002525006</v>
      </c>
      <c r="QZ13" s="99">
        <v>5002543995</v>
      </c>
      <c r="RA13" s="99">
        <v>5002554949</v>
      </c>
      <c r="RB13" s="99">
        <v>5002586129</v>
      </c>
      <c r="RC13" s="99">
        <v>5002586166</v>
      </c>
      <c r="RD13" s="99">
        <v>5002594745</v>
      </c>
      <c r="RE13" s="99">
        <v>5002594747</v>
      </c>
      <c r="RF13" s="99">
        <v>5002625986</v>
      </c>
      <c r="RG13" s="99">
        <v>5002641711</v>
      </c>
      <c r="RH13" s="99">
        <v>5002662987</v>
      </c>
      <c r="RI13" s="99">
        <v>5002679995</v>
      </c>
      <c r="RJ13" s="99">
        <v>5002693784</v>
      </c>
      <c r="RK13" s="99">
        <v>5002700899</v>
      </c>
      <c r="RL13" s="99">
        <v>5002719080</v>
      </c>
      <c r="RM13" s="99">
        <v>5002741219</v>
      </c>
      <c r="RN13" s="99">
        <v>5002762981</v>
      </c>
      <c r="RO13" s="99">
        <v>5002787692</v>
      </c>
      <c r="RP13" s="99">
        <v>5002813687</v>
      </c>
      <c r="RQ13" s="99">
        <v>5002833089</v>
      </c>
      <c r="RR13" s="99">
        <v>5002844230</v>
      </c>
      <c r="RS13" s="99">
        <v>5002856875</v>
      </c>
      <c r="RT13" s="99">
        <v>5002869421</v>
      </c>
      <c r="RU13" s="99">
        <v>5002884813</v>
      </c>
      <c r="RV13" s="99">
        <v>5002900548</v>
      </c>
      <c r="RW13" s="99">
        <v>5002981021</v>
      </c>
      <c r="RX13" s="99">
        <v>5003097880</v>
      </c>
      <c r="RY13" s="99">
        <v>5003129141</v>
      </c>
      <c r="RZ13" s="99">
        <v>5003138776</v>
      </c>
      <c r="SA13" s="99">
        <v>5003173747</v>
      </c>
      <c r="SB13" s="99">
        <v>5003213746</v>
      </c>
      <c r="SC13" s="99">
        <v>5003306180</v>
      </c>
      <c r="SD13" s="99">
        <v>5003306182</v>
      </c>
      <c r="SE13" s="99">
        <v>5003368659</v>
      </c>
      <c r="SF13" s="99">
        <v>5003368935</v>
      </c>
      <c r="SG13" s="99">
        <v>5003380389</v>
      </c>
      <c r="SH13" s="99">
        <v>5003551078</v>
      </c>
      <c r="SI13" s="99">
        <v>5003551081</v>
      </c>
      <c r="SJ13" s="99">
        <v>5003564530</v>
      </c>
      <c r="SK13" s="99">
        <v>5003598228</v>
      </c>
      <c r="SL13" s="99">
        <v>5003598234</v>
      </c>
      <c r="SM13" s="99">
        <v>5003720675</v>
      </c>
      <c r="SN13" s="99">
        <v>5003735156</v>
      </c>
      <c r="SO13" s="99">
        <v>5003751224</v>
      </c>
      <c r="SP13" s="99">
        <v>5003769087</v>
      </c>
      <c r="SQ13" s="99">
        <v>5003769088</v>
      </c>
      <c r="SR13" s="99">
        <v>5003803231</v>
      </c>
      <c r="SS13" s="99">
        <v>5003820481</v>
      </c>
      <c r="ST13" s="99">
        <v>5003852467</v>
      </c>
      <c r="SU13" s="99">
        <v>5003856774</v>
      </c>
      <c r="SV13" s="99">
        <v>5003956506</v>
      </c>
      <c r="SW13" s="99">
        <v>5003993807</v>
      </c>
      <c r="SX13" s="99">
        <v>5004009795</v>
      </c>
      <c r="SY13" s="99">
        <v>5004016550</v>
      </c>
      <c r="SZ13" s="99">
        <v>5004051262</v>
      </c>
      <c r="TA13" s="99" t="s">
        <v>737</v>
      </c>
      <c r="TB13" s="99">
        <v>5004106332</v>
      </c>
      <c r="TC13" s="165">
        <v>5004136270</v>
      </c>
      <c r="TD13" s="99">
        <v>5004136266</v>
      </c>
      <c r="TE13" s="99">
        <v>5004153125</v>
      </c>
      <c r="TF13" s="99">
        <v>5004232458</v>
      </c>
      <c r="TG13" s="99">
        <v>5004248433</v>
      </c>
      <c r="TH13" s="99">
        <v>5004260310</v>
      </c>
      <c r="TI13" s="99">
        <v>5004268866</v>
      </c>
      <c r="TJ13" s="99">
        <v>5004275583</v>
      </c>
      <c r="TK13" s="99">
        <v>5004326172</v>
      </c>
      <c r="TL13" s="99">
        <v>5004449943</v>
      </c>
      <c r="TM13" s="99">
        <v>5004452904</v>
      </c>
      <c r="TN13" s="99">
        <v>5004474645</v>
      </c>
      <c r="TO13" s="99">
        <v>5004478838</v>
      </c>
      <c r="TP13" s="99">
        <v>5004523323</v>
      </c>
      <c r="TQ13" s="99">
        <v>5004523329</v>
      </c>
      <c r="TR13" s="128"/>
      <c r="TS13" s="128"/>
      <c r="TT13" s="128"/>
      <c r="TU13" s="128"/>
      <c r="TV13" s="128"/>
      <c r="TW13" s="128"/>
      <c r="TX13" s="128"/>
      <c r="TY13" s="128"/>
      <c r="TZ13" s="128"/>
      <c r="UA13" s="128"/>
      <c r="UB13" s="128"/>
      <c r="UC13" s="128"/>
      <c r="UD13" s="128"/>
      <c r="UE13" s="128"/>
      <c r="UF13" s="128"/>
      <c r="UG13" s="128"/>
      <c r="UH13" s="128"/>
      <c r="UI13" s="128"/>
      <c r="UJ13" s="128"/>
      <c r="UK13" s="128"/>
      <c r="UL13" s="128"/>
      <c r="UM13" s="134"/>
      <c r="UN13" s="134"/>
      <c r="UO13" s="134"/>
      <c r="UP13" s="128"/>
      <c r="UQ13" s="134"/>
      <c r="UR13" s="128"/>
      <c r="US13" s="128"/>
      <c r="UT13" s="128"/>
      <c r="UU13" s="128"/>
      <c r="UV13" s="128"/>
      <c r="UW13" s="128"/>
      <c r="UX13" s="128"/>
      <c r="UY13" s="128"/>
      <c r="UZ13" s="128"/>
      <c r="VA13" s="128"/>
      <c r="VB13" s="89"/>
      <c r="VC13" s="89"/>
      <c r="VD13" s="89"/>
      <c r="VE13" s="89"/>
      <c r="VF13" s="89"/>
      <c r="VG13" s="89"/>
      <c r="VH13" s="89"/>
      <c r="VI13" s="89"/>
      <c r="VJ13" s="89"/>
      <c r="VK13" s="89"/>
      <c r="VL13" s="89"/>
      <c r="VM13" s="89"/>
      <c r="VN13" s="89"/>
      <c r="VO13" s="89"/>
      <c r="VP13" s="89"/>
      <c r="VQ13" s="89"/>
      <c r="VR13" s="89"/>
      <c r="VS13" s="89"/>
      <c r="VT13" s="89"/>
      <c r="VU13" s="89"/>
      <c r="VV13" s="89"/>
      <c r="VW13" s="89"/>
      <c r="VX13" s="17"/>
      <c r="VY13" s="17"/>
      <c r="VZ13" s="17"/>
      <c r="WA13" s="17"/>
      <c r="WB13" s="17"/>
      <c r="WC13" s="17"/>
      <c r="WD13" s="17"/>
      <c r="WE13" s="38"/>
      <c r="WF13" s="17"/>
      <c r="WG13" s="19"/>
      <c r="WH13" s="19"/>
      <c r="WI13" s="19"/>
      <c r="WJ13" s="19"/>
      <c r="WK13" s="19"/>
      <c r="WL13" s="19"/>
      <c r="WM13" s="19"/>
      <c r="WN13" s="12"/>
    </row>
    <row r="14" spans="1:612" ht="30" customHeight="1" x14ac:dyDescent="0.2">
      <c r="D14" s="28" t="s">
        <v>41</v>
      </c>
      <c r="E14" s="147">
        <v>42830</v>
      </c>
      <c r="F14" s="147">
        <v>42836</v>
      </c>
      <c r="G14" s="147">
        <v>42837</v>
      </c>
      <c r="H14" s="148">
        <v>42842</v>
      </c>
      <c r="I14" s="147">
        <v>42845</v>
      </c>
      <c r="J14" s="147">
        <v>42854</v>
      </c>
      <c r="K14" s="147">
        <v>42854</v>
      </c>
      <c r="L14" s="147">
        <v>42854</v>
      </c>
      <c r="M14" s="147">
        <v>42857</v>
      </c>
      <c r="N14" s="147">
        <v>42857</v>
      </c>
      <c r="O14" s="147">
        <v>42862</v>
      </c>
      <c r="P14" s="147">
        <v>42870</v>
      </c>
      <c r="Q14" s="147">
        <v>42870</v>
      </c>
      <c r="R14" s="147">
        <v>42870</v>
      </c>
      <c r="S14" s="147">
        <v>42875</v>
      </c>
      <c r="T14" s="147">
        <v>42879</v>
      </c>
      <c r="U14" s="147">
        <v>42882</v>
      </c>
      <c r="V14" s="147">
        <v>42882</v>
      </c>
      <c r="W14" s="147">
        <v>42888</v>
      </c>
      <c r="X14" s="147">
        <v>42892</v>
      </c>
      <c r="Y14" s="147">
        <v>42892</v>
      </c>
      <c r="Z14" s="147">
        <v>42894</v>
      </c>
      <c r="AA14" s="147">
        <v>42897</v>
      </c>
      <c r="AB14" s="147">
        <v>42900</v>
      </c>
      <c r="AC14" s="147">
        <v>42905</v>
      </c>
      <c r="AD14" s="147">
        <v>42908</v>
      </c>
      <c r="AE14" s="147">
        <v>42911</v>
      </c>
      <c r="AF14" s="147">
        <v>42911</v>
      </c>
      <c r="AG14" s="147">
        <v>42914</v>
      </c>
      <c r="AH14" s="147">
        <v>42915</v>
      </c>
      <c r="AI14" s="147">
        <v>42917</v>
      </c>
      <c r="AJ14" s="147">
        <v>42919</v>
      </c>
      <c r="AK14" s="147">
        <v>42921</v>
      </c>
      <c r="AL14" s="147">
        <v>42924</v>
      </c>
      <c r="AM14" s="147">
        <v>42931</v>
      </c>
      <c r="AN14" s="147">
        <v>42939</v>
      </c>
      <c r="AO14" s="147">
        <v>42940</v>
      </c>
      <c r="AP14" s="147">
        <v>42944</v>
      </c>
      <c r="AQ14" s="147">
        <v>42946</v>
      </c>
      <c r="AR14" s="147">
        <v>42950</v>
      </c>
      <c r="AS14" s="147">
        <v>42953</v>
      </c>
      <c r="AT14" s="147">
        <v>42953</v>
      </c>
      <c r="AU14" s="147">
        <v>42954</v>
      </c>
      <c r="AV14" s="147">
        <v>42955</v>
      </c>
      <c r="AW14" s="147">
        <v>42960</v>
      </c>
      <c r="AX14" s="147">
        <v>42964</v>
      </c>
      <c r="AY14" s="147">
        <v>42965</v>
      </c>
      <c r="AZ14" s="147">
        <v>42965</v>
      </c>
      <c r="BA14" s="147">
        <v>42970</v>
      </c>
      <c r="BB14" s="147">
        <v>42976</v>
      </c>
      <c r="BC14" s="147">
        <v>42977</v>
      </c>
      <c r="BD14" s="147">
        <v>42979</v>
      </c>
      <c r="BE14" s="147">
        <v>42983</v>
      </c>
      <c r="BF14" s="147">
        <v>42985</v>
      </c>
      <c r="BG14" s="147">
        <v>42985</v>
      </c>
      <c r="BH14" s="147">
        <v>42988</v>
      </c>
      <c r="BI14" s="147">
        <v>42991</v>
      </c>
      <c r="BJ14" s="147">
        <v>42996</v>
      </c>
      <c r="BK14" s="147">
        <v>42998</v>
      </c>
      <c r="BL14" s="147">
        <v>43001</v>
      </c>
      <c r="BM14" s="147">
        <v>43004</v>
      </c>
      <c r="BN14" s="147">
        <v>43004</v>
      </c>
      <c r="BO14" s="147">
        <v>43006</v>
      </c>
      <c r="BP14" s="147">
        <v>43007</v>
      </c>
      <c r="BQ14" s="147">
        <v>43008</v>
      </c>
      <c r="BR14" s="147">
        <v>43009</v>
      </c>
      <c r="BS14" s="147">
        <v>43012</v>
      </c>
      <c r="BT14" s="147">
        <v>43016</v>
      </c>
      <c r="BU14" s="147">
        <v>43018</v>
      </c>
      <c r="BV14" s="147">
        <v>43021</v>
      </c>
      <c r="BW14" s="147">
        <v>43027</v>
      </c>
      <c r="BX14" s="147">
        <v>43032</v>
      </c>
      <c r="BY14" s="147">
        <v>43034</v>
      </c>
      <c r="BZ14" s="147">
        <v>43034</v>
      </c>
      <c r="CA14" s="147">
        <v>43043</v>
      </c>
      <c r="CB14" s="147">
        <v>43044</v>
      </c>
      <c r="CC14" s="149">
        <v>43049</v>
      </c>
      <c r="CD14" s="147">
        <v>43054</v>
      </c>
      <c r="CE14" s="147">
        <v>43057</v>
      </c>
      <c r="CF14" s="147">
        <v>43058</v>
      </c>
      <c r="CG14" s="147">
        <v>43061</v>
      </c>
      <c r="CH14" s="147">
        <v>43063</v>
      </c>
      <c r="CI14" s="147">
        <v>43066</v>
      </c>
      <c r="CJ14" s="147">
        <v>43069</v>
      </c>
      <c r="CK14" s="147">
        <v>43069</v>
      </c>
      <c r="CL14" s="147">
        <v>43078</v>
      </c>
      <c r="CM14" s="147">
        <v>43080</v>
      </c>
      <c r="CN14" s="147">
        <v>43085</v>
      </c>
      <c r="CO14" s="147">
        <v>43085</v>
      </c>
      <c r="CP14" s="147">
        <v>43091</v>
      </c>
      <c r="CQ14" s="147">
        <v>43094</v>
      </c>
      <c r="CR14" s="147">
        <v>43095</v>
      </c>
      <c r="CS14" s="147">
        <v>43096</v>
      </c>
      <c r="CT14" s="147">
        <v>43097</v>
      </c>
      <c r="CU14" s="147">
        <v>43100</v>
      </c>
      <c r="CV14" s="147">
        <v>43104</v>
      </c>
      <c r="CW14" s="147">
        <v>43104</v>
      </c>
      <c r="CX14" s="147">
        <v>43106</v>
      </c>
      <c r="CY14" s="147">
        <v>43106</v>
      </c>
      <c r="CZ14" s="147">
        <v>43111</v>
      </c>
      <c r="DA14" s="147">
        <v>43113</v>
      </c>
      <c r="DB14" s="147">
        <v>43114</v>
      </c>
      <c r="DC14" s="147">
        <v>43120</v>
      </c>
      <c r="DD14" s="147">
        <v>43121</v>
      </c>
      <c r="DE14" s="147">
        <v>43123</v>
      </c>
      <c r="DF14" s="147">
        <v>43130</v>
      </c>
      <c r="DG14" s="147">
        <v>43132</v>
      </c>
      <c r="DH14" s="147">
        <v>43133</v>
      </c>
      <c r="DI14" s="147">
        <v>43134</v>
      </c>
      <c r="DJ14" s="147">
        <v>43137</v>
      </c>
      <c r="DK14" s="147">
        <v>43137</v>
      </c>
      <c r="DL14" s="147">
        <v>43139</v>
      </c>
      <c r="DM14" s="147">
        <v>43141</v>
      </c>
      <c r="DN14" s="147">
        <v>43151</v>
      </c>
      <c r="DO14" s="147">
        <v>43153</v>
      </c>
      <c r="DP14" s="147">
        <v>43153</v>
      </c>
      <c r="DQ14" s="147">
        <v>43153</v>
      </c>
      <c r="DR14" s="147">
        <v>43162</v>
      </c>
      <c r="DS14" s="147">
        <v>43164</v>
      </c>
      <c r="DT14" s="147">
        <v>43165</v>
      </c>
      <c r="DU14" s="147">
        <v>43166</v>
      </c>
      <c r="DV14" s="147">
        <v>43171</v>
      </c>
      <c r="DW14" s="147">
        <v>43172</v>
      </c>
      <c r="DX14" s="147">
        <v>43173</v>
      </c>
      <c r="DY14" s="147">
        <v>43175</v>
      </c>
      <c r="DZ14" s="147">
        <v>43178</v>
      </c>
      <c r="EA14" s="147">
        <v>43179</v>
      </c>
      <c r="EB14" s="147">
        <v>43182</v>
      </c>
      <c r="EC14" s="147">
        <v>43184</v>
      </c>
      <c r="ED14" s="147">
        <v>43188</v>
      </c>
      <c r="EE14" s="147">
        <v>43189</v>
      </c>
      <c r="EF14" s="147">
        <v>43190</v>
      </c>
      <c r="EG14" s="147">
        <v>43192</v>
      </c>
      <c r="EH14" s="147">
        <v>43192</v>
      </c>
      <c r="EI14" s="147">
        <v>43194</v>
      </c>
      <c r="EJ14" s="150">
        <v>43201</v>
      </c>
      <c r="EK14" s="150">
        <v>43201</v>
      </c>
      <c r="EL14" s="150">
        <v>43209</v>
      </c>
      <c r="EM14" s="150">
        <v>43214</v>
      </c>
      <c r="EN14" s="150">
        <v>43214</v>
      </c>
      <c r="EO14" s="150">
        <v>43217</v>
      </c>
      <c r="EP14" s="150">
        <v>43218</v>
      </c>
      <c r="EQ14" s="150">
        <v>43220</v>
      </c>
      <c r="ER14" s="150">
        <v>43224</v>
      </c>
      <c r="ES14" s="150">
        <v>43224</v>
      </c>
      <c r="ET14" s="150">
        <v>43225</v>
      </c>
      <c r="EU14" s="150">
        <v>43227</v>
      </c>
      <c r="EV14" s="150">
        <v>43229</v>
      </c>
      <c r="EW14" s="150">
        <v>43234</v>
      </c>
      <c r="EX14" s="150">
        <v>43238</v>
      </c>
      <c r="EY14" s="150">
        <v>43240</v>
      </c>
      <c r="EZ14" s="150">
        <v>43242</v>
      </c>
      <c r="FA14" s="150">
        <v>43245</v>
      </c>
      <c r="FB14" s="150">
        <v>43245</v>
      </c>
      <c r="FC14" s="150">
        <v>43245</v>
      </c>
      <c r="FD14" s="150">
        <v>43251</v>
      </c>
      <c r="FE14" s="150">
        <v>43251</v>
      </c>
      <c r="FF14" s="150">
        <v>43253</v>
      </c>
      <c r="FG14" s="150">
        <v>43257</v>
      </c>
      <c r="FH14" s="150">
        <v>43258</v>
      </c>
      <c r="FI14" s="150">
        <v>43258</v>
      </c>
      <c r="FJ14" s="150">
        <v>43264</v>
      </c>
      <c r="FK14" s="150">
        <v>43264</v>
      </c>
      <c r="FL14" s="150">
        <v>43265</v>
      </c>
      <c r="FM14" s="150">
        <v>43266</v>
      </c>
      <c r="FN14" s="150">
        <v>43273</v>
      </c>
      <c r="FO14" s="150">
        <v>43279</v>
      </c>
      <c r="FP14" s="150">
        <v>43282</v>
      </c>
      <c r="FQ14" s="150">
        <v>43286</v>
      </c>
      <c r="FR14" s="150">
        <v>43286</v>
      </c>
      <c r="FS14" s="150">
        <v>43286</v>
      </c>
      <c r="FT14" s="150">
        <v>43293</v>
      </c>
      <c r="FU14" s="150">
        <v>43301</v>
      </c>
      <c r="FV14" s="150">
        <v>43304</v>
      </c>
      <c r="FW14" s="150">
        <v>43305</v>
      </c>
      <c r="FX14" s="150">
        <v>43305</v>
      </c>
      <c r="FY14" s="150">
        <v>43308</v>
      </c>
      <c r="FZ14" s="150">
        <v>43309</v>
      </c>
      <c r="GA14" s="150">
        <v>43314</v>
      </c>
      <c r="GB14" s="150">
        <v>43316</v>
      </c>
      <c r="GC14" s="150">
        <v>43317</v>
      </c>
      <c r="GD14" s="150">
        <v>43320</v>
      </c>
      <c r="GE14" s="150">
        <v>43321</v>
      </c>
      <c r="GF14" s="150">
        <v>43322</v>
      </c>
      <c r="GG14" s="150">
        <v>43324</v>
      </c>
      <c r="GH14" s="150">
        <v>43325</v>
      </c>
      <c r="GI14" s="150">
        <v>43327</v>
      </c>
      <c r="GJ14" s="150">
        <v>43334</v>
      </c>
      <c r="GK14" s="150">
        <v>43334</v>
      </c>
      <c r="GL14" s="150">
        <v>43335</v>
      </c>
      <c r="GM14" s="150">
        <v>43336</v>
      </c>
      <c r="GN14" s="150">
        <v>43339</v>
      </c>
      <c r="GO14" s="150">
        <v>43340</v>
      </c>
      <c r="GP14" s="150">
        <v>43343</v>
      </c>
      <c r="GQ14" s="150">
        <v>43351</v>
      </c>
      <c r="GR14" s="150">
        <v>43352</v>
      </c>
      <c r="GS14" s="150">
        <v>43357</v>
      </c>
      <c r="GT14" s="150">
        <v>43359</v>
      </c>
      <c r="GU14" s="150">
        <v>43362</v>
      </c>
      <c r="GV14" s="150">
        <v>43365</v>
      </c>
      <c r="GW14" s="150">
        <v>43368</v>
      </c>
      <c r="GX14" s="150">
        <v>43370</v>
      </c>
      <c r="GY14" s="150">
        <v>43372</v>
      </c>
      <c r="GZ14" s="150">
        <v>43373</v>
      </c>
      <c r="HA14" s="150">
        <v>43377</v>
      </c>
      <c r="HB14" s="150">
        <v>43378</v>
      </c>
      <c r="HC14" s="150">
        <v>43380</v>
      </c>
      <c r="HD14" s="150">
        <v>43381</v>
      </c>
      <c r="HE14" s="150">
        <v>43382</v>
      </c>
      <c r="HF14" s="150">
        <v>43392</v>
      </c>
      <c r="HG14" s="150">
        <v>43392</v>
      </c>
      <c r="HH14" s="150">
        <v>43395</v>
      </c>
      <c r="HI14" s="150">
        <v>43397</v>
      </c>
      <c r="HJ14" s="150">
        <v>43400</v>
      </c>
      <c r="HK14" s="150">
        <v>43400</v>
      </c>
      <c r="HL14" s="150">
        <v>43401</v>
      </c>
      <c r="HM14" s="150">
        <v>43407</v>
      </c>
      <c r="HN14" s="150">
        <v>43407</v>
      </c>
      <c r="HO14" s="150">
        <v>43409</v>
      </c>
      <c r="HP14" s="150">
        <v>43412</v>
      </c>
      <c r="HQ14" s="150">
        <v>43419</v>
      </c>
      <c r="HR14" s="150">
        <v>43425</v>
      </c>
      <c r="HS14" s="150">
        <v>43428</v>
      </c>
      <c r="HT14" s="150">
        <v>43434</v>
      </c>
      <c r="HU14" s="150">
        <v>43435</v>
      </c>
      <c r="HV14" s="150">
        <v>43438</v>
      </c>
      <c r="HW14" s="150">
        <v>43444</v>
      </c>
      <c r="HX14" s="150">
        <v>43453</v>
      </c>
      <c r="HY14" s="150">
        <v>43456</v>
      </c>
      <c r="HZ14" s="150">
        <v>43456</v>
      </c>
      <c r="IA14" s="150">
        <v>43460</v>
      </c>
      <c r="IB14" s="150">
        <v>43462</v>
      </c>
      <c r="IC14" s="150">
        <v>43463</v>
      </c>
      <c r="ID14" s="150">
        <v>43463</v>
      </c>
      <c r="IE14" s="150">
        <v>43465</v>
      </c>
      <c r="IF14" s="150">
        <v>43467</v>
      </c>
      <c r="IG14" s="150">
        <v>43474</v>
      </c>
      <c r="IH14" s="150">
        <v>43474</v>
      </c>
      <c r="II14" s="150">
        <v>43476</v>
      </c>
      <c r="IJ14" s="150">
        <v>43477</v>
      </c>
      <c r="IK14" s="150">
        <v>43481</v>
      </c>
      <c r="IL14" s="150">
        <v>43483</v>
      </c>
      <c r="IM14" s="150">
        <v>43484</v>
      </c>
      <c r="IN14" s="150">
        <v>43487</v>
      </c>
      <c r="IO14" s="150">
        <v>43489</v>
      </c>
      <c r="IP14" s="150">
        <v>43490</v>
      </c>
      <c r="IQ14" s="150">
        <v>43492</v>
      </c>
      <c r="IR14" s="150">
        <v>43500</v>
      </c>
      <c r="IS14" s="150">
        <v>43508</v>
      </c>
      <c r="IT14" s="150">
        <v>43508</v>
      </c>
      <c r="IU14" s="150">
        <v>43509</v>
      </c>
      <c r="IV14" s="150">
        <v>43512</v>
      </c>
      <c r="IW14" s="150">
        <v>43515</v>
      </c>
      <c r="IX14" s="150">
        <v>43518</v>
      </c>
      <c r="IY14" s="150">
        <v>43522</v>
      </c>
      <c r="IZ14" s="150">
        <v>43527</v>
      </c>
      <c r="JA14" s="150">
        <v>43531</v>
      </c>
      <c r="JB14" s="150">
        <v>43532</v>
      </c>
      <c r="JC14" s="150">
        <v>43540</v>
      </c>
      <c r="JD14" s="150">
        <v>43550</v>
      </c>
      <c r="JE14" s="150">
        <v>43558</v>
      </c>
      <c r="JF14" s="150">
        <v>43558</v>
      </c>
      <c r="JG14" s="150">
        <v>43562</v>
      </c>
      <c r="JH14" s="150">
        <v>43562</v>
      </c>
      <c r="JI14" s="150">
        <v>43569</v>
      </c>
      <c r="JJ14" s="150">
        <v>43571</v>
      </c>
      <c r="JK14" s="150">
        <v>43574</v>
      </c>
      <c r="JL14" s="150">
        <v>43592</v>
      </c>
      <c r="JM14" s="150">
        <v>43592</v>
      </c>
      <c r="JN14" s="150">
        <v>43601</v>
      </c>
      <c r="JO14" s="150">
        <v>43601</v>
      </c>
      <c r="JP14" s="150">
        <v>43604</v>
      </c>
      <c r="JQ14" s="150">
        <v>43606</v>
      </c>
      <c r="JR14" s="150">
        <v>43606</v>
      </c>
      <c r="JS14" s="150">
        <v>43609</v>
      </c>
      <c r="JT14" s="150">
        <v>43612</v>
      </c>
      <c r="JU14" s="150">
        <v>43612</v>
      </c>
      <c r="JV14" s="150">
        <v>43614</v>
      </c>
      <c r="JW14" s="150">
        <v>43615</v>
      </c>
      <c r="JX14" s="150">
        <v>43617</v>
      </c>
      <c r="JY14" s="150">
        <v>43618</v>
      </c>
      <c r="JZ14" s="150">
        <v>43627</v>
      </c>
      <c r="KA14" s="150">
        <v>43632</v>
      </c>
      <c r="KB14" s="150">
        <v>43632</v>
      </c>
      <c r="KC14" s="150">
        <v>43634</v>
      </c>
      <c r="KD14" s="150">
        <v>43635</v>
      </c>
      <c r="KE14" s="150">
        <v>43636</v>
      </c>
      <c r="KF14" s="150">
        <v>43637</v>
      </c>
      <c r="KG14" s="150">
        <v>43637</v>
      </c>
      <c r="KH14" s="150">
        <v>43640</v>
      </c>
      <c r="KI14" s="150">
        <v>43641</v>
      </c>
      <c r="KJ14" s="150">
        <v>43642</v>
      </c>
      <c r="KK14" s="150">
        <v>43643</v>
      </c>
      <c r="KL14" s="150">
        <v>43647</v>
      </c>
      <c r="KM14" s="150">
        <v>43651</v>
      </c>
      <c r="KN14" s="150">
        <v>43660</v>
      </c>
      <c r="KO14" s="150">
        <v>43662</v>
      </c>
      <c r="KP14" s="150">
        <v>43662</v>
      </c>
      <c r="KQ14" s="150">
        <v>43667</v>
      </c>
      <c r="KR14" s="150">
        <v>43667</v>
      </c>
      <c r="KS14" s="150">
        <v>43668</v>
      </c>
      <c r="KT14" s="150">
        <v>43668</v>
      </c>
      <c r="KU14" s="150">
        <v>43670</v>
      </c>
      <c r="KV14" s="150">
        <v>43672</v>
      </c>
      <c r="KW14" s="150">
        <v>43675</v>
      </c>
      <c r="KX14" s="150">
        <v>43677</v>
      </c>
      <c r="KY14" s="150">
        <v>43677</v>
      </c>
      <c r="KZ14" s="150">
        <v>43680</v>
      </c>
      <c r="LA14" s="150">
        <v>43686</v>
      </c>
      <c r="LB14" s="150">
        <v>43689</v>
      </c>
      <c r="LC14" s="150">
        <v>43696</v>
      </c>
      <c r="LD14" s="150">
        <v>43698</v>
      </c>
      <c r="LE14" s="150">
        <v>43701</v>
      </c>
      <c r="LF14" s="150">
        <v>43704</v>
      </c>
      <c r="LG14" s="150">
        <v>43704</v>
      </c>
      <c r="LH14" s="150">
        <v>43715</v>
      </c>
      <c r="LI14" s="150">
        <v>43727</v>
      </c>
      <c r="LJ14" s="150">
        <v>43735</v>
      </c>
      <c r="LK14" s="150">
        <v>43741</v>
      </c>
      <c r="LL14" s="150">
        <v>43744</v>
      </c>
      <c r="LM14" s="150">
        <v>43744</v>
      </c>
      <c r="LN14" s="150">
        <v>43746</v>
      </c>
      <c r="LO14" s="150">
        <v>43746</v>
      </c>
      <c r="LP14" s="150">
        <v>43748</v>
      </c>
      <c r="LQ14" s="150">
        <v>43749</v>
      </c>
      <c r="LR14" s="150">
        <v>43749</v>
      </c>
      <c r="LS14" s="150">
        <v>43751</v>
      </c>
      <c r="LT14" s="150">
        <v>43755</v>
      </c>
      <c r="LU14" s="150">
        <v>43760</v>
      </c>
      <c r="LV14" s="150">
        <v>43785</v>
      </c>
      <c r="LW14" s="150">
        <v>43794</v>
      </c>
      <c r="LX14" s="150">
        <v>43794</v>
      </c>
      <c r="LY14" s="150">
        <v>43796</v>
      </c>
      <c r="LZ14" s="150">
        <v>43796</v>
      </c>
      <c r="MA14" s="150">
        <v>43816</v>
      </c>
      <c r="MB14" s="150">
        <v>43818</v>
      </c>
      <c r="MC14" s="150">
        <v>43824</v>
      </c>
      <c r="MD14" s="150">
        <v>43827</v>
      </c>
      <c r="ME14" s="150">
        <v>43834</v>
      </c>
      <c r="MF14" s="150">
        <v>43836</v>
      </c>
      <c r="MG14" s="150">
        <v>43840</v>
      </c>
      <c r="MH14" s="150">
        <v>43842</v>
      </c>
      <c r="MI14" s="150">
        <v>43853</v>
      </c>
      <c r="MJ14" s="150">
        <v>43858</v>
      </c>
      <c r="MK14" s="150">
        <v>43860</v>
      </c>
      <c r="ML14" s="150">
        <v>43866</v>
      </c>
      <c r="MM14" s="150">
        <v>43868</v>
      </c>
      <c r="MN14" s="150">
        <v>43871</v>
      </c>
      <c r="MO14" s="150">
        <v>43873</v>
      </c>
      <c r="MP14" s="150">
        <v>43876</v>
      </c>
      <c r="MQ14" s="150">
        <v>43876</v>
      </c>
      <c r="MR14" s="150">
        <v>43877</v>
      </c>
      <c r="MS14" s="150">
        <v>43902</v>
      </c>
      <c r="MT14" s="150">
        <v>43904</v>
      </c>
      <c r="MU14" s="150">
        <v>43907</v>
      </c>
      <c r="MV14" s="150">
        <v>43910</v>
      </c>
      <c r="MW14" s="150">
        <v>43913</v>
      </c>
      <c r="MX14" s="150">
        <v>43914</v>
      </c>
      <c r="MY14" s="150">
        <v>43915</v>
      </c>
      <c r="MZ14" s="150">
        <v>43917</v>
      </c>
      <c r="NA14" s="150">
        <v>43933</v>
      </c>
      <c r="NB14" s="150">
        <v>43934</v>
      </c>
      <c r="NC14" s="151">
        <v>43942</v>
      </c>
      <c r="ND14" s="151">
        <v>43951</v>
      </c>
      <c r="NE14" s="151">
        <v>43951</v>
      </c>
      <c r="NF14" s="131">
        <v>43954</v>
      </c>
      <c r="NG14" s="131">
        <v>43967</v>
      </c>
      <c r="NH14" s="131">
        <v>43969</v>
      </c>
      <c r="NI14" s="131">
        <v>43973</v>
      </c>
      <c r="NJ14" s="131">
        <v>43978</v>
      </c>
      <c r="NK14" s="131">
        <v>43979</v>
      </c>
      <c r="NL14" s="131">
        <v>43981</v>
      </c>
      <c r="NM14" s="131">
        <v>43982</v>
      </c>
      <c r="NN14" s="131">
        <v>43985</v>
      </c>
      <c r="NO14" s="131">
        <v>43985</v>
      </c>
      <c r="NP14" s="131">
        <v>43988</v>
      </c>
      <c r="NQ14" s="131">
        <v>43988</v>
      </c>
      <c r="NR14" s="131">
        <v>43990</v>
      </c>
      <c r="NS14" s="131">
        <v>43992</v>
      </c>
      <c r="NT14" s="131">
        <v>43996</v>
      </c>
      <c r="NU14" s="131">
        <v>44000</v>
      </c>
      <c r="NV14" s="131">
        <v>44003</v>
      </c>
      <c r="NW14" s="131">
        <v>44003</v>
      </c>
      <c r="NX14" s="131">
        <v>44007</v>
      </c>
      <c r="NY14" s="131">
        <v>44008</v>
      </c>
      <c r="NZ14" s="131">
        <v>44010</v>
      </c>
      <c r="OA14" s="131">
        <v>44011</v>
      </c>
      <c r="OB14" s="131">
        <v>44014</v>
      </c>
      <c r="OC14" s="131">
        <v>44014</v>
      </c>
      <c r="OD14" s="131">
        <v>44018</v>
      </c>
      <c r="OE14" s="131">
        <v>44034</v>
      </c>
      <c r="OF14" s="131">
        <v>44040</v>
      </c>
      <c r="OG14" s="131">
        <v>44055</v>
      </c>
      <c r="OH14" s="131">
        <v>44065</v>
      </c>
      <c r="OI14" s="131">
        <v>44067</v>
      </c>
      <c r="OJ14" s="131">
        <v>44068</v>
      </c>
      <c r="OK14" s="131">
        <v>44071</v>
      </c>
      <c r="OL14" s="131">
        <v>44072</v>
      </c>
      <c r="OM14" s="131">
        <v>44075</v>
      </c>
      <c r="ON14" s="131">
        <v>44076</v>
      </c>
      <c r="OO14" s="131">
        <v>44083</v>
      </c>
      <c r="OP14" s="131">
        <v>44087</v>
      </c>
      <c r="OQ14" s="131">
        <v>44091</v>
      </c>
      <c r="OR14" s="131">
        <v>44093</v>
      </c>
      <c r="OS14" s="131">
        <v>44098</v>
      </c>
      <c r="OT14" s="131">
        <v>44118</v>
      </c>
      <c r="OU14" s="131">
        <v>44123</v>
      </c>
      <c r="OV14" s="131">
        <v>44130</v>
      </c>
      <c r="OW14" s="131">
        <v>44131</v>
      </c>
      <c r="OX14" s="131">
        <v>44146</v>
      </c>
      <c r="OY14" s="131">
        <v>44152</v>
      </c>
      <c r="OZ14" s="131">
        <v>44166</v>
      </c>
      <c r="PA14" s="131">
        <v>44183</v>
      </c>
      <c r="PB14" s="131">
        <v>44184</v>
      </c>
      <c r="PC14" s="131">
        <v>44188</v>
      </c>
      <c r="PD14" s="131">
        <v>44190</v>
      </c>
      <c r="PE14" s="131">
        <v>44204</v>
      </c>
      <c r="PF14" s="131">
        <v>44224</v>
      </c>
      <c r="PG14" s="131">
        <v>44225</v>
      </c>
      <c r="PH14" s="131">
        <v>44230</v>
      </c>
      <c r="PI14" s="131">
        <v>44245</v>
      </c>
      <c r="PJ14" s="131">
        <v>44259</v>
      </c>
      <c r="PK14" s="131">
        <v>44263</v>
      </c>
      <c r="PL14" s="131">
        <v>44278</v>
      </c>
      <c r="PM14" s="131">
        <v>44281</v>
      </c>
      <c r="PN14" s="131">
        <v>44287</v>
      </c>
      <c r="PO14" s="131">
        <v>44292</v>
      </c>
      <c r="PP14" s="131">
        <v>44294</v>
      </c>
      <c r="PQ14" s="131">
        <v>44296</v>
      </c>
      <c r="PR14" s="131">
        <v>44313</v>
      </c>
      <c r="PS14" s="131">
        <v>44320</v>
      </c>
      <c r="PT14" s="131">
        <v>44325</v>
      </c>
      <c r="PU14" s="131">
        <v>44330</v>
      </c>
      <c r="PV14" s="131">
        <v>44335</v>
      </c>
      <c r="PW14" s="131">
        <v>44343</v>
      </c>
      <c r="PX14" s="131">
        <v>44346</v>
      </c>
      <c r="PY14" s="131">
        <v>44356</v>
      </c>
      <c r="PZ14" s="131">
        <v>44356</v>
      </c>
      <c r="QA14" s="131">
        <v>44363</v>
      </c>
      <c r="QB14" s="131">
        <v>44368</v>
      </c>
      <c r="QC14" s="131">
        <v>44375</v>
      </c>
      <c r="QD14" s="131">
        <v>44382</v>
      </c>
      <c r="QE14" s="131">
        <v>44391</v>
      </c>
      <c r="QF14" s="131">
        <v>44397</v>
      </c>
      <c r="QG14" s="131">
        <v>44397</v>
      </c>
      <c r="QH14" s="131">
        <v>44401</v>
      </c>
      <c r="QI14" s="131">
        <v>44414</v>
      </c>
      <c r="QJ14" s="131">
        <v>44421</v>
      </c>
      <c r="QK14" s="131">
        <v>44426</v>
      </c>
      <c r="QL14" s="131">
        <v>44434</v>
      </c>
      <c r="QM14" s="131">
        <v>44439</v>
      </c>
      <c r="QN14" s="131">
        <v>44446</v>
      </c>
      <c r="QO14" s="131">
        <v>44447</v>
      </c>
      <c r="QP14" s="131">
        <v>44450</v>
      </c>
      <c r="QQ14" s="131">
        <v>44450</v>
      </c>
      <c r="QR14" s="131">
        <v>44451</v>
      </c>
      <c r="QS14" s="131">
        <v>44456</v>
      </c>
      <c r="QT14" s="131">
        <v>44459</v>
      </c>
      <c r="QU14" s="131">
        <v>44463</v>
      </c>
      <c r="QV14" s="131">
        <v>44467</v>
      </c>
      <c r="QW14" s="131" t="s">
        <v>617</v>
      </c>
      <c r="QX14" s="149" t="s">
        <v>619</v>
      </c>
      <c r="QY14" s="149" t="s">
        <v>620</v>
      </c>
      <c r="QZ14" s="149" t="s">
        <v>623</v>
      </c>
      <c r="RA14" s="149" t="s">
        <v>626</v>
      </c>
      <c r="RB14" s="149" t="s">
        <v>628</v>
      </c>
      <c r="RC14" s="149" t="s">
        <v>629</v>
      </c>
      <c r="RD14" s="149" t="s">
        <v>629</v>
      </c>
      <c r="RE14" s="149" t="s">
        <v>633</v>
      </c>
      <c r="RF14" s="149" t="s">
        <v>635</v>
      </c>
      <c r="RG14" s="149" t="s">
        <v>637</v>
      </c>
      <c r="RH14" s="149" t="s">
        <v>641</v>
      </c>
      <c r="RI14" s="149" t="s">
        <v>642</v>
      </c>
      <c r="RJ14" s="149" t="s">
        <v>645</v>
      </c>
      <c r="RK14" s="149" t="s">
        <v>646</v>
      </c>
      <c r="RL14" s="149" t="s">
        <v>648</v>
      </c>
      <c r="RM14" s="149" t="s">
        <v>651</v>
      </c>
      <c r="RN14" s="149" t="s">
        <v>655</v>
      </c>
      <c r="RO14" s="149" t="s">
        <v>657</v>
      </c>
      <c r="RP14" s="149" t="s">
        <v>658</v>
      </c>
      <c r="RQ14" s="149" t="s">
        <v>660</v>
      </c>
      <c r="RR14" s="149" t="s">
        <v>663</v>
      </c>
      <c r="RS14" s="149" t="s">
        <v>666</v>
      </c>
      <c r="RT14" s="149" t="s">
        <v>667</v>
      </c>
      <c r="RU14" s="149" t="s">
        <v>670</v>
      </c>
      <c r="RV14" s="149" t="s">
        <v>671</v>
      </c>
      <c r="RW14" s="149" t="s">
        <v>674</v>
      </c>
      <c r="RX14" s="149" t="s">
        <v>677</v>
      </c>
      <c r="RY14" s="149" t="s">
        <v>681</v>
      </c>
      <c r="RZ14" s="149" t="s">
        <v>683</v>
      </c>
      <c r="SA14" s="149" t="s">
        <v>685</v>
      </c>
      <c r="SB14" s="149" t="s">
        <v>688</v>
      </c>
      <c r="SC14" s="149" t="s">
        <v>691</v>
      </c>
      <c r="SD14" s="149" t="s">
        <v>691</v>
      </c>
      <c r="SE14" s="149" t="s">
        <v>694</v>
      </c>
      <c r="SF14" s="149" t="s">
        <v>694</v>
      </c>
      <c r="SG14" s="149" t="s">
        <v>696</v>
      </c>
      <c r="SH14" s="149" t="s">
        <v>701</v>
      </c>
      <c r="SI14" s="149" t="s">
        <v>703</v>
      </c>
      <c r="SJ14" s="149" t="s">
        <v>705</v>
      </c>
      <c r="SK14" s="149" t="s">
        <v>707</v>
      </c>
      <c r="SL14" s="149" t="s">
        <v>709</v>
      </c>
      <c r="SM14" s="149" t="s">
        <v>710</v>
      </c>
      <c r="SN14" s="149" t="s">
        <v>713</v>
      </c>
      <c r="SO14" s="149" t="s">
        <v>715</v>
      </c>
      <c r="SP14" s="149" t="s">
        <v>718</v>
      </c>
      <c r="SQ14" s="149" t="s">
        <v>718</v>
      </c>
      <c r="SR14" s="149" t="s">
        <v>719</v>
      </c>
      <c r="SS14" s="149" t="s">
        <v>721</v>
      </c>
      <c r="ST14" s="149" t="s">
        <v>725</v>
      </c>
      <c r="SU14" s="149" t="s">
        <v>725</v>
      </c>
      <c r="SV14" s="149" t="s">
        <v>727</v>
      </c>
      <c r="SW14" s="149" t="s">
        <v>729</v>
      </c>
      <c r="SX14" s="149" t="s">
        <v>731</v>
      </c>
      <c r="SY14" s="149" t="s">
        <v>733</v>
      </c>
      <c r="SZ14" s="149" t="s">
        <v>734</v>
      </c>
      <c r="TA14" s="149" t="s">
        <v>739</v>
      </c>
      <c r="TB14" s="149" t="s">
        <v>740</v>
      </c>
      <c r="TC14" s="166" t="s">
        <v>742</v>
      </c>
      <c r="TD14" s="149" t="s">
        <v>743</v>
      </c>
      <c r="TE14" s="149" t="s">
        <v>746</v>
      </c>
      <c r="TF14" s="149" t="s">
        <v>748</v>
      </c>
      <c r="TG14" s="149" t="s">
        <v>750</v>
      </c>
      <c r="TH14" s="149" t="s">
        <v>752</v>
      </c>
      <c r="TI14" s="149" t="s">
        <v>755</v>
      </c>
      <c r="TJ14" s="149" t="s">
        <v>755</v>
      </c>
      <c r="TK14" s="149" t="s">
        <v>757</v>
      </c>
      <c r="TL14" s="149" t="s">
        <v>758</v>
      </c>
      <c r="TM14" s="149" t="s">
        <v>758</v>
      </c>
      <c r="TN14" s="149" t="s">
        <v>762</v>
      </c>
      <c r="TO14" s="149" t="s">
        <v>764</v>
      </c>
      <c r="TP14" s="149" t="s">
        <v>767</v>
      </c>
      <c r="TQ14" s="149" t="s">
        <v>768</v>
      </c>
      <c r="TR14" s="152"/>
      <c r="TS14" s="152"/>
      <c r="TT14" s="152"/>
      <c r="TU14" s="152"/>
      <c r="TV14" s="152"/>
      <c r="TW14" s="152"/>
      <c r="TX14" s="152"/>
      <c r="TY14" s="152"/>
      <c r="TZ14" s="152"/>
      <c r="UA14" s="152"/>
      <c r="UB14" s="152"/>
      <c r="UC14" s="152"/>
      <c r="UD14" s="152"/>
      <c r="UE14" s="152"/>
      <c r="UF14" s="152"/>
      <c r="UG14" s="152"/>
      <c r="UH14" s="152"/>
      <c r="UI14" s="152"/>
      <c r="UJ14" s="152"/>
      <c r="UK14" s="152"/>
      <c r="UL14" s="152"/>
      <c r="UM14" s="152"/>
      <c r="UN14" s="152"/>
      <c r="UO14" s="152"/>
      <c r="UP14" s="152"/>
      <c r="UQ14" s="152"/>
      <c r="UR14" s="152"/>
      <c r="US14" s="152"/>
      <c r="UT14" s="152"/>
      <c r="UU14" s="152"/>
      <c r="UV14" s="152"/>
      <c r="UW14" s="152"/>
      <c r="UX14" s="152"/>
      <c r="UY14" s="152"/>
      <c r="UZ14" s="152"/>
      <c r="VA14" s="152"/>
      <c r="VB14" s="153"/>
      <c r="VC14" s="153"/>
      <c r="VD14" s="153"/>
      <c r="VE14" s="153"/>
      <c r="VF14" s="153"/>
      <c r="VG14" s="153"/>
      <c r="VH14" s="153"/>
      <c r="VI14" s="153"/>
      <c r="VJ14" s="153"/>
      <c r="VK14" s="153"/>
      <c r="VL14" s="153"/>
      <c r="VM14" s="153"/>
      <c r="VN14" s="153"/>
      <c r="VO14" s="153"/>
      <c r="VP14" s="153"/>
      <c r="VQ14" s="153"/>
      <c r="VR14" s="153"/>
      <c r="VS14" s="153"/>
      <c r="VT14" s="153"/>
      <c r="VU14" s="153"/>
      <c r="VV14" s="153"/>
      <c r="VW14" s="153"/>
      <c r="VX14" s="153"/>
      <c r="VY14" s="153"/>
      <c r="VZ14" s="153"/>
      <c r="WA14" s="153"/>
      <c r="WB14" s="153"/>
      <c r="WC14" s="153"/>
      <c r="WD14" s="153"/>
      <c r="WE14" s="153"/>
      <c r="WF14" s="153"/>
      <c r="WG14" s="153"/>
      <c r="WH14" s="153"/>
      <c r="WI14" s="153"/>
      <c r="WJ14" s="153"/>
      <c r="WK14" s="153"/>
      <c r="WL14" s="153"/>
      <c r="WM14" s="153"/>
    </row>
    <row r="15" spans="1:612" ht="30" customHeight="1" x14ac:dyDescent="0.2">
      <c r="D15" s="28" t="s">
        <v>573</v>
      </c>
      <c r="E15" s="147"/>
      <c r="F15" s="147"/>
      <c r="G15" s="147"/>
      <c r="H15" s="148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9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7"/>
      <c r="CY15" s="147"/>
      <c r="CZ15" s="147"/>
      <c r="DA15" s="147"/>
      <c r="DB15" s="147"/>
      <c r="DC15" s="147"/>
      <c r="DD15" s="147"/>
      <c r="DE15" s="147"/>
      <c r="DF15" s="147"/>
      <c r="DG15" s="147"/>
      <c r="DH15" s="147"/>
      <c r="DI15" s="147"/>
      <c r="DJ15" s="147"/>
      <c r="DK15" s="147"/>
      <c r="DL15" s="147"/>
      <c r="DM15" s="147"/>
      <c r="DN15" s="147"/>
      <c r="DO15" s="147"/>
      <c r="DP15" s="147"/>
      <c r="DQ15" s="147"/>
      <c r="DR15" s="147"/>
      <c r="DS15" s="147"/>
      <c r="DT15" s="147"/>
      <c r="DU15" s="147"/>
      <c r="DV15" s="147"/>
      <c r="DW15" s="147"/>
      <c r="DX15" s="147"/>
      <c r="DY15" s="147"/>
      <c r="DZ15" s="147"/>
      <c r="EA15" s="147"/>
      <c r="EB15" s="147"/>
      <c r="EC15" s="147"/>
      <c r="ED15" s="147"/>
      <c r="EE15" s="147"/>
      <c r="EF15" s="147"/>
      <c r="EG15" s="147"/>
      <c r="EH15" s="147"/>
      <c r="EI15" s="147"/>
      <c r="EJ15" s="150"/>
      <c r="EK15" s="150"/>
      <c r="EL15" s="150"/>
      <c r="EM15" s="150"/>
      <c r="EN15" s="150"/>
      <c r="EO15" s="150"/>
      <c r="EP15" s="150"/>
      <c r="EQ15" s="150"/>
      <c r="ER15" s="150"/>
      <c r="ES15" s="150"/>
      <c r="ET15" s="150"/>
      <c r="EU15" s="150"/>
      <c r="EV15" s="150"/>
      <c r="EW15" s="150"/>
      <c r="EX15" s="150"/>
      <c r="EY15" s="150"/>
      <c r="EZ15" s="150"/>
      <c r="FA15" s="150"/>
      <c r="FB15" s="150"/>
      <c r="FC15" s="150"/>
      <c r="FD15" s="150"/>
      <c r="FE15" s="150"/>
      <c r="FF15" s="150"/>
      <c r="FG15" s="150"/>
      <c r="FH15" s="150"/>
      <c r="FI15" s="150"/>
      <c r="FJ15" s="150"/>
      <c r="FK15" s="150"/>
      <c r="FL15" s="150"/>
      <c r="FM15" s="150"/>
      <c r="FN15" s="150"/>
      <c r="FO15" s="150"/>
      <c r="FP15" s="150"/>
      <c r="FQ15" s="150"/>
      <c r="FR15" s="150"/>
      <c r="FS15" s="150"/>
      <c r="FT15" s="150"/>
      <c r="FU15" s="150"/>
      <c r="FV15" s="150"/>
      <c r="FW15" s="150"/>
      <c r="FX15" s="150"/>
      <c r="FY15" s="150"/>
      <c r="FZ15" s="150"/>
      <c r="GA15" s="150"/>
      <c r="GB15" s="150"/>
      <c r="GC15" s="150"/>
      <c r="GD15" s="150"/>
      <c r="GE15" s="150"/>
      <c r="GF15" s="150"/>
      <c r="GG15" s="150"/>
      <c r="GH15" s="150"/>
      <c r="GI15" s="150"/>
      <c r="GJ15" s="150"/>
      <c r="GK15" s="150"/>
      <c r="GL15" s="150"/>
      <c r="GM15" s="150"/>
      <c r="GN15" s="150"/>
      <c r="GO15" s="150"/>
      <c r="GP15" s="150"/>
      <c r="GQ15" s="150"/>
      <c r="GR15" s="150"/>
      <c r="GS15" s="150"/>
      <c r="GT15" s="150"/>
      <c r="GU15" s="150"/>
      <c r="GV15" s="150"/>
      <c r="GW15" s="150"/>
      <c r="GX15" s="150"/>
      <c r="GY15" s="150"/>
      <c r="GZ15" s="150"/>
      <c r="HA15" s="150"/>
      <c r="HB15" s="150"/>
      <c r="HC15" s="150"/>
      <c r="HD15" s="150"/>
      <c r="HE15" s="150"/>
      <c r="HF15" s="150"/>
      <c r="HG15" s="150"/>
      <c r="HH15" s="150"/>
      <c r="HI15" s="150"/>
      <c r="HJ15" s="150"/>
      <c r="HK15" s="150"/>
      <c r="HL15" s="150"/>
      <c r="HM15" s="150"/>
      <c r="HN15" s="150"/>
      <c r="HO15" s="150"/>
      <c r="HP15" s="150"/>
      <c r="HQ15" s="150"/>
      <c r="HR15" s="150"/>
      <c r="HS15" s="150"/>
      <c r="HT15" s="150"/>
      <c r="HU15" s="150"/>
      <c r="HV15" s="150"/>
      <c r="HW15" s="150"/>
      <c r="HX15" s="150"/>
      <c r="HY15" s="150"/>
      <c r="HZ15" s="150"/>
      <c r="IA15" s="150"/>
      <c r="IB15" s="150"/>
      <c r="IC15" s="150"/>
      <c r="ID15" s="150"/>
      <c r="IE15" s="150"/>
      <c r="IF15" s="150"/>
      <c r="IG15" s="150"/>
      <c r="IH15" s="150"/>
      <c r="II15" s="150"/>
      <c r="IJ15" s="150"/>
      <c r="IK15" s="150"/>
      <c r="IL15" s="150"/>
      <c r="IM15" s="150"/>
      <c r="IN15" s="150"/>
      <c r="IO15" s="150"/>
      <c r="IP15" s="150"/>
      <c r="IQ15" s="150"/>
      <c r="IR15" s="150"/>
      <c r="IS15" s="150"/>
      <c r="IT15" s="150"/>
      <c r="IU15" s="150"/>
      <c r="IV15" s="150"/>
      <c r="IW15" s="150"/>
      <c r="IX15" s="150"/>
      <c r="IY15" s="150"/>
      <c r="IZ15" s="150"/>
      <c r="JA15" s="150"/>
      <c r="JB15" s="150"/>
      <c r="JC15" s="150"/>
      <c r="JD15" s="150"/>
      <c r="JE15" s="150"/>
      <c r="JF15" s="150"/>
      <c r="JG15" s="150"/>
      <c r="JH15" s="150"/>
      <c r="JI15" s="150"/>
      <c r="JJ15" s="150"/>
      <c r="JK15" s="150"/>
      <c r="JL15" s="150"/>
      <c r="JM15" s="150"/>
      <c r="JN15" s="150"/>
      <c r="JO15" s="150"/>
      <c r="JP15" s="150"/>
      <c r="JQ15" s="150"/>
      <c r="JR15" s="150"/>
      <c r="JS15" s="150"/>
      <c r="JT15" s="150"/>
      <c r="JU15" s="150"/>
      <c r="JV15" s="150"/>
      <c r="JW15" s="150"/>
      <c r="JX15" s="150"/>
      <c r="JY15" s="150"/>
      <c r="JZ15" s="150"/>
      <c r="KA15" s="150"/>
      <c r="KB15" s="150"/>
      <c r="KC15" s="150"/>
      <c r="KD15" s="150"/>
      <c r="KE15" s="150"/>
      <c r="KF15" s="150"/>
      <c r="KG15" s="150"/>
      <c r="KH15" s="150"/>
      <c r="KI15" s="150"/>
      <c r="KJ15" s="150"/>
      <c r="KK15" s="150"/>
      <c r="KL15" s="150"/>
      <c r="KM15" s="150"/>
      <c r="KN15" s="150"/>
      <c r="KO15" s="150"/>
      <c r="KP15" s="150"/>
      <c r="KQ15" s="150"/>
      <c r="KR15" s="150"/>
      <c r="KS15" s="150"/>
      <c r="KT15" s="150"/>
      <c r="KU15" s="150"/>
      <c r="KV15" s="150"/>
      <c r="KW15" s="150"/>
      <c r="KX15" s="150"/>
      <c r="KY15" s="150"/>
      <c r="KZ15" s="150"/>
      <c r="LA15" s="150"/>
      <c r="LB15" s="150"/>
      <c r="LC15" s="150"/>
      <c r="LD15" s="150"/>
      <c r="LE15" s="150"/>
      <c r="LF15" s="150"/>
      <c r="LG15" s="150"/>
      <c r="LH15" s="150"/>
      <c r="LI15" s="150"/>
      <c r="LJ15" s="150"/>
      <c r="LK15" s="150"/>
      <c r="LL15" s="150"/>
      <c r="LM15" s="150"/>
      <c r="LN15" s="150"/>
      <c r="LO15" s="150"/>
      <c r="LP15" s="150"/>
      <c r="LQ15" s="150"/>
      <c r="LR15" s="150"/>
      <c r="LS15" s="150"/>
      <c r="LT15" s="150"/>
      <c r="LU15" s="150"/>
      <c r="LV15" s="150"/>
      <c r="LW15" s="150"/>
      <c r="LX15" s="150"/>
      <c r="LY15" s="150"/>
      <c r="LZ15" s="150"/>
      <c r="MA15" s="150"/>
      <c r="MB15" s="150"/>
      <c r="MC15" s="150"/>
      <c r="MD15" s="150"/>
      <c r="ME15" s="150"/>
      <c r="MF15" s="150"/>
      <c r="MG15" s="150"/>
      <c r="MH15" s="150"/>
      <c r="MI15" s="150"/>
      <c r="MJ15" s="150"/>
      <c r="MK15" s="150"/>
      <c r="ML15" s="150"/>
      <c r="MM15" s="150"/>
      <c r="MN15" s="150"/>
      <c r="MO15" s="150"/>
      <c r="MP15" s="150"/>
      <c r="MQ15" s="150"/>
      <c r="MR15" s="150"/>
      <c r="MS15" s="150"/>
      <c r="MT15" s="150"/>
      <c r="MU15" s="150"/>
      <c r="MV15" s="150"/>
      <c r="MW15" s="150"/>
      <c r="MX15" s="150"/>
      <c r="MY15" s="150"/>
      <c r="MZ15" s="150"/>
      <c r="NA15" s="150"/>
      <c r="NB15" s="150"/>
      <c r="NC15" s="151"/>
      <c r="ND15" s="151"/>
      <c r="NE15" s="151"/>
      <c r="NF15" s="131"/>
      <c r="NG15" s="131"/>
      <c r="NH15" s="131"/>
      <c r="NI15" s="131"/>
      <c r="NJ15" s="131"/>
      <c r="NK15" s="131"/>
      <c r="NL15" s="131"/>
      <c r="NM15" s="131"/>
      <c r="NN15" s="131"/>
      <c r="NO15" s="131"/>
      <c r="NP15" s="131"/>
      <c r="NQ15" s="131"/>
      <c r="NR15" s="131"/>
      <c r="NS15" s="131"/>
      <c r="NT15" s="131"/>
      <c r="NU15" s="131"/>
      <c r="NV15" s="131"/>
      <c r="NW15" s="131"/>
      <c r="NX15" s="131"/>
      <c r="NY15" s="131"/>
      <c r="NZ15" s="131"/>
      <c r="OA15" s="131"/>
      <c r="OB15" s="131"/>
      <c r="OC15" s="131"/>
      <c r="OD15" s="131"/>
      <c r="OE15" s="131"/>
      <c r="OF15" s="131"/>
      <c r="OG15" s="131"/>
      <c r="OH15" s="131"/>
      <c r="OI15" s="131"/>
      <c r="OJ15" s="131"/>
      <c r="OK15" s="131"/>
      <c r="OL15" s="131"/>
      <c r="OM15" s="131"/>
      <c r="ON15" s="131"/>
      <c r="OO15" s="131"/>
      <c r="OP15" s="131"/>
      <c r="OQ15" s="131"/>
      <c r="OR15" s="131"/>
      <c r="OS15" s="131"/>
      <c r="OT15" s="131"/>
      <c r="OU15" s="131"/>
      <c r="OV15" s="131"/>
      <c r="OW15" s="131"/>
      <c r="OX15" s="131"/>
      <c r="OY15" s="131"/>
      <c r="OZ15" s="131"/>
      <c r="PA15" s="131"/>
      <c r="PB15" s="131"/>
      <c r="PC15" s="131"/>
      <c r="PD15" s="131"/>
      <c r="PE15" s="131"/>
      <c r="PF15" s="131"/>
      <c r="PG15" s="131"/>
      <c r="PH15" s="131"/>
      <c r="PI15" s="131"/>
      <c r="PJ15" s="131"/>
      <c r="PK15" s="131"/>
      <c r="PL15" s="131"/>
      <c r="PM15" s="131"/>
      <c r="PN15" s="99">
        <v>3020.4</v>
      </c>
      <c r="PO15" s="132">
        <v>3005.5</v>
      </c>
      <c r="PP15" s="132">
        <v>3000.8</v>
      </c>
      <c r="PQ15" s="132">
        <v>3007.7</v>
      </c>
      <c r="PR15" s="132">
        <v>2967.34</v>
      </c>
      <c r="PS15" s="132">
        <v>2969.3</v>
      </c>
      <c r="PT15" s="132">
        <v>2979.76</v>
      </c>
      <c r="PU15" s="132">
        <v>2982</v>
      </c>
      <c r="PV15" s="132">
        <v>2899.6</v>
      </c>
      <c r="PW15" s="132">
        <v>2928.8</v>
      </c>
      <c r="PX15" s="132">
        <v>3004.6</v>
      </c>
      <c r="PY15" s="132">
        <v>2984.8</v>
      </c>
      <c r="PZ15" s="132">
        <v>3028</v>
      </c>
      <c r="QA15" s="132">
        <v>3015.1</v>
      </c>
      <c r="QB15" s="132">
        <v>2979.2</v>
      </c>
      <c r="QC15" s="132">
        <v>3005.2</v>
      </c>
      <c r="QD15" s="132">
        <v>3015.8</v>
      </c>
      <c r="QE15" s="132">
        <v>3025.78</v>
      </c>
      <c r="QF15" s="132">
        <v>3027.3</v>
      </c>
      <c r="QG15" s="132">
        <v>3017</v>
      </c>
      <c r="QH15" s="132">
        <v>3038</v>
      </c>
      <c r="QI15" s="132">
        <v>2977.4</v>
      </c>
      <c r="QJ15" s="132">
        <v>3009.4</v>
      </c>
      <c r="QK15" s="132">
        <v>3022.3</v>
      </c>
      <c r="QL15" s="132">
        <v>2973.8</v>
      </c>
      <c r="QM15" s="132">
        <v>3013.7</v>
      </c>
      <c r="QN15" s="132">
        <v>3035.2</v>
      </c>
      <c r="QO15" s="132">
        <v>3022.2</v>
      </c>
      <c r="QP15" s="132">
        <v>3036.5</v>
      </c>
      <c r="QQ15" s="132">
        <v>2979</v>
      </c>
      <c r="QR15" s="132">
        <v>3009.4</v>
      </c>
      <c r="QS15" s="132">
        <v>3050.3</v>
      </c>
      <c r="QT15" s="132">
        <v>3005.6</v>
      </c>
      <c r="QU15" s="132">
        <v>3026.5</v>
      </c>
      <c r="QV15" s="132">
        <v>3011.1</v>
      </c>
      <c r="QW15" s="132">
        <v>3051.36</v>
      </c>
      <c r="QX15" s="132">
        <v>2993.8</v>
      </c>
      <c r="QY15" s="132">
        <v>3027.2</v>
      </c>
      <c r="QZ15" s="132">
        <v>3018.1</v>
      </c>
      <c r="RA15" s="132">
        <v>3031</v>
      </c>
      <c r="RB15" s="132">
        <v>3029.66</v>
      </c>
      <c r="RC15" s="132">
        <v>2961.84</v>
      </c>
      <c r="RD15" s="132">
        <v>3027.4</v>
      </c>
      <c r="RE15" s="132">
        <v>3028.08</v>
      </c>
      <c r="RF15" s="132">
        <v>2468</v>
      </c>
      <c r="RG15" s="132">
        <v>3009.2</v>
      </c>
      <c r="RH15" s="132">
        <v>3012.9</v>
      </c>
      <c r="RI15" s="132">
        <v>3010.5</v>
      </c>
      <c r="RJ15" s="132">
        <v>3005.8</v>
      </c>
      <c r="RK15" s="132">
        <v>3024.6</v>
      </c>
      <c r="RL15" s="132">
        <v>2996.8</v>
      </c>
      <c r="RM15" s="132">
        <v>3034.22</v>
      </c>
      <c r="RN15" s="132">
        <v>3034.22</v>
      </c>
      <c r="RO15" s="132">
        <v>3028.5</v>
      </c>
      <c r="RP15" s="132">
        <v>3010</v>
      </c>
      <c r="RQ15" s="132">
        <v>3010.3</v>
      </c>
      <c r="RR15" s="132">
        <v>2852.1</v>
      </c>
      <c r="RS15" s="132">
        <v>3027.06</v>
      </c>
      <c r="RT15" s="132">
        <v>2911.9</v>
      </c>
      <c r="RU15" s="132">
        <v>3034.82</v>
      </c>
      <c r="RV15" s="132">
        <v>3034.38</v>
      </c>
      <c r="RW15" s="132">
        <v>2995.8</v>
      </c>
      <c r="RX15" s="132">
        <v>2980.4</v>
      </c>
      <c r="RY15" s="132">
        <v>2980.4</v>
      </c>
      <c r="RZ15" s="132">
        <v>2901.6</v>
      </c>
      <c r="SA15" s="132">
        <v>2954.1</v>
      </c>
      <c r="SB15" s="132">
        <v>3028.94</v>
      </c>
      <c r="SC15" s="132">
        <v>2919.5</v>
      </c>
      <c r="SD15" s="132">
        <v>3035.5</v>
      </c>
      <c r="SE15" s="132">
        <v>2952.3</v>
      </c>
      <c r="SF15" s="132">
        <v>3034.06</v>
      </c>
      <c r="SG15" s="132">
        <v>2909.1</v>
      </c>
      <c r="SH15" s="132">
        <v>2818.6</v>
      </c>
      <c r="SI15" s="132">
        <v>2274.98</v>
      </c>
      <c r="SJ15" s="132">
        <v>3026.2</v>
      </c>
      <c r="SK15" s="132">
        <v>3010.6</v>
      </c>
      <c r="SL15" s="132">
        <v>1810.7</v>
      </c>
      <c r="SM15" s="132">
        <v>2519.9</v>
      </c>
      <c r="SN15" s="132">
        <v>2524.84</v>
      </c>
      <c r="SO15" s="132">
        <v>2537.3200000000002</v>
      </c>
      <c r="SP15" s="132">
        <v>2476.1999999999998</v>
      </c>
      <c r="SQ15" s="132">
        <v>2543.66</v>
      </c>
      <c r="SR15" s="132">
        <v>2537.7199999999998</v>
      </c>
      <c r="SS15" s="132">
        <v>2543.8000000000002</v>
      </c>
      <c r="ST15" s="132"/>
      <c r="SU15" s="132"/>
      <c r="SV15" s="132">
        <v>2404.6</v>
      </c>
      <c r="SW15" s="132">
        <v>2544.4</v>
      </c>
      <c r="SX15" s="132">
        <v>2390.6999999999998</v>
      </c>
      <c r="SY15" s="132">
        <v>2547.4</v>
      </c>
      <c r="SZ15" s="132">
        <v>3016.76</v>
      </c>
      <c r="TA15" s="132">
        <f>1147.014+1196.886</f>
        <v>2343.8999999999996</v>
      </c>
      <c r="TB15" s="132">
        <v>2491.3000000000002</v>
      </c>
      <c r="TC15" s="167">
        <v>2330.2399999999998</v>
      </c>
      <c r="TD15" s="132">
        <v>2449.7199999999998</v>
      </c>
      <c r="TE15" s="132">
        <v>2437.16</v>
      </c>
      <c r="TF15" s="132">
        <v>2421.1</v>
      </c>
      <c r="TG15" s="132">
        <v>2410.1999999999998</v>
      </c>
      <c r="TH15" s="132">
        <v>2452.7399999999998</v>
      </c>
      <c r="TI15" s="132">
        <v>2951.7</v>
      </c>
      <c r="TJ15" s="132">
        <v>2455</v>
      </c>
      <c r="TK15" s="132">
        <v>2467</v>
      </c>
      <c r="TL15" s="132">
        <v>2541.8000000000002</v>
      </c>
      <c r="TM15" s="132">
        <v>2402.64</v>
      </c>
      <c r="TN15" s="132">
        <v>2273.2800000000002</v>
      </c>
      <c r="TO15" s="132">
        <v>2545.3000000000002</v>
      </c>
      <c r="TP15" s="132">
        <v>2497.5</v>
      </c>
      <c r="TQ15" s="132">
        <v>2210.1999999999998</v>
      </c>
      <c r="TR15" s="134"/>
      <c r="TS15" s="134"/>
      <c r="TT15" s="134"/>
      <c r="TU15" s="134"/>
      <c r="TV15" s="134"/>
      <c r="TW15" s="134"/>
      <c r="TX15" s="134"/>
      <c r="TY15" s="134"/>
      <c r="TZ15" s="134"/>
      <c r="UA15" s="134"/>
      <c r="UB15" s="134"/>
      <c r="UC15" s="134"/>
      <c r="UD15" s="134"/>
      <c r="UE15" s="134"/>
      <c r="UF15" s="134"/>
      <c r="UG15" s="134"/>
      <c r="UH15" s="134"/>
      <c r="UI15" s="134"/>
      <c r="UJ15" s="134"/>
      <c r="UK15" s="134"/>
      <c r="UL15" s="134"/>
      <c r="UM15" s="134"/>
      <c r="UN15" s="134"/>
      <c r="UO15" s="134"/>
      <c r="UP15" s="134"/>
      <c r="UQ15" s="134"/>
      <c r="UR15" s="152"/>
      <c r="US15" s="152"/>
      <c r="UT15" s="152"/>
      <c r="UU15" s="152"/>
      <c r="UV15" s="152"/>
      <c r="UW15" s="152"/>
      <c r="UX15" s="152"/>
      <c r="UY15" s="152"/>
      <c r="UZ15" s="152"/>
      <c r="VA15" s="152"/>
      <c r="VB15" s="153"/>
      <c r="VC15" s="153"/>
      <c r="VD15" s="153"/>
      <c r="VE15" s="153"/>
      <c r="VF15" s="153"/>
      <c r="VG15" s="153"/>
      <c r="VH15" s="153"/>
      <c r="VI15" s="153"/>
      <c r="VJ15" s="153"/>
      <c r="VK15" s="153"/>
      <c r="VL15" s="153"/>
      <c r="VM15" s="153"/>
      <c r="VN15" s="153"/>
      <c r="VO15" s="153"/>
      <c r="VP15" s="153"/>
      <c r="VQ15" s="153"/>
      <c r="VR15" s="153"/>
      <c r="VS15" s="153"/>
      <c r="VT15" s="153"/>
      <c r="VU15" s="153"/>
      <c r="VV15" s="153"/>
      <c r="VW15" s="153"/>
      <c r="VX15" s="153"/>
      <c r="VY15" s="153"/>
      <c r="VZ15" s="153"/>
      <c r="WA15" s="153"/>
      <c r="WB15" s="153"/>
      <c r="WC15" s="153"/>
      <c r="WD15" s="153"/>
      <c r="WE15" s="153"/>
      <c r="WF15" s="153"/>
      <c r="WG15" s="153"/>
      <c r="WH15" s="153"/>
      <c r="WI15" s="153"/>
      <c r="WJ15" s="153"/>
      <c r="WK15" s="153"/>
      <c r="WL15" s="153"/>
      <c r="WM15" s="153"/>
    </row>
    <row r="16" spans="1:612" ht="30" customHeight="1" x14ac:dyDescent="0.2">
      <c r="D16" s="28" t="s">
        <v>47</v>
      </c>
      <c r="E16" s="94">
        <v>1926</v>
      </c>
      <c r="F16" s="94">
        <v>1934</v>
      </c>
      <c r="G16" s="94">
        <v>1928</v>
      </c>
      <c r="H16" s="95">
        <v>1936</v>
      </c>
      <c r="I16" s="94">
        <v>1943</v>
      </c>
      <c r="J16" s="94">
        <v>1948</v>
      </c>
      <c r="K16" s="94">
        <v>1951</v>
      </c>
      <c r="L16" s="94">
        <v>1953</v>
      </c>
      <c r="M16" s="94">
        <v>1953</v>
      </c>
      <c r="N16" s="94">
        <v>1958</v>
      </c>
      <c r="O16" s="94">
        <v>1963</v>
      </c>
      <c r="P16" s="94">
        <v>1964</v>
      </c>
      <c r="Q16" s="94">
        <v>1967</v>
      </c>
      <c r="R16" s="94">
        <v>1970</v>
      </c>
      <c r="S16" s="94">
        <v>1975</v>
      </c>
      <c r="T16" s="94">
        <v>1975</v>
      </c>
      <c r="U16" s="94">
        <v>1984</v>
      </c>
      <c r="V16" s="94">
        <v>1986</v>
      </c>
      <c r="W16" s="94">
        <v>1992</v>
      </c>
      <c r="X16" s="94">
        <v>1996</v>
      </c>
      <c r="Y16" s="94">
        <v>1998</v>
      </c>
      <c r="Z16" s="94">
        <v>2000</v>
      </c>
      <c r="AA16" s="94">
        <v>2001</v>
      </c>
      <c r="AB16" s="94">
        <v>2005</v>
      </c>
      <c r="AC16" s="94">
        <v>2010</v>
      </c>
      <c r="AD16" s="94">
        <v>2013</v>
      </c>
      <c r="AE16" s="94">
        <v>2017</v>
      </c>
      <c r="AF16" s="94">
        <v>2019</v>
      </c>
      <c r="AG16" s="94">
        <v>2022</v>
      </c>
      <c r="AH16" s="94">
        <v>2026</v>
      </c>
      <c r="AI16" s="94">
        <v>2021</v>
      </c>
      <c r="AJ16" s="94">
        <v>2032</v>
      </c>
      <c r="AK16" s="94">
        <v>2034</v>
      </c>
      <c r="AL16" s="94">
        <v>2037</v>
      </c>
      <c r="AM16" s="94">
        <v>2038</v>
      </c>
      <c r="AN16" s="94">
        <v>2044</v>
      </c>
      <c r="AO16" s="94">
        <v>2045</v>
      </c>
      <c r="AP16" s="94">
        <v>2048</v>
      </c>
      <c r="AQ16" s="94">
        <v>2046</v>
      </c>
      <c r="AR16" s="94">
        <v>2052</v>
      </c>
      <c r="AS16" s="94">
        <v>2055</v>
      </c>
      <c r="AT16" s="94">
        <v>2058</v>
      </c>
      <c r="AU16" s="94">
        <v>2060</v>
      </c>
      <c r="AV16" s="94">
        <v>2063</v>
      </c>
      <c r="AW16" s="94">
        <v>2067</v>
      </c>
      <c r="AX16" s="94">
        <v>2069</v>
      </c>
      <c r="AY16" s="94">
        <v>2071</v>
      </c>
      <c r="AZ16" s="94">
        <v>2073</v>
      </c>
      <c r="BA16" s="94">
        <v>2076</v>
      </c>
      <c r="BB16" s="94">
        <v>2078</v>
      </c>
      <c r="BC16" s="94">
        <v>2082</v>
      </c>
      <c r="BD16" s="94">
        <v>2085</v>
      </c>
      <c r="BE16" s="94">
        <v>2086</v>
      </c>
      <c r="BF16" s="94">
        <v>2091</v>
      </c>
      <c r="BG16" s="94">
        <v>2093</v>
      </c>
      <c r="BH16" s="94">
        <v>2095</v>
      </c>
      <c r="BI16" s="94">
        <v>2096</v>
      </c>
      <c r="BJ16" s="94">
        <v>2098</v>
      </c>
      <c r="BK16" s="94">
        <v>2100</v>
      </c>
      <c r="BL16" s="94">
        <v>2105</v>
      </c>
      <c r="BM16" s="94">
        <v>2106</v>
      </c>
      <c r="BN16" s="94">
        <v>2110</v>
      </c>
      <c r="BO16" s="94">
        <v>2113</v>
      </c>
      <c r="BP16" s="94">
        <v>2114</v>
      </c>
      <c r="BQ16" s="94">
        <v>2116</v>
      </c>
      <c r="BR16" s="94">
        <v>2118</v>
      </c>
      <c r="BS16" s="94">
        <v>2120</v>
      </c>
      <c r="BT16" s="94">
        <v>2126</v>
      </c>
      <c r="BU16" s="94">
        <v>2127</v>
      </c>
      <c r="BV16" s="94">
        <v>2133</v>
      </c>
      <c r="BW16" s="94">
        <v>2135</v>
      </c>
      <c r="BX16" s="96">
        <v>2137</v>
      </c>
      <c r="BY16" s="94">
        <v>2143</v>
      </c>
      <c r="BZ16" s="94">
        <v>2146</v>
      </c>
      <c r="CA16" s="94">
        <v>2150</v>
      </c>
      <c r="CB16" s="94">
        <v>2148</v>
      </c>
      <c r="CC16" s="94">
        <v>2159</v>
      </c>
      <c r="CD16" s="37"/>
      <c r="CE16" s="37">
        <v>2164</v>
      </c>
      <c r="CF16" s="37">
        <v>2167</v>
      </c>
      <c r="CG16" s="37">
        <v>2168</v>
      </c>
      <c r="CH16" s="37">
        <v>2172</v>
      </c>
      <c r="CI16" s="37">
        <v>2174</v>
      </c>
      <c r="CJ16" s="37">
        <v>2177</v>
      </c>
      <c r="CK16" s="37">
        <v>2181</v>
      </c>
      <c r="CL16" s="37">
        <v>2187</v>
      </c>
      <c r="CM16" s="37">
        <v>2189</v>
      </c>
      <c r="CN16" s="37">
        <v>2194</v>
      </c>
      <c r="CO16" s="37">
        <v>2196</v>
      </c>
      <c r="CP16" s="37">
        <v>2198</v>
      </c>
      <c r="CQ16" s="37">
        <v>2200</v>
      </c>
      <c r="CR16" s="37">
        <v>2204</v>
      </c>
      <c r="CS16" s="37">
        <v>2203</v>
      </c>
      <c r="CT16" s="37">
        <v>2206</v>
      </c>
      <c r="CU16" s="37">
        <v>2207</v>
      </c>
      <c r="CV16" s="37">
        <v>2214</v>
      </c>
      <c r="CW16" s="37">
        <v>22.15</v>
      </c>
      <c r="CX16" s="37">
        <v>2217</v>
      </c>
      <c r="CY16" s="37">
        <v>2219</v>
      </c>
      <c r="CZ16" s="37">
        <v>2224</v>
      </c>
      <c r="DA16" s="37">
        <v>2229</v>
      </c>
      <c r="DB16" s="37">
        <v>2232</v>
      </c>
      <c r="DC16" s="37">
        <v>2240</v>
      </c>
      <c r="DD16" s="37">
        <v>2238</v>
      </c>
      <c r="DE16" s="37">
        <v>2242</v>
      </c>
      <c r="DF16" s="37">
        <v>2248</v>
      </c>
      <c r="DG16" s="37">
        <v>2252</v>
      </c>
      <c r="DH16" s="37">
        <v>2255</v>
      </c>
      <c r="DI16" s="37">
        <v>2258</v>
      </c>
      <c r="DJ16" s="37">
        <v>2259</v>
      </c>
      <c r="DK16" s="37">
        <v>2262</v>
      </c>
      <c r="DL16" s="37">
        <v>2253</v>
      </c>
      <c r="DM16" s="37">
        <v>2267</v>
      </c>
      <c r="DN16" s="37">
        <v>2280</v>
      </c>
      <c r="DO16" s="37">
        <v>2276</v>
      </c>
      <c r="DP16" s="37">
        <v>2279</v>
      </c>
      <c r="DQ16" s="37">
        <v>2287</v>
      </c>
      <c r="DR16" s="37">
        <v>2291</v>
      </c>
      <c r="DS16" s="37">
        <v>2293</v>
      </c>
      <c r="DT16" s="37">
        <v>2295</v>
      </c>
      <c r="DU16" s="37">
        <v>2297</v>
      </c>
      <c r="DV16" s="37">
        <v>2303</v>
      </c>
      <c r="DW16" s="37">
        <v>2307</v>
      </c>
      <c r="DX16" s="37">
        <v>2302</v>
      </c>
      <c r="DY16" s="37">
        <v>2310</v>
      </c>
      <c r="DZ16" s="37">
        <v>2315</v>
      </c>
      <c r="EA16" s="37">
        <v>2317</v>
      </c>
      <c r="EB16" s="37">
        <v>2321</v>
      </c>
      <c r="EC16" s="37">
        <v>2322</v>
      </c>
      <c r="ED16" s="37">
        <v>2329</v>
      </c>
      <c r="EE16" s="37">
        <v>2332</v>
      </c>
      <c r="EF16" s="37">
        <v>2328</v>
      </c>
      <c r="EG16" s="37">
        <v>2335</v>
      </c>
      <c r="EH16" s="37">
        <v>2338</v>
      </c>
      <c r="EI16" s="37">
        <v>2341</v>
      </c>
      <c r="EJ16" s="37">
        <v>2344</v>
      </c>
      <c r="EK16" s="37">
        <v>2349</v>
      </c>
      <c r="EL16" s="37">
        <v>2357</v>
      </c>
      <c r="EM16" s="37">
        <v>2360</v>
      </c>
      <c r="EN16" s="37">
        <v>2363</v>
      </c>
      <c r="EO16" s="37">
        <v>2366</v>
      </c>
      <c r="EP16" s="37">
        <v>2369</v>
      </c>
      <c r="EQ16" s="37">
        <v>2372</v>
      </c>
      <c r="ER16" s="37">
        <v>2376</v>
      </c>
      <c r="ES16" s="37">
        <v>2374</v>
      </c>
      <c r="ET16" s="37">
        <v>2378</v>
      </c>
      <c r="EU16" s="37">
        <v>2380</v>
      </c>
      <c r="EV16" s="37">
        <v>2381</v>
      </c>
      <c r="EW16" s="37">
        <v>2382</v>
      </c>
      <c r="EX16" s="37">
        <v>2394</v>
      </c>
      <c r="EY16" s="37">
        <v>2396</v>
      </c>
      <c r="EZ16" s="37">
        <v>2397</v>
      </c>
      <c r="FA16" s="37">
        <v>2403</v>
      </c>
      <c r="FB16" s="37">
        <v>2402</v>
      </c>
      <c r="FC16" s="37">
        <v>2405</v>
      </c>
      <c r="FD16" s="37">
        <v>2409</v>
      </c>
      <c r="FE16" s="37">
        <v>2412</v>
      </c>
      <c r="FF16" s="37">
        <v>2415</v>
      </c>
      <c r="FG16" s="37">
        <v>2417</v>
      </c>
      <c r="FH16" s="37">
        <v>2419</v>
      </c>
      <c r="FI16" s="37">
        <v>2420</v>
      </c>
      <c r="FJ16" s="37">
        <v>2426</v>
      </c>
      <c r="FK16" s="37">
        <v>2431</v>
      </c>
      <c r="FL16" s="37">
        <v>2428</v>
      </c>
      <c r="FM16" s="37"/>
      <c r="FN16" s="37">
        <v>2439</v>
      </c>
      <c r="FO16" s="37">
        <v>2446</v>
      </c>
      <c r="FP16" s="37">
        <v>2450</v>
      </c>
      <c r="FQ16" s="37">
        <v>2454</v>
      </c>
      <c r="FR16" s="37">
        <v>2455</v>
      </c>
      <c r="FS16" s="37">
        <v>2457</v>
      </c>
      <c r="FT16" s="37">
        <v>2460</v>
      </c>
      <c r="FU16" s="37">
        <v>2466</v>
      </c>
      <c r="FV16" s="37">
        <v>2471</v>
      </c>
      <c r="FW16" s="37">
        <v>2474</v>
      </c>
      <c r="FX16" s="37">
        <v>2477</v>
      </c>
      <c r="FY16" s="37">
        <v>2478</v>
      </c>
      <c r="FZ16" s="37">
        <v>2481</v>
      </c>
      <c r="GA16" s="37">
        <v>2486</v>
      </c>
      <c r="GB16" s="37">
        <v>2489</v>
      </c>
      <c r="GC16" s="37">
        <v>2490</v>
      </c>
      <c r="GD16" s="37">
        <v>2493</v>
      </c>
      <c r="GE16" s="37">
        <v>2491</v>
      </c>
      <c r="GF16" s="37">
        <v>2495</v>
      </c>
      <c r="GG16" s="37">
        <v>2497</v>
      </c>
      <c r="GH16" s="37">
        <v>2499</v>
      </c>
      <c r="GI16" s="37">
        <v>2502</v>
      </c>
      <c r="GJ16" s="37">
        <v>2508</v>
      </c>
      <c r="GK16" s="37">
        <v>2511</v>
      </c>
      <c r="GL16" s="37">
        <v>2513</v>
      </c>
      <c r="GM16" s="37">
        <v>2516</v>
      </c>
      <c r="GN16" s="37">
        <v>2518</v>
      </c>
      <c r="GO16" s="37">
        <v>2521</v>
      </c>
      <c r="GP16" s="37">
        <v>2524</v>
      </c>
      <c r="GQ16" s="37">
        <v>2530</v>
      </c>
      <c r="GR16" s="37">
        <v>2535</v>
      </c>
      <c r="GS16" s="37">
        <v>2540</v>
      </c>
      <c r="GT16" s="37">
        <v>2542</v>
      </c>
      <c r="GU16" s="37">
        <v>2545</v>
      </c>
      <c r="GV16" s="37">
        <v>2550</v>
      </c>
      <c r="GW16" s="37">
        <v>2557</v>
      </c>
      <c r="GX16" s="37">
        <v>2554</v>
      </c>
      <c r="GY16" s="37" t="s">
        <v>294</v>
      </c>
      <c r="GZ16" s="37">
        <v>2564</v>
      </c>
      <c r="HA16" s="37">
        <v>2568</v>
      </c>
      <c r="HB16" s="93">
        <v>2562</v>
      </c>
      <c r="HC16" s="37">
        <v>2571</v>
      </c>
      <c r="HD16" s="37">
        <v>2572</v>
      </c>
      <c r="HE16" s="37">
        <v>2574</v>
      </c>
      <c r="HF16" s="37">
        <v>2581</v>
      </c>
      <c r="HG16" s="37">
        <v>2592</v>
      </c>
      <c r="HH16" s="37">
        <v>2591</v>
      </c>
      <c r="HI16" s="37">
        <v>2596</v>
      </c>
      <c r="HJ16" s="37">
        <v>2602</v>
      </c>
      <c r="HK16" s="37">
        <v>2605</v>
      </c>
      <c r="HL16" s="37">
        <v>2604</v>
      </c>
      <c r="HM16" s="37">
        <v>2609</v>
      </c>
      <c r="HN16" s="37">
        <v>2612</v>
      </c>
      <c r="HO16" s="37">
        <v>2617</v>
      </c>
      <c r="HP16" s="37">
        <v>2621</v>
      </c>
      <c r="HQ16" s="37">
        <v>2627</v>
      </c>
      <c r="HR16" s="37">
        <v>2636</v>
      </c>
      <c r="HS16" s="37">
        <v>2644</v>
      </c>
      <c r="HT16" s="37">
        <v>2654</v>
      </c>
      <c r="HU16" s="37">
        <v>2659</v>
      </c>
      <c r="HV16" s="37">
        <v>2661</v>
      </c>
      <c r="HW16" s="37">
        <v>2668</v>
      </c>
      <c r="HX16" s="37">
        <v>2670</v>
      </c>
      <c r="HY16" s="37">
        <v>2672</v>
      </c>
      <c r="HZ16" s="37">
        <v>2674</v>
      </c>
      <c r="IA16" s="37"/>
      <c r="IB16" s="37">
        <v>2680</v>
      </c>
      <c r="IC16" s="37">
        <v>2678</v>
      </c>
      <c r="ID16" s="37"/>
      <c r="IE16" s="37">
        <v>2684</v>
      </c>
      <c r="IF16" s="37">
        <v>2686</v>
      </c>
      <c r="IG16" s="37">
        <v>2688</v>
      </c>
      <c r="IH16" s="37">
        <v>2690</v>
      </c>
      <c r="II16" s="37">
        <v>2692</v>
      </c>
      <c r="IJ16" s="37">
        <v>2694</v>
      </c>
      <c r="IK16" s="37">
        <v>2698</v>
      </c>
      <c r="IL16" s="37">
        <v>2696</v>
      </c>
      <c r="IM16" s="37">
        <v>2700</v>
      </c>
      <c r="IN16" s="37"/>
      <c r="IO16" s="37"/>
      <c r="IP16" s="37"/>
      <c r="IQ16" s="37">
        <v>2706</v>
      </c>
      <c r="IR16" s="37">
        <v>2710</v>
      </c>
      <c r="IS16" s="37">
        <v>2714</v>
      </c>
      <c r="IT16" s="37">
        <v>2712</v>
      </c>
      <c r="IU16" s="37">
        <v>2716</v>
      </c>
      <c r="IV16" s="37"/>
      <c r="IW16" s="37">
        <v>2720</v>
      </c>
      <c r="IX16" s="37">
        <v>2722</v>
      </c>
      <c r="IY16" s="37">
        <v>2724</v>
      </c>
      <c r="IZ16" s="37">
        <v>2726</v>
      </c>
      <c r="JA16" s="37">
        <v>2728</v>
      </c>
      <c r="JB16" s="37">
        <v>2730</v>
      </c>
      <c r="JC16" s="37">
        <v>2732</v>
      </c>
      <c r="JD16" s="37">
        <v>2734</v>
      </c>
      <c r="JE16" s="37">
        <v>2736</v>
      </c>
      <c r="JF16" s="37">
        <v>2738</v>
      </c>
      <c r="JG16" s="37">
        <v>2742</v>
      </c>
      <c r="JH16" s="37">
        <v>2740</v>
      </c>
      <c r="JI16" s="37">
        <v>2744</v>
      </c>
      <c r="JJ16" s="37">
        <v>2746</v>
      </c>
      <c r="JK16" s="37">
        <v>2748</v>
      </c>
      <c r="JL16" s="37">
        <v>2750</v>
      </c>
      <c r="JM16" s="37">
        <v>2752</v>
      </c>
      <c r="JN16" s="37">
        <v>2754</v>
      </c>
      <c r="JO16" s="37">
        <v>2756</v>
      </c>
      <c r="JP16" s="37">
        <v>2758</v>
      </c>
      <c r="JQ16" s="37">
        <v>2762</v>
      </c>
      <c r="JR16" s="37">
        <v>2760</v>
      </c>
      <c r="JS16" s="37">
        <v>2764</v>
      </c>
      <c r="JT16" s="37">
        <v>2766</v>
      </c>
      <c r="JU16" s="37">
        <v>2772</v>
      </c>
      <c r="JV16" s="37">
        <v>2768</v>
      </c>
      <c r="JW16" s="37">
        <v>2770</v>
      </c>
      <c r="JX16" s="37">
        <v>2774</v>
      </c>
      <c r="JY16" s="37">
        <v>2776</v>
      </c>
      <c r="JZ16" s="37">
        <v>2778</v>
      </c>
      <c r="KA16" s="37">
        <v>2780</v>
      </c>
      <c r="KB16" s="37">
        <v>2782</v>
      </c>
      <c r="KC16" s="37">
        <v>2786</v>
      </c>
      <c r="KD16" s="37">
        <v>2788</v>
      </c>
      <c r="KE16" s="37">
        <v>2790</v>
      </c>
      <c r="KF16" s="37">
        <v>2784</v>
      </c>
      <c r="KG16" s="37">
        <v>2792</v>
      </c>
      <c r="KH16" s="37">
        <v>2794</v>
      </c>
      <c r="KI16" s="37">
        <v>2796</v>
      </c>
      <c r="KJ16" s="37">
        <v>2798</v>
      </c>
      <c r="KK16" s="37">
        <v>2800</v>
      </c>
      <c r="KL16" s="37">
        <v>2802</v>
      </c>
      <c r="KM16" s="37">
        <v>2804</v>
      </c>
      <c r="KN16" s="37">
        <v>2806</v>
      </c>
      <c r="KO16" s="37">
        <v>2808</v>
      </c>
      <c r="KP16" s="37">
        <v>2810</v>
      </c>
      <c r="KQ16" s="37">
        <v>2818</v>
      </c>
      <c r="KR16" s="37">
        <v>2812</v>
      </c>
      <c r="KS16" s="37">
        <v>2814</v>
      </c>
      <c r="KT16" s="37">
        <v>2816</v>
      </c>
      <c r="KU16" s="37">
        <v>2820</v>
      </c>
      <c r="KV16" s="37">
        <v>2822</v>
      </c>
      <c r="KW16" s="37">
        <v>2824</v>
      </c>
      <c r="KX16" s="37">
        <v>2826</v>
      </c>
      <c r="KY16" s="37">
        <v>2828</v>
      </c>
      <c r="KZ16" s="37" t="s">
        <v>11</v>
      </c>
      <c r="LA16" s="37" t="s">
        <v>11</v>
      </c>
      <c r="LB16" s="37" t="s">
        <v>11</v>
      </c>
      <c r="LC16" s="37" t="s">
        <v>11</v>
      </c>
      <c r="LD16" s="37" t="s">
        <v>11</v>
      </c>
      <c r="LE16" s="37" t="s">
        <v>11</v>
      </c>
      <c r="LF16" s="37" t="s">
        <v>11</v>
      </c>
      <c r="LG16" s="37" t="s">
        <v>11</v>
      </c>
      <c r="LH16" s="37" t="s">
        <v>11</v>
      </c>
      <c r="LI16" s="37" t="s">
        <v>11</v>
      </c>
      <c r="LJ16" s="37" t="s">
        <v>11</v>
      </c>
      <c r="LK16" s="37" t="s">
        <v>11</v>
      </c>
      <c r="LL16" s="37"/>
      <c r="LM16" s="37" t="s">
        <v>11</v>
      </c>
      <c r="LN16" s="37"/>
      <c r="LO16" s="37" t="s">
        <v>11</v>
      </c>
      <c r="LP16" s="37" t="s">
        <v>11</v>
      </c>
      <c r="LQ16" s="37" t="s">
        <v>11</v>
      </c>
      <c r="LR16" s="37" t="s">
        <v>11</v>
      </c>
      <c r="LS16" s="37" t="s">
        <v>11</v>
      </c>
      <c r="LT16" s="37" t="s">
        <v>11</v>
      </c>
      <c r="LU16" s="37" t="s">
        <v>11</v>
      </c>
      <c r="LV16" s="37" t="s">
        <v>11</v>
      </c>
      <c r="LW16" s="37" t="s">
        <v>11</v>
      </c>
      <c r="LX16" s="37" t="s">
        <v>11</v>
      </c>
      <c r="LY16" s="37" t="s">
        <v>11</v>
      </c>
      <c r="LZ16" s="37" t="s">
        <v>11</v>
      </c>
      <c r="MA16" s="37" t="s">
        <v>11</v>
      </c>
      <c r="MB16" s="37" t="s">
        <v>11</v>
      </c>
      <c r="MC16" s="37" t="s">
        <v>11</v>
      </c>
      <c r="MD16" s="37" t="s">
        <v>11</v>
      </c>
      <c r="ME16" s="37" t="s">
        <v>11</v>
      </c>
      <c r="MF16" s="37" t="s">
        <v>11</v>
      </c>
      <c r="MG16" s="37" t="s">
        <v>11</v>
      </c>
      <c r="MH16" s="37" t="s">
        <v>11</v>
      </c>
      <c r="MI16" s="37" t="s">
        <v>11</v>
      </c>
      <c r="MJ16" s="37" t="s">
        <v>11</v>
      </c>
      <c r="MK16" s="37" t="s">
        <v>11</v>
      </c>
      <c r="ML16" s="37" t="s">
        <v>11</v>
      </c>
      <c r="MM16" s="37" t="s">
        <v>11</v>
      </c>
      <c r="MN16" s="37" t="s">
        <v>11</v>
      </c>
      <c r="MO16" s="37" t="s">
        <v>11</v>
      </c>
      <c r="MP16" s="37" t="s">
        <v>11</v>
      </c>
      <c r="MQ16" s="37" t="s">
        <v>11</v>
      </c>
      <c r="MR16" s="37" t="s">
        <v>11</v>
      </c>
      <c r="MS16" s="37" t="s">
        <v>11</v>
      </c>
      <c r="MT16" s="37" t="s">
        <v>11</v>
      </c>
      <c r="MU16" s="37" t="s">
        <v>11</v>
      </c>
      <c r="MV16" s="37" t="s">
        <v>11</v>
      </c>
      <c r="MW16" s="37" t="s">
        <v>11</v>
      </c>
      <c r="MX16" s="37" t="s">
        <v>11</v>
      </c>
      <c r="MY16" s="37" t="s">
        <v>11</v>
      </c>
      <c r="MZ16" s="37" t="s">
        <v>11</v>
      </c>
      <c r="NA16" s="37" t="s">
        <v>11</v>
      </c>
      <c r="NB16" s="37" t="s">
        <v>11</v>
      </c>
      <c r="NC16" s="37" t="s">
        <v>11</v>
      </c>
      <c r="ND16" s="37"/>
      <c r="NE16" s="37" t="s">
        <v>11</v>
      </c>
      <c r="NF16" s="64" t="s">
        <v>11</v>
      </c>
      <c r="NG16" s="64" t="s">
        <v>11</v>
      </c>
      <c r="NH16" s="64"/>
      <c r="NI16" s="64"/>
      <c r="NJ16" s="64"/>
      <c r="NK16" s="64"/>
      <c r="NL16" s="64"/>
      <c r="NM16" s="64"/>
      <c r="NN16" s="64"/>
      <c r="NO16" s="64"/>
      <c r="NP16" s="64"/>
      <c r="NQ16" s="64"/>
      <c r="NR16" s="64"/>
      <c r="NS16" s="64"/>
      <c r="NT16" s="64"/>
      <c r="NU16" s="64"/>
      <c r="NV16" s="64"/>
      <c r="NW16" s="64"/>
      <c r="NX16" s="64"/>
      <c r="NY16" s="64"/>
      <c r="NZ16" s="64"/>
      <c r="OA16" s="64"/>
      <c r="OB16" s="64"/>
      <c r="OC16" s="64"/>
      <c r="OD16" s="64"/>
      <c r="OE16" s="64"/>
      <c r="OF16" s="64"/>
      <c r="OG16" s="64"/>
      <c r="OH16" s="64"/>
      <c r="OI16" s="64"/>
      <c r="OJ16" s="64"/>
      <c r="OK16" s="64"/>
      <c r="OL16" s="64"/>
      <c r="OM16" s="64"/>
      <c r="ON16" s="64"/>
      <c r="OO16" s="64"/>
      <c r="OP16" s="64"/>
      <c r="OQ16" s="64"/>
      <c r="OR16" s="64"/>
      <c r="OS16" s="64"/>
      <c r="OT16" s="64"/>
      <c r="OU16" s="64"/>
      <c r="OV16" s="64"/>
      <c r="OW16" s="64"/>
      <c r="OX16" s="64"/>
      <c r="OY16" s="64"/>
      <c r="OZ16" s="64"/>
      <c r="PA16" s="64"/>
      <c r="PB16" s="64"/>
      <c r="PC16" s="64"/>
      <c r="PD16" s="64"/>
      <c r="PE16" s="64"/>
      <c r="PF16" s="64"/>
      <c r="PG16" s="64"/>
      <c r="PH16" s="64"/>
      <c r="PI16" s="64"/>
      <c r="PJ16" s="64"/>
      <c r="PK16" s="64"/>
      <c r="PL16" s="64"/>
      <c r="PM16" s="64"/>
      <c r="PN16" s="64"/>
      <c r="PO16" s="64"/>
      <c r="PP16" s="64"/>
      <c r="PQ16" s="64"/>
      <c r="PR16" s="64"/>
      <c r="PS16" s="64"/>
      <c r="PT16" s="64"/>
      <c r="PU16" s="64"/>
      <c r="PV16" s="64"/>
      <c r="PW16" s="64"/>
      <c r="PX16" s="64"/>
      <c r="PY16" s="64"/>
      <c r="PZ16" s="64"/>
      <c r="QA16" s="64"/>
      <c r="QB16" s="64"/>
      <c r="QC16" s="64"/>
      <c r="QD16" s="64"/>
      <c r="QE16" s="64"/>
      <c r="QF16" s="64"/>
      <c r="QG16" s="64"/>
      <c r="QH16" s="64"/>
      <c r="QI16" s="64"/>
      <c r="QJ16" s="64"/>
      <c r="QK16" s="64"/>
      <c r="QL16" s="155"/>
      <c r="QM16" s="155"/>
      <c r="QN16" s="155"/>
      <c r="QO16" s="155"/>
      <c r="QP16" s="155"/>
      <c r="QQ16" s="155"/>
      <c r="QR16" s="155"/>
      <c r="QS16" s="155"/>
      <c r="QT16" s="155"/>
      <c r="QU16" s="155"/>
      <c r="QV16" s="155"/>
      <c r="QW16" s="155"/>
      <c r="QX16" s="155"/>
      <c r="QY16" s="155"/>
      <c r="QZ16" s="155"/>
      <c r="RA16" s="155"/>
      <c r="RB16" s="155"/>
      <c r="RC16" s="155"/>
      <c r="RD16" s="155"/>
      <c r="RE16" s="155"/>
      <c r="RF16" s="155"/>
      <c r="RG16" s="155"/>
      <c r="RH16" s="155"/>
      <c r="RI16" s="155"/>
      <c r="RJ16" s="155"/>
      <c r="RK16" s="155"/>
      <c r="RL16" s="155"/>
      <c r="RM16" s="155"/>
      <c r="RN16" s="155"/>
      <c r="RO16" s="155"/>
      <c r="RP16" s="155"/>
      <c r="RQ16" s="155"/>
      <c r="RR16" s="155"/>
      <c r="RS16" s="155"/>
      <c r="RT16" s="155"/>
      <c r="RU16" s="155"/>
      <c r="RV16" s="155"/>
      <c r="RW16" s="155"/>
      <c r="RX16" s="155"/>
      <c r="RY16" s="155"/>
      <c r="RZ16" s="155"/>
      <c r="SA16" s="155"/>
      <c r="SB16" s="155"/>
      <c r="SC16" s="155"/>
      <c r="SD16" s="155"/>
      <c r="SE16" s="64"/>
      <c r="SF16" s="64"/>
      <c r="SG16" s="64"/>
      <c r="SH16" s="64"/>
      <c r="SI16" s="64"/>
      <c r="SJ16" s="64"/>
      <c r="SK16" s="64"/>
      <c r="SL16" s="64"/>
      <c r="SM16" s="64"/>
      <c r="SN16" s="64"/>
      <c r="SO16" s="64"/>
      <c r="SP16" s="64"/>
      <c r="SQ16" s="64"/>
      <c r="SR16" s="64"/>
      <c r="SS16" s="64"/>
      <c r="ST16" s="64"/>
      <c r="SU16" s="64"/>
      <c r="SV16" s="64"/>
      <c r="SW16" s="64"/>
      <c r="SX16" s="64"/>
      <c r="SY16" s="64"/>
      <c r="SZ16" s="64"/>
      <c r="TA16" s="64"/>
      <c r="TB16" s="64"/>
      <c r="TC16" s="160"/>
      <c r="TD16" s="64"/>
      <c r="TE16" s="64"/>
      <c r="TF16" s="64"/>
      <c r="TG16" s="64"/>
      <c r="TH16" s="64"/>
      <c r="TI16" s="64"/>
      <c r="TJ16" s="64"/>
      <c r="TK16" s="64"/>
      <c r="TL16" s="64"/>
      <c r="TM16" s="64"/>
      <c r="TN16" s="64"/>
      <c r="TO16" s="64"/>
      <c r="TP16" s="64"/>
      <c r="TQ16" s="64"/>
      <c r="TR16" s="160"/>
      <c r="TS16" s="160"/>
      <c r="TT16" s="160"/>
      <c r="TU16" s="160"/>
      <c r="TV16" s="160"/>
      <c r="TW16" s="160"/>
      <c r="TX16" s="160"/>
      <c r="TY16" s="160"/>
      <c r="TZ16" s="160"/>
      <c r="UA16" s="160"/>
      <c r="UB16" s="160"/>
      <c r="UC16" s="160"/>
      <c r="UD16" s="160"/>
      <c r="UE16" s="155"/>
      <c r="UF16" s="155"/>
      <c r="UG16" s="155"/>
      <c r="UH16" s="155"/>
      <c r="UI16" s="155"/>
      <c r="UJ16" s="155"/>
      <c r="UK16" s="155"/>
      <c r="UL16" s="155"/>
      <c r="UM16" s="174" t="s">
        <v>184</v>
      </c>
      <c r="UN16" s="175"/>
      <c r="UO16" s="175"/>
      <c r="UP16" s="175"/>
      <c r="UQ16" s="175"/>
      <c r="UR16" s="175"/>
      <c r="US16" s="175"/>
      <c r="UT16" s="175"/>
      <c r="UU16" s="175"/>
      <c r="UV16" s="175"/>
      <c r="UW16" s="175"/>
      <c r="UX16" s="175"/>
      <c r="UY16" s="175"/>
      <c r="UZ16" s="175"/>
      <c r="VA16" s="175"/>
      <c r="VB16" s="175"/>
      <c r="VC16" s="175"/>
      <c r="VD16" s="175"/>
      <c r="VE16" s="175"/>
      <c r="VF16" s="175"/>
      <c r="VG16" s="175"/>
      <c r="VH16" s="175"/>
      <c r="VI16" s="175"/>
      <c r="VJ16" s="175"/>
      <c r="VK16" s="175"/>
      <c r="VL16" s="175"/>
      <c r="VM16" s="175"/>
      <c r="VN16" s="175"/>
      <c r="VO16" s="175"/>
      <c r="VP16" s="175"/>
      <c r="VQ16" s="175"/>
      <c r="VR16" s="175"/>
      <c r="VS16" s="175"/>
      <c r="VT16" s="175"/>
      <c r="VU16" s="175"/>
      <c r="VV16" s="175"/>
      <c r="VW16" s="175"/>
      <c r="VX16" s="175"/>
      <c r="VY16" s="175"/>
      <c r="VZ16" s="175"/>
      <c r="WA16" s="175"/>
      <c r="WB16" s="175"/>
      <c r="WC16" s="175"/>
      <c r="WD16" s="175"/>
      <c r="WE16" s="175"/>
      <c r="WF16" s="175"/>
      <c r="WG16" s="175"/>
      <c r="WH16" s="175"/>
      <c r="WI16" s="175"/>
      <c r="WJ16" s="175"/>
      <c r="WK16" s="175"/>
      <c r="WL16" s="175"/>
      <c r="WM16" s="176"/>
    </row>
    <row r="17" spans="1:616" s="4" customFormat="1" ht="42.75" customHeight="1" x14ac:dyDescent="0.2">
      <c r="A17" s="15" t="s">
        <v>0</v>
      </c>
      <c r="B17" s="16" t="s">
        <v>1</v>
      </c>
      <c r="C17" s="15" t="s">
        <v>12</v>
      </c>
      <c r="D17" s="22" t="s">
        <v>33</v>
      </c>
      <c r="E17" s="39" t="s">
        <v>50</v>
      </c>
      <c r="F17" s="39" t="s">
        <v>51</v>
      </c>
      <c r="G17" s="39" t="s">
        <v>53</v>
      </c>
      <c r="H17" s="39" t="s">
        <v>54</v>
      </c>
      <c r="I17" s="39" t="s">
        <v>55</v>
      </c>
      <c r="J17" s="39" t="s">
        <v>56</v>
      </c>
      <c r="K17" s="39" t="s">
        <v>57</v>
      </c>
      <c r="L17" s="39" t="s">
        <v>58</v>
      </c>
      <c r="M17" s="39" t="s">
        <v>59</v>
      </c>
      <c r="N17" s="39" t="s">
        <v>60</v>
      </c>
      <c r="O17" s="39" t="s">
        <v>62</v>
      </c>
      <c r="P17" s="39" t="s">
        <v>63</v>
      </c>
      <c r="Q17" s="39" t="s">
        <v>64</v>
      </c>
      <c r="R17" s="39" t="s">
        <v>65</v>
      </c>
      <c r="S17" s="39" t="s">
        <v>66</v>
      </c>
      <c r="T17" s="39" t="s">
        <v>67</v>
      </c>
      <c r="U17" s="39" t="s">
        <v>68</v>
      </c>
      <c r="V17" s="39" t="s">
        <v>69</v>
      </c>
      <c r="W17" s="39" t="s">
        <v>70</v>
      </c>
      <c r="X17" s="39" t="s">
        <v>71</v>
      </c>
      <c r="Y17" s="39" t="s">
        <v>72</v>
      </c>
      <c r="Z17" s="39" t="s">
        <v>74</v>
      </c>
      <c r="AA17" s="39" t="s">
        <v>75</v>
      </c>
      <c r="AB17" s="39" t="s">
        <v>76</v>
      </c>
      <c r="AC17" s="39" t="s">
        <v>77</v>
      </c>
      <c r="AD17" s="39" t="s">
        <v>78</v>
      </c>
      <c r="AE17" s="39" t="s">
        <v>79</v>
      </c>
      <c r="AF17" s="39" t="s">
        <v>80</v>
      </c>
      <c r="AG17" s="39" t="s">
        <v>81</v>
      </c>
      <c r="AH17" s="39" t="s">
        <v>82</v>
      </c>
      <c r="AI17" s="39" t="s">
        <v>83</v>
      </c>
      <c r="AJ17" s="39" t="s">
        <v>84</v>
      </c>
      <c r="AK17" s="39" t="s">
        <v>86</v>
      </c>
      <c r="AL17" s="39" t="s">
        <v>87</v>
      </c>
      <c r="AM17" s="39" t="s">
        <v>89</v>
      </c>
      <c r="AN17" s="39" t="s">
        <v>90</v>
      </c>
      <c r="AO17" s="39" t="s">
        <v>91</v>
      </c>
      <c r="AP17" s="39" t="s">
        <v>92</v>
      </c>
      <c r="AQ17" s="39" t="s">
        <v>93</v>
      </c>
      <c r="AR17" s="39" t="s">
        <v>96</v>
      </c>
      <c r="AS17" s="39" t="s">
        <v>97</v>
      </c>
      <c r="AT17" s="39" t="s">
        <v>98</v>
      </c>
      <c r="AU17" s="39" t="s">
        <v>102</v>
      </c>
      <c r="AV17" s="39" t="s">
        <v>103</v>
      </c>
      <c r="AW17" s="39" t="s">
        <v>104</v>
      </c>
      <c r="AX17" s="39" t="s">
        <v>105</v>
      </c>
      <c r="AY17" s="39" t="s">
        <v>106</v>
      </c>
      <c r="AZ17" s="39" t="s">
        <v>107</v>
      </c>
      <c r="BA17" s="39" t="s">
        <v>108</v>
      </c>
      <c r="BB17" s="39" t="s">
        <v>109</v>
      </c>
      <c r="BC17" s="39" t="s">
        <v>110</v>
      </c>
      <c r="BD17" s="39" t="s">
        <v>111</v>
      </c>
      <c r="BE17" s="39" t="s">
        <v>112</v>
      </c>
      <c r="BF17" s="39" t="s">
        <v>116</v>
      </c>
      <c r="BG17" s="39" t="s">
        <v>117</v>
      </c>
      <c r="BH17" s="39" t="s">
        <v>118</v>
      </c>
      <c r="BI17" s="39" t="s">
        <v>119</v>
      </c>
      <c r="BJ17" s="39" t="s">
        <v>120</v>
      </c>
      <c r="BK17" s="39" t="s">
        <v>121</v>
      </c>
      <c r="BL17" s="39" t="s">
        <v>122</v>
      </c>
      <c r="BM17" s="39" t="s">
        <v>123</v>
      </c>
      <c r="BN17" s="39" t="s">
        <v>124</v>
      </c>
      <c r="BO17" s="39" t="s">
        <v>125</v>
      </c>
      <c r="BP17" s="39" t="s">
        <v>126</v>
      </c>
      <c r="BQ17" s="39" t="s">
        <v>127</v>
      </c>
      <c r="BR17" s="39" t="s">
        <v>129</v>
      </c>
      <c r="BS17" s="39" t="s">
        <v>130</v>
      </c>
      <c r="BT17" s="39" t="s">
        <v>132</v>
      </c>
      <c r="BU17" s="39" t="s">
        <v>133</v>
      </c>
      <c r="BV17" s="39" t="s">
        <v>134</v>
      </c>
      <c r="BW17" s="39" t="s">
        <v>135</v>
      </c>
      <c r="BX17" s="39" t="s">
        <v>136</v>
      </c>
      <c r="BY17" s="39" t="s">
        <v>137</v>
      </c>
      <c r="BZ17" s="39" t="s">
        <v>138</v>
      </c>
      <c r="CA17" s="39" t="s">
        <v>139</v>
      </c>
      <c r="CB17" s="39" t="s">
        <v>140</v>
      </c>
      <c r="CC17" s="39" t="s">
        <v>141</v>
      </c>
      <c r="CD17" s="39" t="s">
        <v>144</v>
      </c>
      <c r="CE17" s="39" t="s">
        <v>145</v>
      </c>
      <c r="CF17" s="39" t="s">
        <v>147</v>
      </c>
      <c r="CG17" s="39" t="s">
        <v>148</v>
      </c>
      <c r="CH17" s="39" t="s">
        <v>149</v>
      </c>
      <c r="CI17" s="39" t="s">
        <v>150</v>
      </c>
      <c r="CJ17" s="39" t="s">
        <v>151</v>
      </c>
      <c r="CK17" s="39" t="s">
        <v>152</v>
      </c>
      <c r="CL17" s="39" t="s">
        <v>153</v>
      </c>
      <c r="CM17" s="39" t="s">
        <v>154</v>
      </c>
      <c r="CN17" s="39" t="s">
        <v>155</v>
      </c>
      <c r="CO17" s="39" t="s">
        <v>157</v>
      </c>
      <c r="CP17" s="39" t="s">
        <v>158</v>
      </c>
      <c r="CQ17" s="39" t="s">
        <v>159</v>
      </c>
      <c r="CR17" s="39" t="s">
        <v>160</v>
      </c>
      <c r="CS17" s="39" t="s">
        <v>163</v>
      </c>
      <c r="CT17" s="39" t="s">
        <v>164</v>
      </c>
      <c r="CU17" s="39" t="s">
        <v>165</v>
      </c>
      <c r="CV17" s="39" t="s">
        <v>166</v>
      </c>
      <c r="CW17" s="39" t="s">
        <v>167</v>
      </c>
      <c r="CX17" s="39" t="s">
        <v>168</v>
      </c>
      <c r="CY17" s="39" t="s">
        <v>169</v>
      </c>
      <c r="CZ17" s="39" t="s">
        <v>170</v>
      </c>
      <c r="DA17" s="39" t="s">
        <v>171</v>
      </c>
      <c r="DB17" s="39" t="s">
        <v>172</v>
      </c>
      <c r="DC17" s="39" t="s">
        <v>174</v>
      </c>
      <c r="DD17" s="39" t="s">
        <v>173</v>
      </c>
      <c r="DE17" s="39" t="s">
        <v>175</v>
      </c>
      <c r="DF17" s="39" t="s">
        <v>176</v>
      </c>
      <c r="DG17" s="39" t="s">
        <v>177</v>
      </c>
      <c r="DH17" s="39" t="s">
        <v>178</v>
      </c>
      <c r="DI17" s="39" t="s">
        <v>179</v>
      </c>
      <c r="DJ17" s="39" t="s">
        <v>181</v>
      </c>
      <c r="DK17" s="39" t="s">
        <v>182</v>
      </c>
      <c r="DL17" s="39" t="s">
        <v>186</v>
      </c>
      <c r="DM17" s="39" t="s">
        <v>187</v>
      </c>
      <c r="DN17" s="39" t="s">
        <v>188</v>
      </c>
      <c r="DO17" s="39" t="s">
        <v>189</v>
      </c>
      <c r="DP17" s="39" t="s">
        <v>190</v>
      </c>
      <c r="DQ17" s="39" t="s">
        <v>191</v>
      </c>
      <c r="DR17" s="39" t="s">
        <v>192</v>
      </c>
      <c r="DS17" s="39" t="s">
        <v>195</v>
      </c>
      <c r="DT17" s="39" t="s">
        <v>196</v>
      </c>
      <c r="DU17" s="39" t="s">
        <v>197</v>
      </c>
      <c r="DV17" s="39" t="s">
        <v>198</v>
      </c>
      <c r="DW17" s="39" t="s">
        <v>199</v>
      </c>
      <c r="DX17" s="39" t="s">
        <v>200</v>
      </c>
      <c r="DY17" s="39" t="s">
        <v>203</v>
      </c>
      <c r="DZ17" s="39" t="s">
        <v>204</v>
      </c>
      <c r="EA17" s="39" t="s">
        <v>205</v>
      </c>
      <c r="EB17" s="39" t="s">
        <v>206</v>
      </c>
      <c r="EC17" s="39" t="s">
        <v>207</v>
      </c>
      <c r="ED17" s="39" t="s">
        <v>208</v>
      </c>
      <c r="EE17" s="39" t="s">
        <v>209</v>
      </c>
      <c r="EF17" s="39" t="s">
        <v>210</v>
      </c>
      <c r="EG17" s="39" t="s">
        <v>211</v>
      </c>
      <c r="EH17" s="39" t="s">
        <v>213</v>
      </c>
      <c r="EI17" s="39" t="s">
        <v>214</v>
      </c>
      <c r="EJ17" s="39" t="s">
        <v>215</v>
      </c>
      <c r="EK17" s="39" t="s">
        <v>216</v>
      </c>
      <c r="EL17" s="39" t="s">
        <v>217</v>
      </c>
      <c r="EM17" s="39" t="s">
        <v>218</v>
      </c>
      <c r="EN17" s="39" t="s">
        <v>219</v>
      </c>
      <c r="EO17" s="39" t="s">
        <v>220</v>
      </c>
      <c r="EP17" s="39" t="s">
        <v>221</v>
      </c>
      <c r="EQ17" s="39" t="s">
        <v>222</v>
      </c>
      <c r="ER17" s="39" t="s">
        <v>223</v>
      </c>
      <c r="ES17" s="39" t="s">
        <v>224</v>
      </c>
      <c r="ET17" s="39" t="s">
        <v>226</v>
      </c>
      <c r="EU17" s="39" t="s">
        <v>227</v>
      </c>
      <c r="EV17" s="39" t="s">
        <v>228</v>
      </c>
      <c r="EW17" s="39" t="s">
        <v>230</v>
      </c>
      <c r="EX17" s="39" t="s">
        <v>229</v>
      </c>
      <c r="EY17" s="39" t="s">
        <v>231</v>
      </c>
      <c r="EZ17" s="39" t="s">
        <v>232</v>
      </c>
      <c r="FA17" s="39" t="s">
        <v>233</v>
      </c>
      <c r="FB17" s="39" t="s">
        <v>234</v>
      </c>
      <c r="FC17" s="39" t="s">
        <v>235</v>
      </c>
      <c r="FD17" s="39" t="s">
        <v>237</v>
      </c>
      <c r="FE17" s="39" t="s">
        <v>236</v>
      </c>
      <c r="FF17" s="39" t="s">
        <v>238</v>
      </c>
      <c r="FG17" s="39" t="s">
        <v>240</v>
      </c>
      <c r="FH17" s="39" t="s">
        <v>241</v>
      </c>
      <c r="FI17" s="39" t="s">
        <v>242</v>
      </c>
      <c r="FJ17" s="39" t="s">
        <v>244</v>
      </c>
      <c r="FK17" s="39" t="s">
        <v>245</v>
      </c>
      <c r="FL17" s="39" t="s">
        <v>246</v>
      </c>
      <c r="FM17" s="39" t="s">
        <v>247</v>
      </c>
      <c r="FN17" s="39" t="s">
        <v>248</v>
      </c>
      <c r="FO17" s="15" t="s">
        <v>249</v>
      </c>
      <c r="FP17" s="15" t="s">
        <v>251</v>
      </c>
      <c r="FQ17" s="15" t="s">
        <v>253</v>
      </c>
      <c r="FR17" s="15" t="s">
        <v>254</v>
      </c>
      <c r="FS17" s="15" t="s">
        <v>255</v>
      </c>
      <c r="FT17" s="15" t="s">
        <v>256</v>
      </c>
      <c r="FU17" s="15" t="s">
        <v>257</v>
      </c>
      <c r="FV17" s="15" t="s">
        <v>258</v>
      </c>
      <c r="FW17" s="15" t="s">
        <v>259</v>
      </c>
      <c r="FX17" s="15" t="s">
        <v>260</v>
      </c>
      <c r="FY17" s="15" t="s">
        <v>261</v>
      </c>
      <c r="FZ17" s="15" t="s">
        <v>262</v>
      </c>
      <c r="GA17" s="15" t="s">
        <v>263</v>
      </c>
      <c r="GB17" s="15" t="s">
        <v>264</v>
      </c>
      <c r="GC17" s="15" t="s">
        <v>266</v>
      </c>
      <c r="GD17" s="15" t="s">
        <v>267</v>
      </c>
      <c r="GE17" s="15" t="s">
        <v>268</v>
      </c>
      <c r="GF17" s="15" t="s">
        <v>269</v>
      </c>
      <c r="GG17" s="15" t="s">
        <v>270</v>
      </c>
      <c r="GH17" s="15" t="s">
        <v>271</v>
      </c>
      <c r="GI17" s="15" t="s">
        <v>272</v>
      </c>
      <c r="GJ17" s="15" t="s">
        <v>273</v>
      </c>
      <c r="GK17" s="15" t="s">
        <v>274</v>
      </c>
      <c r="GL17" s="15" t="s">
        <v>275</v>
      </c>
      <c r="GM17" s="15" t="s">
        <v>276</v>
      </c>
      <c r="GN17" s="15" t="s">
        <v>277</v>
      </c>
      <c r="GO17" s="15" t="s">
        <v>278</v>
      </c>
      <c r="GP17" s="15" t="s">
        <v>279</v>
      </c>
      <c r="GQ17" s="15" t="s">
        <v>280</v>
      </c>
      <c r="GR17" s="15" t="s">
        <v>282</v>
      </c>
      <c r="GS17" s="15" t="s">
        <v>283</v>
      </c>
      <c r="GT17" s="15" t="s">
        <v>284</v>
      </c>
      <c r="GU17" s="15" t="s">
        <v>285</v>
      </c>
      <c r="GV17" s="15" t="s">
        <v>286</v>
      </c>
      <c r="GW17" s="15" t="s">
        <v>287</v>
      </c>
      <c r="GX17" s="15" t="s">
        <v>288</v>
      </c>
      <c r="GY17" s="15" t="s">
        <v>289</v>
      </c>
      <c r="GZ17" s="15" t="s">
        <v>290</v>
      </c>
      <c r="HA17" s="15" t="s">
        <v>291</v>
      </c>
      <c r="HB17" s="15" t="s">
        <v>292</v>
      </c>
      <c r="HC17" s="15" t="s">
        <v>295</v>
      </c>
      <c r="HD17" s="15" t="s">
        <v>296</v>
      </c>
      <c r="HE17" s="15" t="s">
        <v>298</v>
      </c>
      <c r="HF17" s="15" t="s">
        <v>299</v>
      </c>
      <c r="HG17" s="15" t="s">
        <v>300</v>
      </c>
      <c r="HH17" s="15" t="s">
        <v>301</v>
      </c>
      <c r="HI17" s="15" t="s">
        <v>302</v>
      </c>
      <c r="HJ17" s="15" t="s">
        <v>303</v>
      </c>
      <c r="HK17" s="15" t="s">
        <v>304</v>
      </c>
      <c r="HL17" s="15" t="s">
        <v>305</v>
      </c>
      <c r="HM17" s="15" t="s">
        <v>307</v>
      </c>
      <c r="HN17" s="15" t="s">
        <v>308</v>
      </c>
      <c r="HO17" s="15" t="s">
        <v>309</v>
      </c>
      <c r="HP17" s="15" t="s">
        <v>310</v>
      </c>
      <c r="HQ17" s="15" t="s">
        <v>313</v>
      </c>
      <c r="HR17" s="15" t="s">
        <v>314</v>
      </c>
      <c r="HS17" s="15" t="s">
        <v>315</v>
      </c>
      <c r="HT17" s="15" t="s">
        <v>316</v>
      </c>
      <c r="HU17" s="15" t="s">
        <v>317</v>
      </c>
      <c r="HV17" s="15" t="s">
        <v>318</v>
      </c>
      <c r="HW17" s="15" t="s">
        <v>319</v>
      </c>
      <c r="HX17" s="15" t="s">
        <v>320</v>
      </c>
      <c r="HY17" s="15" t="s">
        <v>322</v>
      </c>
      <c r="HZ17" s="15" t="s">
        <v>323</v>
      </c>
      <c r="IA17" s="15" t="s">
        <v>324</v>
      </c>
      <c r="IB17" s="15" t="s">
        <v>325</v>
      </c>
      <c r="IC17" s="15" t="s">
        <v>326</v>
      </c>
      <c r="ID17" s="15" t="s">
        <v>327</v>
      </c>
      <c r="IE17" s="15" t="s">
        <v>328</v>
      </c>
      <c r="IF17" s="15" t="s">
        <v>330</v>
      </c>
      <c r="IG17" s="15" t="s">
        <v>331</v>
      </c>
      <c r="IH17" s="15" t="s">
        <v>332</v>
      </c>
      <c r="II17" s="15" t="s">
        <v>333</v>
      </c>
      <c r="IJ17" s="15" t="s">
        <v>334</v>
      </c>
      <c r="IK17" s="15" t="s">
        <v>335</v>
      </c>
      <c r="IL17" s="15" t="s">
        <v>336</v>
      </c>
      <c r="IM17" s="15" t="s">
        <v>337</v>
      </c>
      <c r="IN17" s="15" t="s">
        <v>338</v>
      </c>
      <c r="IO17" s="15" t="s">
        <v>339</v>
      </c>
      <c r="IP17" s="15" t="s">
        <v>340</v>
      </c>
      <c r="IQ17" s="15" t="s">
        <v>341</v>
      </c>
      <c r="IR17" s="15" t="s">
        <v>342</v>
      </c>
      <c r="IS17" s="15" t="s">
        <v>343</v>
      </c>
      <c r="IT17" s="15" t="s">
        <v>344</v>
      </c>
      <c r="IU17" s="15" t="s">
        <v>346</v>
      </c>
      <c r="IV17" s="15" t="s">
        <v>347</v>
      </c>
      <c r="IW17" s="15" t="s">
        <v>348</v>
      </c>
      <c r="IX17" s="15" t="s">
        <v>349</v>
      </c>
      <c r="IY17" s="15" t="s">
        <v>350</v>
      </c>
      <c r="IZ17" s="15" t="s">
        <v>351</v>
      </c>
      <c r="JA17" s="15" t="s">
        <v>352</v>
      </c>
      <c r="JB17" s="15" t="s">
        <v>353</v>
      </c>
      <c r="JC17" s="15" t="s">
        <v>354</v>
      </c>
      <c r="JD17" s="15" t="s">
        <v>356</v>
      </c>
      <c r="JE17" s="15" t="s">
        <v>357</v>
      </c>
      <c r="JF17" s="15" t="s">
        <v>358</v>
      </c>
      <c r="JG17" s="15" t="s">
        <v>359</v>
      </c>
      <c r="JH17" s="15" t="s">
        <v>360</v>
      </c>
      <c r="JI17" s="15" t="s">
        <v>362</v>
      </c>
      <c r="JJ17" s="15" t="s">
        <v>363</v>
      </c>
      <c r="JK17" s="15" t="s">
        <v>365</v>
      </c>
      <c r="JL17" s="15" t="s">
        <v>364</v>
      </c>
      <c r="JM17" s="15" t="s">
        <v>366</v>
      </c>
      <c r="JN17" s="15" t="s">
        <v>368</v>
      </c>
      <c r="JO17" s="15" t="s">
        <v>369</v>
      </c>
      <c r="JP17" s="15" t="s">
        <v>370</v>
      </c>
      <c r="JQ17" s="15" t="s">
        <v>371</v>
      </c>
      <c r="JR17" s="15" t="s">
        <v>372</v>
      </c>
      <c r="JS17" s="15" t="s">
        <v>373</v>
      </c>
      <c r="JT17" s="15" t="s">
        <v>374</v>
      </c>
      <c r="JU17" s="15" t="s">
        <v>375</v>
      </c>
      <c r="JV17" s="15" t="s">
        <v>376</v>
      </c>
      <c r="JW17" s="15" t="s">
        <v>377</v>
      </c>
      <c r="JX17" s="15" t="s">
        <v>380</v>
      </c>
      <c r="JY17" s="15" t="s">
        <v>382</v>
      </c>
      <c r="JZ17" s="15" t="s">
        <v>383</v>
      </c>
      <c r="KA17" s="15" t="s">
        <v>384</v>
      </c>
      <c r="KB17" s="15" t="s">
        <v>385</v>
      </c>
      <c r="KC17" s="15" t="s">
        <v>386</v>
      </c>
      <c r="KD17" s="15" t="s">
        <v>387</v>
      </c>
      <c r="KE17" s="15" t="s">
        <v>388</v>
      </c>
      <c r="KF17" s="15" t="s">
        <v>389</v>
      </c>
      <c r="KG17" s="15" t="s">
        <v>390</v>
      </c>
      <c r="KH17" s="15" t="s">
        <v>393</v>
      </c>
      <c r="KI17" s="15" t="s">
        <v>394</v>
      </c>
      <c r="KJ17" s="15" t="s">
        <v>395</v>
      </c>
      <c r="KK17" s="15" t="s">
        <v>396</v>
      </c>
      <c r="KL17" s="15" t="s">
        <v>397</v>
      </c>
      <c r="KM17" s="15" t="s">
        <v>401</v>
      </c>
      <c r="KN17" s="15" t="s">
        <v>404</v>
      </c>
      <c r="KO17" s="15" t="s">
        <v>405</v>
      </c>
      <c r="KP17" s="15" t="s">
        <v>406</v>
      </c>
      <c r="KQ17" s="15" t="s">
        <v>407</v>
      </c>
      <c r="KR17" s="15" t="s">
        <v>408</v>
      </c>
      <c r="KS17" s="15" t="s">
        <v>409</v>
      </c>
      <c r="KT17" s="15" t="s">
        <v>410</v>
      </c>
      <c r="KU17" s="15" t="s">
        <v>411</v>
      </c>
      <c r="KV17" s="15" t="s">
        <v>412</v>
      </c>
      <c r="KW17" s="15" t="s">
        <v>413</v>
      </c>
      <c r="KX17" s="15" t="s">
        <v>414</v>
      </c>
      <c r="KY17" s="15" t="s">
        <v>415</v>
      </c>
      <c r="KZ17" s="15" t="s">
        <v>417</v>
      </c>
      <c r="LA17" s="15" t="s">
        <v>418</v>
      </c>
      <c r="LB17" s="15" t="s">
        <v>421</v>
      </c>
      <c r="LC17" s="15" t="s">
        <v>422</v>
      </c>
      <c r="LD17" s="15" t="s">
        <v>423</v>
      </c>
      <c r="LE17" s="15" t="s">
        <v>424</v>
      </c>
      <c r="LF17" s="15" t="s">
        <v>425</v>
      </c>
      <c r="LG17" s="15" t="s">
        <v>428</v>
      </c>
      <c r="LH17" s="15" t="s">
        <v>429</v>
      </c>
      <c r="LI17" s="15" t="s">
        <v>431</v>
      </c>
      <c r="LJ17" s="15" t="s">
        <v>432</v>
      </c>
      <c r="LK17" s="15" t="s">
        <v>433</v>
      </c>
      <c r="LL17" s="15" t="s">
        <v>435</v>
      </c>
      <c r="LM17" s="15" t="s">
        <v>436</v>
      </c>
      <c r="LN17" s="15" t="s">
        <v>437</v>
      </c>
      <c r="LO17" s="15" t="s">
        <v>438</v>
      </c>
      <c r="LP17" s="15" t="s">
        <v>439</v>
      </c>
      <c r="LQ17" s="15" t="s">
        <v>440</v>
      </c>
      <c r="LR17" s="15" t="s">
        <v>441</v>
      </c>
      <c r="LS17" s="15" t="s">
        <v>442</v>
      </c>
      <c r="LT17" s="15" t="s">
        <v>443</v>
      </c>
      <c r="LU17" s="15" t="s">
        <v>444</v>
      </c>
      <c r="LV17" s="15" t="s">
        <v>445</v>
      </c>
      <c r="LW17" s="15" t="s">
        <v>446</v>
      </c>
      <c r="LX17" s="15" t="s">
        <v>448</v>
      </c>
      <c r="LY17" s="15" t="s">
        <v>449</v>
      </c>
      <c r="LZ17" s="15" t="s">
        <v>450</v>
      </c>
      <c r="MA17" s="15" t="s">
        <v>451</v>
      </c>
      <c r="MB17" s="15" t="s">
        <v>453</v>
      </c>
      <c r="MC17" s="15" t="s">
        <v>454</v>
      </c>
      <c r="MD17" s="15" t="s">
        <v>457</v>
      </c>
      <c r="ME17" s="15" t="s">
        <v>456</v>
      </c>
      <c r="MF17" s="15" t="s">
        <v>458</v>
      </c>
      <c r="MG17" s="15" t="s">
        <v>459</v>
      </c>
      <c r="MH17" s="15" t="s">
        <v>461</v>
      </c>
      <c r="MI17" s="15" t="s">
        <v>462</v>
      </c>
      <c r="MJ17" s="15" t="s">
        <v>463</v>
      </c>
      <c r="MK17" s="15" t="s">
        <v>464</v>
      </c>
      <c r="ML17" s="15" t="s">
        <v>465</v>
      </c>
      <c r="MM17" s="15" t="s">
        <v>466</v>
      </c>
      <c r="MN17" s="15" t="s">
        <v>468</v>
      </c>
      <c r="MO17" s="15" t="s">
        <v>469</v>
      </c>
      <c r="MP17" s="15" t="s">
        <v>470</v>
      </c>
      <c r="MQ17" s="15" t="s">
        <v>471</v>
      </c>
      <c r="MR17" s="15" t="s">
        <v>472</v>
      </c>
      <c r="MS17" s="15" t="s">
        <v>473</v>
      </c>
      <c r="MT17" s="15" t="s">
        <v>474</v>
      </c>
      <c r="MU17" s="15" t="s">
        <v>475</v>
      </c>
      <c r="MV17" s="15" t="s">
        <v>477</v>
      </c>
      <c r="MW17" s="15" t="s">
        <v>478</v>
      </c>
      <c r="MX17" s="15" t="s">
        <v>479</v>
      </c>
      <c r="MY17" s="15" t="s">
        <v>480</v>
      </c>
      <c r="MZ17" s="15" t="s">
        <v>481</v>
      </c>
      <c r="NA17" s="15" t="s">
        <v>483</v>
      </c>
      <c r="NB17" s="15" t="s">
        <v>484</v>
      </c>
      <c r="NC17" s="15" t="s">
        <v>485</v>
      </c>
      <c r="ND17" s="15" t="s">
        <v>486</v>
      </c>
      <c r="NE17" s="15" t="s">
        <v>487</v>
      </c>
      <c r="NF17" s="15" t="s">
        <v>490</v>
      </c>
      <c r="NG17" s="15" t="s">
        <v>492</v>
      </c>
      <c r="NH17" s="15" t="s">
        <v>495</v>
      </c>
      <c r="NI17" s="15" t="s">
        <v>496</v>
      </c>
      <c r="NJ17" s="15" t="s">
        <v>497</v>
      </c>
      <c r="NK17" s="15" t="s">
        <v>498</v>
      </c>
      <c r="NL17" s="15" t="s">
        <v>501</v>
      </c>
      <c r="NM17" s="15" t="s">
        <v>502</v>
      </c>
      <c r="NN17" s="15" t="s">
        <v>503</v>
      </c>
      <c r="NO17" s="15" t="s">
        <v>504</v>
      </c>
      <c r="NP17" s="15" t="s">
        <v>507</v>
      </c>
      <c r="NQ17" s="15" t="s">
        <v>506</v>
      </c>
      <c r="NR17" s="15" t="s">
        <v>508</v>
      </c>
      <c r="NS17" s="15" t="s">
        <v>509</v>
      </c>
      <c r="NT17" s="15" t="s">
        <v>510</v>
      </c>
      <c r="NU17" s="15" t="s">
        <v>511</v>
      </c>
      <c r="NV17" s="15" t="s">
        <v>512</v>
      </c>
      <c r="NW17" s="15" t="s">
        <v>513</v>
      </c>
      <c r="NX17" s="15" t="s">
        <v>514</v>
      </c>
      <c r="NY17" s="15" t="s">
        <v>515</v>
      </c>
      <c r="NZ17" s="15" t="s">
        <v>516</v>
      </c>
      <c r="OA17" s="15" t="s">
        <v>519</v>
      </c>
      <c r="OB17" s="15" t="s">
        <v>521</v>
      </c>
      <c r="OC17" s="15" t="s">
        <v>520</v>
      </c>
      <c r="OD17" s="15" t="s">
        <v>522</v>
      </c>
      <c r="OE17" s="15" t="s">
        <v>526</v>
      </c>
      <c r="OF17" s="15" t="s">
        <v>527</v>
      </c>
      <c r="OG17" s="15" t="s">
        <v>528</v>
      </c>
      <c r="OH17" s="15" t="s">
        <v>529</v>
      </c>
      <c r="OI17" s="15" t="s">
        <v>530</v>
      </c>
      <c r="OJ17" s="15" t="s">
        <v>531</v>
      </c>
      <c r="OK17" s="15" t="s">
        <v>532</v>
      </c>
      <c r="OL17" s="15" t="s">
        <v>533</v>
      </c>
      <c r="OM17" s="15" t="s">
        <v>534</v>
      </c>
      <c r="ON17" s="15" t="s">
        <v>536</v>
      </c>
      <c r="OO17" s="15" t="s">
        <v>537</v>
      </c>
      <c r="OP17" s="15" t="s">
        <v>538</v>
      </c>
      <c r="OQ17" s="15" t="s">
        <v>539</v>
      </c>
      <c r="OR17" s="15" t="s">
        <v>541</v>
      </c>
      <c r="OS17" s="15" t="s">
        <v>542</v>
      </c>
      <c r="OT17" s="15" t="s">
        <v>543</v>
      </c>
      <c r="OU17" s="15" t="s">
        <v>544</v>
      </c>
      <c r="OV17" s="15" t="s">
        <v>545</v>
      </c>
      <c r="OW17" s="15" t="s">
        <v>546</v>
      </c>
      <c r="OX17" s="15" t="s">
        <v>547</v>
      </c>
      <c r="OY17" s="15" t="s">
        <v>549</v>
      </c>
      <c r="OZ17" s="15" t="s">
        <v>551</v>
      </c>
      <c r="PA17" s="15" t="s">
        <v>553</v>
      </c>
      <c r="PB17" s="15" t="s">
        <v>554</v>
      </c>
      <c r="PC17" s="15" t="s">
        <v>555</v>
      </c>
      <c r="PD17" s="15" t="s">
        <v>556</v>
      </c>
      <c r="PE17" s="15" t="s">
        <v>558</v>
      </c>
      <c r="PF17" s="15" t="s">
        <v>560</v>
      </c>
      <c r="PG17" s="15" t="s">
        <v>561</v>
      </c>
      <c r="PH17" s="15" t="s">
        <v>564</v>
      </c>
      <c r="PI17" s="15" t="s">
        <v>565</v>
      </c>
      <c r="PJ17" s="15" t="s">
        <v>566</v>
      </c>
      <c r="PK17" s="15" t="s">
        <v>568</v>
      </c>
      <c r="PL17" s="15" t="s">
        <v>569</v>
      </c>
      <c r="PM17" s="15" t="s">
        <v>570</v>
      </c>
      <c r="PN17" s="15" t="s">
        <v>572</v>
      </c>
      <c r="PO17" s="15" t="s">
        <v>574</v>
      </c>
      <c r="PP17" s="15" t="s">
        <v>575</v>
      </c>
      <c r="PQ17" s="15" t="s">
        <v>576</v>
      </c>
      <c r="PR17" s="15" t="s">
        <v>577</v>
      </c>
      <c r="PS17" s="15" t="s">
        <v>579</v>
      </c>
      <c r="PT17" s="15" t="s">
        <v>580</v>
      </c>
      <c r="PU17" s="15" t="s">
        <v>581</v>
      </c>
      <c r="PV17" s="15" t="s">
        <v>582</v>
      </c>
      <c r="PW17" s="15" t="s">
        <v>584</v>
      </c>
      <c r="PX17" s="15" t="s">
        <v>585</v>
      </c>
      <c r="PY17" s="15" t="s">
        <v>588</v>
      </c>
      <c r="PZ17" s="15" t="s">
        <v>589</v>
      </c>
      <c r="QA17" s="15" t="s">
        <v>591</v>
      </c>
      <c r="QB17" s="15" t="s">
        <v>592</v>
      </c>
      <c r="QC17" s="15" t="s">
        <v>593</v>
      </c>
      <c r="QD17" s="15" t="s">
        <v>595</v>
      </c>
      <c r="QE17" s="15" t="s">
        <v>596</v>
      </c>
      <c r="QF17" s="15" t="s">
        <v>597</v>
      </c>
      <c r="QG17" s="15" t="s">
        <v>598</v>
      </c>
      <c r="QH17" s="15" t="s">
        <v>599</v>
      </c>
      <c r="QI17" s="15" t="s">
        <v>600</v>
      </c>
      <c r="QJ17" s="15" t="s">
        <v>601</v>
      </c>
      <c r="QK17" s="15" t="s">
        <v>604</v>
      </c>
      <c r="QL17" s="15" t="s">
        <v>605</v>
      </c>
      <c r="QM17" s="15" t="s">
        <v>606</v>
      </c>
      <c r="QN17" s="15" t="s">
        <v>607</v>
      </c>
      <c r="QO17" s="15" t="s">
        <v>608</v>
      </c>
      <c r="QP17" s="15" t="s">
        <v>609</v>
      </c>
      <c r="QQ17" s="15" t="s">
        <v>610</v>
      </c>
      <c r="QR17" s="15" t="s">
        <v>611</v>
      </c>
      <c r="QS17" s="15" t="s">
        <v>612</v>
      </c>
      <c r="QT17" s="15" t="s">
        <v>613</v>
      </c>
      <c r="QU17" s="15" t="s">
        <v>614</v>
      </c>
      <c r="QV17" s="15" t="s">
        <v>615</v>
      </c>
      <c r="QW17" s="15" t="s">
        <v>616</v>
      </c>
      <c r="QX17" s="15" t="s">
        <v>618</v>
      </c>
      <c r="QY17" s="15" t="s">
        <v>621</v>
      </c>
      <c r="QZ17" s="15" t="s">
        <v>624</v>
      </c>
      <c r="RA17" s="15" t="s">
        <v>625</v>
      </c>
      <c r="RB17" s="15" t="s">
        <v>627</v>
      </c>
      <c r="RC17" s="15" t="s">
        <v>630</v>
      </c>
      <c r="RD17" s="15" t="s">
        <v>631</v>
      </c>
      <c r="RE17" s="15" t="s">
        <v>634</v>
      </c>
      <c r="RF17" s="15" t="s">
        <v>636</v>
      </c>
      <c r="RG17" s="15" t="s">
        <v>638</v>
      </c>
      <c r="RH17" s="15" t="s">
        <v>640</v>
      </c>
      <c r="RI17" s="15" t="s">
        <v>643</v>
      </c>
      <c r="RJ17" s="15" t="s">
        <v>644</v>
      </c>
      <c r="RK17" s="15" t="s">
        <v>647</v>
      </c>
      <c r="RL17" s="15" t="s">
        <v>649</v>
      </c>
      <c r="RM17" s="15" t="s">
        <v>653</v>
      </c>
      <c r="RN17" s="15" t="s">
        <v>654</v>
      </c>
      <c r="RO17" s="15" t="s">
        <v>656</v>
      </c>
      <c r="RP17" s="15" t="s">
        <v>659</v>
      </c>
      <c r="RQ17" s="15" t="s">
        <v>661</v>
      </c>
      <c r="RR17" s="15" t="s">
        <v>664</v>
      </c>
      <c r="RS17" s="15" t="s">
        <v>665</v>
      </c>
      <c r="RT17" s="15" t="s">
        <v>668</v>
      </c>
      <c r="RU17" s="15" t="s">
        <v>669</v>
      </c>
      <c r="RV17" s="15" t="s">
        <v>672</v>
      </c>
      <c r="RW17" s="15" t="s">
        <v>673</v>
      </c>
      <c r="RX17" s="15" t="s">
        <v>678</v>
      </c>
      <c r="RY17" s="15" t="s">
        <v>680</v>
      </c>
      <c r="RZ17" s="15" t="s">
        <v>682</v>
      </c>
      <c r="SA17" s="15" t="s">
        <v>684</v>
      </c>
      <c r="SB17" s="15" t="s">
        <v>687</v>
      </c>
      <c r="SC17" s="15" t="s">
        <v>689</v>
      </c>
      <c r="SD17" s="15" t="s">
        <v>690</v>
      </c>
      <c r="SE17" s="15" t="s">
        <v>692</v>
      </c>
      <c r="SF17" s="15" t="s">
        <v>693</v>
      </c>
      <c r="SG17" s="15" t="s">
        <v>697</v>
      </c>
      <c r="SH17" s="15" t="s">
        <v>700</v>
      </c>
      <c r="SI17" s="15" t="s">
        <v>702</v>
      </c>
      <c r="SJ17" s="15" t="s">
        <v>704</v>
      </c>
      <c r="SK17" s="15" t="s">
        <v>706</v>
      </c>
      <c r="SL17" s="15" t="s">
        <v>708</v>
      </c>
      <c r="SM17" s="15" t="s">
        <v>711</v>
      </c>
      <c r="SN17" s="15" t="s">
        <v>712</v>
      </c>
      <c r="SO17" s="15" t="s">
        <v>714</v>
      </c>
      <c r="SP17" s="15" t="s">
        <v>716</v>
      </c>
      <c r="SQ17" s="15" t="s">
        <v>717</v>
      </c>
      <c r="SR17" s="15" t="s">
        <v>720</v>
      </c>
      <c r="SS17" s="15" t="s">
        <v>722</v>
      </c>
      <c r="ST17" s="15" t="s">
        <v>723</v>
      </c>
      <c r="SU17" s="15" t="s">
        <v>724</v>
      </c>
      <c r="SV17" s="15" t="s">
        <v>726</v>
      </c>
      <c r="SW17" s="15" t="s">
        <v>728</v>
      </c>
      <c r="SX17" s="15" t="s">
        <v>730</v>
      </c>
      <c r="SY17" s="15" t="s">
        <v>732</v>
      </c>
      <c r="SZ17" s="15" t="s">
        <v>735</v>
      </c>
      <c r="TA17" s="15" t="s">
        <v>736</v>
      </c>
      <c r="TB17" s="15" t="s">
        <v>738</v>
      </c>
      <c r="TC17" s="162" t="s">
        <v>741</v>
      </c>
      <c r="TD17" s="162" t="s">
        <v>744</v>
      </c>
      <c r="TE17" s="162" t="s">
        <v>745</v>
      </c>
      <c r="TF17" s="162" t="s">
        <v>747</v>
      </c>
      <c r="TG17" s="162" t="s">
        <v>749</v>
      </c>
      <c r="TH17" s="162" t="s">
        <v>751</v>
      </c>
      <c r="TI17" s="162" t="s">
        <v>753</v>
      </c>
      <c r="TJ17" s="162" t="s">
        <v>754</v>
      </c>
      <c r="TK17" s="162" t="s">
        <v>756</v>
      </c>
      <c r="TL17" s="162" t="s">
        <v>759</v>
      </c>
      <c r="TM17" s="162" t="s">
        <v>760</v>
      </c>
      <c r="TN17" s="162" t="s">
        <v>761</v>
      </c>
      <c r="TO17" s="162" t="s">
        <v>763</v>
      </c>
      <c r="TP17" s="162" t="s">
        <v>765</v>
      </c>
      <c r="TQ17" s="162" t="s">
        <v>766</v>
      </c>
      <c r="TR17" s="170">
        <v>45078</v>
      </c>
      <c r="TS17" s="170">
        <v>45047</v>
      </c>
      <c r="TT17" s="170">
        <v>45017</v>
      </c>
      <c r="TU17" s="170">
        <v>44986</v>
      </c>
      <c r="TV17" s="170">
        <v>44958</v>
      </c>
      <c r="TW17" s="170">
        <v>44927</v>
      </c>
      <c r="TX17" s="170">
        <v>44896</v>
      </c>
      <c r="TY17" s="170">
        <v>45231</v>
      </c>
      <c r="TZ17" s="170">
        <v>44835</v>
      </c>
      <c r="UA17" s="170">
        <v>44805</v>
      </c>
      <c r="UB17" s="135" t="s">
        <v>699</v>
      </c>
      <c r="UC17" s="135" t="s">
        <v>698</v>
      </c>
      <c r="UD17" s="135" t="s">
        <v>686</v>
      </c>
      <c r="UE17" s="135" t="s">
        <v>679</v>
      </c>
      <c r="UF17" s="135" t="s">
        <v>676</v>
      </c>
      <c r="UG17" s="135" t="s">
        <v>675</v>
      </c>
      <c r="UH17" s="135" t="s">
        <v>662</v>
      </c>
      <c r="UI17" s="135" t="s">
        <v>650</v>
      </c>
      <c r="UJ17" s="135" t="s">
        <v>639</v>
      </c>
      <c r="UK17" s="135" t="s">
        <v>632</v>
      </c>
      <c r="UL17" s="135" t="s">
        <v>622</v>
      </c>
      <c r="UM17" s="135" t="s">
        <v>603</v>
      </c>
      <c r="UN17" s="135" t="s">
        <v>602</v>
      </c>
      <c r="UO17" s="135" t="s">
        <v>590</v>
      </c>
      <c r="UP17" s="135" t="s">
        <v>583</v>
      </c>
      <c r="UQ17" s="135" t="s">
        <v>578</v>
      </c>
      <c r="UR17" s="87" t="s">
        <v>571</v>
      </c>
      <c r="US17" s="87" t="s">
        <v>567</v>
      </c>
      <c r="UT17" s="87" t="s">
        <v>562</v>
      </c>
      <c r="UU17" s="87" t="s">
        <v>557</v>
      </c>
      <c r="UV17" s="87" t="s">
        <v>550</v>
      </c>
      <c r="UW17" s="87" t="s">
        <v>548</v>
      </c>
      <c r="UX17" s="87" t="s">
        <v>540</v>
      </c>
      <c r="UY17" s="87" t="s">
        <v>535</v>
      </c>
      <c r="UZ17" s="87" t="s">
        <v>525</v>
      </c>
      <c r="VA17" s="87" t="s">
        <v>505</v>
      </c>
      <c r="VB17" s="87" t="s">
        <v>491</v>
      </c>
      <c r="VC17" s="87" t="s">
        <v>482</v>
      </c>
      <c r="VD17" s="87" t="s">
        <v>476</v>
      </c>
      <c r="VE17" s="87" t="s">
        <v>467</v>
      </c>
      <c r="VF17" s="87" t="s">
        <v>460</v>
      </c>
      <c r="VG17" s="87" t="s">
        <v>452</v>
      </c>
      <c r="VH17" s="87" t="s">
        <v>447</v>
      </c>
      <c r="VI17" s="87" t="s">
        <v>434</v>
      </c>
      <c r="VJ17" s="87" t="s">
        <v>430</v>
      </c>
      <c r="VK17" s="87" t="s">
        <v>420</v>
      </c>
      <c r="VL17" s="87" t="s">
        <v>398</v>
      </c>
      <c r="VM17" s="87" t="s">
        <v>381</v>
      </c>
      <c r="VN17" s="87" t="s">
        <v>367</v>
      </c>
      <c r="VO17" s="87" t="s">
        <v>361</v>
      </c>
      <c r="VP17" s="87" t="s">
        <v>355</v>
      </c>
      <c r="VQ17" s="87" t="s">
        <v>345</v>
      </c>
      <c r="VR17" s="87" t="s">
        <v>329</v>
      </c>
      <c r="VS17" s="87" t="s">
        <v>321</v>
      </c>
      <c r="VT17" s="87" t="s">
        <v>306</v>
      </c>
      <c r="VU17" s="87" t="s">
        <v>297</v>
      </c>
      <c r="VV17" s="87" t="s">
        <v>281</v>
      </c>
      <c r="VW17" s="87" t="s">
        <v>265</v>
      </c>
      <c r="VX17" s="87" t="s">
        <v>250</v>
      </c>
      <c r="VY17" s="75" t="s">
        <v>239</v>
      </c>
      <c r="VZ17" s="48" t="s">
        <v>225</v>
      </c>
      <c r="WA17" s="48" t="s">
        <v>212</v>
      </c>
      <c r="WB17" s="48" t="s">
        <v>193</v>
      </c>
      <c r="WC17" s="48" t="s">
        <v>185</v>
      </c>
      <c r="WD17" s="48" t="s">
        <v>183</v>
      </c>
      <c r="WE17" s="48" t="s">
        <v>156</v>
      </c>
      <c r="WF17" s="48" t="s">
        <v>146</v>
      </c>
      <c r="WG17" s="48" t="s">
        <v>131</v>
      </c>
      <c r="WH17" s="48" t="s">
        <v>115</v>
      </c>
      <c r="WI17" s="48" t="s">
        <v>95</v>
      </c>
      <c r="WJ17" s="48" t="s">
        <v>85</v>
      </c>
      <c r="WK17" s="48" t="s">
        <v>73</v>
      </c>
      <c r="WL17" s="48" t="s">
        <v>61</v>
      </c>
      <c r="WM17" s="48" t="s">
        <v>52</v>
      </c>
      <c r="WN17" s="1"/>
    </row>
    <row r="18" spans="1:616" s="4" customFormat="1" ht="23.25" customHeight="1" x14ac:dyDescent="0.2">
      <c r="A18" s="8">
        <v>1</v>
      </c>
      <c r="B18" s="26" t="s">
        <v>42</v>
      </c>
      <c r="C18" s="10" t="s">
        <v>13</v>
      </c>
      <c r="D18" s="23" t="s">
        <v>17</v>
      </c>
      <c r="E18" s="29">
        <v>98.76</v>
      </c>
      <c r="F18" s="29">
        <v>98.76</v>
      </c>
      <c r="G18" s="29">
        <v>98.98</v>
      </c>
      <c r="H18" s="29">
        <v>98.81</v>
      </c>
      <c r="I18" s="29">
        <v>98.85</v>
      </c>
      <c r="J18" s="29">
        <v>98.83</v>
      </c>
      <c r="K18" s="29">
        <v>98.72</v>
      </c>
      <c r="L18" s="29">
        <v>98.73</v>
      </c>
      <c r="M18" s="29">
        <v>98.72</v>
      </c>
      <c r="N18" s="29">
        <v>98.78</v>
      </c>
      <c r="O18" s="29">
        <v>98.78</v>
      </c>
      <c r="P18" s="29">
        <v>98.72</v>
      </c>
      <c r="Q18" s="29">
        <v>98.79</v>
      </c>
      <c r="R18" s="29">
        <v>98.78</v>
      </c>
      <c r="S18" s="29">
        <v>98.65</v>
      </c>
      <c r="T18" s="29">
        <v>98.64</v>
      </c>
      <c r="U18" s="29">
        <v>98.73</v>
      </c>
      <c r="V18" s="29">
        <v>98.72</v>
      </c>
      <c r="W18" s="29">
        <v>98.71</v>
      </c>
      <c r="X18" s="29">
        <v>98.69</v>
      </c>
      <c r="Y18" s="29">
        <v>98.74</v>
      </c>
      <c r="Z18" s="29">
        <v>98.71</v>
      </c>
      <c r="AA18" s="29">
        <v>98.91</v>
      </c>
      <c r="AB18" s="29">
        <v>98.71</v>
      </c>
      <c r="AC18" s="29">
        <v>98.71</v>
      </c>
      <c r="AD18" s="29">
        <v>98.73</v>
      </c>
      <c r="AE18" s="29">
        <v>98.82</v>
      </c>
      <c r="AF18" s="29">
        <v>98.84</v>
      </c>
      <c r="AG18" s="29">
        <v>98.72</v>
      </c>
      <c r="AH18" s="29">
        <v>98.68</v>
      </c>
      <c r="AI18" s="29">
        <v>98.79</v>
      </c>
      <c r="AJ18" s="29">
        <v>98.87</v>
      </c>
      <c r="AK18" s="29">
        <v>98.74</v>
      </c>
      <c r="AL18" s="29">
        <v>98.73</v>
      </c>
      <c r="AM18" s="29">
        <v>98.76</v>
      </c>
      <c r="AN18" s="29">
        <v>98.71</v>
      </c>
      <c r="AO18" s="29">
        <v>98.7</v>
      </c>
      <c r="AP18" s="29">
        <v>98.6</v>
      </c>
      <c r="AQ18" s="29">
        <v>98.76</v>
      </c>
      <c r="AR18" s="29">
        <v>98.69</v>
      </c>
      <c r="AS18" s="29">
        <v>98.84</v>
      </c>
      <c r="AT18" s="29">
        <v>98.84</v>
      </c>
      <c r="AU18" s="29">
        <v>98.81</v>
      </c>
      <c r="AV18" s="29">
        <v>98.74</v>
      </c>
      <c r="AW18" s="29">
        <v>98.89</v>
      </c>
      <c r="AX18" s="29">
        <f>100-1.27</f>
        <v>98.73</v>
      </c>
      <c r="AY18" s="29">
        <f>100-1.1</f>
        <v>98.9</v>
      </c>
      <c r="AZ18" s="29">
        <v>98.85</v>
      </c>
      <c r="BA18" s="29">
        <v>98.74</v>
      </c>
      <c r="BB18" s="29">
        <v>98.69</v>
      </c>
      <c r="BC18" s="29">
        <v>98.64</v>
      </c>
      <c r="BD18" s="29">
        <v>98.67</v>
      </c>
      <c r="BE18" s="29">
        <v>98.7</v>
      </c>
      <c r="BF18" s="29">
        <v>98.72</v>
      </c>
      <c r="BG18" s="29">
        <v>98.82</v>
      </c>
      <c r="BH18" s="29">
        <v>98.79</v>
      </c>
      <c r="BI18" s="29">
        <v>98.86</v>
      </c>
      <c r="BJ18" s="29">
        <v>98.85</v>
      </c>
      <c r="BK18" s="29">
        <v>98.67</v>
      </c>
      <c r="BL18" s="29">
        <v>98.75</v>
      </c>
      <c r="BM18" s="29">
        <v>98.64</v>
      </c>
      <c r="BN18" s="29">
        <v>98.75</v>
      </c>
      <c r="BO18" s="29">
        <v>98.65</v>
      </c>
      <c r="BP18" s="29">
        <v>98.75</v>
      </c>
      <c r="BQ18" s="29">
        <v>98.7</v>
      </c>
      <c r="BR18" s="29">
        <v>98.73</v>
      </c>
      <c r="BS18" s="29">
        <v>98.67</v>
      </c>
      <c r="BT18" s="29">
        <v>98.7</v>
      </c>
      <c r="BU18" s="29">
        <v>98.66</v>
      </c>
      <c r="BV18" s="29">
        <v>98.81</v>
      </c>
      <c r="BW18" s="29">
        <v>98.88</v>
      </c>
      <c r="BX18" s="29">
        <v>98.75</v>
      </c>
      <c r="BY18" s="29">
        <v>98.76</v>
      </c>
      <c r="BZ18" s="29">
        <v>98.74</v>
      </c>
      <c r="CA18" s="29">
        <v>98.78</v>
      </c>
      <c r="CB18" s="29">
        <v>98.65</v>
      </c>
      <c r="CC18" s="29">
        <v>98.75</v>
      </c>
      <c r="CD18" s="29">
        <v>98.85</v>
      </c>
      <c r="CE18" s="29">
        <v>98.75</v>
      </c>
      <c r="CF18" s="29">
        <v>98.62</v>
      </c>
      <c r="CG18" s="29">
        <v>98.6</v>
      </c>
      <c r="CH18" s="29">
        <v>98.68</v>
      </c>
      <c r="CI18" s="29">
        <v>98.73</v>
      </c>
      <c r="CJ18" s="29">
        <v>98.67</v>
      </c>
      <c r="CK18" s="29">
        <v>98.64</v>
      </c>
      <c r="CL18" s="29">
        <v>98.61</v>
      </c>
      <c r="CM18" s="29">
        <v>98.63</v>
      </c>
      <c r="CN18" s="29">
        <v>98.62</v>
      </c>
      <c r="CO18" s="29">
        <v>98.62</v>
      </c>
      <c r="CP18" s="29">
        <v>98.75</v>
      </c>
      <c r="CQ18" s="29">
        <v>98.69</v>
      </c>
      <c r="CR18" s="29">
        <v>98.73</v>
      </c>
      <c r="CS18" s="29">
        <v>98.84</v>
      </c>
      <c r="CT18" s="29">
        <v>98.82</v>
      </c>
      <c r="CU18" s="29">
        <v>98.85</v>
      </c>
      <c r="CV18" s="29">
        <v>98.81</v>
      </c>
      <c r="CW18" s="29">
        <v>98.85</v>
      </c>
      <c r="CX18" s="29">
        <v>98.75</v>
      </c>
      <c r="CY18" s="29">
        <v>98.74</v>
      </c>
      <c r="CZ18" s="29">
        <v>98.77</v>
      </c>
      <c r="DA18" s="29">
        <v>98.71</v>
      </c>
      <c r="DB18" s="29">
        <v>98.7</v>
      </c>
      <c r="DC18" s="29">
        <v>98.66</v>
      </c>
      <c r="DD18" s="29">
        <v>98.8</v>
      </c>
      <c r="DE18" s="29">
        <v>98.68</v>
      </c>
      <c r="DF18" s="29">
        <v>98.76</v>
      </c>
      <c r="DG18" s="29">
        <v>98.73</v>
      </c>
      <c r="DH18" s="29">
        <v>98.84</v>
      </c>
      <c r="DI18" s="29">
        <v>98.75</v>
      </c>
      <c r="DJ18" s="29">
        <v>98.77</v>
      </c>
      <c r="DK18" s="29">
        <v>98.87</v>
      </c>
      <c r="DL18" s="29">
        <v>98.87</v>
      </c>
      <c r="DM18" s="29">
        <v>98.82</v>
      </c>
      <c r="DN18" s="29">
        <v>98.81</v>
      </c>
      <c r="DO18" s="29">
        <v>98.73</v>
      </c>
      <c r="DP18" s="29">
        <v>98.77</v>
      </c>
      <c r="DQ18" s="29">
        <v>98.76</v>
      </c>
      <c r="DR18" s="29">
        <v>98.73</v>
      </c>
      <c r="DS18" s="29">
        <v>98.72</v>
      </c>
      <c r="DT18" s="29">
        <v>98.77</v>
      </c>
      <c r="DU18" s="29">
        <v>98.69</v>
      </c>
      <c r="DV18" s="29">
        <v>98.74</v>
      </c>
      <c r="DW18" s="29">
        <v>98.72</v>
      </c>
      <c r="DX18" s="29">
        <v>98.73</v>
      </c>
      <c r="DY18" s="29">
        <v>98.68</v>
      </c>
      <c r="DZ18" s="29">
        <v>98.69</v>
      </c>
      <c r="EA18" s="29">
        <v>98.77</v>
      </c>
      <c r="EB18" s="29">
        <v>98.72</v>
      </c>
      <c r="EC18" s="29">
        <v>98.75</v>
      </c>
      <c r="ED18" s="29">
        <v>98.72</v>
      </c>
      <c r="EE18" s="29">
        <v>98.61</v>
      </c>
      <c r="EF18" s="29">
        <f>100-SUM(EF28,EF19:EF26)</f>
        <v>98.7273</v>
      </c>
      <c r="EG18" s="29">
        <v>98.71</v>
      </c>
      <c r="EH18" s="29">
        <v>98.66</v>
      </c>
      <c r="EI18" s="29">
        <f>100-1.32</f>
        <v>98.68</v>
      </c>
      <c r="EJ18" s="29">
        <v>98.65</v>
      </c>
      <c r="EK18" s="29">
        <v>98.63</v>
      </c>
      <c r="EL18" s="29">
        <v>98.73</v>
      </c>
      <c r="EM18" s="29">
        <v>98.66</v>
      </c>
      <c r="EN18" s="29">
        <v>98.76</v>
      </c>
      <c r="EO18" s="29">
        <v>98.75</v>
      </c>
      <c r="EP18" s="29">
        <v>98.68</v>
      </c>
      <c r="EQ18" s="29">
        <v>98.73</v>
      </c>
      <c r="ER18" s="29">
        <v>98.669499999999999</v>
      </c>
      <c r="ES18" s="29">
        <v>98.73</v>
      </c>
      <c r="ET18" s="29">
        <v>98.8</v>
      </c>
      <c r="EU18" s="29">
        <v>98.73</v>
      </c>
      <c r="EV18" s="29">
        <v>98.77</v>
      </c>
      <c r="EW18" s="29">
        <v>98.78</v>
      </c>
      <c r="EX18" s="29">
        <v>98.72</v>
      </c>
      <c r="EY18" s="29">
        <v>98.71</v>
      </c>
      <c r="EZ18" s="29">
        <v>98.74</v>
      </c>
      <c r="FA18" s="29">
        <v>98.76</v>
      </c>
      <c r="FB18" s="29">
        <v>98.72</v>
      </c>
      <c r="FC18" s="29">
        <v>98.73</v>
      </c>
      <c r="FD18" s="29">
        <v>98.72</v>
      </c>
      <c r="FE18" s="29">
        <v>98.71</v>
      </c>
      <c r="FF18" s="29">
        <v>98.79</v>
      </c>
      <c r="FG18" s="29">
        <v>98.77</v>
      </c>
      <c r="FH18" s="29">
        <v>98.78</v>
      </c>
      <c r="FI18" s="29">
        <v>98.75</v>
      </c>
      <c r="FJ18" s="29">
        <v>98.83</v>
      </c>
      <c r="FK18" s="29">
        <v>98.8</v>
      </c>
      <c r="FL18" s="29">
        <v>98.75</v>
      </c>
      <c r="FM18" s="29">
        <v>98.74</v>
      </c>
      <c r="FN18" s="29">
        <v>98.75</v>
      </c>
      <c r="FO18" s="77">
        <v>98.8</v>
      </c>
      <c r="FP18" s="77">
        <v>98.79</v>
      </c>
      <c r="FQ18" s="77">
        <v>98.76</v>
      </c>
      <c r="FR18" s="77">
        <v>98.75</v>
      </c>
      <c r="FS18" s="77">
        <v>98.77</v>
      </c>
      <c r="FT18" s="77">
        <v>98.72</v>
      </c>
      <c r="FU18" s="77">
        <v>98.75</v>
      </c>
      <c r="FV18" s="77">
        <v>98.79</v>
      </c>
      <c r="FW18" s="77">
        <v>98.77</v>
      </c>
      <c r="FX18" s="77">
        <v>98.76</v>
      </c>
      <c r="FY18" s="77">
        <v>98.74</v>
      </c>
      <c r="FZ18" s="77">
        <v>98.72</v>
      </c>
      <c r="GA18" s="77">
        <f>100-SUM(GA28,GA19:GA26)</f>
        <v>98.696600000000004</v>
      </c>
      <c r="GB18" s="77">
        <v>98.47</v>
      </c>
      <c r="GC18" s="77">
        <f>100-SUM(GC28,GC19:GC26)</f>
        <v>98.569800000000001</v>
      </c>
      <c r="GD18" s="77">
        <v>98.56</v>
      </c>
      <c r="GE18" s="77">
        <v>98.51</v>
      </c>
      <c r="GF18" s="77">
        <v>98.42</v>
      </c>
      <c r="GG18" s="77">
        <v>98.55</v>
      </c>
      <c r="GH18" s="77">
        <v>98.45</v>
      </c>
      <c r="GI18" s="77">
        <v>98.51</v>
      </c>
      <c r="GJ18" s="77">
        <v>98.54</v>
      </c>
      <c r="GK18" s="77">
        <v>98.63</v>
      </c>
      <c r="GL18" s="77">
        <v>98.69</v>
      </c>
      <c r="GM18" s="77">
        <v>98.71</v>
      </c>
      <c r="GN18" s="77">
        <v>98.68</v>
      </c>
      <c r="GO18" s="77">
        <v>98.69</v>
      </c>
      <c r="GP18" s="77">
        <v>98.69</v>
      </c>
      <c r="GQ18" s="77">
        <v>98.71</v>
      </c>
      <c r="GR18" s="77">
        <v>98.7</v>
      </c>
      <c r="GS18" s="77">
        <v>98.68</v>
      </c>
      <c r="GT18" s="77">
        <v>98.73</v>
      </c>
      <c r="GU18" s="77">
        <v>98.67</v>
      </c>
      <c r="GV18" s="77">
        <v>98.7</v>
      </c>
      <c r="GW18" s="77">
        <v>98.67</v>
      </c>
      <c r="GX18" s="77">
        <v>98.63</v>
      </c>
      <c r="GY18" s="77">
        <v>98.68</v>
      </c>
      <c r="GZ18" s="77">
        <v>98.63</v>
      </c>
      <c r="HA18" s="77">
        <v>98.63</v>
      </c>
      <c r="HB18" s="77">
        <v>98.71</v>
      </c>
      <c r="HC18" s="77">
        <v>98.68</v>
      </c>
      <c r="HD18" s="77">
        <v>98.64</v>
      </c>
      <c r="HE18" s="77">
        <v>98.602000000000004</v>
      </c>
      <c r="HF18" s="77">
        <v>98.62</v>
      </c>
      <c r="HG18" s="77">
        <v>98.61</v>
      </c>
      <c r="HH18" s="77">
        <v>98.6</v>
      </c>
      <c r="HI18" s="77">
        <v>98.63</v>
      </c>
      <c r="HJ18" s="77">
        <v>98.61</v>
      </c>
      <c r="HK18" s="77">
        <v>98.64</v>
      </c>
      <c r="HL18" s="77">
        <v>98.67</v>
      </c>
      <c r="HM18" s="77">
        <v>98.64</v>
      </c>
      <c r="HN18" s="77">
        <v>98.61</v>
      </c>
      <c r="HO18" s="77">
        <v>98.63</v>
      </c>
      <c r="HP18" s="77">
        <v>98.67</v>
      </c>
      <c r="HQ18" s="77">
        <v>98.63</v>
      </c>
      <c r="HR18" s="77">
        <v>98.64</v>
      </c>
      <c r="HS18" s="77">
        <v>98.64</v>
      </c>
      <c r="HT18" s="77">
        <v>98.7</v>
      </c>
      <c r="HU18" s="77">
        <v>98.68</v>
      </c>
      <c r="HV18" s="77">
        <v>98.66</v>
      </c>
      <c r="HW18" s="77">
        <v>98.65</v>
      </c>
      <c r="HX18" s="77">
        <v>98.64</v>
      </c>
      <c r="HY18" s="77">
        <v>98.63</v>
      </c>
      <c r="HZ18" s="77">
        <v>98.62</v>
      </c>
      <c r="IA18" s="77">
        <v>98.64</v>
      </c>
      <c r="IB18" s="77">
        <v>98.68</v>
      </c>
      <c r="IC18" s="77">
        <v>98.7</v>
      </c>
      <c r="ID18" s="77">
        <v>98.69</v>
      </c>
      <c r="IE18" s="77">
        <v>98.67</v>
      </c>
      <c r="IF18" s="77">
        <v>98.69</v>
      </c>
      <c r="IG18" s="77">
        <v>98.68</v>
      </c>
      <c r="IH18" s="77">
        <v>98.69</v>
      </c>
      <c r="II18" s="77">
        <v>98.65</v>
      </c>
      <c r="IJ18" s="77">
        <v>98.69</v>
      </c>
      <c r="IK18" s="77">
        <v>98.66</v>
      </c>
      <c r="IL18" s="77">
        <v>98.66</v>
      </c>
      <c r="IM18" s="77">
        <v>98.63</v>
      </c>
      <c r="IN18" s="77">
        <v>98.69</v>
      </c>
      <c r="IO18" s="77">
        <v>98.65</v>
      </c>
      <c r="IP18" s="77">
        <v>98.68</v>
      </c>
      <c r="IQ18" s="77">
        <v>98.66</v>
      </c>
      <c r="IR18" s="77">
        <v>98.65</v>
      </c>
      <c r="IS18" s="77">
        <v>98.79</v>
      </c>
      <c r="IT18" s="77">
        <v>98.73</v>
      </c>
      <c r="IU18" s="77">
        <v>98.71</v>
      </c>
      <c r="IV18" s="77">
        <v>98.75</v>
      </c>
      <c r="IW18" s="77">
        <v>98.7</v>
      </c>
      <c r="IX18" s="77">
        <v>98.79</v>
      </c>
      <c r="IY18" s="77">
        <v>98.77</v>
      </c>
      <c r="IZ18" s="77">
        <v>98.7</v>
      </c>
      <c r="JA18" s="77">
        <v>98.79</v>
      </c>
      <c r="JB18" s="77">
        <v>98.82</v>
      </c>
      <c r="JC18" s="77">
        <v>98.7</v>
      </c>
      <c r="JD18" s="77">
        <v>98.75</v>
      </c>
      <c r="JE18" s="77">
        <v>98.68</v>
      </c>
      <c r="JF18" s="77">
        <v>98.69</v>
      </c>
      <c r="JG18" s="77">
        <v>98.76</v>
      </c>
      <c r="JH18" s="77">
        <v>98.74</v>
      </c>
      <c r="JI18" s="77">
        <v>98.75</v>
      </c>
      <c r="JJ18" s="77">
        <v>98.81</v>
      </c>
      <c r="JK18" s="77">
        <v>98.77</v>
      </c>
      <c r="JL18" s="77">
        <v>98.73</v>
      </c>
      <c r="JM18" s="77">
        <v>98.73</v>
      </c>
      <c r="JN18" s="77">
        <v>98.67</v>
      </c>
      <c r="JO18" s="77">
        <v>98.64</v>
      </c>
      <c r="JP18" s="77">
        <v>98.68</v>
      </c>
      <c r="JQ18" s="77">
        <v>98.71</v>
      </c>
      <c r="JR18" s="77">
        <v>98.74</v>
      </c>
      <c r="JS18" s="77">
        <v>98.64</v>
      </c>
      <c r="JT18" s="77">
        <v>98.68</v>
      </c>
      <c r="JU18" s="77">
        <v>98.69</v>
      </c>
      <c r="JV18" s="77">
        <v>98.71</v>
      </c>
      <c r="JW18" s="77">
        <v>98.65</v>
      </c>
      <c r="JX18" s="77">
        <v>98.74</v>
      </c>
      <c r="JY18" s="77">
        <v>98.7</v>
      </c>
      <c r="JZ18" s="77">
        <v>98.72</v>
      </c>
      <c r="KA18" s="77">
        <v>98.68</v>
      </c>
      <c r="KB18" s="77">
        <v>98.69</v>
      </c>
      <c r="KC18" s="77">
        <v>98.72</v>
      </c>
      <c r="KD18" s="77">
        <v>98.65</v>
      </c>
      <c r="KE18" s="77">
        <v>98.7</v>
      </c>
      <c r="KF18" s="77">
        <v>98.71</v>
      </c>
      <c r="KG18" s="77">
        <v>98.7</v>
      </c>
      <c r="KH18" s="77">
        <v>98.73</v>
      </c>
      <c r="KI18" s="77">
        <v>98.66</v>
      </c>
      <c r="KJ18" s="77">
        <v>98.66</v>
      </c>
      <c r="KK18" s="77">
        <v>98.69</v>
      </c>
      <c r="KL18" s="77">
        <v>98.66</v>
      </c>
      <c r="KM18" s="77">
        <v>98.69</v>
      </c>
      <c r="KN18" s="77">
        <f>100-SUM(KN28,KN19:KN26)</f>
        <v>98.624200000000002</v>
      </c>
      <c r="KO18" s="77">
        <v>98.63</v>
      </c>
      <c r="KP18" s="77">
        <v>98.62</v>
      </c>
      <c r="KQ18" s="77">
        <v>98.66</v>
      </c>
      <c r="KR18" s="77">
        <v>98.69</v>
      </c>
      <c r="KS18" s="77">
        <v>98.67</v>
      </c>
      <c r="KT18" s="77">
        <v>98.69</v>
      </c>
      <c r="KU18" s="77">
        <v>98.67</v>
      </c>
      <c r="KV18" s="77">
        <v>98.71</v>
      </c>
      <c r="KW18" s="77">
        <v>98.75</v>
      </c>
      <c r="KX18" s="77">
        <v>98.77</v>
      </c>
      <c r="KY18" s="77">
        <v>98.74</v>
      </c>
      <c r="KZ18" s="77">
        <v>98.76</v>
      </c>
      <c r="LA18" s="77">
        <v>98.74</v>
      </c>
      <c r="LB18" s="77">
        <v>98.72</v>
      </c>
      <c r="LC18" s="77">
        <v>98.66</v>
      </c>
      <c r="LD18" s="77">
        <v>98.74</v>
      </c>
      <c r="LE18" s="77">
        <v>98.68</v>
      </c>
      <c r="LF18" s="77">
        <v>98.71</v>
      </c>
      <c r="LG18" s="77">
        <v>98.69</v>
      </c>
      <c r="LH18" s="77">
        <v>98.74</v>
      </c>
      <c r="LI18" s="77">
        <v>98.67</v>
      </c>
      <c r="LJ18" s="77">
        <v>98.66</v>
      </c>
      <c r="LK18" s="77">
        <v>98.68</v>
      </c>
      <c r="LL18" s="77">
        <v>98.67</v>
      </c>
      <c r="LM18" s="77">
        <v>98.69</v>
      </c>
      <c r="LN18" s="77">
        <v>98.74</v>
      </c>
      <c r="LO18" s="77">
        <v>98.72</v>
      </c>
      <c r="LP18" s="77">
        <v>98.76</v>
      </c>
      <c r="LQ18" s="77">
        <v>98.73</v>
      </c>
      <c r="LR18" s="77">
        <v>98.69</v>
      </c>
      <c r="LS18" s="77">
        <v>98.75</v>
      </c>
      <c r="LT18" s="77">
        <v>98.72</v>
      </c>
      <c r="LU18" s="77">
        <v>98.77</v>
      </c>
      <c r="LV18" s="77">
        <v>98.73</v>
      </c>
      <c r="LW18" s="77">
        <v>98.74</v>
      </c>
      <c r="LX18" s="77">
        <v>98.75</v>
      </c>
      <c r="LY18" s="77">
        <v>98.78</v>
      </c>
      <c r="LZ18" s="77">
        <v>98.76</v>
      </c>
      <c r="MA18" s="77">
        <v>98.75</v>
      </c>
      <c r="MB18" s="77">
        <v>98.77</v>
      </c>
      <c r="MC18" s="77">
        <v>98.75</v>
      </c>
      <c r="MD18" s="77">
        <v>98.75</v>
      </c>
      <c r="ME18" s="77">
        <v>98.83</v>
      </c>
      <c r="MF18" s="77">
        <v>98.72</v>
      </c>
      <c r="MG18" s="103">
        <v>98.68</v>
      </c>
      <c r="MH18" s="103">
        <v>98.75</v>
      </c>
      <c r="MI18" s="103">
        <v>98.68</v>
      </c>
      <c r="MJ18" s="103">
        <v>98.69</v>
      </c>
      <c r="MK18" s="103">
        <v>98.78</v>
      </c>
      <c r="ML18" s="103">
        <v>98.8</v>
      </c>
      <c r="MM18" s="103">
        <v>98.72</v>
      </c>
      <c r="MN18" s="103">
        <v>98.74</v>
      </c>
      <c r="MO18" s="103">
        <v>98.69</v>
      </c>
      <c r="MP18" s="103">
        <v>98.72</v>
      </c>
      <c r="MQ18" s="103">
        <v>98.73</v>
      </c>
      <c r="MR18" s="103">
        <v>98.73</v>
      </c>
      <c r="MS18" s="103">
        <v>98.67</v>
      </c>
      <c r="MT18" s="103">
        <v>98.71</v>
      </c>
      <c r="MU18" s="103">
        <v>98.7</v>
      </c>
      <c r="MV18" s="103">
        <v>98.66</v>
      </c>
      <c r="MW18" s="103">
        <v>98.67</v>
      </c>
      <c r="MX18" s="103">
        <v>98.67</v>
      </c>
      <c r="MY18" s="103">
        <v>98.6</v>
      </c>
      <c r="MZ18" s="103">
        <v>98.6</v>
      </c>
      <c r="NA18" s="103">
        <v>98.72</v>
      </c>
      <c r="NB18" s="103">
        <v>98.69</v>
      </c>
      <c r="NC18" s="103">
        <v>98.72</v>
      </c>
      <c r="ND18" s="103">
        <v>98.7</v>
      </c>
      <c r="NE18" s="103">
        <v>98.69</v>
      </c>
      <c r="NF18" s="107">
        <v>98.65</v>
      </c>
      <c r="NG18" s="107">
        <v>98.62</v>
      </c>
      <c r="NH18" s="107">
        <v>98.58</v>
      </c>
      <c r="NI18" s="107">
        <v>98.78</v>
      </c>
      <c r="NJ18" s="107">
        <v>98.69</v>
      </c>
      <c r="NK18" s="107">
        <v>98.71</v>
      </c>
      <c r="NL18" s="107">
        <v>98.69</v>
      </c>
      <c r="NM18" s="107">
        <v>98.83</v>
      </c>
      <c r="NN18" s="107">
        <v>98.74</v>
      </c>
      <c r="NO18" s="107">
        <v>98.69</v>
      </c>
      <c r="NP18" s="107">
        <v>98.67</v>
      </c>
      <c r="NQ18" s="107">
        <v>98.7</v>
      </c>
      <c r="NR18" s="107">
        <v>98.8</v>
      </c>
      <c r="NS18" s="107">
        <v>98.68</v>
      </c>
      <c r="NT18" s="107">
        <v>98.73</v>
      </c>
      <c r="NU18" s="107">
        <v>98.7</v>
      </c>
      <c r="NV18" s="107">
        <v>98.72</v>
      </c>
      <c r="NW18" s="107">
        <v>98.71</v>
      </c>
      <c r="NX18" s="107">
        <v>98.72</v>
      </c>
      <c r="NY18" s="107">
        <v>98.67</v>
      </c>
      <c r="NZ18" s="107">
        <v>98.69</v>
      </c>
      <c r="OA18" s="107">
        <v>98.68</v>
      </c>
      <c r="OB18" s="107">
        <v>98.62</v>
      </c>
      <c r="OC18" s="107">
        <v>98.71</v>
      </c>
      <c r="OD18" s="107">
        <v>98.72</v>
      </c>
      <c r="OE18" s="107">
        <v>98.72</v>
      </c>
      <c r="OF18" s="107">
        <v>98.78</v>
      </c>
      <c r="OG18" s="107">
        <v>98.75</v>
      </c>
      <c r="OH18" s="107">
        <v>98.88</v>
      </c>
      <c r="OI18" s="107">
        <v>98.71</v>
      </c>
      <c r="OJ18" s="107">
        <v>98.68</v>
      </c>
      <c r="OK18" s="107">
        <v>98.75</v>
      </c>
      <c r="OL18" s="107">
        <v>98.77</v>
      </c>
      <c r="OM18" s="107">
        <v>98.71</v>
      </c>
      <c r="ON18" s="107">
        <v>98.83</v>
      </c>
      <c r="OO18" s="107">
        <v>98.71</v>
      </c>
      <c r="OP18" s="107">
        <v>98.79</v>
      </c>
      <c r="OQ18" s="107">
        <v>98.71</v>
      </c>
      <c r="OR18" s="107">
        <v>98.73</v>
      </c>
      <c r="OS18" s="107">
        <v>98.74</v>
      </c>
      <c r="OT18" s="107">
        <v>98.65</v>
      </c>
      <c r="OU18" s="107">
        <v>98.74</v>
      </c>
      <c r="OV18" s="107">
        <v>98.71</v>
      </c>
      <c r="OW18" s="107">
        <v>98.66</v>
      </c>
      <c r="OX18" s="107">
        <v>98.76</v>
      </c>
      <c r="OY18" s="107">
        <f>100-1.26</f>
        <v>98.74</v>
      </c>
      <c r="OZ18" s="107">
        <v>98.73</v>
      </c>
      <c r="PA18" s="107">
        <v>98.75</v>
      </c>
      <c r="PB18" s="107">
        <v>98.77</v>
      </c>
      <c r="PC18" s="107">
        <v>98.74</v>
      </c>
      <c r="PD18" s="107">
        <v>98.85</v>
      </c>
      <c r="PE18" s="107">
        <v>98.76</v>
      </c>
      <c r="PF18" s="107">
        <v>98.77</v>
      </c>
      <c r="PG18" s="107">
        <v>98.82</v>
      </c>
      <c r="PH18" s="107">
        <v>98.83</v>
      </c>
      <c r="PI18" s="107">
        <v>98.72</v>
      </c>
      <c r="PJ18" s="107">
        <v>98.68</v>
      </c>
      <c r="PK18" s="107">
        <v>98.63</v>
      </c>
      <c r="PL18" s="107">
        <v>98.74</v>
      </c>
      <c r="PM18" s="107">
        <v>98.78</v>
      </c>
      <c r="PN18" s="107">
        <v>98.7</v>
      </c>
      <c r="PO18" s="107">
        <v>98.75</v>
      </c>
      <c r="PP18" s="107">
        <v>98.72</v>
      </c>
      <c r="PQ18" s="107">
        <v>98.69</v>
      </c>
      <c r="PR18" s="107">
        <v>98.73</v>
      </c>
      <c r="PS18" s="107">
        <v>98.74</v>
      </c>
      <c r="PT18" s="107">
        <v>98.7</v>
      </c>
      <c r="PU18" s="107">
        <v>98.71</v>
      </c>
      <c r="PV18" s="81">
        <v>98.65</v>
      </c>
      <c r="PW18" s="107">
        <v>98.71</v>
      </c>
      <c r="PX18" s="107">
        <v>98.75</v>
      </c>
      <c r="PY18" s="107">
        <v>98.74</v>
      </c>
      <c r="PZ18" s="107">
        <v>98.72</v>
      </c>
      <c r="QA18" s="107">
        <v>98.74</v>
      </c>
      <c r="QB18" s="107">
        <v>98.75</v>
      </c>
      <c r="QC18" s="107">
        <v>98.74</v>
      </c>
      <c r="QD18" s="107">
        <v>98.65</v>
      </c>
      <c r="QE18" s="107">
        <v>98.7</v>
      </c>
      <c r="QF18" s="107">
        <v>98.75</v>
      </c>
      <c r="QG18" s="107">
        <v>98.77</v>
      </c>
      <c r="QH18" s="107">
        <v>98.7</v>
      </c>
      <c r="QI18" s="107">
        <v>98.79</v>
      </c>
      <c r="QJ18" s="107">
        <v>98.78</v>
      </c>
      <c r="QK18" s="107">
        <v>98.75</v>
      </c>
      <c r="QL18" s="107">
        <v>98.71</v>
      </c>
      <c r="QM18" s="107">
        <v>98.74</v>
      </c>
      <c r="QN18" s="107">
        <v>98.71</v>
      </c>
      <c r="QO18" s="107">
        <v>98.79</v>
      </c>
      <c r="QP18" s="107">
        <v>98.76</v>
      </c>
      <c r="QQ18" s="107">
        <v>98.78</v>
      </c>
      <c r="QR18" s="107">
        <v>98.8</v>
      </c>
      <c r="QS18" s="107">
        <v>98.83</v>
      </c>
      <c r="QT18" s="107">
        <v>98.78</v>
      </c>
      <c r="QU18" s="107">
        <v>98.81</v>
      </c>
      <c r="QV18" s="107">
        <v>98.72</v>
      </c>
      <c r="QW18" s="107">
        <v>98.8</v>
      </c>
      <c r="QX18" s="107">
        <v>98.7</v>
      </c>
      <c r="QY18" s="107">
        <v>98.7</v>
      </c>
      <c r="QZ18" s="107">
        <v>98.65</v>
      </c>
      <c r="RA18" s="107">
        <v>98.72</v>
      </c>
      <c r="RB18" s="107">
        <f>100-SUM(RB19,RB20,RB21,RB22,RB23,RB24,RB25,RB26,RB28)</f>
        <v>98.707099999999997</v>
      </c>
      <c r="RC18" s="107">
        <v>98.71</v>
      </c>
      <c r="RD18" s="107">
        <v>98.74</v>
      </c>
      <c r="RE18" s="107">
        <v>98.74</v>
      </c>
      <c r="RF18" s="107">
        <v>98.65</v>
      </c>
      <c r="RG18" s="107">
        <v>98.67</v>
      </c>
      <c r="RH18" s="107">
        <v>98.74</v>
      </c>
      <c r="RI18" s="107">
        <v>98.72</v>
      </c>
      <c r="RJ18" s="107">
        <v>98.74</v>
      </c>
      <c r="RK18" s="107">
        <v>98.71</v>
      </c>
      <c r="RL18" s="107">
        <v>98.78</v>
      </c>
      <c r="RM18" s="107">
        <v>98.73</v>
      </c>
      <c r="RN18" s="107">
        <v>98.76</v>
      </c>
      <c r="RO18" s="107">
        <v>98.7</v>
      </c>
      <c r="RP18" s="107">
        <v>98.8</v>
      </c>
      <c r="RQ18" s="107">
        <v>98.7</v>
      </c>
      <c r="RR18" s="107">
        <v>98.83</v>
      </c>
      <c r="RS18" s="107">
        <v>98.8</v>
      </c>
      <c r="RT18" s="107">
        <v>98.812600000000003</v>
      </c>
      <c r="RU18" s="107">
        <v>98.77</v>
      </c>
      <c r="RV18" s="107">
        <f>100-SUM(RV19:RV26,RV28)</f>
        <v>98.789500000000004</v>
      </c>
      <c r="RW18" s="107">
        <v>98.775099999999995</v>
      </c>
      <c r="RX18" s="107">
        <v>98.83</v>
      </c>
      <c r="RY18" s="107">
        <v>98.75</v>
      </c>
      <c r="RZ18" s="107">
        <v>98.83</v>
      </c>
      <c r="SA18" s="107">
        <v>98.819599999999994</v>
      </c>
      <c r="SB18" s="107">
        <v>98.78</v>
      </c>
      <c r="SC18" s="107">
        <v>98.79</v>
      </c>
      <c r="SD18" s="107">
        <v>98.81</v>
      </c>
      <c r="SE18" s="107">
        <f>100-SUM(SE19,SE20,SE21,SE22,SE23,SE24,SE25,SE26,SE28)</f>
        <v>98.743899999999996</v>
      </c>
      <c r="SF18" s="107">
        <f>100-SUM(SF19,SF20,SF21,SF22,SF23,SF24,SF25,SF26,SF28)</f>
        <v>98.722899999999996</v>
      </c>
      <c r="SG18" s="107">
        <v>98.71</v>
      </c>
      <c r="SH18" s="107">
        <v>98.8</v>
      </c>
      <c r="SI18" s="107">
        <v>98.77</v>
      </c>
      <c r="SJ18" s="107">
        <f>100-SUM(SJ19,SJ20,SJ21,SJ22,SJ23,SJ24,SJ25,SJ26,SJ28)</f>
        <v>98.799400000000006</v>
      </c>
      <c r="SK18" s="107">
        <v>98.82</v>
      </c>
      <c r="SL18" s="107">
        <v>98.78</v>
      </c>
      <c r="SM18" s="107">
        <v>98.76</v>
      </c>
      <c r="SN18" s="107">
        <v>98.76</v>
      </c>
      <c r="SO18" s="107">
        <v>98.81</v>
      </c>
      <c r="SP18" s="107">
        <v>98.8</v>
      </c>
      <c r="SQ18" s="107">
        <v>98.83</v>
      </c>
      <c r="SR18" s="107">
        <v>98.8</v>
      </c>
      <c r="SS18" s="107">
        <v>98.8</v>
      </c>
      <c r="ST18" s="107">
        <v>98.84</v>
      </c>
      <c r="SU18" s="107">
        <v>98.87</v>
      </c>
      <c r="SV18" s="107">
        <v>98.79</v>
      </c>
      <c r="SW18" s="107">
        <v>98.94</v>
      </c>
      <c r="SX18" s="107">
        <v>98.913399999999996</v>
      </c>
      <c r="SY18" s="107">
        <v>98.95</v>
      </c>
      <c r="SZ18" s="107">
        <v>98.933199999999999</v>
      </c>
      <c r="TA18" s="107">
        <v>98.89</v>
      </c>
      <c r="TB18" s="107">
        <v>98.87</v>
      </c>
      <c r="TC18" s="107">
        <v>98.91</v>
      </c>
      <c r="TD18" s="107">
        <v>98.8</v>
      </c>
      <c r="TE18" s="107">
        <v>98.92</v>
      </c>
      <c r="TF18" s="107">
        <v>98.79</v>
      </c>
      <c r="TG18" s="107">
        <v>98.77</v>
      </c>
      <c r="TH18" s="107">
        <v>98.86</v>
      </c>
      <c r="TI18" s="107">
        <v>98.83</v>
      </c>
      <c r="TJ18" s="107">
        <v>98.82</v>
      </c>
      <c r="TK18" s="107">
        <v>98.87</v>
      </c>
      <c r="TL18" s="107">
        <v>98.79</v>
      </c>
      <c r="TM18" s="107">
        <v>98.75</v>
      </c>
      <c r="TN18" s="107">
        <v>98.73</v>
      </c>
      <c r="TO18" s="107">
        <v>98.72</v>
      </c>
      <c r="TP18" s="107">
        <v>98.84</v>
      </c>
      <c r="TQ18" s="107">
        <v>98.81</v>
      </c>
      <c r="TR18" s="136">
        <v>98.773333333333355</v>
      </c>
      <c r="TS18" s="136">
        <v>98.87</v>
      </c>
      <c r="TT18" s="136">
        <v>98.813999999999993</v>
      </c>
      <c r="TU18" s="136">
        <v>98.875</v>
      </c>
      <c r="TV18" s="136">
        <v>98.92165</v>
      </c>
      <c r="TW18" s="136">
        <v>98.865000000000009</v>
      </c>
      <c r="TX18" s="136">
        <v>98.827500000000001</v>
      </c>
      <c r="TY18" s="136">
        <v>98.792000000000002</v>
      </c>
      <c r="TZ18" s="136">
        <v>98.8</v>
      </c>
      <c r="UA18" s="136">
        <v>98.7898</v>
      </c>
      <c r="UB18" s="136">
        <v>98.755359999999996</v>
      </c>
      <c r="UC18" s="136">
        <v>98.78</v>
      </c>
      <c r="UD18" s="136">
        <v>98.799866666666659</v>
      </c>
      <c r="UE18" s="136">
        <v>98.83</v>
      </c>
      <c r="UF18" s="136">
        <v>98.775099999999995</v>
      </c>
      <c r="UG18" s="136">
        <v>98.800419999999988</v>
      </c>
      <c r="UH18" s="136">
        <v>98.738</v>
      </c>
      <c r="UI18" s="136">
        <v>98.737999999999985</v>
      </c>
      <c r="UJ18" s="136">
        <v>98.702849999999998</v>
      </c>
      <c r="UK18" s="136">
        <v>98.714000000000013</v>
      </c>
      <c r="UL18" s="136">
        <v>98.775555555555556</v>
      </c>
      <c r="UM18" s="136">
        <v>98.753999999999991</v>
      </c>
      <c r="UN18" s="136">
        <v>98.713999999999999</v>
      </c>
      <c r="UO18" s="136">
        <v>98.738</v>
      </c>
      <c r="UP18" s="136">
        <v>98.71</v>
      </c>
      <c r="UQ18" s="136">
        <v>98.717999999999989</v>
      </c>
      <c r="UR18" s="68">
        <v>98.70750000000001</v>
      </c>
      <c r="US18" s="68">
        <v>98.775000000000006</v>
      </c>
      <c r="UT18" s="68">
        <v>98.783333333333346</v>
      </c>
      <c r="UU18" s="68">
        <v>98.768000000000001</v>
      </c>
      <c r="UV18" s="68">
        <v>98.75</v>
      </c>
      <c r="UW18" s="68">
        <v>98.69</v>
      </c>
      <c r="UX18" s="68">
        <v>98.745714285714286</v>
      </c>
      <c r="UY18" s="68">
        <v>98.756666666666661</v>
      </c>
      <c r="UZ18" s="68">
        <v>98.71</v>
      </c>
      <c r="VA18" s="68">
        <v>98.707142857142884</v>
      </c>
      <c r="VB18" s="68">
        <v>98.693750000000009</v>
      </c>
      <c r="VC18" s="68">
        <v>98.703999999999994</v>
      </c>
      <c r="VD18" s="68">
        <v>98.66</v>
      </c>
      <c r="VE18" s="68">
        <v>98.732857142857142</v>
      </c>
      <c r="VF18" s="68">
        <v>98.732857142857142</v>
      </c>
      <c r="VG18" s="68">
        <v>98.754999999999995</v>
      </c>
      <c r="VH18" s="68">
        <v>98.751999999999995</v>
      </c>
      <c r="VI18" s="68">
        <v>98.720000000000013</v>
      </c>
      <c r="VJ18" s="68">
        <v>98.69</v>
      </c>
      <c r="VK18" s="68">
        <v>98.712500000000006</v>
      </c>
      <c r="VL18" s="68">
        <v>98.683871428571408</v>
      </c>
      <c r="VM18" s="68">
        <v>98.696428571428584</v>
      </c>
      <c r="VN18" s="68">
        <v>98.689166666666679</v>
      </c>
      <c r="VO18" s="68">
        <v>98.742857142857147</v>
      </c>
      <c r="VP18" s="68">
        <v>98.751999999999995</v>
      </c>
      <c r="VQ18" s="68">
        <v>98.736249999999998</v>
      </c>
      <c r="VR18" s="68">
        <v>98.669166666666669</v>
      </c>
      <c r="VS18" s="68">
        <v>98.660000000000025</v>
      </c>
      <c r="VT18" s="68">
        <v>98.64500000000001</v>
      </c>
      <c r="VU18" s="68">
        <v>98.6368333333333</v>
      </c>
      <c r="VV18" s="68">
        <v>98.68</v>
      </c>
      <c r="VW18" s="68">
        <v>98.585400000000007</v>
      </c>
      <c r="VX18" s="68">
        <v>98.756363636363631</v>
      </c>
      <c r="VY18" s="68">
        <v>98.775999999999996</v>
      </c>
      <c r="VZ18" s="68">
        <v>98.734964285714298</v>
      </c>
      <c r="WA18" s="42">
        <v>98.694545454545462</v>
      </c>
      <c r="WB18" s="42">
        <v>98.717820000000003</v>
      </c>
      <c r="WC18" s="42">
        <v>98.792727272727248</v>
      </c>
      <c r="WD18" s="42">
        <v>98.74818181818182</v>
      </c>
      <c r="WE18" s="42">
        <v>98.701111111111132</v>
      </c>
      <c r="WF18" s="42">
        <v>98.701818181818183</v>
      </c>
      <c r="WG18" s="42">
        <v>98.744444444444454</v>
      </c>
      <c r="WH18" s="42">
        <v>98.737142857142871</v>
      </c>
      <c r="WI18" s="42">
        <v>98.788181818181826</v>
      </c>
      <c r="WJ18" s="42">
        <v>98.740000000000009</v>
      </c>
      <c r="WK18" s="42">
        <v>98.747500000000002</v>
      </c>
      <c r="WL18" s="42">
        <v>98.726923076923086</v>
      </c>
      <c r="WM18" s="42">
        <v>98.805000000000007</v>
      </c>
    </row>
    <row r="19" spans="1:616" s="4" customFormat="1" ht="23.25" customHeight="1" x14ac:dyDescent="0.2">
      <c r="A19" s="8">
        <v>2</v>
      </c>
      <c r="B19" s="20" t="s">
        <v>2</v>
      </c>
      <c r="C19" s="10" t="s">
        <v>13</v>
      </c>
      <c r="D19" s="23" t="s">
        <v>18</v>
      </c>
      <c r="E19" s="30">
        <v>1.6E-2</v>
      </c>
      <c r="F19" s="30">
        <v>1.7000000000000001E-2</v>
      </c>
      <c r="G19" s="30">
        <v>1.2999999999999999E-2</v>
      </c>
      <c r="H19" s="30">
        <v>1.4E-2</v>
      </c>
      <c r="I19" s="30">
        <v>1.7999999999999999E-2</v>
      </c>
      <c r="J19" s="30">
        <v>1.4999999999999999E-2</v>
      </c>
      <c r="K19" s="30">
        <v>1.4E-2</v>
      </c>
      <c r="L19" s="30">
        <v>1.4E-2</v>
      </c>
      <c r="M19" s="30">
        <v>1.6E-2</v>
      </c>
      <c r="N19" s="30">
        <v>1.4999999999999999E-2</v>
      </c>
      <c r="O19" s="30">
        <v>1.4999999999999999E-2</v>
      </c>
      <c r="P19" s="30">
        <v>1.6E-2</v>
      </c>
      <c r="Q19" s="30">
        <v>1.4E-2</v>
      </c>
      <c r="R19" s="30">
        <v>1.2999999999999999E-2</v>
      </c>
      <c r="S19" s="30">
        <v>1.7999999999999999E-2</v>
      </c>
      <c r="T19" s="30">
        <v>1.4999999999999999E-2</v>
      </c>
      <c r="U19" s="30">
        <v>1.2999999999999999E-2</v>
      </c>
      <c r="V19" s="30">
        <v>1.2999999999999999E-2</v>
      </c>
      <c r="W19" s="30">
        <v>1.6E-2</v>
      </c>
      <c r="X19" s="30">
        <v>1.4999999999999999E-2</v>
      </c>
      <c r="Y19" s="30">
        <v>1.2999999999999999E-2</v>
      </c>
      <c r="Z19" s="30">
        <v>1.4E-2</v>
      </c>
      <c r="AA19" s="30">
        <v>1.0999999999999999E-2</v>
      </c>
      <c r="AB19" s="30">
        <v>1.2999999999999999E-2</v>
      </c>
      <c r="AC19" s="30">
        <v>1.0999999999999999E-2</v>
      </c>
      <c r="AD19" s="30">
        <v>1.2E-2</v>
      </c>
      <c r="AE19" s="30">
        <v>1.2999999999999999E-2</v>
      </c>
      <c r="AF19" s="30">
        <v>1.0999999999999999E-2</v>
      </c>
      <c r="AG19" s="30">
        <v>1.2E-2</v>
      </c>
      <c r="AH19" s="30">
        <v>1.4999999999999999E-2</v>
      </c>
      <c r="AI19" s="30">
        <v>1.7000000000000001E-2</v>
      </c>
      <c r="AJ19" s="30">
        <v>1.6E-2</v>
      </c>
      <c r="AK19" s="30">
        <v>1.4E-2</v>
      </c>
      <c r="AL19" s="30">
        <v>1.4E-2</v>
      </c>
      <c r="AM19" s="30">
        <v>1.2999999999999999E-2</v>
      </c>
      <c r="AN19" s="30">
        <v>1.4E-2</v>
      </c>
      <c r="AO19" s="30">
        <v>1.2999999999999999E-2</v>
      </c>
      <c r="AP19" s="30">
        <v>1.2999999999999999E-2</v>
      </c>
      <c r="AQ19" s="30">
        <v>1.2999999999999999E-2</v>
      </c>
      <c r="AR19" s="30">
        <v>1.4E-2</v>
      </c>
      <c r="AS19" s="30">
        <v>1.2999999999999999E-2</v>
      </c>
      <c r="AT19" s="30">
        <v>1.4E-2</v>
      </c>
      <c r="AU19" s="30">
        <v>1.6E-2</v>
      </c>
      <c r="AV19" s="30">
        <v>1.4E-2</v>
      </c>
      <c r="AW19" s="30">
        <v>1.6E-2</v>
      </c>
      <c r="AX19" s="30">
        <v>1.4E-2</v>
      </c>
      <c r="AY19" s="30">
        <v>1.4999999999999999E-2</v>
      </c>
      <c r="AZ19" s="30">
        <v>1.2999999999999999E-2</v>
      </c>
      <c r="BA19" s="30">
        <v>1.0999999999999999E-2</v>
      </c>
      <c r="BB19" s="30">
        <v>1.2999999999999999E-2</v>
      </c>
      <c r="BC19" s="30">
        <v>1.2E-2</v>
      </c>
      <c r="BD19" s="30">
        <v>1.2999999999999999E-2</v>
      </c>
      <c r="BE19" s="30">
        <v>1.2999999999999999E-2</v>
      </c>
      <c r="BF19" s="30">
        <v>1.2E-2</v>
      </c>
      <c r="BG19" s="30">
        <v>1.0999999999999999E-2</v>
      </c>
      <c r="BH19" s="30">
        <v>1.2E-2</v>
      </c>
      <c r="BI19" s="30">
        <v>1.2999999999999999E-2</v>
      </c>
      <c r="BJ19" s="30">
        <v>1.4E-2</v>
      </c>
      <c r="BK19" s="30">
        <v>1.6E-2</v>
      </c>
      <c r="BL19" s="30">
        <v>1.2999999999999999E-2</v>
      </c>
      <c r="BM19" s="30">
        <v>1.4E-2</v>
      </c>
      <c r="BN19" s="30">
        <v>1.2999999999999999E-2</v>
      </c>
      <c r="BO19" s="30">
        <v>1.2E-2</v>
      </c>
      <c r="BP19" s="30">
        <v>1.2999999999999999E-2</v>
      </c>
      <c r="BQ19" s="30">
        <v>1.4999999999999999E-2</v>
      </c>
      <c r="BR19" s="30">
        <v>1.4E-2</v>
      </c>
      <c r="BS19" s="30">
        <v>1.2999999999999999E-2</v>
      </c>
      <c r="BT19" s="30">
        <v>1.6E-2</v>
      </c>
      <c r="BU19" s="30">
        <v>1.2E-2</v>
      </c>
      <c r="BV19" s="30">
        <v>1.4999999999999999E-2</v>
      </c>
      <c r="BW19" s="30">
        <v>1.2E-2</v>
      </c>
      <c r="BX19" s="30">
        <v>1.2999999999999999E-2</v>
      </c>
      <c r="BY19" s="30">
        <v>1.4E-2</v>
      </c>
      <c r="BZ19" s="30">
        <v>1.2E-2</v>
      </c>
      <c r="CA19" s="30">
        <v>1.4E-2</v>
      </c>
      <c r="CB19" s="30">
        <v>1.2999999999999999E-2</v>
      </c>
      <c r="CC19" s="30">
        <v>1.6E-2</v>
      </c>
      <c r="CD19" s="30">
        <v>1.2E-2</v>
      </c>
      <c r="CE19" s="30">
        <v>1.0999999999999999E-2</v>
      </c>
      <c r="CF19" s="30">
        <v>1.2E-2</v>
      </c>
      <c r="CG19" s="30">
        <v>1.4999999999999999E-2</v>
      </c>
      <c r="CH19" s="30">
        <v>1.4E-2</v>
      </c>
      <c r="CI19" s="30">
        <v>1.4E-2</v>
      </c>
      <c r="CJ19" s="33">
        <v>1.2E-2</v>
      </c>
      <c r="CK19" s="33">
        <v>1.2E-2</v>
      </c>
      <c r="CL19" s="33">
        <v>1.6E-2</v>
      </c>
      <c r="CM19" s="33">
        <v>1.4E-2</v>
      </c>
      <c r="CN19" s="33">
        <v>1.2999999999999999E-2</v>
      </c>
      <c r="CO19" s="33">
        <v>1.4999999999999999E-2</v>
      </c>
      <c r="CP19" s="33">
        <v>1.4E-2</v>
      </c>
      <c r="CQ19" s="33">
        <v>1.4E-2</v>
      </c>
      <c r="CR19" s="33">
        <v>1.6E-2</v>
      </c>
      <c r="CS19" s="33">
        <v>1.4E-2</v>
      </c>
      <c r="CT19" s="33">
        <v>1.6E-2</v>
      </c>
      <c r="CU19" s="33">
        <v>1.4999999999999999E-2</v>
      </c>
      <c r="CV19" s="33">
        <v>1.4E-2</v>
      </c>
      <c r="CW19" s="33">
        <v>1.6E-2</v>
      </c>
      <c r="CX19" s="33">
        <v>1.4E-2</v>
      </c>
      <c r="CY19" s="33">
        <v>1.2999999999999999E-2</v>
      </c>
      <c r="CZ19" s="33">
        <v>1.6E-2</v>
      </c>
      <c r="DA19" s="33">
        <v>1.4E-2</v>
      </c>
      <c r="DB19" s="33">
        <v>1.4E-2</v>
      </c>
      <c r="DC19" s="33">
        <v>1.7000000000000001E-2</v>
      </c>
      <c r="DD19" s="33">
        <v>1.4999999999999999E-2</v>
      </c>
      <c r="DE19" s="33">
        <v>1.6E-2</v>
      </c>
      <c r="DF19" s="33">
        <v>1.4999999999999999E-2</v>
      </c>
      <c r="DG19" s="33">
        <v>1.4E-2</v>
      </c>
      <c r="DH19" s="33">
        <v>1.7000000000000001E-2</v>
      </c>
      <c r="DI19" s="33">
        <v>1.6E-2</v>
      </c>
      <c r="DJ19" s="33">
        <v>1.4999999999999999E-2</v>
      </c>
      <c r="DK19" s="33">
        <v>1.2999999999999999E-2</v>
      </c>
      <c r="DL19" s="33">
        <v>1.7999999999999999E-2</v>
      </c>
      <c r="DM19" s="33">
        <v>1.2E-2</v>
      </c>
      <c r="DN19" s="33">
        <v>1.4999999999999999E-2</v>
      </c>
      <c r="DO19" s="33">
        <v>1.4E-2</v>
      </c>
      <c r="DP19" s="33">
        <v>1.4999999999999999E-2</v>
      </c>
      <c r="DQ19" s="33">
        <v>1.4E-2</v>
      </c>
      <c r="DR19" s="33">
        <v>1.2999999999999999E-2</v>
      </c>
      <c r="DS19" s="33">
        <v>1.6E-2</v>
      </c>
      <c r="DT19" s="33">
        <v>1.4999999999999999E-2</v>
      </c>
      <c r="DU19" s="33">
        <v>1.6E-2</v>
      </c>
      <c r="DV19" s="33">
        <v>1.4E-2</v>
      </c>
      <c r="DW19" s="33">
        <v>1.4E-2</v>
      </c>
      <c r="DX19" s="33">
        <v>1.2999999999999999E-2</v>
      </c>
      <c r="DY19" s="33">
        <v>1.4E-2</v>
      </c>
      <c r="DZ19" s="33">
        <v>1.2999999999999999E-2</v>
      </c>
      <c r="EA19" s="33">
        <v>1.4999999999999999E-2</v>
      </c>
      <c r="EB19" s="33">
        <v>1.4999999999999999E-2</v>
      </c>
      <c r="EC19" s="33">
        <v>1.4E-2</v>
      </c>
      <c r="ED19" s="33">
        <v>1.6E-2</v>
      </c>
      <c r="EE19" s="33">
        <v>1.2999999999999999E-2</v>
      </c>
      <c r="EF19" s="33">
        <v>1.4E-2</v>
      </c>
      <c r="EG19" s="33">
        <v>1.4999999999999999E-2</v>
      </c>
      <c r="EH19" s="33">
        <v>1.4E-2</v>
      </c>
      <c r="EI19" s="33">
        <v>1.6E-2</v>
      </c>
      <c r="EJ19" s="33">
        <v>1.6E-2</v>
      </c>
      <c r="EK19" s="33">
        <v>1.4E-2</v>
      </c>
      <c r="EL19" s="33">
        <v>1.6E-2</v>
      </c>
      <c r="EM19" s="33">
        <v>1.6E-2</v>
      </c>
      <c r="EN19" s="33">
        <v>1.4999999999999999E-2</v>
      </c>
      <c r="EO19" s="33">
        <v>1.4999999999999999E-2</v>
      </c>
      <c r="EP19" s="33">
        <v>1.4E-2</v>
      </c>
      <c r="EQ19" s="33">
        <v>1.4999999999999999E-2</v>
      </c>
      <c r="ER19" s="33">
        <v>1.4E-2</v>
      </c>
      <c r="ES19" s="33">
        <v>1.2999999999999999E-2</v>
      </c>
      <c r="ET19" s="33">
        <v>1.4999999999999999E-2</v>
      </c>
      <c r="EU19" s="33">
        <v>1.2999999999999999E-2</v>
      </c>
      <c r="EV19" s="33">
        <v>1.4E-2</v>
      </c>
      <c r="EW19" s="33">
        <v>1.6E-2</v>
      </c>
      <c r="EX19" s="33">
        <v>1.4999999999999999E-2</v>
      </c>
      <c r="EY19" s="33">
        <v>1.4E-2</v>
      </c>
      <c r="EZ19" s="33">
        <v>1.4E-2</v>
      </c>
      <c r="FA19" s="33">
        <v>1.6E-2</v>
      </c>
      <c r="FB19" s="33">
        <v>1.4999999999999999E-2</v>
      </c>
      <c r="FC19" s="33">
        <v>1.4E-2</v>
      </c>
      <c r="FD19" s="33">
        <v>1.2999999999999999E-2</v>
      </c>
      <c r="FE19" s="33">
        <v>1.4E-2</v>
      </c>
      <c r="FF19" s="33">
        <v>1.4999999999999999E-2</v>
      </c>
      <c r="FG19" s="33">
        <v>1.4E-2</v>
      </c>
      <c r="FH19" s="33">
        <v>1.4999999999999999E-2</v>
      </c>
      <c r="FI19" s="33">
        <v>1.4E-2</v>
      </c>
      <c r="FJ19" s="33">
        <v>1.4E-2</v>
      </c>
      <c r="FK19" s="33">
        <v>1.4999999999999999E-2</v>
      </c>
      <c r="FL19" s="33">
        <v>1.4E-2</v>
      </c>
      <c r="FM19" s="33">
        <v>1.4999999999999999E-2</v>
      </c>
      <c r="FN19" s="33">
        <v>1.4E-2</v>
      </c>
      <c r="FO19" s="78">
        <v>1.2999999999999999E-2</v>
      </c>
      <c r="FP19" s="78">
        <v>1.2999999999999999E-2</v>
      </c>
      <c r="FQ19" s="78">
        <v>1.4E-2</v>
      </c>
      <c r="FR19" s="78">
        <v>1.4999999999999999E-2</v>
      </c>
      <c r="FS19" s="78">
        <v>1.4E-2</v>
      </c>
      <c r="FT19" s="78">
        <v>1.2999999999999999E-2</v>
      </c>
      <c r="FU19" s="78">
        <v>1.2999999999999999E-2</v>
      </c>
      <c r="FV19" s="78">
        <v>1.4E-2</v>
      </c>
      <c r="FW19" s="78">
        <v>1.4E-2</v>
      </c>
      <c r="FX19" s="78">
        <v>1.2999999999999999E-2</v>
      </c>
      <c r="FY19" s="78">
        <v>1.4E-2</v>
      </c>
      <c r="FZ19" s="78">
        <v>1.4999999999999999E-2</v>
      </c>
      <c r="GA19" s="78">
        <v>1.2999999999999999E-2</v>
      </c>
      <c r="GB19" s="78">
        <v>1.2999999999999999E-2</v>
      </c>
      <c r="GC19" s="78">
        <v>1.4E-2</v>
      </c>
      <c r="GD19" s="78">
        <v>1.2999999999999999E-2</v>
      </c>
      <c r="GE19" s="78">
        <v>1.2E-2</v>
      </c>
      <c r="GF19" s="78">
        <v>1.4E-2</v>
      </c>
      <c r="GG19" s="78">
        <v>1.4E-2</v>
      </c>
      <c r="GH19" s="78">
        <v>1.2999999999999999E-2</v>
      </c>
      <c r="GI19" s="78">
        <v>1.2999999999999999E-2</v>
      </c>
      <c r="GJ19" s="78">
        <v>1.2E-2</v>
      </c>
      <c r="GK19" s="78">
        <v>1.0999999999999999E-2</v>
      </c>
      <c r="GL19" s="78">
        <v>1.2999999999999999E-2</v>
      </c>
      <c r="GM19" s="78">
        <v>1.2999999999999999E-2</v>
      </c>
      <c r="GN19" s="78">
        <v>1.2E-2</v>
      </c>
      <c r="GO19" s="78">
        <v>1.2999999999999999E-2</v>
      </c>
      <c r="GP19" s="78">
        <v>1.2E-2</v>
      </c>
      <c r="GQ19" s="78">
        <v>1.2999999999999999E-2</v>
      </c>
      <c r="GR19" s="78">
        <v>1.2999999999999999E-2</v>
      </c>
      <c r="GS19" s="78">
        <v>1.2999999999999999E-2</v>
      </c>
      <c r="GT19" s="78">
        <v>1.2999999999999999E-2</v>
      </c>
      <c r="GU19" s="78">
        <v>1.2E-2</v>
      </c>
      <c r="GV19" s="78">
        <v>1.2999999999999999E-2</v>
      </c>
      <c r="GW19" s="78">
        <v>1.2999999999999999E-2</v>
      </c>
      <c r="GX19" s="78">
        <v>1.4E-2</v>
      </c>
      <c r="GY19" s="78">
        <v>1.4999999999999999E-2</v>
      </c>
      <c r="GZ19" s="78">
        <v>1.4999999999999999E-2</v>
      </c>
      <c r="HA19" s="78">
        <v>1.2999999999999999E-2</v>
      </c>
      <c r="HB19" s="78">
        <v>1.2999999999999999E-2</v>
      </c>
      <c r="HC19" s="78">
        <v>1.4E-2</v>
      </c>
      <c r="HD19" s="78">
        <v>1.2999999999999999E-2</v>
      </c>
      <c r="HE19" s="78">
        <v>1.2999999999999999E-2</v>
      </c>
      <c r="HF19" s="78">
        <v>1.4999999999999999E-2</v>
      </c>
      <c r="HG19" s="78">
        <v>1.4E-2</v>
      </c>
      <c r="HH19" s="78">
        <v>1.2999999999999999E-2</v>
      </c>
      <c r="HI19" s="78">
        <v>1.2999999999999999E-2</v>
      </c>
      <c r="HJ19" s="78">
        <v>1.4E-2</v>
      </c>
      <c r="HK19" s="78">
        <v>1.2999999999999999E-2</v>
      </c>
      <c r="HL19" s="78">
        <v>1.4E-2</v>
      </c>
      <c r="HM19" s="78">
        <v>1.2999999999999999E-2</v>
      </c>
      <c r="HN19" s="78">
        <v>1.2999999999999999E-2</v>
      </c>
      <c r="HO19" s="78">
        <v>1.4E-2</v>
      </c>
      <c r="HP19" s="78">
        <v>1.2999999999999999E-2</v>
      </c>
      <c r="HQ19" s="78">
        <v>1.2E-2</v>
      </c>
      <c r="HR19" s="78">
        <v>1.4E-2</v>
      </c>
      <c r="HS19" s="78">
        <v>1.2999999999999999E-2</v>
      </c>
      <c r="HT19" s="78">
        <v>1.2999999999999999E-2</v>
      </c>
      <c r="HU19" s="78">
        <v>1.2999999999999999E-2</v>
      </c>
      <c r="HV19" s="78">
        <v>1.2999999999999999E-2</v>
      </c>
      <c r="HW19" s="78">
        <v>1.4E-2</v>
      </c>
      <c r="HX19" s="78">
        <v>1.4E-2</v>
      </c>
      <c r="HY19" s="78">
        <v>1.4E-2</v>
      </c>
      <c r="HZ19" s="78">
        <v>1.4E-2</v>
      </c>
      <c r="IA19" s="78">
        <v>1.4999999999999999E-2</v>
      </c>
      <c r="IB19" s="78">
        <v>1.4E-2</v>
      </c>
      <c r="IC19" s="78">
        <v>1.4999999999999999E-2</v>
      </c>
      <c r="ID19" s="78">
        <v>1.4999999999999999E-2</v>
      </c>
      <c r="IE19" s="78">
        <v>1.4E-2</v>
      </c>
      <c r="IF19" s="78">
        <v>1.4E-2</v>
      </c>
      <c r="IG19" s="78">
        <v>1.4999999999999999E-2</v>
      </c>
      <c r="IH19" s="78">
        <v>1.4E-2</v>
      </c>
      <c r="II19" s="78">
        <v>1.4999999999999999E-2</v>
      </c>
      <c r="IJ19" s="78">
        <v>1.4E-2</v>
      </c>
      <c r="IK19" s="78">
        <v>1.2999999999999999E-2</v>
      </c>
      <c r="IL19" s="78">
        <v>1.4E-2</v>
      </c>
      <c r="IM19" s="78">
        <v>1.4999999999999999E-2</v>
      </c>
      <c r="IN19" s="78">
        <v>1.4E-2</v>
      </c>
      <c r="IO19" s="78">
        <v>1.4999999999999999E-2</v>
      </c>
      <c r="IP19" s="78">
        <v>1.2999999999999999E-2</v>
      </c>
      <c r="IQ19" s="78">
        <v>1.4E-2</v>
      </c>
      <c r="IR19" s="78">
        <v>1.4999999999999999E-2</v>
      </c>
      <c r="IS19" s="78">
        <v>1.4E-2</v>
      </c>
      <c r="IT19" s="78">
        <v>1.2999999999999999E-2</v>
      </c>
      <c r="IU19" s="78">
        <v>1.4E-2</v>
      </c>
      <c r="IV19" s="78">
        <v>1.2E-2</v>
      </c>
      <c r="IW19" s="78">
        <v>1.2E-2</v>
      </c>
      <c r="IX19" s="78">
        <v>1.2999999999999999E-2</v>
      </c>
      <c r="IY19" s="78">
        <v>1.2999999999999999E-2</v>
      </c>
      <c r="IZ19" s="78">
        <v>1.4E-2</v>
      </c>
      <c r="JA19" s="78">
        <v>1.2E-2</v>
      </c>
      <c r="JB19" s="78">
        <v>1.4E-2</v>
      </c>
      <c r="JC19" s="78">
        <v>1.2999999999999999E-2</v>
      </c>
      <c r="JD19" s="78">
        <v>1.4E-2</v>
      </c>
      <c r="JE19" s="78">
        <v>1.2999999999999999E-2</v>
      </c>
      <c r="JF19" s="78">
        <v>1.4E-2</v>
      </c>
      <c r="JG19" s="78">
        <v>1.4E-2</v>
      </c>
      <c r="JH19" s="78">
        <v>1.2999999999999999E-2</v>
      </c>
      <c r="JI19" s="78">
        <v>1.4999999999999999E-2</v>
      </c>
      <c r="JJ19" s="78">
        <v>1.2999999999999999E-2</v>
      </c>
      <c r="JK19" s="78">
        <v>1.4E-2</v>
      </c>
      <c r="JL19" s="78">
        <v>1.4999999999999999E-2</v>
      </c>
      <c r="JM19" s="78">
        <v>1.2999999999999999E-2</v>
      </c>
      <c r="JN19" s="78">
        <v>1.4E-2</v>
      </c>
      <c r="JO19" s="78">
        <v>1.2999999999999999E-2</v>
      </c>
      <c r="JP19" s="78">
        <v>1.4E-2</v>
      </c>
      <c r="JQ19" s="78">
        <v>1.2999999999999999E-2</v>
      </c>
      <c r="JR19" s="78">
        <v>1.4E-2</v>
      </c>
      <c r="JS19" s="78">
        <v>1.4E-2</v>
      </c>
      <c r="JT19" s="78">
        <v>1.2999999999999999E-2</v>
      </c>
      <c r="JU19" s="78">
        <v>1.4E-2</v>
      </c>
      <c r="JV19" s="78">
        <v>1.2999999999999999E-2</v>
      </c>
      <c r="JW19" s="78">
        <v>1.4E-2</v>
      </c>
      <c r="JX19" s="78">
        <v>1.2999999999999999E-2</v>
      </c>
      <c r="JY19" s="78">
        <v>1.2E-2</v>
      </c>
      <c r="JZ19" s="78">
        <v>1.4E-2</v>
      </c>
      <c r="KA19" s="78">
        <v>1.4E-2</v>
      </c>
      <c r="KB19" s="78">
        <v>1.2E-2</v>
      </c>
      <c r="KC19" s="78">
        <v>1.2999999999999999E-2</v>
      </c>
      <c r="KD19" s="78">
        <v>1.2E-2</v>
      </c>
      <c r="KE19" s="78">
        <v>1.4E-2</v>
      </c>
      <c r="KF19" s="78">
        <v>1.4E-2</v>
      </c>
      <c r="KG19" s="78">
        <v>1.4999999999999999E-2</v>
      </c>
      <c r="KH19" s="78">
        <v>1.4E-2</v>
      </c>
      <c r="KI19" s="78">
        <v>1.4999999999999999E-2</v>
      </c>
      <c r="KJ19" s="78">
        <v>1.4E-2</v>
      </c>
      <c r="KK19" s="78">
        <v>1.4E-2</v>
      </c>
      <c r="KL19" s="78">
        <v>1.4E-2</v>
      </c>
      <c r="KM19" s="78">
        <v>1.4E-2</v>
      </c>
      <c r="KN19" s="78">
        <v>1.4999999999999999E-2</v>
      </c>
      <c r="KO19" s="78">
        <v>1.4E-2</v>
      </c>
      <c r="KP19" s="78">
        <v>1.2999999999999999E-2</v>
      </c>
      <c r="KQ19" s="78">
        <v>1.2E-2</v>
      </c>
      <c r="KR19" s="78">
        <v>1.2999999999999999E-2</v>
      </c>
      <c r="KS19" s="78">
        <v>1.2999999999999999E-2</v>
      </c>
      <c r="KT19" s="78">
        <v>1.2999999999999999E-2</v>
      </c>
      <c r="KU19" s="78">
        <v>1.4E-2</v>
      </c>
      <c r="KV19" s="78">
        <v>1.4999999999999999E-2</v>
      </c>
      <c r="KW19" s="78">
        <v>1.4E-2</v>
      </c>
      <c r="KX19" s="78">
        <v>1.4999999999999999E-2</v>
      </c>
      <c r="KY19" s="78">
        <v>1.4E-2</v>
      </c>
      <c r="KZ19" s="78">
        <v>1.2999999999999999E-2</v>
      </c>
      <c r="LA19" s="78">
        <v>1.4E-2</v>
      </c>
      <c r="LB19" s="78">
        <v>1.2E-2</v>
      </c>
      <c r="LC19" s="78">
        <v>1.2999999999999999E-2</v>
      </c>
      <c r="LD19" s="78">
        <v>1.4E-2</v>
      </c>
      <c r="LE19" s="78">
        <v>1.2999999999999999E-2</v>
      </c>
      <c r="LF19" s="78">
        <v>1.4999999999999999E-2</v>
      </c>
      <c r="LG19" s="78">
        <v>1.4999999999999999E-2</v>
      </c>
      <c r="LH19" s="78">
        <v>1.2999999999999999E-2</v>
      </c>
      <c r="LI19" s="78">
        <v>1.2E-2</v>
      </c>
      <c r="LJ19" s="78">
        <v>1.4E-2</v>
      </c>
      <c r="LK19" s="78">
        <v>1.4E-2</v>
      </c>
      <c r="LL19" s="78">
        <v>1.2999999999999999E-2</v>
      </c>
      <c r="LM19" s="78">
        <v>1.2E-2</v>
      </c>
      <c r="LN19" s="78">
        <v>1.2E-2</v>
      </c>
      <c r="LO19" s="78">
        <v>1.0999999999999999E-2</v>
      </c>
      <c r="LP19" s="78">
        <v>1.2E-2</v>
      </c>
      <c r="LQ19" s="78">
        <v>1.2999999999999999E-2</v>
      </c>
      <c r="LR19" s="78">
        <v>1.2999999999999999E-2</v>
      </c>
      <c r="LS19" s="78">
        <v>1.2999999999999999E-2</v>
      </c>
      <c r="LT19" s="78">
        <v>1.4E-2</v>
      </c>
      <c r="LU19" s="78">
        <v>1.2999999999999999E-2</v>
      </c>
      <c r="LV19" s="78">
        <v>1.4E-2</v>
      </c>
      <c r="LW19" s="78">
        <v>1.2E-2</v>
      </c>
      <c r="LX19" s="78">
        <v>1.4E-2</v>
      </c>
      <c r="LY19" s="78">
        <v>1.2E-2</v>
      </c>
      <c r="LZ19" s="78">
        <v>1.0999999999999999E-2</v>
      </c>
      <c r="MA19" s="78">
        <v>1.4E-2</v>
      </c>
      <c r="MB19" s="78">
        <v>1.2999999999999999E-2</v>
      </c>
      <c r="MC19" s="78">
        <v>1.4E-2</v>
      </c>
      <c r="MD19" s="78">
        <v>1.2E-2</v>
      </c>
      <c r="ME19" s="78">
        <v>0.01</v>
      </c>
      <c r="MF19" s="78">
        <v>8.9999999999999993E-3</v>
      </c>
      <c r="MG19" s="104">
        <v>1.0999999999999999E-2</v>
      </c>
      <c r="MH19" s="104">
        <v>1.2E-2</v>
      </c>
      <c r="MI19" s="104">
        <v>1.4E-2</v>
      </c>
      <c r="MJ19" s="104">
        <v>0.01</v>
      </c>
      <c r="MK19" s="104">
        <v>8.9999999999999993E-3</v>
      </c>
      <c r="ML19" s="104">
        <v>1.2E-2</v>
      </c>
      <c r="MM19" s="104">
        <v>1.4E-2</v>
      </c>
      <c r="MN19" s="104">
        <v>1.2999999999999999E-2</v>
      </c>
      <c r="MO19" s="104">
        <v>1.4999999999999999E-2</v>
      </c>
      <c r="MP19" s="104">
        <v>1.2999999999999999E-2</v>
      </c>
      <c r="MQ19" s="104">
        <v>1.4E-2</v>
      </c>
      <c r="MR19" s="104">
        <v>1.4999999999999999E-2</v>
      </c>
      <c r="MS19" s="104">
        <v>1.2999999999999999E-2</v>
      </c>
      <c r="MT19" s="104">
        <v>1.4999999999999999E-2</v>
      </c>
      <c r="MU19" s="104">
        <v>1.2E-2</v>
      </c>
      <c r="MV19" s="104">
        <v>1.0999999999999999E-2</v>
      </c>
      <c r="MW19" s="104">
        <v>1.0999999999999999E-2</v>
      </c>
      <c r="MX19" s="104">
        <v>1.4999999999999999E-2</v>
      </c>
      <c r="MY19" s="104">
        <v>1.2999999999999999E-2</v>
      </c>
      <c r="MZ19" s="104">
        <v>1.2E-2</v>
      </c>
      <c r="NA19" s="104">
        <v>0.01</v>
      </c>
      <c r="NB19" s="104">
        <v>1.2999999999999999E-2</v>
      </c>
      <c r="NC19" s="113">
        <v>1.2E-2</v>
      </c>
      <c r="ND19" s="104">
        <v>0.01</v>
      </c>
      <c r="NE19" s="113">
        <v>0.01</v>
      </c>
      <c r="NF19" s="104">
        <v>1.2999999999999999E-2</v>
      </c>
      <c r="NG19" s="104">
        <v>1.2999999999999999E-2</v>
      </c>
      <c r="NH19" s="104">
        <v>1.7999999999999999E-2</v>
      </c>
      <c r="NI19" s="104">
        <v>1.2E-2</v>
      </c>
      <c r="NJ19" s="104">
        <v>1.4E-2</v>
      </c>
      <c r="NK19" s="104">
        <v>1.4E-2</v>
      </c>
      <c r="NL19" s="104">
        <v>1.2999999999999999E-2</v>
      </c>
      <c r="NM19" s="104">
        <v>1.2999999999999999E-2</v>
      </c>
      <c r="NN19" s="104">
        <v>1.2E-2</v>
      </c>
      <c r="NO19" s="104">
        <v>0.01</v>
      </c>
      <c r="NP19" s="104">
        <v>1.4E-2</v>
      </c>
      <c r="NQ19" s="104">
        <v>0.01</v>
      </c>
      <c r="NR19" s="104">
        <v>1.0999999999999999E-2</v>
      </c>
      <c r="NS19" s="104">
        <v>1.2999999999999999E-2</v>
      </c>
      <c r="NT19" s="104">
        <v>1.2999999999999999E-2</v>
      </c>
      <c r="NU19" s="104">
        <v>0.01</v>
      </c>
      <c r="NV19" s="104">
        <v>0.01</v>
      </c>
      <c r="NW19" s="104">
        <v>1.2999999999999999E-2</v>
      </c>
      <c r="NX19" s="104">
        <v>0.01</v>
      </c>
      <c r="NY19" s="104">
        <v>1.4E-2</v>
      </c>
      <c r="NZ19" s="104">
        <v>1.6E-2</v>
      </c>
      <c r="OA19" s="104">
        <v>1.2999999999999999E-2</v>
      </c>
      <c r="OB19" s="104">
        <v>1.0999999999999999E-2</v>
      </c>
      <c r="OC19" s="104">
        <v>0.01</v>
      </c>
      <c r="OD19" s="104">
        <v>1.2E-2</v>
      </c>
      <c r="OE19" s="104">
        <v>1.0999999999999999E-2</v>
      </c>
      <c r="OF19" s="104">
        <v>1.2999999999999999E-2</v>
      </c>
      <c r="OG19" s="104">
        <v>1.2E-2</v>
      </c>
      <c r="OH19" s="104">
        <v>0.01</v>
      </c>
      <c r="OI19" s="104">
        <v>1.2E-2</v>
      </c>
      <c r="OJ19" s="104">
        <v>0.01</v>
      </c>
      <c r="OK19" s="104">
        <v>1.0999999999999999E-2</v>
      </c>
      <c r="OL19" s="104">
        <v>1.2E-2</v>
      </c>
      <c r="OM19" s="104">
        <v>0.01</v>
      </c>
      <c r="ON19" s="104">
        <v>1.0999999999999999E-2</v>
      </c>
      <c r="OO19" s="104">
        <v>1.2E-2</v>
      </c>
      <c r="OP19" s="104">
        <v>1.2999999999999999E-2</v>
      </c>
      <c r="OQ19" s="104">
        <v>1.4E-2</v>
      </c>
      <c r="OR19" s="104">
        <v>1.2999999999999999E-2</v>
      </c>
      <c r="OS19" s="104">
        <v>0.01</v>
      </c>
      <c r="OT19" s="104">
        <v>0.01</v>
      </c>
      <c r="OU19" s="104">
        <v>1.4E-2</v>
      </c>
      <c r="OV19" s="104">
        <v>1.2E-2</v>
      </c>
      <c r="OW19" s="104">
        <v>0.01</v>
      </c>
      <c r="OX19" s="104">
        <v>0.01</v>
      </c>
      <c r="OY19" s="104">
        <v>1.0999999999999999E-2</v>
      </c>
      <c r="OZ19" s="104">
        <v>1.4E-2</v>
      </c>
      <c r="PA19" s="104">
        <v>1.0999999999999999E-2</v>
      </c>
      <c r="PB19" s="104">
        <v>1.2E-2</v>
      </c>
      <c r="PC19" s="104">
        <v>1.2E-2</v>
      </c>
      <c r="PD19" s="104">
        <v>1.2999999999999999E-2</v>
      </c>
      <c r="PE19" s="104">
        <v>1.0999999999999999E-2</v>
      </c>
      <c r="PF19" s="104">
        <v>1.2E-2</v>
      </c>
      <c r="PG19" s="104">
        <v>1.2E-2</v>
      </c>
      <c r="PH19" s="104">
        <v>1.2999999999999999E-2</v>
      </c>
      <c r="PI19" s="104">
        <v>1.2E-2</v>
      </c>
      <c r="PJ19" s="104">
        <v>1.2999999999999999E-2</v>
      </c>
      <c r="PK19" s="104">
        <v>1.2999999999999999E-2</v>
      </c>
      <c r="PL19" s="104">
        <v>1.2E-2</v>
      </c>
      <c r="PM19" s="104">
        <v>0.01</v>
      </c>
      <c r="PN19" s="104">
        <v>0.01</v>
      </c>
      <c r="PO19" s="104">
        <v>1.2E-2</v>
      </c>
      <c r="PP19" s="104">
        <v>1.2E-2</v>
      </c>
      <c r="PQ19" s="104">
        <v>1.0999999999999999E-2</v>
      </c>
      <c r="PR19" s="104">
        <v>1.2999999999999999E-2</v>
      </c>
      <c r="PS19" s="104">
        <v>1.2999999999999999E-2</v>
      </c>
      <c r="PT19" s="104">
        <v>1.2E-2</v>
      </c>
      <c r="PU19" s="104">
        <v>1.2999999999999999E-2</v>
      </c>
      <c r="PV19" s="78">
        <v>1.2E-2</v>
      </c>
      <c r="PW19" s="104">
        <v>1.0999999999999999E-2</v>
      </c>
      <c r="PX19" s="104">
        <v>1.2E-2</v>
      </c>
      <c r="PY19" s="104">
        <v>1.2999999999999999E-2</v>
      </c>
      <c r="PZ19" s="104">
        <v>1.2E-2</v>
      </c>
      <c r="QA19" s="104">
        <v>1.2E-2</v>
      </c>
      <c r="QB19" s="104">
        <v>1.2999999999999999E-2</v>
      </c>
      <c r="QC19" s="104">
        <v>1.2999999999999999E-2</v>
      </c>
      <c r="QD19" s="104">
        <v>1.2E-2</v>
      </c>
      <c r="QE19" s="104">
        <v>1.2999999999999999E-2</v>
      </c>
      <c r="QF19" s="104">
        <v>1.2E-2</v>
      </c>
      <c r="QG19" s="104">
        <v>1.0999999999999999E-2</v>
      </c>
      <c r="QH19" s="104">
        <v>1.2999999999999999E-2</v>
      </c>
      <c r="QI19" s="104">
        <v>1.2E-2</v>
      </c>
      <c r="QJ19" s="104">
        <v>1.2E-2</v>
      </c>
      <c r="QK19" s="104">
        <v>1.2999999999999999E-2</v>
      </c>
      <c r="QL19" s="104">
        <v>1.2E-2</v>
      </c>
      <c r="QM19" s="104">
        <v>1.2E-2</v>
      </c>
      <c r="QN19" s="104">
        <v>1.4E-2</v>
      </c>
      <c r="QO19" s="104">
        <v>1.4E-2</v>
      </c>
      <c r="QP19" s="104">
        <v>1.2999999999999999E-2</v>
      </c>
      <c r="QQ19" s="104">
        <v>1.4E-2</v>
      </c>
      <c r="QR19" s="104">
        <v>1.4E-2</v>
      </c>
      <c r="QS19" s="104">
        <v>1.4999999999999999E-2</v>
      </c>
      <c r="QT19" s="104">
        <v>1.4999999999999999E-2</v>
      </c>
      <c r="QU19" s="104">
        <v>1.4E-2</v>
      </c>
      <c r="QV19" s="104">
        <v>1.4E-2</v>
      </c>
      <c r="QW19" s="104">
        <v>1.4999999999999999E-2</v>
      </c>
      <c r="QX19" s="104">
        <v>1.4999999999999999E-2</v>
      </c>
      <c r="QY19" s="104">
        <v>1.4999999999999999E-2</v>
      </c>
      <c r="QZ19" s="104">
        <v>1.4999999999999999E-2</v>
      </c>
      <c r="RA19" s="104">
        <v>1.4999999999999999E-2</v>
      </c>
      <c r="RB19" s="104">
        <v>1.4999999999999999E-2</v>
      </c>
      <c r="RC19" s="104">
        <v>1.6E-2</v>
      </c>
      <c r="RD19" s="104">
        <v>1.6E-2</v>
      </c>
      <c r="RE19" s="104">
        <v>1.7000000000000001E-2</v>
      </c>
      <c r="RF19" s="104">
        <v>1.4E-2</v>
      </c>
      <c r="RG19" s="104">
        <v>1.4999999999999999E-2</v>
      </c>
      <c r="RH19" s="104">
        <v>1.4999999999999999E-2</v>
      </c>
      <c r="RI19" s="104">
        <v>1.7000000000000001E-2</v>
      </c>
      <c r="RJ19" s="104">
        <v>1.4999999999999999E-2</v>
      </c>
      <c r="RK19" s="104">
        <v>1.4E-2</v>
      </c>
      <c r="RL19" s="104">
        <v>1.6E-2</v>
      </c>
      <c r="RM19" s="104">
        <v>1.4E-2</v>
      </c>
      <c r="RN19" s="104">
        <v>1.4E-2</v>
      </c>
      <c r="RO19" s="104">
        <v>1.4E-2</v>
      </c>
      <c r="RP19" s="104">
        <v>1.4E-2</v>
      </c>
      <c r="RQ19" s="104">
        <v>1.4E-2</v>
      </c>
      <c r="RR19" s="104">
        <v>1.4999999999999999E-2</v>
      </c>
      <c r="RS19" s="104">
        <v>1.4E-2</v>
      </c>
      <c r="RT19" s="104">
        <v>1.4E-2</v>
      </c>
      <c r="RU19" s="104">
        <v>1.4E-2</v>
      </c>
      <c r="RV19" s="104">
        <v>1.4999999999999999E-2</v>
      </c>
      <c r="RW19" s="104">
        <v>1.4999999999999999E-2</v>
      </c>
      <c r="RX19" s="104">
        <v>1.4E-2</v>
      </c>
      <c r="RY19" s="104">
        <v>1.4E-2</v>
      </c>
      <c r="RZ19" s="104">
        <v>1.4E-2</v>
      </c>
      <c r="SA19" s="104">
        <v>1.4E-2</v>
      </c>
      <c r="SB19" s="104">
        <v>1.4999999999999999E-2</v>
      </c>
      <c r="SC19" s="104">
        <v>1.4E-2</v>
      </c>
      <c r="SD19" s="104">
        <v>0.01</v>
      </c>
      <c r="SE19" s="104">
        <v>1.4E-2</v>
      </c>
      <c r="SF19" s="104">
        <v>1.4E-2</v>
      </c>
      <c r="SG19" s="104">
        <v>1.4E-2</v>
      </c>
      <c r="SH19" s="104">
        <v>1.2999999999999999E-2</v>
      </c>
      <c r="SI19" s="104">
        <v>1.0999999999999999E-2</v>
      </c>
      <c r="SJ19" s="104">
        <v>1.2E-2</v>
      </c>
      <c r="SK19" s="104">
        <v>1.2E-2</v>
      </c>
      <c r="SL19" s="104">
        <v>1.2999999999999999E-2</v>
      </c>
      <c r="SM19" s="104">
        <v>1.0999999999999999E-2</v>
      </c>
      <c r="SN19" s="104">
        <v>1.0999999999999999E-2</v>
      </c>
      <c r="SO19" s="104">
        <v>1.0999999999999999E-2</v>
      </c>
      <c r="SP19" s="104">
        <v>1.2E-2</v>
      </c>
      <c r="SQ19" s="104">
        <v>1.2E-2</v>
      </c>
      <c r="SR19" s="104">
        <v>1.2999999999999999E-2</v>
      </c>
      <c r="SS19" s="104">
        <v>1.2999999999999999E-2</v>
      </c>
      <c r="ST19" s="104">
        <v>1.2E-2</v>
      </c>
      <c r="SU19" s="104">
        <v>1.0999999999999999E-2</v>
      </c>
      <c r="SV19" s="104">
        <v>1.2E-2</v>
      </c>
      <c r="SW19" s="104">
        <v>0.01</v>
      </c>
      <c r="SX19" s="104">
        <v>1.0999999999999999E-2</v>
      </c>
      <c r="SY19" s="104">
        <v>0.01</v>
      </c>
      <c r="SZ19" s="104">
        <v>1.0999999999999999E-2</v>
      </c>
      <c r="TA19" s="104">
        <v>1.0999999999999999E-2</v>
      </c>
      <c r="TB19" s="104">
        <v>0.01</v>
      </c>
      <c r="TC19" s="104">
        <v>1.0999999999999999E-2</v>
      </c>
      <c r="TD19" s="104">
        <v>1.2E-2</v>
      </c>
      <c r="TE19" s="104">
        <v>1.0999999999999999E-2</v>
      </c>
      <c r="TF19" s="104">
        <v>1.2E-2</v>
      </c>
      <c r="TG19" s="104">
        <v>0.01</v>
      </c>
      <c r="TH19" s="104">
        <v>0.01</v>
      </c>
      <c r="TI19" s="104">
        <v>1.2E-2</v>
      </c>
      <c r="TJ19" s="104">
        <v>1.0999999999999999E-2</v>
      </c>
      <c r="TK19" s="104">
        <v>1.0999999999999999E-2</v>
      </c>
      <c r="TL19" s="104">
        <v>1.0999999999999999E-2</v>
      </c>
      <c r="TM19" s="104">
        <v>1.2E-2</v>
      </c>
      <c r="TN19" s="104">
        <v>8.9999999999999993E-3</v>
      </c>
      <c r="TO19" s="104">
        <v>8.9999999999999993E-3</v>
      </c>
      <c r="TP19" s="104">
        <v>0.01</v>
      </c>
      <c r="TQ19" s="104">
        <v>0.01</v>
      </c>
      <c r="TR19" s="137">
        <v>1.0166666666666668E-2</v>
      </c>
      <c r="TS19" s="137">
        <v>1.0999999999999999E-2</v>
      </c>
      <c r="TT19" s="137">
        <v>1.0999999999999999E-2</v>
      </c>
      <c r="TU19" s="137">
        <v>1.0999999999999999E-2</v>
      </c>
      <c r="TV19" s="137">
        <v>1.0749999999999999E-2</v>
      </c>
      <c r="TW19" s="137">
        <v>1.0999999999999999E-2</v>
      </c>
      <c r="TX19" s="137">
        <v>1.225E-2</v>
      </c>
      <c r="TY19" s="137">
        <v>1.1399999999999999E-2</v>
      </c>
      <c r="TZ19" s="137">
        <v>1.2500000000000001E-2</v>
      </c>
      <c r="UA19" s="137">
        <v>1.2000000000000002E-2</v>
      </c>
      <c r="UB19" s="137">
        <v>1.32E-2</v>
      </c>
      <c r="UC19" s="137">
        <v>1.4999999999999999E-2</v>
      </c>
      <c r="UD19" s="137">
        <v>1.4E-2</v>
      </c>
      <c r="UE19" s="137">
        <v>1.4E-2</v>
      </c>
      <c r="UF19" s="137">
        <v>1.4999999999999999E-2</v>
      </c>
      <c r="UG19" s="137">
        <v>1.44E-2</v>
      </c>
      <c r="UH19" s="137">
        <v>1.4000000000000002E-2</v>
      </c>
      <c r="UI19" s="137">
        <v>1.54E-2</v>
      </c>
      <c r="UJ19" s="137">
        <v>1.55E-2</v>
      </c>
      <c r="UK19" s="137">
        <v>1.4999999999999999E-2</v>
      </c>
      <c r="UL19" s="137">
        <v>1.4111111111111111E-2</v>
      </c>
      <c r="UM19" s="137">
        <v>1.2199999999999999E-2</v>
      </c>
      <c r="UN19" s="137">
        <v>1.2199999999999999E-2</v>
      </c>
      <c r="UO19" s="137">
        <v>1.26E-2</v>
      </c>
      <c r="UP19" s="137">
        <v>1.2166666666666666E-2</v>
      </c>
      <c r="UQ19" s="137">
        <v>1.1599999999999999E-2</v>
      </c>
      <c r="UR19" s="69">
        <v>1.2E-2</v>
      </c>
      <c r="US19" s="69">
        <v>1.2500000000000001E-2</v>
      </c>
      <c r="UT19" s="69">
        <v>1.1666666666666667E-2</v>
      </c>
      <c r="UU19" s="69">
        <v>1.24E-2</v>
      </c>
      <c r="UV19" s="69">
        <v>1.0499999999999999E-2</v>
      </c>
      <c r="UW19" s="69">
        <v>1.1500000000000002E-2</v>
      </c>
      <c r="UX19" s="69">
        <v>1.1857142857142856E-2</v>
      </c>
      <c r="UY19" s="69">
        <v>1.1166666666666667E-2</v>
      </c>
      <c r="UZ19" s="69">
        <v>1.1399999999999999E-2</v>
      </c>
      <c r="VA19" s="69">
        <v>1.207142857142857E-2</v>
      </c>
      <c r="VB19" s="69">
        <v>1.3749999999999998E-2</v>
      </c>
      <c r="VC19" s="69">
        <v>1.1000000000000001E-2</v>
      </c>
      <c r="VD19" s="69">
        <v>1.2749999999999997E-2</v>
      </c>
      <c r="VE19" s="69">
        <v>1.3714285714285715E-2</v>
      </c>
      <c r="VF19" s="69">
        <v>1.0714285714285713E-2</v>
      </c>
      <c r="VG19" s="69">
        <v>1.3250000000000001E-2</v>
      </c>
      <c r="VH19" s="69">
        <v>1.26E-2</v>
      </c>
      <c r="VI19" s="69">
        <v>1.2727272727272728E-2</v>
      </c>
      <c r="VJ19" s="69">
        <v>1.2999999999999999E-2</v>
      </c>
      <c r="VK19" s="69">
        <v>1.3625E-2</v>
      </c>
      <c r="VL19" s="69">
        <v>1.3785714285714287E-2</v>
      </c>
      <c r="VM19" s="69">
        <v>1.3571428571428576E-2</v>
      </c>
      <c r="VN19" s="69">
        <v>1.3666666666666667E-2</v>
      </c>
      <c r="VO19" s="69">
        <v>1.3714285714285715E-2</v>
      </c>
      <c r="VP19" s="69">
        <v>1.34E-2</v>
      </c>
      <c r="VQ19" s="69">
        <v>1.3249999999999998E-2</v>
      </c>
      <c r="VR19" s="69">
        <v>1.4166666666666669E-2</v>
      </c>
      <c r="VS19" s="69">
        <v>1.4090909090909093E-2</v>
      </c>
      <c r="VT19" s="69">
        <v>1.3125E-2</v>
      </c>
      <c r="VU19" s="69">
        <v>1.3500000000000003E-2</v>
      </c>
      <c r="VV19" s="69">
        <v>1.34E-2</v>
      </c>
      <c r="VW19" s="69">
        <v>1.2812500000000004E-2</v>
      </c>
      <c r="VX19" s="69">
        <v>1.3818181818181815E-2</v>
      </c>
      <c r="VY19" s="69">
        <v>1.4300000000000002E-2</v>
      </c>
      <c r="VZ19" s="69">
        <v>1.428571428571429E-2</v>
      </c>
      <c r="WA19" s="43">
        <v>1.5090909090909094E-2</v>
      </c>
      <c r="WB19" s="43">
        <v>1.4333333333333339E-2</v>
      </c>
      <c r="WC19" s="43">
        <v>1.4818181818181821E-2</v>
      </c>
      <c r="WD19" s="43">
        <v>1.4909090909090912E-2</v>
      </c>
      <c r="WE19" s="43">
        <v>1.4666666666666668E-2</v>
      </c>
      <c r="WF19" s="43">
        <v>1.3181818181818182E-2</v>
      </c>
      <c r="WG19" s="43">
        <v>1.3444444444444443E-2</v>
      </c>
      <c r="WH19" s="43">
        <v>1.3142857142857147E-2</v>
      </c>
      <c r="WI19" s="43">
        <v>1.3727272727272729E-2</v>
      </c>
      <c r="WJ19" s="43">
        <v>1.4111111111111111E-2</v>
      </c>
      <c r="WK19" s="43">
        <v>1.2999999999999998E-2</v>
      </c>
      <c r="WL19" s="43">
        <v>1.4769230769230774E-2</v>
      </c>
      <c r="WM19" s="43">
        <v>1.5125E-2</v>
      </c>
    </row>
    <row r="20" spans="1:616" s="4" customFormat="1" ht="23.25" customHeight="1" x14ac:dyDescent="0.2">
      <c r="A20" s="8">
        <v>3</v>
      </c>
      <c r="B20" s="20" t="s">
        <v>3</v>
      </c>
      <c r="C20" s="10" t="s">
        <v>13</v>
      </c>
      <c r="D20" s="23" t="s">
        <v>18</v>
      </c>
      <c r="E20" s="30">
        <v>1.0999999999999999E-2</v>
      </c>
      <c r="F20" s="30">
        <v>1.2E-2</v>
      </c>
      <c r="G20" s="30">
        <v>1.0999999999999999E-2</v>
      </c>
      <c r="H20" s="30">
        <v>1.2E-2</v>
      </c>
      <c r="I20" s="30">
        <v>0.01</v>
      </c>
      <c r="J20" s="30">
        <v>1.0999999999999999E-2</v>
      </c>
      <c r="K20" s="30">
        <v>1.2999999999999999E-2</v>
      </c>
      <c r="L20" s="30">
        <v>1.2E-2</v>
      </c>
      <c r="M20" s="30">
        <v>1.0999999999999999E-2</v>
      </c>
      <c r="N20" s="30">
        <v>1.0999999999999999E-2</v>
      </c>
      <c r="O20" s="30">
        <v>1.2E-2</v>
      </c>
      <c r="P20" s="30">
        <v>1.2999999999999999E-2</v>
      </c>
      <c r="Q20" s="30">
        <v>1.2999999999999999E-2</v>
      </c>
      <c r="R20" s="30">
        <v>1.4E-2</v>
      </c>
      <c r="S20" s="30">
        <v>1.4999999999999999E-2</v>
      </c>
      <c r="T20" s="30">
        <v>1.2E-2</v>
      </c>
      <c r="U20" s="30">
        <v>1.2E-2</v>
      </c>
      <c r="V20" s="30">
        <v>1.2999999999999999E-2</v>
      </c>
      <c r="W20" s="30">
        <v>1.0999999999999999E-2</v>
      </c>
      <c r="X20" s="30">
        <v>1.2E-2</v>
      </c>
      <c r="Y20" s="30">
        <v>1.4E-2</v>
      </c>
      <c r="Z20" s="30">
        <v>1.6E-2</v>
      </c>
      <c r="AA20" s="30">
        <v>1.4999999999999999E-2</v>
      </c>
      <c r="AB20" s="30">
        <v>1.4E-2</v>
      </c>
      <c r="AC20" s="30">
        <v>1.0999999999999999E-2</v>
      </c>
      <c r="AD20" s="30">
        <v>1.6E-2</v>
      </c>
      <c r="AE20" s="30">
        <v>1.4999999999999999E-2</v>
      </c>
      <c r="AF20" s="30">
        <v>1.7000000000000001E-2</v>
      </c>
      <c r="AG20" s="30">
        <v>1.4E-2</v>
      </c>
      <c r="AH20" s="30">
        <v>1.4E-2</v>
      </c>
      <c r="AI20" s="30">
        <v>1.4999999999999999E-2</v>
      </c>
      <c r="AJ20" s="30">
        <v>1.6E-2</v>
      </c>
      <c r="AK20" s="30">
        <v>1.4999999999999999E-2</v>
      </c>
      <c r="AL20" s="30">
        <v>0.01</v>
      </c>
      <c r="AM20" s="30">
        <v>1.0999999999999999E-2</v>
      </c>
      <c r="AN20" s="30">
        <v>1.2999999999999999E-2</v>
      </c>
      <c r="AO20" s="30">
        <v>1.4E-2</v>
      </c>
      <c r="AP20" s="30">
        <v>1.4999999999999999E-2</v>
      </c>
      <c r="AQ20" s="30">
        <v>0.01</v>
      </c>
      <c r="AR20" s="30">
        <v>1.2999999999999999E-2</v>
      </c>
      <c r="AS20" s="30">
        <v>1.2999999999999999E-2</v>
      </c>
      <c r="AT20" s="30">
        <v>1.4999999999999999E-2</v>
      </c>
      <c r="AU20" s="30">
        <v>1.4999999999999999E-2</v>
      </c>
      <c r="AV20" s="30">
        <v>1.7000000000000001E-2</v>
      </c>
      <c r="AW20" s="30">
        <f>0.018*0.8</f>
        <v>1.44E-2</v>
      </c>
      <c r="AX20" s="30">
        <v>1.6E-2</v>
      </c>
      <c r="AY20" s="30">
        <v>1.7000000000000001E-2</v>
      </c>
      <c r="AZ20" s="30">
        <v>1.2E-2</v>
      </c>
      <c r="BA20" s="30">
        <v>0.01</v>
      </c>
      <c r="BB20" s="30">
        <v>0.01</v>
      </c>
      <c r="BC20" s="30">
        <v>8.9999999999999993E-3</v>
      </c>
      <c r="BD20" s="30">
        <v>1.2E-2</v>
      </c>
      <c r="BE20" s="30">
        <v>0.01</v>
      </c>
      <c r="BF20" s="30">
        <v>0.01</v>
      </c>
      <c r="BG20" s="30">
        <v>8.9999999999999993E-3</v>
      </c>
      <c r="BH20" s="30">
        <v>0.01</v>
      </c>
      <c r="BI20" s="30">
        <v>1.0999999999999999E-2</v>
      </c>
      <c r="BJ20" s="30">
        <v>0.01</v>
      </c>
      <c r="BK20" s="30">
        <v>0.01</v>
      </c>
      <c r="BL20" s="30">
        <v>1.4999999999999999E-2</v>
      </c>
      <c r="BM20" s="30">
        <v>1.0999999999999999E-2</v>
      </c>
      <c r="BN20" s="30">
        <v>1.0999999999999999E-2</v>
      </c>
      <c r="BO20" s="30">
        <v>0.01</v>
      </c>
      <c r="BP20" s="30">
        <v>1.0999999999999999E-2</v>
      </c>
      <c r="BQ20" s="30">
        <v>1.2E-2</v>
      </c>
      <c r="BR20" s="30">
        <v>0.01</v>
      </c>
      <c r="BS20" s="30">
        <v>1.0999999999999999E-2</v>
      </c>
      <c r="BT20" s="30">
        <v>1.2E-2</v>
      </c>
      <c r="BU20" s="30">
        <v>0.01</v>
      </c>
      <c r="BV20" s="30">
        <v>1.2E-2</v>
      </c>
      <c r="BW20" s="30">
        <v>1.0999999999999999E-2</v>
      </c>
      <c r="BX20" s="30">
        <v>1.2E-2</v>
      </c>
      <c r="BY20" s="30">
        <v>1.0999999999999999E-2</v>
      </c>
      <c r="BZ20" s="30">
        <v>0.01</v>
      </c>
      <c r="CA20" s="30">
        <v>1.0999999999999999E-2</v>
      </c>
      <c r="CB20" s="30">
        <v>1.2E-2</v>
      </c>
      <c r="CC20" s="30">
        <v>1.4E-2</v>
      </c>
      <c r="CD20" s="30">
        <v>1.2999999999999999E-2</v>
      </c>
      <c r="CE20" s="30">
        <v>1.6E-2</v>
      </c>
      <c r="CF20" s="30">
        <v>1.4E-2</v>
      </c>
      <c r="CG20" s="30">
        <v>1.6E-2</v>
      </c>
      <c r="CH20" s="30">
        <v>1.4999999999999999E-2</v>
      </c>
      <c r="CI20" s="30">
        <v>1.6E-2</v>
      </c>
      <c r="CJ20" s="33">
        <v>1.4E-2</v>
      </c>
      <c r="CK20" s="33">
        <v>1.2E-2</v>
      </c>
      <c r="CL20" s="33">
        <v>1.2999999999999999E-2</v>
      </c>
      <c r="CM20" s="33">
        <v>1.0999999999999999E-2</v>
      </c>
      <c r="CN20" s="33">
        <v>0.01</v>
      </c>
      <c r="CO20" s="33">
        <v>1.2E-2</v>
      </c>
      <c r="CP20" s="33">
        <v>8.9999999999999993E-3</v>
      </c>
      <c r="CQ20" s="33">
        <v>0.01</v>
      </c>
      <c r="CR20" s="33">
        <v>0.01</v>
      </c>
      <c r="CS20" s="33">
        <v>8.9999999999999993E-3</v>
      </c>
      <c r="CT20" s="33">
        <v>1.0999999999999999E-2</v>
      </c>
      <c r="CU20" s="33">
        <v>0.01</v>
      </c>
      <c r="CV20" s="33">
        <v>8.9999999999999993E-3</v>
      </c>
      <c r="CW20" s="33">
        <v>1.0999999999999999E-2</v>
      </c>
      <c r="CX20" s="33">
        <v>1.2E-2</v>
      </c>
      <c r="CY20" s="33">
        <v>1.0999999999999999E-2</v>
      </c>
      <c r="CZ20" s="33">
        <v>0.01</v>
      </c>
      <c r="DA20" s="33">
        <v>1.2E-2</v>
      </c>
      <c r="DB20" s="33">
        <v>1.4E-2</v>
      </c>
      <c r="DC20" s="33">
        <v>1.4999999999999999E-2</v>
      </c>
      <c r="DD20" s="33">
        <v>1.6E-2</v>
      </c>
      <c r="DE20" s="33">
        <v>1.0999999999999999E-2</v>
      </c>
      <c r="DF20" s="33">
        <v>0.01</v>
      </c>
      <c r="DG20" s="33">
        <v>0.01</v>
      </c>
      <c r="DH20" s="33">
        <v>1.4999999999999999E-2</v>
      </c>
      <c r="DI20" s="33">
        <v>1.4999999999999999E-2</v>
      </c>
      <c r="DJ20" s="33">
        <v>1.2E-2</v>
      </c>
      <c r="DK20" s="33">
        <v>1.0999999999999999E-2</v>
      </c>
      <c r="DL20" s="33">
        <v>0.01</v>
      </c>
      <c r="DM20" s="33">
        <v>8.9999999999999993E-3</v>
      </c>
      <c r="DN20" s="33">
        <v>0.01</v>
      </c>
      <c r="DO20" s="33">
        <v>1.4999999999999999E-2</v>
      </c>
      <c r="DP20" s="33">
        <v>1.6E-2</v>
      </c>
      <c r="DQ20" s="33">
        <v>8.9999999999999993E-3</v>
      </c>
      <c r="DR20" s="33">
        <v>1.2E-2</v>
      </c>
      <c r="DS20" s="33">
        <v>1.4E-2</v>
      </c>
      <c r="DT20" s="33">
        <v>1.2999999999999999E-2</v>
      </c>
      <c r="DU20" s="33">
        <v>1.2999999999999999E-2</v>
      </c>
      <c r="DV20" s="33">
        <v>1.4E-2</v>
      </c>
      <c r="DW20" s="33">
        <v>1.2999999999999999E-2</v>
      </c>
      <c r="DX20" s="33">
        <v>1.2E-2</v>
      </c>
      <c r="DY20" s="33">
        <v>0.01</v>
      </c>
      <c r="DZ20" s="33">
        <v>1.4E-2</v>
      </c>
      <c r="EA20" s="33">
        <v>1.2999999999999999E-2</v>
      </c>
      <c r="EB20" s="33">
        <v>0.01</v>
      </c>
      <c r="EC20" s="33">
        <v>1.2E-2</v>
      </c>
      <c r="ED20" s="33">
        <v>0.01</v>
      </c>
      <c r="EE20" s="33">
        <v>8.9999999999999993E-3</v>
      </c>
      <c r="EF20" s="33">
        <v>1.0999999999999999E-2</v>
      </c>
      <c r="EG20" s="33">
        <v>0.01</v>
      </c>
      <c r="EH20" s="33">
        <v>0.01</v>
      </c>
      <c r="EI20" s="33">
        <v>0.01</v>
      </c>
      <c r="EJ20" s="33">
        <v>0.01</v>
      </c>
      <c r="EK20" s="33">
        <v>8.9999999999999993E-3</v>
      </c>
      <c r="EL20" s="33">
        <v>8.9999999999999993E-3</v>
      </c>
      <c r="EM20" s="33">
        <v>0.01</v>
      </c>
      <c r="EN20" s="33">
        <v>8.9999999999999993E-3</v>
      </c>
      <c r="EO20" s="33">
        <v>1.0999999999999999E-2</v>
      </c>
      <c r="EP20" s="33">
        <v>0.01</v>
      </c>
      <c r="EQ20" s="33">
        <v>8.9999999999999993E-3</v>
      </c>
      <c r="ER20" s="33">
        <v>8.9999999999999993E-3</v>
      </c>
      <c r="ES20" s="33">
        <v>8.9999999999999993E-3</v>
      </c>
      <c r="ET20" s="33">
        <v>0.01</v>
      </c>
      <c r="EU20" s="33">
        <v>1.2E-2</v>
      </c>
      <c r="EV20" s="33">
        <v>8.9999999999999993E-3</v>
      </c>
      <c r="EW20" s="33">
        <v>8.9999999999999993E-3</v>
      </c>
      <c r="EX20" s="33">
        <v>8.9999999999999993E-3</v>
      </c>
      <c r="EY20" s="33">
        <v>0.01</v>
      </c>
      <c r="EZ20" s="33">
        <v>1.0999999999999999E-2</v>
      </c>
      <c r="FA20" s="33">
        <v>8.9999999999999993E-3</v>
      </c>
      <c r="FB20" s="33">
        <v>1.2E-2</v>
      </c>
      <c r="FC20" s="33">
        <v>1.0999999999999999E-2</v>
      </c>
      <c r="FD20" s="33">
        <v>1.2E-2</v>
      </c>
      <c r="FE20" s="33">
        <v>0.01</v>
      </c>
      <c r="FF20" s="33">
        <v>1.2E-2</v>
      </c>
      <c r="FG20" s="33">
        <v>0.01</v>
      </c>
      <c r="FH20" s="33">
        <v>0.01</v>
      </c>
      <c r="FI20" s="33">
        <v>8.9999999999999993E-3</v>
      </c>
      <c r="FJ20" s="33">
        <v>8.9999999999999993E-3</v>
      </c>
      <c r="FK20" s="33">
        <v>8.9999999999999993E-3</v>
      </c>
      <c r="FL20" s="33">
        <v>8.9999999999999993E-3</v>
      </c>
      <c r="FM20" s="33">
        <v>0.01</v>
      </c>
      <c r="FN20" s="33">
        <v>8.9999999999999993E-3</v>
      </c>
      <c r="FO20" s="78">
        <v>8.9999999999999993E-3</v>
      </c>
      <c r="FP20" s="78">
        <v>0.01</v>
      </c>
      <c r="FQ20" s="78">
        <v>8.9999999999999993E-3</v>
      </c>
      <c r="FR20" s="78">
        <v>8.9999999999999993E-3</v>
      </c>
      <c r="FS20" s="78">
        <v>8.9999999999999993E-3</v>
      </c>
      <c r="FT20" s="78">
        <v>0.01</v>
      </c>
      <c r="FU20" s="78">
        <v>8.9999999999999993E-3</v>
      </c>
      <c r="FV20" s="78">
        <v>8.9999999999999993E-3</v>
      </c>
      <c r="FW20" s="78">
        <v>0.01</v>
      </c>
      <c r="FX20" s="78">
        <v>8.9999999999999993E-3</v>
      </c>
      <c r="FY20" s="78">
        <v>8.9999999999999993E-3</v>
      </c>
      <c r="FZ20" s="78">
        <v>0.01</v>
      </c>
      <c r="GA20" s="78">
        <v>0.01</v>
      </c>
      <c r="GB20" s="78">
        <v>7.0000000000000001E-3</v>
      </c>
      <c r="GC20" s="78">
        <v>8.9999999999999993E-3</v>
      </c>
      <c r="GD20" s="78">
        <v>0.01</v>
      </c>
      <c r="GE20" s="78">
        <v>1.2E-2</v>
      </c>
      <c r="GF20" s="78">
        <v>1.2999999999999999E-2</v>
      </c>
      <c r="GG20" s="78">
        <v>1.0999999999999999E-2</v>
      </c>
      <c r="GH20" s="78">
        <v>0.01</v>
      </c>
      <c r="GI20" s="78">
        <v>1.0999999999999999E-2</v>
      </c>
      <c r="GJ20" s="78">
        <v>0.01</v>
      </c>
      <c r="GK20" s="78">
        <v>0.01</v>
      </c>
      <c r="GL20" s="78">
        <v>1.2E-2</v>
      </c>
      <c r="GM20" s="78">
        <v>1.0999999999999999E-2</v>
      </c>
      <c r="GN20" s="78">
        <v>0.01</v>
      </c>
      <c r="GO20" s="78">
        <v>0.01</v>
      </c>
      <c r="GP20" s="78">
        <v>8.9999999999999993E-3</v>
      </c>
      <c r="GQ20" s="78">
        <v>1.0999999999999999E-2</v>
      </c>
      <c r="GR20" s="78">
        <v>0.01</v>
      </c>
      <c r="GS20" s="78">
        <v>0.01</v>
      </c>
      <c r="GT20" s="78">
        <v>8.9999999999999993E-3</v>
      </c>
      <c r="GU20" s="78">
        <v>0.01</v>
      </c>
      <c r="GV20" s="78">
        <v>8.9999999999999993E-3</v>
      </c>
      <c r="GW20" s="78">
        <v>8.9999999999999993E-3</v>
      </c>
      <c r="GX20" s="78">
        <v>0.01</v>
      </c>
      <c r="GY20" s="78">
        <v>8.9999999999999993E-3</v>
      </c>
      <c r="GZ20" s="78">
        <v>0.01</v>
      </c>
      <c r="HA20" s="78">
        <v>8.9999999999999993E-3</v>
      </c>
      <c r="HB20" s="78">
        <v>8.9999999999999993E-3</v>
      </c>
      <c r="HC20" s="78">
        <v>8.9999999999999993E-3</v>
      </c>
      <c r="HD20" s="78">
        <v>0.01</v>
      </c>
      <c r="HE20" s="78">
        <v>0.01</v>
      </c>
      <c r="HF20" s="78">
        <v>0.01</v>
      </c>
      <c r="HG20" s="78">
        <v>1.0999999999999999E-2</v>
      </c>
      <c r="HH20" s="78">
        <v>0.01</v>
      </c>
      <c r="HI20" s="78">
        <v>1.0999999999999999E-2</v>
      </c>
      <c r="HJ20" s="78">
        <v>0.01</v>
      </c>
      <c r="HK20" s="78">
        <v>0.01</v>
      </c>
      <c r="HL20" s="78">
        <v>1.0999999999999999E-2</v>
      </c>
      <c r="HM20" s="78">
        <v>0.01</v>
      </c>
      <c r="HN20" s="78">
        <v>8.9999999999999993E-3</v>
      </c>
      <c r="HO20" s="78">
        <v>1.0999999999999999E-2</v>
      </c>
      <c r="HP20" s="78">
        <v>0.01</v>
      </c>
      <c r="HQ20" s="78">
        <v>8.9999999999999993E-3</v>
      </c>
      <c r="HR20" s="78">
        <v>1.0999999999999999E-2</v>
      </c>
      <c r="HS20" s="78">
        <v>0.01</v>
      </c>
      <c r="HT20" s="78">
        <v>0.01</v>
      </c>
      <c r="HU20" s="78">
        <v>8.9999999999999993E-3</v>
      </c>
      <c r="HV20" s="78">
        <v>8.9999999999999993E-3</v>
      </c>
      <c r="HW20" s="78">
        <v>8.9999999999999993E-3</v>
      </c>
      <c r="HX20" s="78">
        <v>0.01</v>
      </c>
      <c r="HY20" s="78">
        <v>0.01</v>
      </c>
      <c r="HZ20" s="78">
        <v>8.9999999999999993E-3</v>
      </c>
      <c r="IA20" s="78">
        <v>1.0999999999999999E-2</v>
      </c>
      <c r="IB20" s="78">
        <v>0.01</v>
      </c>
      <c r="IC20" s="78">
        <v>0.01</v>
      </c>
      <c r="ID20" s="78">
        <v>1.2E-2</v>
      </c>
      <c r="IE20" s="78">
        <v>1.2999999999999999E-2</v>
      </c>
      <c r="IF20" s="78">
        <v>0.01</v>
      </c>
      <c r="IG20" s="78">
        <v>1.2999999999999999E-2</v>
      </c>
      <c r="IH20" s="78">
        <v>1.2E-2</v>
      </c>
      <c r="II20" s="78">
        <v>1.2E-2</v>
      </c>
      <c r="IJ20" s="78">
        <v>1.0999999999999999E-2</v>
      </c>
      <c r="IK20" s="78">
        <v>8.9999999999999993E-3</v>
      </c>
      <c r="IL20" s="78">
        <v>1.2999999999999999E-2</v>
      </c>
      <c r="IM20" s="78">
        <v>0.01</v>
      </c>
      <c r="IN20" s="78">
        <v>1.2E-2</v>
      </c>
      <c r="IO20" s="78">
        <v>1.2999999999999999E-2</v>
      </c>
      <c r="IP20" s="78">
        <v>0.01</v>
      </c>
      <c r="IQ20" s="78">
        <v>1.0999999999999999E-2</v>
      </c>
      <c r="IR20" s="78">
        <v>0.01</v>
      </c>
      <c r="IS20" s="78">
        <v>1.0999999999999999E-2</v>
      </c>
      <c r="IT20" s="78">
        <v>8.9999999999999993E-3</v>
      </c>
      <c r="IU20" s="78">
        <v>8.9999999999999993E-3</v>
      </c>
      <c r="IV20" s="78">
        <v>8.9999999999999993E-3</v>
      </c>
      <c r="IW20" s="78">
        <v>8.9999999999999993E-3</v>
      </c>
      <c r="IX20" s="78">
        <v>0.01</v>
      </c>
      <c r="IY20" s="78">
        <v>8.9999999999999993E-3</v>
      </c>
      <c r="IZ20" s="78">
        <v>1.0999999999999999E-2</v>
      </c>
      <c r="JA20" s="78">
        <v>8.9999999999999993E-3</v>
      </c>
      <c r="JB20" s="78">
        <v>8.9999999999999993E-3</v>
      </c>
      <c r="JC20" s="78">
        <v>0.01</v>
      </c>
      <c r="JD20" s="78">
        <v>8.9999999999999993E-3</v>
      </c>
      <c r="JE20" s="78">
        <v>0.01</v>
      </c>
      <c r="JF20" s="78">
        <v>1.2E-2</v>
      </c>
      <c r="JG20" s="78">
        <v>0.01</v>
      </c>
      <c r="JH20" s="78">
        <v>1.0999999999999999E-2</v>
      </c>
      <c r="JI20" s="78">
        <v>0.01</v>
      </c>
      <c r="JJ20" s="78">
        <v>0.01</v>
      </c>
      <c r="JK20" s="78">
        <v>8.9999999999999993E-3</v>
      </c>
      <c r="JL20" s="78">
        <v>1.0999999999999999E-2</v>
      </c>
      <c r="JM20" s="78">
        <v>8.9999999999999993E-3</v>
      </c>
      <c r="JN20" s="78">
        <v>0.01</v>
      </c>
      <c r="JO20" s="78">
        <v>8.9999999999999993E-3</v>
      </c>
      <c r="JP20" s="78">
        <v>0.01</v>
      </c>
      <c r="JQ20" s="78">
        <v>1.0999999999999999E-2</v>
      </c>
      <c r="JR20" s="78">
        <v>0.01</v>
      </c>
      <c r="JS20" s="78">
        <v>1.0999999999999999E-2</v>
      </c>
      <c r="JT20" s="78">
        <v>0.01</v>
      </c>
      <c r="JU20" s="78">
        <v>0.01</v>
      </c>
      <c r="JV20" s="78">
        <v>1.0999999999999999E-2</v>
      </c>
      <c r="JW20" s="78">
        <v>1.2E-2</v>
      </c>
      <c r="JX20" s="78">
        <v>1.0999999999999999E-2</v>
      </c>
      <c r="JY20" s="78">
        <v>0.01</v>
      </c>
      <c r="JZ20" s="78">
        <v>1.2E-2</v>
      </c>
      <c r="KA20" s="78">
        <v>1.0999999999999999E-2</v>
      </c>
      <c r="KB20" s="78">
        <v>1.2E-2</v>
      </c>
      <c r="KC20" s="78">
        <v>1.0999999999999999E-2</v>
      </c>
      <c r="KD20" s="78">
        <v>1.2E-2</v>
      </c>
      <c r="KE20" s="78">
        <v>1.0999999999999999E-2</v>
      </c>
      <c r="KF20" s="78">
        <v>0.01</v>
      </c>
      <c r="KG20" s="78">
        <v>1.0999999999999999E-2</v>
      </c>
      <c r="KH20" s="78">
        <v>0.01</v>
      </c>
      <c r="KI20" s="78">
        <v>1.2E-2</v>
      </c>
      <c r="KJ20" s="78">
        <v>1.0999999999999999E-2</v>
      </c>
      <c r="KK20" s="78">
        <v>1.2E-2</v>
      </c>
      <c r="KL20" s="78">
        <v>1.2E-2</v>
      </c>
      <c r="KM20" s="78">
        <v>1.0999999999999999E-2</v>
      </c>
      <c r="KN20" s="78">
        <v>1.4E-2</v>
      </c>
      <c r="KO20" s="78">
        <v>1.2E-2</v>
      </c>
      <c r="KP20" s="78">
        <v>1.0999999999999999E-2</v>
      </c>
      <c r="KQ20" s="78">
        <v>0.01</v>
      </c>
      <c r="KR20" s="78">
        <v>1.0999999999999999E-2</v>
      </c>
      <c r="KS20" s="78">
        <v>0.01</v>
      </c>
      <c r="KT20" s="78">
        <v>1.0999999999999999E-2</v>
      </c>
      <c r="KU20" s="78">
        <v>0.01</v>
      </c>
      <c r="KV20" s="78">
        <v>8.9999999999999993E-3</v>
      </c>
      <c r="KW20" s="78">
        <v>0.01</v>
      </c>
      <c r="KX20" s="78">
        <v>0.01</v>
      </c>
      <c r="KY20" s="78">
        <v>0.01</v>
      </c>
      <c r="KZ20" s="78">
        <v>0.01</v>
      </c>
      <c r="LA20" s="78">
        <v>8.9999999999999993E-3</v>
      </c>
      <c r="LB20" s="78">
        <v>8.9999999999999993E-3</v>
      </c>
      <c r="LC20" s="78">
        <v>8.9999999999999993E-3</v>
      </c>
      <c r="LD20" s="78">
        <v>8.9999999999999993E-3</v>
      </c>
      <c r="LE20" s="78">
        <v>0.01</v>
      </c>
      <c r="LF20" s="78">
        <v>8.9999999999999993E-3</v>
      </c>
      <c r="LG20" s="78">
        <v>0.01</v>
      </c>
      <c r="LH20" s="78">
        <v>1.0999999999999999E-2</v>
      </c>
      <c r="LI20" s="78">
        <v>8.9999999999999993E-3</v>
      </c>
      <c r="LJ20" s="78">
        <v>0.01</v>
      </c>
      <c r="LK20" s="78">
        <v>8.9999999999999993E-3</v>
      </c>
      <c r="LL20" s="78">
        <v>8.9999999999999993E-3</v>
      </c>
      <c r="LM20" s="78">
        <v>0.01</v>
      </c>
      <c r="LN20" s="78">
        <v>8.9999999999999993E-3</v>
      </c>
      <c r="LO20" s="78">
        <v>8.0000000000000002E-3</v>
      </c>
      <c r="LP20" s="78">
        <v>8.9999999999999993E-3</v>
      </c>
      <c r="LQ20" s="78">
        <v>8.0000000000000002E-3</v>
      </c>
      <c r="LR20" s="78">
        <v>8.9999999999999993E-3</v>
      </c>
      <c r="LS20" s="78">
        <v>8.9999999999999993E-3</v>
      </c>
      <c r="LT20" s="78">
        <v>8.9999999999999993E-3</v>
      </c>
      <c r="LU20" s="78">
        <v>0.01</v>
      </c>
      <c r="LV20" s="78">
        <v>8.9999999999999993E-3</v>
      </c>
      <c r="LW20" s="78">
        <v>8.0000000000000002E-3</v>
      </c>
      <c r="LX20" s="78">
        <v>8.9999999999999993E-3</v>
      </c>
      <c r="LY20" s="78">
        <v>8.0000000000000002E-3</v>
      </c>
      <c r="LZ20" s="78">
        <v>8.0000000000000002E-3</v>
      </c>
      <c r="MA20" s="78">
        <v>8.9999999999999993E-3</v>
      </c>
      <c r="MB20" s="78">
        <v>8.9999999999999993E-3</v>
      </c>
      <c r="MC20" s="78">
        <v>8.0000000000000002E-3</v>
      </c>
      <c r="MD20" s="78">
        <v>8.9999999999999993E-3</v>
      </c>
      <c r="ME20" s="78">
        <v>8.0000000000000002E-3</v>
      </c>
      <c r="MF20" s="78">
        <v>8.9999999999999993E-3</v>
      </c>
      <c r="MG20" s="104">
        <v>8.0000000000000002E-3</v>
      </c>
      <c r="MH20" s="104">
        <v>8.9999999999999993E-3</v>
      </c>
      <c r="MI20" s="104">
        <v>0.01</v>
      </c>
      <c r="MJ20" s="104">
        <v>8.9999999999999993E-3</v>
      </c>
      <c r="MK20" s="104">
        <v>8.0000000000000002E-3</v>
      </c>
      <c r="ML20" s="104">
        <v>0.01</v>
      </c>
      <c r="MM20" s="104">
        <v>8.9999999999999993E-3</v>
      </c>
      <c r="MN20" s="104">
        <v>1.2E-2</v>
      </c>
      <c r="MO20" s="104">
        <v>0.01</v>
      </c>
      <c r="MP20" s="104">
        <v>8.9999999999999993E-3</v>
      </c>
      <c r="MQ20" s="104">
        <v>8.9999999999999993E-3</v>
      </c>
      <c r="MR20" s="104">
        <v>8.9999999999999993E-3</v>
      </c>
      <c r="MS20" s="104">
        <v>0.01</v>
      </c>
      <c r="MT20" s="104">
        <v>8.9999999999999993E-3</v>
      </c>
      <c r="MU20" s="104">
        <v>8.0000000000000002E-3</v>
      </c>
      <c r="MV20" s="104">
        <v>0.01</v>
      </c>
      <c r="MW20" s="104">
        <v>1.2999999999999999E-2</v>
      </c>
      <c r="MX20" s="104">
        <v>0.01</v>
      </c>
      <c r="MY20" s="104">
        <v>0.01</v>
      </c>
      <c r="MZ20" s="104">
        <v>1.0999999999999999E-2</v>
      </c>
      <c r="NA20" s="104">
        <v>8.0000000000000002E-3</v>
      </c>
      <c r="NB20" s="104">
        <v>8.9999999999999993E-3</v>
      </c>
      <c r="NC20" s="113">
        <v>1.0999999999999999E-2</v>
      </c>
      <c r="ND20" s="104">
        <v>8.9999999999999993E-3</v>
      </c>
      <c r="NE20" s="113">
        <v>8.9999999999999993E-3</v>
      </c>
      <c r="NF20" s="104">
        <v>8.0000000000000002E-3</v>
      </c>
      <c r="NG20" s="104">
        <v>8.0000000000000002E-3</v>
      </c>
      <c r="NH20" s="104">
        <v>0.01</v>
      </c>
      <c r="NI20" s="104">
        <v>0.01</v>
      </c>
      <c r="NJ20" s="104">
        <v>8.9999999999999993E-3</v>
      </c>
      <c r="NK20" s="104">
        <v>8.0000000000000002E-3</v>
      </c>
      <c r="NL20" s="104">
        <v>8.0000000000000002E-3</v>
      </c>
      <c r="NM20" s="104">
        <v>8.0000000000000002E-3</v>
      </c>
      <c r="NN20" s="104">
        <v>8.0000000000000002E-3</v>
      </c>
      <c r="NO20" s="104">
        <v>0.01</v>
      </c>
      <c r="NP20" s="104">
        <v>8.9999999999999993E-3</v>
      </c>
      <c r="NQ20" s="104">
        <v>8.0000000000000002E-3</v>
      </c>
      <c r="NR20" s="104">
        <v>8.9999999999999993E-3</v>
      </c>
      <c r="NS20" s="104">
        <v>8.0000000000000002E-3</v>
      </c>
      <c r="NT20" s="104">
        <v>8.0000000000000002E-3</v>
      </c>
      <c r="NU20" s="104">
        <v>8.0000000000000002E-3</v>
      </c>
      <c r="NV20" s="104">
        <v>8.0000000000000002E-3</v>
      </c>
      <c r="NW20" s="104">
        <v>8.9999999999999993E-3</v>
      </c>
      <c r="NX20" s="104">
        <v>8.0000000000000002E-3</v>
      </c>
      <c r="NY20" s="104">
        <v>0.01</v>
      </c>
      <c r="NZ20" s="104">
        <v>0.01</v>
      </c>
      <c r="OA20" s="104">
        <v>0.01</v>
      </c>
      <c r="OB20" s="104">
        <v>8.9999999999999993E-3</v>
      </c>
      <c r="OC20" s="104">
        <v>8.0000000000000002E-3</v>
      </c>
      <c r="OD20" s="104">
        <v>0.01</v>
      </c>
      <c r="OE20" s="104">
        <v>0.01</v>
      </c>
      <c r="OF20" s="104">
        <v>0.01</v>
      </c>
      <c r="OG20" s="104">
        <v>1.0999999999999999E-2</v>
      </c>
      <c r="OH20" s="104">
        <v>0.01</v>
      </c>
      <c r="OI20" s="104">
        <v>0.01</v>
      </c>
      <c r="OJ20" s="104">
        <v>1.0999999999999999E-2</v>
      </c>
      <c r="OK20" s="104">
        <v>1.0999999999999999E-2</v>
      </c>
      <c r="OL20" s="104">
        <v>0.01</v>
      </c>
      <c r="OM20" s="104">
        <v>0.01</v>
      </c>
      <c r="ON20" s="104">
        <v>0.01</v>
      </c>
      <c r="OO20" s="104">
        <v>0.01</v>
      </c>
      <c r="OP20" s="104">
        <v>1.0999999999999999E-2</v>
      </c>
      <c r="OQ20" s="104">
        <v>0.01</v>
      </c>
      <c r="OR20" s="104">
        <v>0.01</v>
      </c>
      <c r="OS20" s="104">
        <v>1.0999999999999999E-2</v>
      </c>
      <c r="OT20" s="104">
        <v>0.01</v>
      </c>
      <c r="OU20" s="104">
        <v>1.2E-2</v>
      </c>
      <c r="OV20" s="104">
        <v>1.0999999999999999E-2</v>
      </c>
      <c r="OW20" s="104">
        <v>1.0999999999999999E-2</v>
      </c>
      <c r="OX20" s="104">
        <v>0.01</v>
      </c>
      <c r="OY20" s="104">
        <v>0.01</v>
      </c>
      <c r="OZ20" s="104">
        <v>0.01</v>
      </c>
      <c r="PA20" s="104">
        <v>0.01</v>
      </c>
      <c r="PB20" s="104">
        <v>1.0999999999999999E-2</v>
      </c>
      <c r="PC20" s="104">
        <v>0.01</v>
      </c>
      <c r="PD20" s="104">
        <v>0.01</v>
      </c>
      <c r="PE20" s="104">
        <v>0.01</v>
      </c>
      <c r="PF20" s="104">
        <v>0.01</v>
      </c>
      <c r="PG20" s="104">
        <v>1.0999999999999999E-2</v>
      </c>
      <c r="PH20" s="104">
        <v>1.0999999999999999E-2</v>
      </c>
      <c r="PI20" s="104">
        <v>0.01</v>
      </c>
      <c r="PJ20" s="104">
        <v>0.01</v>
      </c>
      <c r="PK20" s="104">
        <v>0.01</v>
      </c>
      <c r="PL20" s="104">
        <v>0.01</v>
      </c>
      <c r="PM20" s="104">
        <v>0.01</v>
      </c>
      <c r="PN20" s="104">
        <v>1.0999999999999999E-2</v>
      </c>
      <c r="PO20" s="104">
        <v>1.0999999999999999E-2</v>
      </c>
      <c r="PP20" s="104">
        <v>0.01</v>
      </c>
      <c r="PQ20" s="104">
        <v>1.0999999999999999E-2</v>
      </c>
      <c r="PR20" s="104">
        <v>0.01</v>
      </c>
      <c r="PS20" s="104">
        <v>1.0999999999999999E-2</v>
      </c>
      <c r="PT20" s="104">
        <v>0.01</v>
      </c>
      <c r="PU20" s="104">
        <v>0.01</v>
      </c>
      <c r="PV20" s="78">
        <v>0.01</v>
      </c>
      <c r="PW20" s="104">
        <v>0.01</v>
      </c>
      <c r="PX20" s="104">
        <v>0.01</v>
      </c>
      <c r="PY20" s="104">
        <v>1.0999999999999999E-2</v>
      </c>
      <c r="PZ20" s="104">
        <v>0.01</v>
      </c>
      <c r="QA20" s="104">
        <v>0.01</v>
      </c>
      <c r="QB20" s="104">
        <v>0.01</v>
      </c>
      <c r="QC20" s="104">
        <v>0.01</v>
      </c>
      <c r="QD20" s="104">
        <v>0.01</v>
      </c>
      <c r="QE20" s="104">
        <v>0.01</v>
      </c>
      <c r="QF20" s="104">
        <v>0.01</v>
      </c>
      <c r="QG20" s="104">
        <v>0.01</v>
      </c>
      <c r="QH20" s="104">
        <v>0.01</v>
      </c>
      <c r="QI20" s="104">
        <v>0.01</v>
      </c>
      <c r="QJ20" s="104">
        <v>0.01</v>
      </c>
      <c r="QK20" s="104">
        <v>1.0999999999999999E-2</v>
      </c>
      <c r="QL20" s="104">
        <v>0.01</v>
      </c>
      <c r="QM20" s="104">
        <v>0.01</v>
      </c>
      <c r="QN20" s="104">
        <v>1.0999999999999999E-2</v>
      </c>
      <c r="QO20" s="104">
        <v>1.2999999999999999E-2</v>
      </c>
      <c r="QP20" s="104">
        <v>0.01</v>
      </c>
      <c r="QQ20" s="104">
        <v>0.01</v>
      </c>
      <c r="QR20" s="104">
        <v>0.01</v>
      </c>
      <c r="QS20" s="104">
        <v>1.0999999999999999E-2</v>
      </c>
      <c r="QT20" s="104">
        <v>1.0999999999999999E-2</v>
      </c>
      <c r="QU20" s="104">
        <v>1.0999999999999999E-2</v>
      </c>
      <c r="QV20" s="104">
        <v>0.01</v>
      </c>
      <c r="QW20" s="104">
        <v>0.01</v>
      </c>
      <c r="QX20" s="104">
        <v>1.0999999999999999E-2</v>
      </c>
      <c r="QY20" s="104">
        <v>0.01</v>
      </c>
      <c r="QZ20" s="104">
        <v>1.0999999999999999E-2</v>
      </c>
      <c r="RA20" s="104">
        <v>1.0999999999999999E-2</v>
      </c>
      <c r="RB20" s="104">
        <v>1.0999999999999999E-2</v>
      </c>
      <c r="RC20" s="104">
        <v>0.01</v>
      </c>
      <c r="RD20" s="104">
        <v>0.01</v>
      </c>
      <c r="RE20" s="104">
        <v>0.01</v>
      </c>
      <c r="RF20" s="104">
        <v>0.01</v>
      </c>
      <c r="RG20" s="104">
        <v>0.01</v>
      </c>
      <c r="RH20" s="104">
        <v>0.01</v>
      </c>
      <c r="RI20" s="104">
        <v>0.01</v>
      </c>
      <c r="RJ20" s="104">
        <v>0.01</v>
      </c>
      <c r="RK20" s="104">
        <v>0.01</v>
      </c>
      <c r="RL20" s="104">
        <v>1.0999999999999999E-2</v>
      </c>
      <c r="RM20" s="104">
        <v>0.01</v>
      </c>
      <c r="RN20" s="104">
        <v>0.01</v>
      </c>
      <c r="RO20" s="104">
        <v>0.01</v>
      </c>
      <c r="RP20" s="104">
        <v>0.01</v>
      </c>
      <c r="RQ20" s="104">
        <v>0.01</v>
      </c>
      <c r="RR20" s="104">
        <v>0.01</v>
      </c>
      <c r="RS20" s="104">
        <v>1.0999999999999999E-2</v>
      </c>
      <c r="RT20" s="104">
        <v>1.0999999999999999E-2</v>
      </c>
      <c r="RU20" s="104">
        <v>0.01</v>
      </c>
      <c r="RV20" s="104">
        <v>0.01</v>
      </c>
      <c r="RW20" s="104">
        <v>1.0999999999999999E-2</v>
      </c>
      <c r="RX20" s="104">
        <v>0.01</v>
      </c>
      <c r="RY20" s="104">
        <v>0.01</v>
      </c>
      <c r="RZ20" s="104">
        <v>0.01</v>
      </c>
      <c r="SA20" s="104">
        <v>0.01</v>
      </c>
      <c r="SB20" s="104">
        <v>1.0999999999999999E-2</v>
      </c>
      <c r="SC20" s="104">
        <v>1.4E-2</v>
      </c>
      <c r="SD20" s="104">
        <v>0.01</v>
      </c>
      <c r="SE20" s="104">
        <v>1.0999999999999999E-2</v>
      </c>
      <c r="SF20" s="104">
        <v>1.0999999999999999E-2</v>
      </c>
      <c r="SG20" s="104">
        <v>0.01</v>
      </c>
      <c r="SH20" s="104">
        <v>0.01</v>
      </c>
      <c r="SI20" s="104">
        <v>8.9999999999999993E-3</v>
      </c>
      <c r="SJ20" s="104">
        <v>8.9999999999999993E-3</v>
      </c>
      <c r="SK20" s="104">
        <v>0.01</v>
      </c>
      <c r="SL20" s="104">
        <v>1.0999999999999999E-2</v>
      </c>
      <c r="SM20" s="104">
        <v>0.01</v>
      </c>
      <c r="SN20" s="104">
        <v>0.01</v>
      </c>
      <c r="SO20" s="104">
        <v>0.01</v>
      </c>
      <c r="SP20" s="104">
        <v>1.2E-2</v>
      </c>
      <c r="SQ20" s="104">
        <v>1.2E-2</v>
      </c>
      <c r="SR20" s="104">
        <v>1.2999999999999999E-2</v>
      </c>
      <c r="SS20" s="104">
        <v>1.0999999999999999E-2</v>
      </c>
      <c r="ST20" s="104">
        <v>1.0999999999999999E-2</v>
      </c>
      <c r="SU20" s="104">
        <v>0.01</v>
      </c>
      <c r="SV20" s="104">
        <v>0.01</v>
      </c>
      <c r="SW20" s="104">
        <v>8.9999999999999993E-3</v>
      </c>
      <c r="SX20" s="104">
        <v>0.01</v>
      </c>
      <c r="SY20" s="104">
        <v>8.9999999999999993E-3</v>
      </c>
      <c r="SZ20" s="104">
        <v>0.01</v>
      </c>
      <c r="TA20" s="104">
        <v>0.01</v>
      </c>
      <c r="TB20" s="104">
        <v>8.9999999999999993E-3</v>
      </c>
      <c r="TC20" s="104">
        <v>0.01</v>
      </c>
      <c r="TD20" s="104">
        <v>1.0999999999999999E-2</v>
      </c>
      <c r="TE20" s="104">
        <v>1.0999999999999999E-2</v>
      </c>
      <c r="TF20" s="104">
        <v>1.0999999999999999E-2</v>
      </c>
      <c r="TG20" s="104">
        <v>1.0999999999999999E-2</v>
      </c>
      <c r="TH20" s="104">
        <v>8.9999999999999993E-3</v>
      </c>
      <c r="TI20" s="104">
        <v>1.2999999999999999E-2</v>
      </c>
      <c r="TJ20" s="104">
        <v>1.2999999999999999E-2</v>
      </c>
      <c r="TK20" s="104">
        <v>8.9999999999999993E-3</v>
      </c>
      <c r="TL20" s="104">
        <v>1.2999999999999999E-2</v>
      </c>
      <c r="TM20" s="104">
        <v>1.2999999999999999E-2</v>
      </c>
      <c r="TN20" s="104">
        <v>1.2E-2</v>
      </c>
      <c r="TO20" s="104">
        <v>0.01</v>
      </c>
      <c r="TP20" s="104">
        <v>8.9999999999999993E-3</v>
      </c>
      <c r="TQ20" s="104">
        <v>8.9999999999999993E-3</v>
      </c>
      <c r="TR20" s="137">
        <v>1.1000000000000001E-2</v>
      </c>
      <c r="TS20" s="137">
        <v>8.9999999999999993E-3</v>
      </c>
      <c r="TT20" s="137">
        <v>1.1399999999999999E-2</v>
      </c>
      <c r="TU20" s="137">
        <v>1.0249999999999999E-2</v>
      </c>
      <c r="TV20" s="137">
        <v>9.75E-3</v>
      </c>
      <c r="TW20" s="137">
        <v>9.4999999999999998E-3</v>
      </c>
      <c r="TX20" s="137">
        <v>1.1250000000000001E-2</v>
      </c>
      <c r="TY20" s="137">
        <v>1.0799999999999999E-2</v>
      </c>
      <c r="TZ20" s="137">
        <v>1.0499999999999999E-2</v>
      </c>
      <c r="UA20" s="137">
        <v>9.3333333333333324E-3</v>
      </c>
      <c r="UB20" s="137">
        <v>1.12E-2</v>
      </c>
      <c r="UC20" s="137">
        <v>1.0999999999999999E-2</v>
      </c>
      <c r="UD20" s="137">
        <v>0.01</v>
      </c>
      <c r="UE20" s="137">
        <v>0.01</v>
      </c>
      <c r="UF20" s="137">
        <v>1.0999999999999999E-2</v>
      </c>
      <c r="UG20" s="137">
        <v>1.0400000000000001E-2</v>
      </c>
      <c r="UH20" s="137">
        <v>0.01</v>
      </c>
      <c r="UI20" s="137">
        <v>1.0200000000000001E-2</v>
      </c>
      <c r="UJ20" s="137">
        <v>1.0166666666666668E-2</v>
      </c>
      <c r="UK20" s="137">
        <v>1.0599999999999998E-2</v>
      </c>
      <c r="UL20" s="137">
        <v>1.0777777777777777E-2</v>
      </c>
      <c r="UM20" s="137">
        <v>1.0200000000000001E-2</v>
      </c>
      <c r="UN20" s="137">
        <v>0.01</v>
      </c>
      <c r="UO20" s="137">
        <v>1.0200000000000001E-2</v>
      </c>
      <c r="UP20" s="137">
        <v>1.0166666666666668E-2</v>
      </c>
      <c r="UQ20" s="137">
        <v>1.06E-2</v>
      </c>
      <c r="UR20" s="69">
        <v>0.01</v>
      </c>
      <c r="US20" s="69">
        <v>1.0499999999999999E-2</v>
      </c>
      <c r="UT20" s="69">
        <v>1.0333333333333333E-2</v>
      </c>
      <c r="UU20" s="69">
        <v>1.0200000000000001E-2</v>
      </c>
      <c r="UV20" s="69">
        <v>0.01</v>
      </c>
      <c r="UW20" s="69">
        <v>1.0999999999999999E-2</v>
      </c>
      <c r="UX20" s="69">
        <v>1.0285714285714285E-2</v>
      </c>
      <c r="UY20" s="69">
        <v>1.0499999999999997E-2</v>
      </c>
      <c r="UZ20" s="69">
        <v>9.4000000000000021E-3</v>
      </c>
      <c r="VA20" s="69">
        <v>8.7857142857142839E-3</v>
      </c>
      <c r="VB20" s="69">
        <v>8.6250000000000007E-3</v>
      </c>
      <c r="VC20" s="69">
        <v>9.1999999999999998E-3</v>
      </c>
      <c r="VD20" s="69">
        <v>1.0124999999999999E-2</v>
      </c>
      <c r="VE20" s="69">
        <v>9.7142857142857152E-3</v>
      </c>
      <c r="VF20" s="69">
        <v>8.7142857142857143E-3</v>
      </c>
      <c r="VG20" s="69">
        <v>8.7499999999999991E-3</v>
      </c>
      <c r="VH20" s="69">
        <v>8.4000000000000012E-3</v>
      </c>
      <c r="VI20" s="69">
        <v>8.9999999999999976E-3</v>
      </c>
      <c r="VJ20" s="69">
        <v>0.01</v>
      </c>
      <c r="VK20" s="69">
        <v>9.3749999999999997E-3</v>
      </c>
      <c r="VL20" s="69">
        <v>1.0785714285714286E-2</v>
      </c>
      <c r="VM20" s="69">
        <v>1.1142857142857144E-2</v>
      </c>
      <c r="VN20" s="69">
        <v>1.0333333333333332E-2</v>
      </c>
      <c r="VO20" s="69">
        <v>1.0285714285714285E-2</v>
      </c>
      <c r="VP20" s="69">
        <v>9.6000000000000009E-3</v>
      </c>
      <c r="VQ20" s="69">
        <v>9.4999999999999998E-3</v>
      </c>
      <c r="VR20" s="69">
        <v>1.1333333333333332E-2</v>
      </c>
      <c r="VS20" s="69">
        <v>1.0181818181818181E-2</v>
      </c>
      <c r="VT20" s="69">
        <v>9.9999999999999985E-3</v>
      </c>
      <c r="VU20" s="69">
        <v>9.9999999999999985E-3</v>
      </c>
      <c r="VV20" s="69">
        <v>9.6999999999999986E-3</v>
      </c>
      <c r="VW20" s="69">
        <v>1.03125E-2</v>
      </c>
      <c r="VX20" s="69">
        <v>9.3636363636363622E-3</v>
      </c>
      <c r="VY20" s="69">
        <v>9.5999999999999992E-3</v>
      </c>
      <c r="VZ20" s="69">
        <v>1.0142857142857143E-2</v>
      </c>
      <c r="WA20" s="43">
        <v>9.727272727272725E-3</v>
      </c>
      <c r="WB20" s="43">
        <v>1.2000000000000004E-2</v>
      </c>
      <c r="WC20" s="43">
        <v>1.1999999999999999E-2</v>
      </c>
      <c r="WD20" s="43">
        <v>1.1909090909090909E-2</v>
      </c>
      <c r="WE20" s="43">
        <v>1.0555555555555554E-2</v>
      </c>
      <c r="WF20" s="43">
        <v>1.3909090909090911E-2</v>
      </c>
      <c r="WG20" s="43">
        <v>1.0999999999999999E-2</v>
      </c>
      <c r="WH20" s="43">
        <v>1.0857142857142857E-2</v>
      </c>
      <c r="WI20" s="43">
        <v>1.3490909090909092E-2</v>
      </c>
      <c r="WJ20" s="43">
        <v>1.3222222222222222E-2</v>
      </c>
      <c r="WK20" s="43">
        <v>1.4083333333333337E-2</v>
      </c>
      <c r="WL20" s="43">
        <v>1.2538461538461542E-2</v>
      </c>
      <c r="WM20" s="43">
        <v>1.15E-2</v>
      </c>
      <c r="WP20" s="52"/>
    </row>
    <row r="21" spans="1:616" s="4" customFormat="1" ht="23.25" customHeight="1" x14ac:dyDescent="0.2">
      <c r="A21" s="8">
        <v>4</v>
      </c>
      <c r="B21" s="20" t="s">
        <v>5</v>
      </c>
      <c r="C21" s="10" t="s">
        <v>13</v>
      </c>
      <c r="D21" s="23" t="s">
        <v>43</v>
      </c>
      <c r="E21" s="31">
        <v>5.4000000000000003E-3</v>
      </c>
      <c r="F21" s="31">
        <v>5.8999999999999999E-3</v>
      </c>
      <c r="G21" s="31">
        <v>6.0000000000000001E-3</v>
      </c>
      <c r="H21" s="31">
        <v>6.0000000000000001E-3</v>
      </c>
      <c r="I21" s="31">
        <v>5.1999999999999998E-3</v>
      </c>
      <c r="J21" s="31">
        <v>6.0000000000000001E-3</v>
      </c>
      <c r="K21" s="31">
        <v>5.4999999999999997E-3</v>
      </c>
      <c r="L21" s="31">
        <v>5.7000000000000002E-3</v>
      </c>
      <c r="M21" s="31">
        <v>4.8999999999999998E-3</v>
      </c>
      <c r="N21" s="31">
        <v>5.8999999999999999E-3</v>
      </c>
      <c r="O21" s="31">
        <v>6.0000000000000001E-3</v>
      </c>
      <c r="P21" s="31">
        <v>6.7999999999999996E-3</v>
      </c>
      <c r="Q21" s="31">
        <v>7.0000000000000001E-3</v>
      </c>
      <c r="R21" s="31">
        <v>6.0000000000000001E-3</v>
      </c>
      <c r="S21" s="31">
        <v>6.0000000000000001E-3</v>
      </c>
      <c r="T21" s="31">
        <v>5.4000000000000003E-3</v>
      </c>
      <c r="U21" s="31">
        <v>5.7999999999999996E-3</v>
      </c>
      <c r="V21" s="31">
        <v>5.8999999999999999E-3</v>
      </c>
      <c r="W21" s="31">
        <v>6.4000000000000003E-3</v>
      </c>
      <c r="X21" s="31">
        <v>6.4999999999999997E-3</v>
      </c>
      <c r="Y21" s="31">
        <v>6.3E-3</v>
      </c>
      <c r="Z21" s="31">
        <v>5.3E-3</v>
      </c>
      <c r="AA21" s="31">
        <v>6.7999999999999996E-3</v>
      </c>
      <c r="AB21" s="31">
        <v>5.8999999999999999E-3</v>
      </c>
      <c r="AC21" s="31">
        <v>6.3E-3</v>
      </c>
      <c r="AD21" s="31">
        <v>6.1000000000000004E-3</v>
      </c>
      <c r="AE21" s="31">
        <v>6.3E-3</v>
      </c>
      <c r="AF21" s="31">
        <v>6.1999999999999998E-3</v>
      </c>
      <c r="AG21" s="31">
        <v>6.1000000000000004E-3</v>
      </c>
      <c r="AH21" s="31">
        <v>6.6E-3</v>
      </c>
      <c r="AI21" s="31">
        <v>6.4999999999999997E-3</v>
      </c>
      <c r="AJ21" s="31">
        <f>0.0065</f>
        <v>6.4999999999999997E-3</v>
      </c>
      <c r="AK21" s="31">
        <v>6.3E-3</v>
      </c>
      <c r="AL21" s="31">
        <v>7.0000000000000001E-3</v>
      </c>
      <c r="AM21" s="31">
        <v>6.4999999999999997E-3</v>
      </c>
      <c r="AN21" s="31">
        <v>6.4000000000000003E-3</v>
      </c>
      <c r="AO21" s="31">
        <v>6.7000000000000002E-3</v>
      </c>
      <c r="AP21" s="31">
        <v>6.1999999999999998E-3</v>
      </c>
      <c r="AQ21" s="31">
        <v>6.6E-3</v>
      </c>
      <c r="AR21" s="31">
        <v>6.0000000000000001E-3</v>
      </c>
      <c r="AS21" s="31">
        <v>6.7000000000000002E-3</v>
      </c>
      <c r="AT21" s="31">
        <v>6.8999999999999999E-3</v>
      </c>
      <c r="AU21" s="31">
        <v>5.7999999999999996E-3</v>
      </c>
      <c r="AV21" s="31">
        <v>6.4000000000000003E-3</v>
      </c>
      <c r="AW21" s="31">
        <v>6.0000000000000001E-3</v>
      </c>
      <c r="AX21" s="31">
        <v>6.1999999999999998E-3</v>
      </c>
      <c r="AY21" s="31">
        <v>6.1000000000000004E-3</v>
      </c>
      <c r="AZ21" s="31">
        <v>5.7000000000000002E-3</v>
      </c>
      <c r="BA21" s="31">
        <v>5.1999999999999998E-3</v>
      </c>
      <c r="BB21" s="31">
        <v>5.0000000000000001E-3</v>
      </c>
      <c r="BC21" s="31">
        <v>5.4000000000000003E-3</v>
      </c>
      <c r="BD21" s="31">
        <v>5.3E-3</v>
      </c>
      <c r="BE21" s="31">
        <v>5.5999999999999999E-3</v>
      </c>
      <c r="BF21" s="31">
        <v>5.7999999999999996E-3</v>
      </c>
      <c r="BG21" s="31">
        <v>5.5999999999999999E-3</v>
      </c>
      <c r="BH21" s="31">
        <v>5.1000000000000004E-3</v>
      </c>
      <c r="BI21" s="31">
        <v>5.7000000000000002E-3</v>
      </c>
      <c r="BJ21" s="31">
        <v>5.1999999999999998E-3</v>
      </c>
      <c r="BK21" s="31">
        <v>5.5999999999999999E-3</v>
      </c>
      <c r="BL21" s="31">
        <v>5.1999999999999998E-3</v>
      </c>
      <c r="BM21" s="31">
        <v>6.0000000000000001E-3</v>
      </c>
      <c r="BN21" s="31">
        <v>6.1999999999999998E-3</v>
      </c>
      <c r="BO21" s="31">
        <v>5.4000000000000003E-3</v>
      </c>
      <c r="BP21" s="31">
        <v>5.1999999999999998E-3</v>
      </c>
      <c r="BQ21" s="31">
        <v>5.3E-3</v>
      </c>
      <c r="BR21" s="31">
        <v>5.7000000000000002E-3</v>
      </c>
      <c r="BS21" s="31">
        <v>6.1999999999999998E-3</v>
      </c>
      <c r="BT21" s="31">
        <v>6.0000000000000001E-3</v>
      </c>
      <c r="BU21" s="31">
        <v>5.8999999999999999E-3</v>
      </c>
      <c r="BV21" s="31">
        <v>5.4000000000000003E-3</v>
      </c>
      <c r="BW21" s="31">
        <v>5.4000000000000003E-3</v>
      </c>
      <c r="BX21" s="31">
        <v>5.8999999999999999E-3</v>
      </c>
      <c r="BY21" s="31">
        <v>5.4999999999999997E-3</v>
      </c>
      <c r="BZ21" s="31">
        <v>5.7000000000000002E-3</v>
      </c>
      <c r="CA21" s="31">
        <v>6.0000000000000001E-3</v>
      </c>
      <c r="CB21" s="31">
        <v>5.7999999999999996E-3</v>
      </c>
      <c r="CC21" s="31">
        <v>6.7000000000000002E-3</v>
      </c>
      <c r="CD21" s="31">
        <v>6.1999999999999998E-3</v>
      </c>
      <c r="CE21" s="31">
        <v>6.7999999999999996E-3</v>
      </c>
      <c r="CF21" s="31">
        <v>6.8999999999999999E-3</v>
      </c>
      <c r="CG21" s="31">
        <v>6.6E-3</v>
      </c>
      <c r="CH21" s="31">
        <v>7.0000000000000001E-3</v>
      </c>
      <c r="CI21" s="31">
        <v>7.0000000000000001E-3</v>
      </c>
      <c r="CJ21" s="65">
        <v>5.5999999999999999E-3</v>
      </c>
      <c r="CK21" s="65">
        <v>7.4000000000000003E-3</v>
      </c>
      <c r="CL21" s="65">
        <v>8.0000000000000002E-3</v>
      </c>
      <c r="CM21" s="65">
        <v>7.3000000000000001E-3</v>
      </c>
      <c r="CN21" s="65">
        <v>6.7999999999999996E-3</v>
      </c>
      <c r="CO21" s="65">
        <v>6.7000000000000002E-3</v>
      </c>
      <c r="CP21" s="65">
        <v>6.8999999999999999E-3</v>
      </c>
      <c r="CQ21" s="65">
        <v>6.1000000000000004E-3</v>
      </c>
      <c r="CR21" s="65">
        <v>6.7999999999999996E-3</v>
      </c>
      <c r="CS21" s="65">
        <v>6.0000000000000001E-3</v>
      </c>
      <c r="CT21" s="65">
        <v>6.4000000000000003E-3</v>
      </c>
      <c r="CU21" s="65">
        <v>6.8999999999999999E-3</v>
      </c>
      <c r="CV21" s="65">
        <v>6.7000000000000002E-3</v>
      </c>
      <c r="CW21" s="65">
        <v>6.4999999999999997E-3</v>
      </c>
      <c r="CX21" s="65">
        <v>5.4999999999999997E-3</v>
      </c>
      <c r="CY21" s="65">
        <v>6.1000000000000004E-3</v>
      </c>
      <c r="CZ21" s="65">
        <v>5.5999999999999999E-3</v>
      </c>
      <c r="DA21" s="65">
        <v>6.3E-3</v>
      </c>
      <c r="DB21" s="65">
        <v>6.1999999999999998E-3</v>
      </c>
      <c r="DC21" s="65">
        <v>6.1999999999999998E-3</v>
      </c>
      <c r="DD21" s="65">
        <v>6.7999999999999996E-3</v>
      </c>
      <c r="DE21" s="65">
        <v>6.3E-3</v>
      </c>
      <c r="DF21" s="65">
        <v>5.5999999999999999E-3</v>
      </c>
      <c r="DG21" s="65">
        <v>5.0000000000000001E-3</v>
      </c>
      <c r="DH21" s="65">
        <v>6.1999999999999998E-3</v>
      </c>
      <c r="DI21" s="65">
        <v>6.4000000000000003E-3</v>
      </c>
      <c r="DJ21" s="65">
        <v>5.4999999999999997E-3</v>
      </c>
      <c r="DK21" s="65">
        <v>5.8999999999999999E-3</v>
      </c>
      <c r="DL21" s="65">
        <v>5.4000000000000003E-3</v>
      </c>
      <c r="DM21" s="65">
        <v>5.7000000000000002E-3</v>
      </c>
      <c r="DN21" s="65">
        <v>6.4000000000000003E-3</v>
      </c>
      <c r="DO21" s="65">
        <v>6.1000000000000004E-3</v>
      </c>
      <c r="DP21" s="65">
        <v>6.0000000000000001E-3</v>
      </c>
      <c r="DQ21" s="65">
        <v>5.7999999999999996E-3</v>
      </c>
      <c r="DR21" s="65">
        <v>5.3E-3</v>
      </c>
      <c r="DS21" s="65">
        <v>5.8999999999999999E-3</v>
      </c>
      <c r="DT21" s="65">
        <v>5.5999999999999999E-3</v>
      </c>
      <c r="DU21" s="65">
        <v>5.7999999999999996E-3</v>
      </c>
      <c r="DV21" s="65">
        <v>5.4000000000000003E-3</v>
      </c>
      <c r="DW21" s="65">
        <v>6.0000000000000001E-3</v>
      </c>
      <c r="DX21" s="65">
        <v>5.1999999999999998E-3</v>
      </c>
      <c r="DY21" s="65">
        <v>6.0000000000000001E-3</v>
      </c>
      <c r="DZ21" s="65">
        <v>5.3E-3</v>
      </c>
      <c r="EA21" s="65">
        <v>6.0000000000000001E-3</v>
      </c>
      <c r="EB21" s="65">
        <v>5.1000000000000004E-3</v>
      </c>
      <c r="EC21" s="65">
        <v>5.0000000000000001E-3</v>
      </c>
      <c r="ED21" s="65">
        <v>5.1000000000000004E-3</v>
      </c>
      <c r="EE21" s="65">
        <v>5.4000000000000003E-3</v>
      </c>
      <c r="EF21" s="65">
        <v>5.4999999999999997E-3</v>
      </c>
      <c r="EG21" s="65">
        <v>5.0000000000000001E-3</v>
      </c>
      <c r="EH21" s="65">
        <v>5.3E-3</v>
      </c>
      <c r="EI21" s="65">
        <v>5.0000000000000001E-3</v>
      </c>
      <c r="EJ21" s="65">
        <v>5.0000000000000001E-3</v>
      </c>
      <c r="EK21" s="65">
        <v>5.1999999999999998E-3</v>
      </c>
      <c r="EL21" s="65">
        <v>5.0000000000000001E-3</v>
      </c>
      <c r="EM21" s="65">
        <v>5.0000000000000001E-3</v>
      </c>
      <c r="EN21" s="65">
        <v>5.1000000000000004E-3</v>
      </c>
      <c r="EO21" s="65">
        <v>5.0000000000000001E-3</v>
      </c>
      <c r="EP21" s="65">
        <v>5.7000000000000002E-3</v>
      </c>
      <c r="EQ21" s="65">
        <v>5.4000000000000003E-3</v>
      </c>
      <c r="ER21" s="65">
        <v>5.1999999999999998E-3</v>
      </c>
      <c r="ES21" s="65">
        <v>5.4000000000000003E-3</v>
      </c>
      <c r="ET21" s="65">
        <v>5.1999999999999998E-3</v>
      </c>
      <c r="EU21" s="65">
        <v>5.1000000000000004E-3</v>
      </c>
      <c r="EV21" s="65">
        <v>5.0000000000000001E-3</v>
      </c>
      <c r="EW21" s="65">
        <v>5.3E-3</v>
      </c>
      <c r="EX21" s="65">
        <v>5.1000000000000004E-3</v>
      </c>
      <c r="EY21" s="65">
        <v>5.8999999999999999E-3</v>
      </c>
      <c r="EZ21" s="65">
        <v>5.3E-3</v>
      </c>
      <c r="FA21" s="65">
        <v>5.0000000000000001E-3</v>
      </c>
      <c r="FB21" s="65">
        <v>5.0000000000000001E-3</v>
      </c>
      <c r="FC21" s="65">
        <v>5.5999999999999999E-3</v>
      </c>
      <c r="FD21" s="65">
        <v>5.1999999999999998E-3</v>
      </c>
      <c r="FE21" s="65">
        <v>5.0000000000000001E-3</v>
      </c>
      <c r="FF21" s="65">
        <v>5.0000000000000001E-3</v>
      </c>
      <c r="FG21" s="65">
        <v>5.0000000000000001E-3</v>
      </c>
      <c r="FH21" s="65">
        <v>5.1000000000000004E-3</v>
      </c>
      <c r="FI21" s="65">
        <v>5.0000000000000001E-3</v>
      </c>
      <c r="FJ21" s="65">
        <v>5.0000000000000001E-3</v>
      </c>
      <c r="FK21" s="65">
        <v>5.0000000000000001E-3</v>
      </c>
      <c r="FL21" s="65">
        <v>5.1000000000000004E-3</v>
      </c>
      <c r="FM21" s="65">
        <v>5.0000000000000001E-3</v>
      </c>
      <c r="FN21" s="65">
        <v>5.0000000000000001E-3</v>
      </c>
      <c r="FO21" s="79">
        <v>5.0000000000000001E-3</v>
      </c>
      <c r="FP21" s="79">
        <v>5.4999999999999997E-3</v>
      </c>
      <c r="FQ21" s="79">
        <v>5.3E-3</v>
      </c>
      <c r="FR21" s="79">
        <v>5.5999999999999999E-3</v>
      </c>
      <c r="FS21" s="79">
        <v>5.4000000000000003E-3</v>
      </c>
      <c r="FT21" s="79">
        <v>5.4000000000000003E-3</v>
      </c>
      <c r="FU21" s="79">
        <v>5.0000000000000001E-3</v>
      </c>
      <c r="FV21" s="79">
        <v>5.1000000000000004E-3</v>
      </c>
      <c r="FW21" s="79">
        <v>5.3E-3</v>
      </c>
      <c r="FX21" s="79">
        <v>5.1999999999999998E-3</v>
      </c>
      <c r="FY21" s="79">
        <v>5.1000000000000004E-3</v>
      </c>
      <c r="FZ21" s="79">
        <v>5.3E-3</v>
      </c>
      <c r="GA21" s="79">
        <v>5.4999999999999997E-3</v>
      </c>
      <c r="GB21" s="79">
        <v>6.1000000000000004E-3</v>
      </c>
      <c r="GC21" s="79">
        <v>6.4000000000000003E-3</v>
      </c>
      <c r="GD21" s="79">
        <v>5.7000000000000002E-3</v>
      </c>
      <c r="GE21" s="79">
        <v>5.7999999999999996E-3</v>
      </c>
      <c r="GF21" s="79">
        <v>5.0000000000000001E-3</v>
      </c>
      <c r="GG21" s="79">
        <v>5.7999999999999996E-3</v>
      </c>
      <c r="GH21" s="79">
        <v>5.1000000000000004E-3</v>
      </c>
      <c r="GI21" s="79">
        <v>5.0000000000000001E-3</v>
      </c>
      <c r="GJ21" s="79">
        <v>4.7999999999999996E-3</v>
      </c>
      <c r="GK21" s="79">
        <v>5.0000000000000001E-3</v>
      </c>
      <c r="GL21" s="79">
        <v>5.5999999999999999E-3</v>
      </c>
      <c r="GM21" s="79">
        <v>5.7999999999999996E-3</v>
      </c>
      <c r="GN21" s="79">
        <v>5.4999999999999997E-3</v>
      </c>
      <c r="GO21" s="79">
        <v>5.4000000000000003E-3</v>
      </c>
      <c r="GP21" s="79">
        <v>5.5999999999999999E-3</v>
      </c>
      <c r="GQ21" s="79">
        <v>5.4000000000000003E-3</v>
      </c>
      <c r="GR21" s="79">
        <v>5.7000000000000002E-3</v>
      </c>
      <c r="GS21" s="79">
        <v>5.5999999999999999E-3</v>
      </c>
      <c r="GT21" s="79">
        <v>5.1999999999999998E-3</v>
      </c>
      <c r="GU21" s="79">
        <v>4.7000000000000002E-3</v>
      </c>
      <c r="GV21" s="79">
        <v>4.8999999999999998E-3</v>
      </c>
      <c r="GW21" s="79">
        <v>4.7000000000000002E-3</v>
      </c>
      <c r="GX21" s="79">
        <v>5.1000000000000004E-3</v>
      </c>
      <c r="GY21" s="79">
        <v>5.7000000000000002E-3</v>
      </c>
      <c r="GZ21" s="79">
        <v>5.0000000000000001E-3</v>
      </c>
      <c r="HA21" s="79">
        <v>5.1000000000000004E-3</v>
      </c>
      <c r="HB21" s="79">
        <v>5.5999999999999999E-3</v>
      </c>
      <c r="HC21" s="79">
        <v>4.7999999999999996E-3</v>
      </c>
      <c r="HD21" s="79">
        <v>5.0000000000000001E-3</v>
      </c>
      <c r="HE21" s="79">
        <v>4.4999999999999997E-3</v>
      </c>
      <c r="HF21" s="79">
        <v>5.1999999999999998E-3</v>
      </c>
      <c r="HG21" s="79">
        <v>5.3E-3</v>
      </c>
      <c r="HH21" s="79">
        <v>5.0000000000000001E-3</v>
      </c>
      <c r="HI21" s="79">
        <v>5.3E-3</v>
      </c>
      <c r="HJ21" s="79">
        <v>5.1000000000000004E-3</v>
      </c>
      <c r="HK21" s="79">
        <v>5.0000000000000001E-3</v>
      </c>
      <c r="HL21" s="79">
        <v>5.3E-3</v>
      </c>
      <c r="HM21" s="79">
        <v>5.0000000000000001E-3</v>
      </c>
      <c r="HN21" s="79">
        <v>5.1999999999999998E-3</v>
      </c>
      <c r="HO21" s="79">
        <v>5.4999999999999997E-3</v>
      </c>
      <c r="HP21" s="79">
        <v>5.4000000000000003E-3</v>
      </c>
      <c r="HQ21" s="79">
        <v>5.1999999999999998E-3</v>
      </c>
      <c r="HR21" s="79">
        <v>5.0000000000000001E-3</v>
      </c>
      <c r="HS21" s="79">
        <v>4.5999999999999999E-3</v>
      </c>
      <c r="HT21" s="79">
        <v>5.0000000000000001E-3</v>
      </c>
      <c r="HU21" s="79">
        <v>4.7999999999999996E-3</v>
      </c>
      <c r="HV21" s="79">
        <v>5.0000000000000001E-3</v>
      </c>
      <c r="HW21" s="79">
        <v>5.3E-3</v>
      </c>
      <c r="HX21" s="79">
        <v>4.7999999999999996E-3</v>
      </c>
      <c r="HY21" s="79">
        <v>4.4999999999999997E-3</v>
      </c>
      <c r="HZ21" s="79">
        <v>4.5999999999999999E-3</v>
      </c>
      <c r="IA21" s="79">
        <v>5.0000000000000001E-3</v>
      </c>
      <c r="IB21" s="79">
        <v>4.4000000000000003E-3</v>
      </c>
      <c r="IC21" s="79">
        <v>4.7000000000000002E-3</v>
      </c>
      <c r="ID21" s="79">
        <v>4.8999999999999998E-3</v>
      </c>
      <c r="IE21" s="79">
        <v>4.7999999999999996E-3</v>
      </c>
      <c r="IF21" s="79">
        <v>4.7000000000000002E-3</v>
      </c>
      <c r="IG21" s="79">
        <v>5.0000000000000001E-3</v>
      </c>
      <c r="IH21" s="79">
        <v>5.1999999999999998E-3</v>
      </c>
      <c r="II21" s="79">
        <v>4.7999999999999996E-3</v>
      </c>
      <c r="IJ21" s="79">
        <v>4.8999999999999998E-3</v>
      </c>
      <c r="IK21" s="79">
        <v>4.5999999999999999E-3</v>
      </c>
      <c r="IL21" s="79">
        <v>5.3E-3</v>
      </c>
      <c r="IM21" s="79">
        <v>4.7000000000000002E-3</v>
      </c>
      <c r="IN21" s="79">
        <v>4.8999999999999998E-3</v>
      </c>
      <c r="IO21" s="79">
        <v>4.5999999999999999E-3</v>
      </c>
      <c r="IP21" s="79">
        <v>4.7999999999999996E-3</v>
      </c>
      <c r="IQ21" s="79">
        <v>5.3E-3</v>
      </c>
      <c r="IR21" s="79">
        <v>4.7000000000000002E-3</v>
      </c>
      <c r="IS21" s="79">
        <v>5.1999999999999998E-3</v>
      </c>
      <c r="IT21" s="79">
        <v>4.7999999999999996E-3</v>
      </c>
      <c r="IU21" s="79">
        <v>4.5999999999999999E-3</v>
      </c>
      <c r="IV21" s="79">
        <v>5.1000000000000004E-3</v>
      </c>
      <c r="IW21" s="79">
        <v>4.4999999999999997E-3</v>
      </c>
      <c r="IX21" s="79">
        <v>4.7999999999999996E-3</v>
      </c>
      <c r="IY21" s="79">
        <v>4.5999999999999999E-3</v>
      </c>
      <c r="IZ21" s="79">
        <v>5.0000000000000001E-3</v>
      </c>
      <c r="JA21" s="79">
        <v>4.4999999999999997E-3</v>
      </c>
      <c r="JB21" s="79">
        <v>4.7000000000000002E-3</v>
      </c>
      <c r="JC21" s="79">
        <v>4.3E-3</v>
      </c>
      <c r="JD21" s="79">
        <v>4.5999999999999999E-3</v>
      </c>
      <c r="JE21" s="79">
        <v>4.7999999999999996E-3</v>
      </c>
      <c r="JF21" s="79">
        <v>4.8999999999999998E-3</v>
      </c>
      <c r="JG21" s="79">
        <v>4.3E-3</v>
      </c>
      <c r="JH21" s="79">
        <v>4.4999999999999997E-3</v>
      </c>
      <c r="JI21" s="79">
        <v>4.5999999999999999E-3</v>
      </c>
      <c r="JJ21" s="79">
        <v>4.1000000000000003E-3</v>
      </c>
      <c r="JK21" s="79">
        <v>4.3E-3</v>
      </c>
      <c r="JL21" s="79">
        <v>4.4999999999999997E-3</v>
      </c>
      <c r="JM21" s="79">
        <v>4.7000000000000002E-3</v>
      </c>
      <c r="JN21" s="79">
        <v>4.1999999999999997E-3</v>
      </c>
      <c r="JO21" s="79">
        <v>4.4999999999999997E-3</v>
      </c>
      <c r="JP21" s="79">
        <v>4.7999999999999996E-3</v>
      </c>
      <c r="JQ21" s="79">
        <v>4.4999999999999997E-3</v>
      </c>
      <c r="JR21" s="79">
        <v>4.5999999999999999E-3</v>
      </c>
      <c r="JS21" s="79">
        <v>4.5999999999999999E-3</v>
      </c>
      <c r="JT21" s="79">
        <v>5.3E-3</v>
      </c>
      <c r="JU21" s="79">
        <v>5.5999999999999999E-3</v>
      </c>
      <c r="JV21" s="79">
        <v>5.7999999999999996E-3</v>
      </c>
      <c r="JW21" s="79">
        <v>5.4999999999999997E-3</v>
      </c>
      <c r="JX21" s="79">
        <v>5.7000000000000002E-3</v>
      </c>
      <c r="JY21" s="79">
        <v>5.0000000000000001E-3</v>
      </c>
      <c r="JZ21" s="79">
        <v>5.1999999999999998E-3</v>
      </c>
      <c r="KA21" s="79">
        <v>5.7000000000000002E-3</v>
      </c>
      <c r="KB21" s="79">
        <v>5.4999999999999997E-3</v>
      </c>
      <c r="KC21" s="79">
        <v>5.7999999999999996E-3</v>
      </c>
      <c r="KD21" s="79">
        <v>5.5999999999999999E-3</v>
      </c>
      <c r="KE21" s="79">
        <v>6.1999999999999998E-3</v>
      </c>
      <c r="KF21" s="79">
        <v>5.1000000000000004E-3</v>
      </c>
      <c r="KG21" s="79">
        <v>5.3E-3</v>
      </c>
      <c r="KH21" s="79">
        <v>5.0000000000000001E-3</v>
      </c>
      <c r="KI21" s="79">
        <v>5.0000000000000001E-3</v>
      </c>
      <c r="KJ21" s="79">
        <v>5.3E-3</v>
      </c>
      <c r="KK21" s="79">
        <v>5.0000000000000001E-3</v>
      </c>
      <c r="KL21" s="79">
        <v>5.1999999999999998E-3</v>
      </c>
      <c r="KM21" s="79">
        <v>5.1000000000000004E-3</v>
      </c>
      <c r="KN21" s="79">
        <v>4.7999999999999996E-3</v>
      </c>
      <c r="KO21" s="79">
        <v>5.1999999999999998E-3</v>
      </c>
      <c r="KP21" s="79">
        <v>4.7000000000000002E-3</v>
      </c>
      <c r="KQ21" s="79">
        <v>5.4999999999999997E-3</v>
      </c>
      <c r="KR21" s="79">
        <v>5.1999999999999998E-3</v>
      </c>
      <c r="KS21" s="79">
        <v>4.8999999999999998E-3</v>
      </c>
      <c r="KT21" s="79">
        <v>5.4000000000000003E-3</v>
      </c>
      <c r="KU21" s="79">
        <v>5.0000000000000001E-3</v>
      </c>
      <c r="KV21" s="79">
        <v>5.3E-3</v>
      </c>
      <c r="KW21" s="79">
        <v>5.1999999999999998E-3</v>
      </c>
      <c r="KX21" s="79">
        <v>4.8999999999999998E-3</v>
      </c>
      <c r="KY21" s="79">
        <v>5.0000000000000001E-3</v>
      </c>
      <c r="KZ21" s="79">
        <v>5.3E-3</v>
      </c>
      <c r="LA21" s="79">
        <v>5.1999999999999998E-3</v>
      </c>
      <c r="LB21" s="79">
        <v>4.7999999999999996E-3</v>
      </c>
      <c r="LC21" s="79">
        <v>4.7000000000000002E-3</v>
      </c>
      <c r="LD21" s="79">
        <v>5.1999999999999998E-3</v>
      </c>
      <c r="LE21" s="79">
        <v>5.4999999999999997E-3</v>
      </c>
      <c r="LF21" s="79">
        <v>4.8999999999999998E-3</v>
      </c>
      <c r="LG21" s="79">
        <v>4.7000000000000002E-3</v>
      </c>
      <c r="LH21" s="79">
        <v>5.1999999999999998E-3</v>
      </c>
      <c r="LI21" s="79">
        <v>5.1000000000000004E-3</v>
      </c>
      <c r="LJ21" s="79">
        <v>4.8999999999999998E-3</v>
      </c>
      <c r="LK21" s="79">
        <v>4.8999999999999998E-3</v>
      </c>
      <c r="LL21" s="79">
        <v>5.1000000000000004E-3</v>
      </c>
      <c r="LM21" s="79">
        <v>5.3E-3</v>
      </c>
      <c r="LN21" s="79">
        <v>5.1000000000000004E-3</v>
      </c>
      <c r="LO21" s="79">
        <v>5.0000000000000001E-3</v>
      </c>
      <c r="LP21" s="79">
        <v>5.4999999999999997E-3</v>
      </c>
      <c r="LQ21" s="79">
        <v>5.3E-3</v>
      </c>
      <c r="LR21" s="79">
        <v>5.4999999999999997E-3</v>
      </c>
      <c r="LS21" s="79">
        <v>5.1999999999999998E-3</v>
      </c>
      <c r="LT21" s="79">
        <v>5.0000000000000001E-3</v>
      </c>
      <c r="LU21" s="79">
        <v>5.3E-3</v>
      </c>
      <c r="LV21" s="79">
        <v>4.8999999999999998E-3</v>
      </c>
      <c r="LW21" s="79">
        <v>5.0000000000000001E-3</v>
      </c>
      <c r="LX21" s="79">
        <v>4.8999999999999998E-3</v>
      </c>
      <c r="LY21" s="79">
        <v>4.8999999999999998E-3</v>
      </c>
      <c r="LZ21" s="79">
        <v>4.7000000000000002E-3</v>
      </c>
      <c r="MA21" s="79">
        <v>5.1000000000000004E-3</v>
      </c>
      <c r="MB21" s="79">
        <v>4.4999999999999997E-3</v>
      </c>
      <c r="MC21" s="79">
        <v>4.7000000000000002E-3</v>
      </c>
      <c r="MD21" s="79">
        <v>4.1999999999999997E-3</v>
      </c>
      <c r="ME21" s="79">
        <v>4.0000000000000001E-3</v>
      </c>
      <c r="MF21" s="79">
        <v>4.1999999999999997E-3</v>
      </c>
      <c r="MG21" s="105">
        <v>4.4000000000000003E-3</v>
      </c>
      <c r="MH21" s="105">
        <v>4.4999999999999997E-3</v>
      </c>
      <c r="MI21" s="105">
        <v>4.0000000000000001E-3</v>
      </c>
      <c r="MJ21" s="105">
        <v>4.4999999999999997E-3</v>
      </c>
      <c r="MK21" s="105">
        <v>4.0000000000000001E-3</v>
      </c>
      <c r="ML21" s="105">
        <v>5.0000000000000001E-3</v>
      </c>
      <c r="MM21" s="105">
        <v>4.5999999999999999E-3</v>
      </c>
      <c r="MN21" s="105">
        <v>4.8999999999999998E-3</v>
      </c>
      <c r="MO21" s="105">
        <v>4.4999999999999997E-3</v>
      </c>
      <c r="MP21" s="105">
        <v>4.7000000000000002E-3</v>
      </c>
      <c r="MQ21" s="105">
        <v>4.4000000000000003E-3</v>
      </c>
      <c r="MR21" s="105">
        <v>4.0000000000000001E-3</v>
      </c>
      <c r="MS21" s="105">
        <v>4.1999999999999997E-3</v>
      </c>
      <c r="MT21" s="105">
        <v>4.7000000000000002E-3</v>
      </c>
      <c r="MU21" s="105">
        <v>4.8999999999999998E-3</v>
      </c>
      <c r="MV21" s="105">
        <v>4.4999999999999997E-3</v>
      </c>
      <c r="MW21" s="105">
        <v>5.0000000000000001E-3</v>
      </c>
      <c r="MX21" s="105">
        <v>5.3E-3</v>
      </c>
      <c r="MY21" s="105">
        <v>4.4999999999999997E-3</v>
      </c>
      <c r="MZ21" s="105">
        <v>4.1999999999999997E-3</v>
      </c>
      <c r="NA21" s="105">
        <v>4.1000000000000003E-3</v>
      </c>
      <c r="NB21" s="105">
        <v>4.4000000000000003E-3</v>
      </c>
      <c r="NC21" s="114">
        <v>3.8999999999999998E-3</v>
      </c>
      <c r="ND21" s="105">
        <v>4.1000000000000003E-3</v>
      </c>
      <c r="NE21" s="114">
        <v>4.3E-3</v>
      </c>
      <c r="NF21" s="105">
        <v>3.5000000000000001E-3</v>
      </c>
      <c r="NG21" s="105">
        <v>4.1000000000000003E-3</v>
      </c>
      <c r="NH21" s="105">
        <v>4.1999999999999997E-3</v>
      </c>
      <c r="NI21" s="105">
        <v>4.7999999999999996E-3</v>
      </c>
      <c r="NJ21" s="105">
        <v>5.0000000000000001E-3</v>
      </c>
      <c r="NK21" s="105">
        <v>4.0000000000000001E-3</v>
      </c>
      <c r="NL21" s="105">
        <v>4.1000000000000003E-3</v>
      </c>
      <c r="NM21" s="105">
        <v>4.0000000000000001E-3</v>
      </c>
      <c r="NN21" s="105">
        <v>4.1000000000000003E-3</v>
      </c>
      <c r="NO21" s="105">
        <v>4.0000000000000001E-3</v>
      </c>
      <c r="NP21" s="105">
        <v>3.8E-3</v>
      </c>
      <c r="NQ21" s="105">
        <v>4.1000000000000003E-3</v>
      </c>
      <c r="NR21" s="105">
        <v>4.0000000000000001E-3</v>
      </c>
      <c r="NS21" s="105">
        <v>4.1000000000000003E-3</v>
      </c>
      <c r="NT21" s="105">
        <v>3.8999999999999998E-3</v>
      </c>
      <c r="NU21" s="105">
        <v>3.5000000000000001E-3</v>
      </c>
      <c r="NV21" s="105">
        <v>3.7000000000000002E-3</v>
      </c>
      <c r="NW21" s="105">
        <v>3.5999999999999999E-3</v>
      </c>
      <c r="NX21" s="105">
        <v>3.5000000000000001E-3</v>
      </c>
      <c r="NY21" s="105">
        <v>4.1000000000000003E-3</v>
      </c>
      <c r="NZ21" s="105">
        <v>3.7000000000000002E-3</v>
      </c>
      <c r="OA21" s="105">
        <v>4.0000000000000001E-3</v>
      </c>
      <c r="OB21" s="105">
        <v>3.7000000000000002E-3</v>
      </c>
      <c r="OC21" s="105">
        <v>3.5000000000000001E-3</v>
      </c>
      <c r="OD21" s="105">
        <v>3.5999999999999999E-3</v>
      </c>
      <c r="OE21" s="105">
        <v>3.5000000000000001E-3</v>
      </c>
      <c r="OF21" s="105">
        <v>3.2000000000000002E-3</v>
      </c>
      <c r="OG21" s="105">
        <v>3.5999999999999999E-3</v>
      </c>
      <c r="OH21" s="105">
        <v>4.1000000000000003E-3</v>
      </c>
      <c r="OI21" s="105">
        <v>4.3E-3</v>
      </c>
      <c r="OJ21" s="105">
        <v>5.1000000000000004E-3</v>
      </c>
      <c r="OK21" s="105">
        <v>3.3E-3</v>
      </c>
      <c r="OL21" s="105">
        <v>4.1999999999999997E-3</v>
      </c>
      <c r="OM21" s="105">
        <v>3.3E-3</v>
      </c>
      <c r="ON21" s="105">
        <v>4.4000000000000003E-3</v>
      </c>
      <c r="OO21" s="105">
        <v>4.0000000000000001E-3</v>
      </c>
      <c r="OP21" s="105">
        <v>3.8E-3</v>
      </c>
      <c r="OQ21" s="105">
        <v>3.5999999999999999E-3</v>
      </c>
      <c r="OR21" s="105">
        <v>3.2000000000000002E-3</v>
      </c>
      <c r="OS21" s="105">
        <v>3.2000000000000002E-3</v>
      </c>
      <c r="OT21" s="105">
        <v>3.3E-3</v>
      </c>
      <c r="OU21" s="105">
        <v>5.1999999999999998E-3</v>
      </c>
      <c r="OV21" s="105">
        <v>4.4999999999999997E-3</v>
      </c>
      <c r="OW21" s="105">
        <v>5.0000000000000001E-3</v>
      </c>
      <c r="OX21" s="105">
        <v>4.8999999999999998E-3</v>
      </c>
      <c r="OY21" s="105">
        <v>4.3E-3</v>
      </c>
      <c r="OZ21" s="105">
        <v>4.0000000000000001E-3</v>
      </c>
      <c r="PA21" s="105">
        <v>4.1999999999999997E-3</v>
      </c>
      <c r="PB21" s="105">
        <v>4.8999999999999998E-3</v>
      </c>
      <c r="PC21" s="105">
        <v>4.3E-3</v>
      </c>
      <c r="PD21" s="105">
        <v>4.0000000000000001E-3</v>
      </c>
      <c r="PE21" s="105">
        <v>4.4999999999999997E-3</v>
      </c>
      <c r="PF21" s="105">
        <v>3.3999999999999998E-3</v>
      </c>
      <c r="PG21" s="105">
        <v>3.0999999999999999E-3</v>
      </c>
      <c r="PH21" s="105">
        <v>3.0000000000000001E-3</v>
      </c>
      <c r="PI21" s="105">
        <v>3.7000000000000002E-3</v>
      </c>
      <c r="PJ21" s="105">
        <v>3.0000000000000001E-3</v>
      </c>
      <c r="PK21" s="105">
        <v>3.0000000000000001E-3</v>
      </c>
      <c r="PL21" s="105">
        <v>3.2000000000000002E-3</v>
      </c>
      <c r="PM21" s="105">
        <v>3.5000000000000001E-3</v>
      </c>
      <c r="PN21" s="105">
        <v>3.0000000000000001E-3</v>
      </c>
      <c r="PO21" s="105">
        <v>3.2000000000000002E-3</v>
      </c>
      <c r="PP21" s="105">
        <v>3.0000000000000001E-3</v>
      </c>
      <c r="PQ21" s="105">
        <v>3.0999999999999999E-3</v>
      </c>
      <c r="PR21" s="105">
        <v>3.2000000000000002E-3</v>
      </c>
      <c r="PS21" s="105">
        <v>3.5000000000000001E-3</v>
      </c>
      <c r="PT21" s="105">
        <v>3.7000000000000002E-3</v>
      </c>
      <c r="PU21" s="105">
        <v>3.8E-3</v>
      </c>
      <c r="PV21" s="79">
        <v>3.5000000000000001E-3</v>
      </c>
      <c r="PW21" s="105">
        <v>3.5000000000000001E-3</v>
      </c>
      <c r="PX21" s="105">
        <v>3.5000000000000001E-3</v>
      </c>
      <c r="PY21" s="105">
        <v>3.2000000000000002E-3</v>
      </c>
      <c r="PZ21" s="105">
        <v>3.3E-3</v>
      </c>
      <c r="QA21" s="105">
        <v>3.5000000000000001E-3</v>
      </c>
      <c r="QB21" s="105">
        <v>3.0999999999999999E-3</v>
      </c>
      <c r="QC21" s="105">
        <v>4.0000000000000001E-3</v>
      </c>
      <c r="QD21" s="105">
        <v>3.5000000000000001E-3</v>
      </c>
      <c r="QE21" s="105">
        <v>3.3E-3</v>
      </c>
      <c r="QF21" s="105">
        <v>3.8E-3</v>
      </c>
      <c r="QG21" s="105">
        <v>4.0000000000000001E-3</v>
      </c>
      <c r="QH21" s="105">
        <v>3.8999999999999998E-3</v>
      </c>
      <c r="QI21" s="105">
        <v>3.5000000000000001E-3</v>
      </c>
      <c r="QJ21" s="105">
        <v>3.7000000000000002E-3</v>
      </c>
      <c r="QK21" s="105">
        <v>3.8999999999999998E-3</v>
      </c>
      <c r="QL21" s="105">
        <v>3.8E-3</v>
      </c>
      <c r="QM21" s="105">
        <v>3.5000000000000001E-3</v>
      </c>
      <c r="QN21" s="105">
        <v>3.0000000000000001E-3</v>
      </c>
      <c r="QO21" s="105">
        <v>3.0999999999999999E-3</v>
      </c>
      <c r="QP21" s="105">
        <v>3.5999999999999999E-3</v>
      </c>
      <c r="QQ21" s="105">
        <v>2.8E-3</v>
      </c>
      <c r="QR21" s="105">
        <v>2.8E-3</v>
      </c>
      <c r="QS21" s="105">
        <v>2.8E-3</v>
      </c>
      <c r="QT21" s="105">
        <v>2.3999999999999998E-3</v>
      </c>
      <c r="QU21" s="105">
        <v>2.3E-3</v>
      </c>
      <c r="QV21" s="105">
        <v>1.9E-3</v>
      </c>
      <c r="QW21" s="105">
        <v>1.9E-3</v>
      </c>
      <c r="QX21" s="105">
        <v>1.5E-3</v>
      </c>
      <c r="QY21" s="105">
        <v>2E-3</v>
      </c>
      <c r="QZ21" s="105">
        <v>2.8999999999999998E-3</v>
      </c>
      <c r="RA21" s="105">
        <v>2.8E-3</v>
      </c>
      <c r="RB21" s="105">
        <v>2.0999999999999999E-3</v>
      </c>
      <c r="RC21" s="105">
        <v>2E-3</v>
      </c>
      <c r="RD21" s="105">
        <v>1.6999999999999999E-3</v>
      </c>
      <c r="RE21" s="105">
        <v>2.8E-3</v>
      </c>
      <c r="RF21" s="105">
        <v>1.9E-3</v>
      </c>
      <c r="RG21" s="105">
        <v>1.9E-3</v>
      </c>
      <c r="RH21" s="105">
        <v>1.8E-3</v>
      </c>
      <c r="RI21" s="105">
        <v>1.6999999999999999E-3</v>
      </c>
      <c r="RJ21" s="105">
        <v>1.6000000000000001E-3</v>
      </c>
      <c r="RK21" s="105">
        <v>1.8E-3</v>
      </c>
      <c r="RL21" s="105">
        <v>2.0999999999999999E-3</v>
      </c>
      <c r="RM21" s="105">
        <v>1.6000000000000001E-3</v>
      </c>
      <c r="RN21" s="105">
        <v>1.5E-3</v>
      </c>
      <c r="RO21" s="105">
        <v>1.9E-3</v>
      </c>
      <c r="RP21" s="105">
        <v>1.6999999999999999E-3</v>
      </c>
      <c r="RQ21" s="105">
        <v>1.6000000000000001E-3</v>
      </c>
      <c r="RR21" s="105">
        <v>1.6000000000000001E-3</v>
      </c>
      <c r="RS21" s="105">
        <v>1.8E-3</v>
      </c>
      <c r="RT21" s="105">
        <v>1.5E-3</v>
      </c>
      <c r="RU21" s="105">
        <v>1.6000000000000001E-3</v>
      </c>
      <c r="RV21" s="105">
        <v>1.5E-3</v>
      </c>
      <c r="RW21" s="105">
        <v>1.5E-3</v>
      </c>
      <c r="RX21" s="105">
        <v>2.5999999999999999E-3</v>
      </c>
      <c r="RY21" s="105">
        <v>2.0999999999999999E-3</v>
      </c>
      <c r="RZ21" s="105">
        <v>2.3999999999999998E-3</v>
      </c>
      <c r="SA21" s="105">
        <v>2.3999999999999998E-3</v>
      </c>
      <c r="SB21" s="105">
        <v>2.3999999999999998E-3</v>
      </c>
      <c r="SC21" s="105">
        <v>2.8999999999999998E-3</v>
      </c>
      <c r="SD21" s="105">
        <v>2.5999999999999999E-3</v>
      </c>
      <c r="SE21" s="105">
        <v>3.2000000000000002E-3</v>
      </c>
      <c r="SF21" s="105">
        <v>2.8999999999999998E-3</v>
      </c>
      <c r="SG21" s="105">
        <v>2.8E-3</v>
      </c>
      <c r="SH21" s="105">
        <v>2.0999999999999999E-3</v>
      </c>
      <c r="SI21" s="105">
        <v>1.6999999999999999E-3</v>
      </c>
      <c r="SJ21" s="105">
        <v>2.3999999999999998E-3</v>
      </c>
      <c r="SK21" s="105">
        <v>1.8E-3</v>
      </c>
      <c r="SL21" s="105">
        <v>3.0000000000000001E-3</v>
      </c>
      <c r="SM21" s="105">
        <v>2.8999999999999998E-3</v>
      </c>
      <c r="SN21" s="105">
        <v>3.0000000000000001E-3</v>
      </c>
      <c r="SO21" s="105">
        <v>2.8E-3</v>
      </c>
      <c r="SP21" s="105">
        <v>3.0999999999999999E-3</v>
      </c>
      <c r="SQ21" s="105">
        <v>3.2000000000000002E-3</v>
      </c>
      <c r="SR21" s="105">
        <v>5.0000000000000001E-3</v>
      </c>
      <c r="SS21" s="105">
        <v>4.1000000000000003E-3</v>
      </c>
      <c r="ST21" s="105">
        <v>3.3E-3</v>
      </c>
      <c r="SU21" s="105">
        <v>3.2000000000000002E-3</v>
      </c>
      <c r="SV21" s="105">
        <v>3.0000000000000001E-3</v>
      </c>
      <c r="SW21" s="105">
        <v>3.0000000000000001E-3</v>
      </c>
      <c r="SX21" s="105">
        <v>2.8999999999999998E-3</v>
      </c>
      <c r="SY21" s="105">
        <v>3.2000000000000002E-3</v>
      </c>
      <c r="SZ21" s="105">
        <v>3.0999999999999999E-3</v>
      </c>
      <c r="TA21" s="105">
        <v>3.2000000000000002E-3</v>
      </c>
      <c r="TB21" s="105">
        <v>3.0999999999999999E-3</v>
      </c>
      <c r="TC21" s="105">
        <v>3.2000000000000002E-3</v>
      </c>
      <c r="TD21" s="105">
        <v>3.0999999999999999E-3</v>
      </c>
      <c r="TE21" s="105">
        <v>2.8E-3</v>
      </c>
      <c r="TF21" s="105">
        <v>2.7000000000000001E-3</v>
      </c>
      <c r="TG21" s="105">
        <v>2.8E-3</v>
      </c>
      <c r="TH21" s="105">
        <v>2.5000000000000001E-3</v>
      </c>
      <c r="TI21" s="105">
        <v>2.3999999999999998E-3</v>
      </c>
      <c r="TJ21" s="105">
        <v>2.8E-3</v>
      </c>
      <c r="TK21" s="105">
        <v>3.3999999999999998E-3</v>
      </c>
      <c r="TL21" s="105">
        <v>3.8E-3</v>
      </c>
      <c r="TM21" s="105">
        <v>3.8999999999999998E-3</v>
      </c>
      <c r="TN21" s="105">
        <v>4.0000000000000001E-3</v>
      </c>
      <c r="TO21" s="105">
        <v>3.2000000000000002E-3</v>
      </c>
      <c r="TP21" s="105">
        <v>3.5000000000000001E-3</v>
      </c>
      <c r="TQ21" s="105">
        <v>3.3E-3</v>
      </c>
      <c r="TR21" s="138">
        <v>3.6166666666666669E-3</v>
      </c>
      <c r="TS21" s="138">
        <v>3.3999999999999998E-3</v>
      </c>
      <c r="TT21" s="138">
        <v>2.64E-3</v>
      </c>
      <c r="TU21" s="138">
        <v>3.0500000000000002E-3</v>
      </c>
      <c r="TV21" s="138">
        <v>3.0999999999999999E-3</v>
      </c>
      <c r="TW21" s="138">
        <v>3.0000000000000001E-3</v>
      </c>
      <c r="TX21" s="138">
        <v>3.9000000000000003E-3</v>
      </c>
      <c r="TY21" s="138">
        <v>3.0000000000000001E-3</v>
      </c>
      <c r="TZ21" s="138">
        <v>2.4000000000000002E-3</v>
      </c>
      <c r="UA21" s="138">
        <v>2.0666666666666663E-3</v>
      </c>
      <c r="UB21" s="138">
        <v>2.8799999999999997E-3</v>
      </c>
      <c r="UC21" s="138">
        <v>2.3999999999999998E-3</v>
      </c>
      <c r="UD21" s="138">
        <v>2.3E-3</v>
      </c>
      <c r="UE21" s="138">
        <v>2.5999999999999999E-3</v>
      </c>
      <c r="UF21" s="138">
        <v>1.5E-3</v>
      </c>
      <c r="UG21" s="138">
        <v>1.6000000000000001E-3</v>
      </c>
      <c r="UH21" s="138">
        <v>1.66E-3</v>
      </c>
      <c r="UI21" s="138">
        <v>1.8E-3</v>
      </c>
      <c r="UJ21" s="138">
        <v>2.0666666666666667E-3</v>
      </c>
      <c r="UK21" s="138">
        <v>2.2200000000000002E-3</v>
      </c>
      <c r="UL21" s="138">
        <v>2.7444444444444443E-3</v>
      </c>
      <c r="UM21" s="138">
        <v>3.6800000000000001E-3</v>
      </c>
      <c r="UN21" s="138">
        <v>3.6999999999999997E-3</v>
      </c>
      <c r="UO21" s="138">
        <v>3.4200000000000003E-3</v>
      </c>
      <c r="UP21" s="138">
        <v>3.5833333333333329E-3</v>
      </c>
      <c r="UQ21" s="138">
        <v>3.0999999999999999E-3</v>
      </c>
      <c r="UR21" s="70">
        <v>3.1749999999999999E-3</v>
      </c>
      <c r="US21" s="70">
        <v>3.3500000000000001E-3</v>
      </c>
      <c r="UT21" s="70">
        <v>3.6666666666666666E-3</v>
      </c>
      <c r="UU21" s="70">
        <v>4.28E-3</v>
      </c>
      <c r="UV21" s="70">
        <v>4.5999999999999999E-3</v>
      </c>
      <c r="UW21" s="70">
        <v>4.5000000000000005E-3</v>
      </c>
      <c r="UX21" s="70">
        <v>3.642857142857143E-3</v>
      </c>
      <c r="UY21" s="70">
        <v>4.1000000000000003E-3</v>
      </c>
      <c r="UZ21" s="70">
        <v>3.5000000000000005E-3</v>
      </c>
      <c r="VA21" s="70">
        <v>3.8642857142857151E-3</v>
      </c>
      <c r="VB21" s="70">
        <v>4.2125000000000001E-3</v>
      </c>
      <c r="VC21" s="70">
        <v>4.1599999999999996E-3</v>
      </c>
      <c r="VD21" s="70">
        <v>4.6625E-3</v>
      </c>
      <c r="VE21" s="70">
        <v>4.5857142857142858E-3</v>
      </c>
      <c r="VF21" s="70">
        <v>4.2285714285714288E-3</v>
      </c>
      <c r="VG21" s="70">
        <v>4.6249999999999998E-3</v>
      </c>
      <c r="VH21" s="70">
        <v>4.8799999999999998E-3</v>
      </c>
      <c r="VI21" s="70">
        <v>5.1999999999999998E-3</v>
      </c>
      <c r="VJ21" s="70">
        <v>5.0666666666666664E-3</v>
      </c>
      <c r="VK21" s="70">
        <v>5.0375000000000003E-3</v>
      </c>
      <c r="VL21" s="70">
        <v>5.1000000000000004E-3</v>
      </c>
      <c r="VM21" s="70">
        <v>5.3857142857142853E-3</v>
      </c>
      <c r="VN21" s="70">
        <v>4.8833333333333324E-3</v>
      </c>
      <c r="VO21" s="70">
        <v>4.4999999999999997E-3</v>
      </c>
      <c r="VP21" s="70">
        <v>4.6200000000000008E-3</v>
      </c>
      <c r="VQ21" s="70">
        <v>4.7875000000000001E-3</v>
      </c>
      <c r="VR21" s="70">
        <v>4.8999999999999998E-3</v>
      </c>
      <c r="VS21" s="70">
        <v>4.7999999999999996E-3</v>
      </c>
      <c r="VT21" s="70">
        <v>5.1124999999999999E-3</v>
      </c>
      <c r="VU21" s="70">
        <v>5.0999999999999995E-3</v>
      </c>
      <c r="VV21" s="70">
        <v>5.1999999999999998E-3</v>
      </c>
      <c r="VW21" s="70">
        <v>5.506249999999999E-3</v>
      </c>
      <c r="VX21" s="70">
        <v>5.29090909090909E-3</v>
      </c>
      <c r="VY21" s="70">
        <v>5.0199999999999993E-3</v>
      </c>
      <c r="VZ21" s="70">
        <v>5.2357142857142854E-3</v>
      </c>
      <c r="WA21" s="44">
        <v>5.1545454545454542E-3</v>
      </c>
      <c r="WB21" s="44">
        <v>5.5066666666666658E-3</v>
      </c>
      <c r="WC21" s="44">
        <v>5.8545454545454543E-3</v>
      </c>
      <c r="WD21" s="44">
        <v>6.1636363636363633E-3</v>
      </c>
      <c r="WE21" s="44">
        <v>6.7777777777777784E-3</v>
      </c>
      <c r="WF21" s="44">
        <v>6.5454545454545461E-3</v>
      </c>
      <c r="WG21" s="44">
        <v>5.7444444444444444E-3</v>
      </c>
      <c r="WH21" s="44">
        <v>5.5142857142857138E-3</v>
      </c>
      <c r="WI21" s="44">
        <v>5.9454545454545446E-3</v>
      </c>
      <c r="WJ21" s="44">
        <v>6.5222222222222218E-3</v>
      </c>
      <c r="WK21" s="44">
        <v>6.2333333333333329E-3</v>
      </c>
      <c r="WL21" s="44">
        <v>6.0692307692307703E-3</v>
      </c>
      <c r="WM21" s="44">
        <v>5.7125000000000006E-3</v>
      </c>
    </row>
    <row r="22" spans="1:616" s="4" customFormat="1" ht="23.25" customHeight="1" x14ac:dyDescent="0.2">
      <c r="A22" s="8">
        <v>5</v>
      </c>
      <c r="B22" s="20" t="s">
        <v>6</v>
      </c>
      <c r="C22" s="10" t="s">
        <v>13</v>
      </c>
      <c r="D22" s="23" t="s">
        <v>20</v>
      </c>
      <c r="E22" s="31">
        <v>2.9999999999999997E-4</v>
      </c>
      <c r="F22" s="31">
        <v>4.0000000000000002E-4</v>
      </c>
      <c r="G22" s="31">
        <v>5.0000000000000001E-4</v>
      </c>
      <c r="H22" s="31">
        <v>4.0000000000000002E-4</v>
      </c>
      <c r="I22" s="31">
        <v>2.9999999999999997E-4</v>
      </c>
      <c r="J22" s="31">
        <v>4.0000000000000002E-4</v>
      </c>
      <c r="K22" s="31">
        <v>5.0000000000000001E-4</v>
      </c>
      <c r="L22" s="31">
        <v>4.0000000000000002E-4</v>
      </c>
      <c r="M22" s="31">
        <v>5.0000000000000001E-4</v>
      </c>
      <c r="N22" s="31">
        <v>4.0000000000000002E-4</v>
      </c>
      <c r="O22" s="31">
        <v>5.0000000000000001E-4</v>
      </c>
      <c r="P22" s="31">
        <v>4.0000000000000002E-4</v>
      </c>
      <c r="Q22" s="31">
        <v>4.0000000000000002E-4</v>
      </c>
      <c r="R22" s="31">
        <v>5.0000000000000001E-4</v>
      </c>
      <c r="S22" s="31">
        <v>5.9999999999999995E-4</v>
      </c>
      <c r="T22" s="31">
        <v>4.0000000000000002E-4</v>
      </c>
      <c r="U22" s="31">
        <v>5.9999999999999995E-4</v>
      </c>
      <c r="V22" s="31">
        <v>5.9999999999999995E-4</v>
      </c>
      <c r="W22" s="31">
        <v>5.0000000000000001E-4</v>
      </c>
      <c r="X22" s="31">
        <v>5.0000000000000001E-4</v>
      </c>
      <c r="Y22" s="31">
        <v>4.0000000000000002E-4</v>
      </c>
      <c r="Z22" s="31">
        <v>5.0000000000000001E-4</v>
      </c>
      <c r="AA22" s="31">
        <v>4.0000000000000002E-4</v>
      </c>
      <c r="AB22" s="31">
        <v>5.0000000000000001E-4</v>
      </c>
      <c r="AC22" s="31">
        <v>5.0000000000000001E-4</v>
      </c>
      <c r="AD22" s="31">
        <v>5.0000000000000001E-4</v>
      </c>
      <c r="AE22" s="31">
        <v>4.0000000000000002E-4</v>
      </c>
      <c r="AF22" s="31">
        <v>5.0000000000000001E-4</v>
      </c>
      <c r="AG22" s="31">
        <v>4.0000000000000002E-4</v>
      </c>
      <c r="AH22" s="31">
        <v>5.0000000000000001E-4</v>
      </c>
      <c r="AI22" s="31">
        <v>4.0000000000000002E-4</v>
      </c>
      <c r="AJ22" s="31">
        <v>4.0000000000000002E-4</v>
      </c>
      <c r="AK22" s="31">
        <v>5.0000000000000001E-4</v>
      </c>
      <c r="AL22" s="31">
        <v>5.0000000000000001E-4</v>
      </c>
      <c r="AM22" s="31">
        <v>5.0000000000000001E-4</v>
      </c>
      <c r="AN22" s="31">
        <v>5.9999999999999995E-4</v>
      </c>
      <c r="AO22" s="31">
        <v>5.0000000000000001E-4</v>
      </c>
      <c r="AP22" s="31">
        <v>5.0000000000000001E-4</v>
      </c>
      <c r="AQ22" s="31">
        <v>5.0000000000000001E-4</v>
      </c>
      <c r="AR22" s="31">
        <v>5.0000000000000001E-4</v>
      </c>
      <c r="AS22" s="31">
        <v>5.0000000000000001E-4</v>
      </c>
      <c r="AT22" s="31">
        <v>4.0000000000000002E-4</v>
      </c>
      <c r="AU22" s="31">
        <v>5.0000000000000001E-4</v>
      </c>
      <c r="AV22" s="31">
        <v>5.0000000000000001E-4</v>
      </c>
      <c r="AW22" s="31">
        <v>5.0000000000000001E-4</v>
      </c>
      <c r="AX22" s="31">
        <v>5.0000000000000001E-4</v>
      </c>
      <c r="AY22" s="31">
        <v>5.0000000000000001E-4</v>
      </c>
      <c r="AZ22" s="31">
        <v>5.0000000000000001E-4</v>
      </c>
      <c r="BA22" s="31">
        <v>5.0000000000000001E-4</v>
      </c>
      <c r="BB22" s="31">
        <v>4.0000000000000002E-4</v>
      </c>
      <c r="BC22" s="31">
        <v>4.0000000000000002E-4</v>
      </c>
      <c r="BD22" s="31">
        <v>4.0000000000000002E-4</v>
      </c>
      <c r="BE22" s="31">
        <v>4.0000000000000002E-4</v>
      </c>
      <c r="BF22" s="31">
        <v>5.0000000000000001E-4</v>
      </c>
      <c r="BG22" s="31">
        <v>4.0000000000000002E-4</v>
      </c>
      <c r="BH22" s="31">
        <v>4.0000000000000002E-4</v>
      </c>
      <c r="BI22" s="31">
        <v>5.0000000000000001E-4</v>
      </c>
      <c r="BJ22" s="31">
        <v>4.0000000000000002E-4</v>
      </c>
      <c r="BK22" s="31">
        <v>2.9999999999999997E-4</v>
      </c>
      <c r="BL22" s="31">
        <v>5.0000000000000001E-4</v>
      </c>
      <c r="BM22" s="31">
        <v>4.0000000000000002E-4</v>
      </c>
      <c r="BN22" s="31">
        <v>4.0000000000000002E-4</v>
      </c>
      <c r="BO22" s="31">
        <v>2.9999999999999997E-4</v>
      </c>
      <c r="BP22" s="31">
        <v>5.0000000000000001E-4</v>
      </c>
      <c r="BQ22" s="31">
        <v>4.0000000000000002E-4</v>
      </c>
      <c r="BR22" s="31">
        <v>4.0000000000000002E-4</v>
      </c>
      <c r="BS22" s="31">
        <v>5.0000000000000001E-4</v>
      </c>
      <c r="BT22" s="31">
        <v>4.0000000000000002E-4</v>
      </c>
      <c r="BU22" s="31">
        <v>5.0000000000000001E-4</v>
      </c>
      <c r="BV22" s="31">
        <v>4.0000000000000002E-4</v>
      </c>
      <c r="BW22" s="31">
        <v>4.0000000000000002E-4</v>
      </c>
      <c r="BX22" s="31">
        <v>5.0000000000000001E-4</v>
      </c>
      <c r="BY22" s="31">
        <v>4.0000000000000002E-4</v>
      </c>
      <c r="BZ22" s="31">
        <v>5.0000000000000001E-4</v>
      </c>
      <c r="CA22" s="31">
        <v>4.0000000000000002E-4</v>
      </c>
      <c r="CB22" s="31">
        <v>4.0000000000000002E-4</v>
      </c>
      <c r="CC22" s="31">
        <v>5.0000000000000001E-4</v>
      </c>
      <c r="CD22" s="31">
        <v>5.0000000000000001E-4</v>
      </c>
      <c r="CE22" s="31">
        <v>6.9999999999999999E-4</v>
      </c>
      <c r="CF22" s="31">
        <v>4.0000000000000002E-4</v>
      </c>
      <c r="CG22" s="31">
        <v>5.9999999999999995E-4</v>
      </c>
      <c r="CH22" s="31">
        <v>5.0000000000000001E-4</v>
      </c>
      <c r="CI22" s="31">
        <v>4.0000000000000002E-4</v>
      </c>
      <c r="CJ22" s="65">
        <v>2.9999999999999997E-4</v>
      </c>
      <c r="CK22" s="65">
        <v>5.0000000000000001E-4</v>
      </c>
      <c r="CL22" s="65">
        <v>4.0000000000000002E-4</v>
      </c>
      <c r="CM22" s="65">
        <v>5.9999999999999995E-4</v>
      </c>
      <c r="CN22" s="65">
        <v>4.0000000000000002E-4</v>
      </c>
      <c r="CO22" s="65">
        <v>4.0000000000000002E-4</v>
      </c>
      <c r="CP22" s="65">
        <v>5.0000000000000001E-4</v>
      </c>
      <c r="CQ22" s="65">
        <v>4.0000000000000002E-4</v>
      </c>
      <c r="CR22" s="65">
        <v>4.0000000000000002E-4</v>
      </c>
      <c r="CS22" s="65">
        <v>4.0000000000000002E-4</v>
      </c>
      <c r="CT22" s="65">
        <v>5.0000000000000001E-4</v>
      </c>
      <c r="CU22" s="65">
        <v>4.0000000000000002E-4</v>
      </c>
      <c r="CV22" s="65">
        <v>5.0000000000000001E-4</v>
      </c>
      <c r="CW22" s="65">
        <v>4.0000000000000002E-4</v>
      </c>
      <c r="CX22" s="65">
        <v>5.0000000000000001E-4</v>
      </c>
      <c r="CY22" s="65">
        <v>4.0000000000000002E-4</v>
      </c>
      <c r="CZ22" s="65">
        <v>5.0000000000000001E-4</v>
      </c>
      <c r="DA22" s="65">
        <v>4.0000000000000002E-4</v>
      </c>
      <c r="DB22" s="65">
        <v>2.9999999999999997E-4</v>
      </c>
      <c r="DC22" s="65">
        <v>5.9999999999999995E-4</v>
      </c>
      <c r="DD22" s="65">
        <v>5.0000000000000001E-4</v>
      </c>
      <c r="DE22" s="65">
        <v>4.0000000000000002E-4</v>
      </c>
      <c r="DF22" s="65">
        <v>2.9999999999999997E-4</v>
      </c>
      <c r="DG22" s="65">
        <v>2.9999999999999997E-4</v>
      </c>
      <c r="DH22" s="65">
        <v>4.0000000000000002E-4</v>
      </c>
      <c r="DI22" s="65">
        <v>5.0000000000000001E-4</v>
      </c>
      <c r="DJ22" s="65">
        <v>4.0000000000000002E-4</v>
      </c>
      <c r="DK22" s="65">
        <v>4.0000000000000002E-4</v>
      </c>
      <c r="DL22" s="65">
        <v>6.9999999999999999E-4</v>
      </c>
      <c r="DM22" s="65">
        <v>4.0000000000000002E-4</v>
      </c>
      <c r="DN22" s="65">
        <v>5.0000000000000001E-4</v>
      </c>
      <c r="DO22" s="65">
        <v>5.9999999999999995E-4</v>
      </c>
      <c r="DP22" s="65">
        <v>5.9999999999999995E-4</v>
      </c>
      <c r="DQ22" s="65">
        <v>5.0000000000000001E-4</v>
      </c>
      <c r="DR22" s="65">
        <v>4.0000000000000002E-4</v>
      </c>
      <c r="DS22" s="65">
        <v>5.0000000000000001E-4</v>
      </c>
      <c r="DT22" s="65">
        <v>4.0000000000000002E-4</v>
      </c>
      <c r="DU22" s="65">
        <v>4.0000000000000002E-4</v>
      </c>
      <c r="DV22" s="65">
        <v>5.0000000000000001E-4</v>
      </c>
      <c r="DW22" s="65">
        <v>4.0000000000000002E-4</v>
      </c>
      <c r="DX22" s="65">
        <v>5.0000000000000001E-4</v>
      </c>
      <c r="DY22" s="65">
        <v>4.0000000000000002E-4</v>
      </c>
      <c r="DZ22" s="65">
        <v>5.0000000000000001E-4</v>
      </c>
      <c r="EA22" s="65">
        <v>4.0000000000000002E-4</v>
      </c>
      <c r="EB22" s="65">
        <v>4.0000000000000002E-4</v>
      </c>
      <c r="EC22" s="65">
        <v>4.0000000000000002E-4</v>
      </c>
      <c r="ED22" s="65">
        <v>5.0000000000000001E-4</v>
      </c>
      <c r="EE22" s="65">
        <v>4.0000000000000002E-4</v>
      </c>
      <c r="EF22" s="65">
        <v>4.0000000000000002E-4</v>
      </c>
      <c r="EG22" s="65">
        <v>4.0000000000000002E-4</v>
      </c>
      <c r="EH22" s="65">
        <v>2.9999999999999997E-4</v>
      </c>
      <c r="EI22" s="65">
        <v>2.9999999999999997E-4</v>
      </c>
      <c r="EJ22" s="65">
        <v>2.9999999999999997E-4</v>
      </c>
      <c r="EK22" s="65">
        <v>2.9999999999999997E-4</v>
      </c>
      <c r="EL22" s="65">
        <v>2.9999999999999997E-4</v>
      </c>
      <c r="EM22" s="65">
        <v>2.9999999999999997E-4</v>
      </c>
      <c r="EN22" s="65">
        <v>2.9999999999999997E-4</v>
      </c>
      <c r="EO22" s="65">
        <v>2.9999999999999997E-4</v>
      </c>
      <c r="EP22" s="65">
        <v>4.0000000000000002E-4</v>
      </c>
      <c r="EQ22" s="65">
        <v>5.0000000000000001E-4</v>
      </c>
      <c r="ER22" s="65">
        <v>4.0000000000000002E-4</v>
      </c>
      <c r="ES22" s="65">
        <v>4.0000000000000002E-4</v>
      </c>
      <c r="ET22" s="65">
        <v>4.0000000000000002E-4</v>
      </c>
      <c r="EU22" s="65">
        <v>4.0000000000000002E-4</v>
      </c>
      <c r="EV22" s="65">
        <v>4.0000000000000002E-4</v>
      </c>
      <c r="EW22" s="65">
        <v>4.0000000000000002E-4</v>
      </c>
      <c r="EX22" s="65">
        <v>4.0000000000000002E-4</v>
      </c>
      <c r="EY22" s="65">
        <v>4.0000000000000002E-4</v>
      </c>
      <c r="EZ22" s="65">
        <v>2.9999999999999997E-4</v>
      </c>
      <c r="FA22" s="65">
        <v>2.9999999999999997E-4</v>
      </c>
      <c r="FB22" s="65">
        <v>2.9999999999999997E-4</v>
      </c>
      <c r="FC22" s="65">
        <v>4.0000000000000002E-4</v>
      </c>
      <c r="FD22" s="65">
        <v>4.0000000000000002E-4</v>
      </c>
      <c r="FE22" s="65">
        <v>4.0000000000000002E-4</v>
      </c>
      <c r="FF22" s="65">
        <v>4.0000000000000002E-4</v>
      </c>
      <c r="FG22" s="65">
        <v>4.0000000000000002E-4</v>
      </c>
      <c r="FH22" s="65">
        <v>4.0000000000000002E-4</v>
      </c>
      <c r="FI22" s="65">
        <v>4.0000000000000002E-4</v>
      </c>
      <c r="FJ22" s="65">
        <v>4.0000000000000002E-4</v>
      </c>
      <c r="FK22" s="65">
        <v>4.0000000000000002E-4</v>
      </c>
      <c r="FL22" s="65">
        <v>4.0000000000000002E-4</v>
      </c>
      <c r="FM22" s="65">
        <v>4.0000000000000002E-4</v>
      </c>
      <c r="FN22" s="65">
        <v>4.0000000000000002E-4</v>
      </c>
      <c r="FO22" s="79">
        <v>4.0000000000000002E-4</v>
      </c>
      <c r="FP22" s="79">
        <v>4.0000000000000002E-4</v>
      </c>
      <c r="FQ22" s="79">
        <v>4.0000000000000002E-4</v>
      </c>
      <c r="FR22" s="79">
        <v>4.0000000000000002E-4</v>
      </c>
      <c r="FS22" s="79">
        <v>4.0000000000000002E-4</v>
      </c>
      <c r="FT22" s="79">
        <v>4.0000000000000002E-4</v>
      </c>
      <c r="FU22" s="79">
        <v>4.0000000000000002E-4</v>
      </c>
      <c r="FV22" s="79">
        <v>4.0000000000000002E-4</v>
      </c>
      <c r="FW22" s="79">
        <v>4.0000000000000002E-4</v>
      </c>
      <c r="FX22" s="79">
        <v>4.0000000000000002E-4</v>
      </c>
      <c r="FY22" s="79">
        <v>4.0000000000000002E-4</v>
      </c>
      <c r="FZ22" s="79">
        <v>4.0000000000000002E-4</v>
      </c>
      <c r="GA22" s="79">
        <v>2.9999999999999997E-4</v>
      </c>
      <c r="GB22" s="79">
        <v>2.9999999999999997E-4</v>
      </c>
      <c r="GC22" s="79">
        <v>2.9999999999999997E-4</v>
      </c>
      <c r="GD22" s="79">
        <v>2.9999999999999997E-4</v>
      </c>
      <c r="GE22" s="79">
        <v>2.9999999999999997E-4</v>
      </c>
      <c r="GF22" s="79">
        <v>2.9999999999999997E-4</v>
      </c>
      <c r="GG22" s="79">
        <v>4.0000000000000002E-4</v>
      </c>
      <c r="GH22" s="79">
        <v>4.0000000000000002E-4</v>
      </c>
      <c r="GI22" s="79">
        <v>2.9999999999999997E-4</v>
      </c>
      <c r="GJ22" s="79">
        <v>2.9999999999999997E-4</v>
      </c>
      <c r="GK22" s="79">
        <v>2.9999999999999997E-4</v>
      </c>
      <c r="GL22" s="79">
        <v>2.9999999999999997E-4</v>
      </c>
      <c r="GM22" s="79">
        <v>4.0000000000000002E-4</v>
      </c>
      <c r="GN22" s="79">
        <v>2.9999999999999997E-4</v>
      </c>
      <c r="GO22" s="79">
        <v>2.9999999999999997E-4</v>
      </c>
      <c r="GP22" s="79">
        <v>2.9999999999999997E-4</v>
      </c>
      <c r="GQ22" s="79">
        <v>2.9999999999999997E-4</v>
      </c>
      <c r="GR22" s="79">
        <v>2.9999999999999997E-4</v>
      </c>
      <c r="GS22" s="79">
        <v>2.9999999999999997E-4</v>
      </c>
      <c r="GT22" s="79">
        <v>4.0000000000000002E-4</v>
      </c>
      <c r="GU22" s="79">
        <v>4.0000000000000002E-4</v>
      </c>
      <c r="GV22" s="79">
        <v>4.0000000000000002E-4</v>
      </c>
      <c r="GW22" s="79">
        <v>4.0000000000000002E-4</v>
      </c>
      <c r="GX22" s="79">
        <v>4.0000000000000002E-4</v>
      </c>
      <c r="GY22" s="79">
        <v>2.9999999999999997E-4</v>
      </c>
      <c r="GZ22" s="79">
        <v>2.9999999999999997E-4</v>
      </c>
      <c r="HA22" s="79">
        <v>2.9999999999999997E-4</v>
      </c>
      <c r="HB22" s="79">
        <v>2.9999999999999997E-4</v>
      </c>
      <c r="HC22" s="79">
        <v>2.9999999999999997E-4</v>
      </c>
      <c r="HD22" s="79">
        <v>2.9999999999999997E-4</v>
      </c>
      <c r="HE22" s="79">
        <v>2.9999999999999997E-4</v>
      </c>
      <c r="HF22" s="79">
        <v>2.9999999999999997E-4</v>
      </c>
      <c r="HG22" s="79">
        <v>4.0000000000000002E-4</v>
      </c>
      <c r="HH22" s="79">
        <v>2.9999999999999997E-4</v>
      </c>
      <c r="HI22" s="79">
        <v>2.9999999999999997E-4</v>
      </c>
      <c r="HJ22" s="79">
        <v>2.9999999999999997E-4</v>
      </c>
      <c r="HK22" s="79">
        <v>2.9999999999999997E-4</v>
      </c>
      <c r="HL22" s="79">
        <v>4.0000000000000002E-4</v>
      </c>
      <c r="HM22" s="79">
        <v>4.0000000000000002E-4</v>
      </c>
      <c r="HN22" s="79">
        <v>4.0000000000000002E-4</v>
      </c>
      <c r="HO22" s="79">
        <v>4.0000000000000002E-4</v>
      </c>
      <c r="HP22" s="79">
        <v>2.9999999999999997E-4</v>
      </c>
      <c r="HQ22" s="79">
        <v>2.9999999999999997E-4</v>
      </c>
      <c r="HR22" s="79">
        <v>2.9999999999999997E-4</v>
      </c>
      <c r="HS22" s="79">
        <v>2.9999999999999997E-4</v>
      </c>
      <c r="HT22" s="79">
        <v>2.9999999999999997E-4</v>
      </c>
      <c r="HU22" s="79">
        <v>2.9999999999999997E-4</v>
      </c>
      <c r="HV22" s="79">
        <v>2.9999999999999997E-4</v>
      </c>
      <c r="HW22" s="79">
        <v>4.0000000000000002E-4</v>
      </c>
      <c r="HX22" s="79">
        <v>4.0000000000000002E-4</v>
      </c>
      <c r="HY22" s="79">
        <v>4.0000000000000002E-4</v>
      </c>
      <c r="HZ22" s="79">
        <v>4.0000000000000002E-4</v>
      </c>
      <c r="IA22" s="79">
        <v>4.0000000000000002E-4</v>
      </c>
      <c r="IB22" s="79">
        <v>4.0000000000000002E-4</v>
      </c>
      <c r="IC22" s="79">
        <v>4.0000000000000002E-4</v>
      </c>
      <c r="ID22" s="79">
        <v>4.0000000000000002E-4</v>
      </c>
      <c r="IE22" s="79">
        <v>4.0000000000000002E-4</v>
      </c>
      <c r="IF22" s="79">
        <v>4.0000000000000002E-4</v>
      </c>
      <c r="IG22" s="79">
        <v>4.0000000000000002E-4</v>
      </c>
      <c r="IH22" s="79">
        <v>4.0000000000000002E-4</v>
      </c>
      <c r="II22" s="79">
        <v>4.0000000000000002E-4</v>
      </c>
      <c r="IJ22" s="79">
        <v>2.9999999999999997E-4</v>
      </c>
      <c r="IK22" s="79">
        <v>2.9999999999999997E-4</v>
      </c>
      <c r="IL22" s="79">
        <v>2.9999999999999997E-4</v>
      </c>
      <c r="IM22" s="79">
        <v>2.9999999999999997E-4</v>
      </c>
      <c r="IN22" s="79">
        <v>2.9999999999999997E-4</v>
      </c>
      <c r="IO22" s="79">
        <v>4.0000000000000002E-4</v>
      </c>
      <c r="IP22" s="79">
        <v>2.9999999999999997E-4</v>
      </c>
      <c r="IQ22" s="79">
        <v>4.0000000000000002E-4</v>
      </c>
      <c r="IR22" s="79">
        <v>2.9999999999999997E-4</v>
      </c>
      <c r="IS22" s="79">
        <v>2.9999999999999997E-4</v>
      </c>
      <c r="IT22" s="79">
        <v>2.9999999999999997E-4</v>
      </c>
      <c r="IU22" s="79">
        <v>2.9999999999999997E-4</v>
      </c>
      <c r="IV22" s="79">
        <v>2.9999999999999997E-4</v>
      </c>
      <c r="IW22" s="79">
        <v>4.0000000000000002E-4</v>
      </c>
      <c r="IX22" s="79">
        <v>2.9999999999999997E-4</v>
      </c>
      <c r="IY22" s="79">
        <v>4.0000000000000002E-4</v>
      </c>
      <c r="IZ22" s="79">
        <v>2.9999999999999997E-4</v>
      </c>
      <c r="JA22" s="79">
        <v>4.0000000000000002E-4</v>
      </c>
      <c r="JB22" s="79">
        <v>2.9999999999999997E-4</v>
      </c>
      <c r="JC22" s="79">
        <v>2.9999999999999997E-4</v>
      </c>
      <c r="JD22" s="79">
        <v>2.9999999999999997E-4</v>
      </c>
      <c r="JE22" s="79">
        <v>2.9999999999999997E-4</v>
      </c>
      <c r="JF22" s="79">
        <v>2.9999999999999997E-4</v>
      </c>
      <c r="JG22" s="79">
        <v>2.9999999999999997E-4</v>
      </c>
      <c r="JH22" s="79">
        <v>2.9999999999999997E-4</v>
      </c>
      <c r="JI22" s="79">
        <v>2.9999999999999997E-4</v>
      </c>
      <c r="JJ22" s="79">
        <v>2.9999999999999997E-4</v>
      </c>
      <c r="JK22" s="79">
        <v>4.0000000000000002E-4</v>
      </c>
      <c r="JL22" s="79">
        <v>2.9999999999999997E-4</v>
      </c>
      <c r="JM22" s="79">
        <v>2.9999999999999997E-4</v>
      </c>
      <c r="JN22" s="79">
        <v>4.0000000000000002E-4</v>
      </c>
      <c r="JO22" s="79">
        <v>2.9999999999999997E-4</v>
      </c>
      <c r="JP22" s="79">
        <v>2.9999999999999997E-4</v>
      </c>
      <c r="JQ22" s="79">
        <v>2.9999999999999997E-4</v>
      </c>
      <c r="JR22" s="79">
        <v>2.9999999999999997E-4</v>
      </c>
      <c r="JS22" s="79">
        <v>2.9999999999999997E-4</v>
      </c>
      <c r="JT22" s="79">
        <v>5.0000000000000001E-4</v>
      </c>
      <c r="JU22" s="79">
        <v>4.0000000000000002E-4</v>
      </c>
      <c r="JV22" s="79">
        <v>4.0000000000000002E-4</v>
      </c>
      <c r="JW22" s="79">
        <v>4.0000000000000002E-4</v>
      </c>
      <c r="JX22" s="79">
        <v>4.0000000000000002E-4</v>
      </c>
      <c r="JY22" s="79">
        <v>2.9999999999999997E-4</v>
      </c>
      <c r="JZ22" s="79">
        <v>4.0000000000000002E-4</v>
      </c>
      <c r="KA22" s="79">
        <v>4.0000000000000002E-4</v>
      </c>
      <c r="KB22" s="79">
        <v>4.0000000000000002E-4</v>
      </c>
      <c r="KC22" s="79">
        <v>4.0000000000000002E-4</v>
      </c>
      <c r="KD22" s="79">
        <v>4.0000000000000002E-4</v>
      </c>
      <c r="KE22" s="79">
        <v>4.0000000000000002E-4</v>
      </c>
      <c r="KF22" s="79">
        <v>5.0000000000000001E-4</v>
      </c>
      <c r="KG22" s="79">
        <v>4.0000000000000002E-4</v>
      </c>
      <c r="KH22" s="79">
        <v>5.0000000000000001E-4</v>
      </c>
      <c r="KI22" s="79">
        <v>5.0000000000000001E-4</v>
      </c>
      <c r="KJ22" s="79">
        <v>4.0000000000000002E-4</v>
      </c>
      <c r="KK22" s="79">
        <v>4.0000000000000002E-4</v>
      </c>
      <c r="KL22" s="79">
        <v>2.9999999999999997E-4</v>
      </c>
      <c r="KM22" s="79">
        <v>5.0000000000000001E-4</v>
      </c>
      <c r="KN22" s="79">
        <v>5.0000000000000001E-4</v>
      </c>
      <c r="KO22" s="79">
        <v>4.0000000000000002E-4</v>
      </c>
      <c r="KP22" s="79">
        <v>4.0000000000000002E-4</v>
      </c>
      <c r="KQ22" s="79">
        <v>2.9999999999999997E-4</v>
      </c>
      <c r="KR22" s="79">
        <v>4.0000000000000002E-4</v>
      </c>
      <c r="KS22" s="79">
        <v>4.0000000000000002E-4</v>
      </c>
      <c r="KT22" s="79">
        <v>2.9999999999999997E-4</v>
      </c>
      <c r="KU22" s="79">
        <v>4.0000000000000002E-4</v>
      </c>
      <c r="KV22" s="79">
        <v>2.9999999999999997E-4</v>
      </c>
      <c r="KW22" s="79">
        <v>2.9999999999999997E-4</v>
      </c>
      <c r="KX22" s="79">
        <v>4.0000000000000002E-4</v>
      </c>
      <c r="KY22" s="79">
        <v>4.0000000000000002E-4</v>
      </c>
      <c r="KZ22" s="79">
        <v>2.9999999999999997E-4</v>
      </c>
      <c r="LA22" s="79">
        <v>4.0000000000000002E-4</v>
      </c>
      <c r="LB22" s="79">
        <v>4.0000000000000002E-4</v>
      </c>
      <c r="LC22" s="79">
        <v>4.0000000000000002E-4</v>
      </c>
      <c r="LD22" s="79">
        <v>4.0000000000000002E-4</v>
      </c>
      <c r="LE22" s="79">
        <v>4.0000000000000002E-4</v>
      </c>
      <c r="LF22" s="79">
        <v>4.0000000000000002E-4</v>
      </c>
      <c r="LG22" s="79">
        <v>4.0000000000000002E-4</v>
      </c>
      <c r="LH22" s="79">
        <v>4.0000000000000002E-4</v>
      </c>
      <c r="LI22" s="79">
        <v>4.0000000000000002E-4</v>
      </c>
      <c r="LJ22" s="79">
        <v>4.0000000000000002E-4</v>
      </c>
      <c r="LK22" s="79">
        <v>2.9999999999999997E-4</v>
      </c>
      <c r="LL22" s="79">
        <v>2.9999999999999997E-4</v>
      </c>
      <c r="LM22" s="79">
        <v>4.0000000000000002E-4</v>
      </c>
      <c r="LN22" s="79">
        <v>2.9999999999999997E-4</v>
      </c>
      <c r="LO22" s="79">
        <v>2.9999999999999997E-4</v>
      </c>
      <c r="LP22" s="79">
        <v>4.0000000000000002E-4</v>
      </c>
      <c r="LQ22" s="79">
        <v>2.9999999999999997E-4</v>
      </c>
      <c r="LR22" s="79">
        <v>2.9999999999999997E-4</v>
      </c>
      <c r="LS22" s="79">
        <v>4.0000000000000002E-4</v>
      </c>
      <c r="LT22" s="79">
        <v>4.0000000000000002E-4</v>
      </c>
      <c r="LU22" s="79">
        <v>2.9999999999999997E-4</v>
      </c>
      <c r="LV22" s="79">
        <v>2.9999999999999997E-4</v>
      </c>
      <c r="LW22" s="79">
        <v>2.9999999999999997E-4</v>
      </c>
      <c r="LX22" s="79">
        <v>2.9999999999999997E-4</v>
      </c>
      <c r="LY22" s="79">
        <v>2.9999999999999997E-4</v>
      </c>
      <c r="LZ22" s="79">
        <v>2.9999999999999997E-4</v>
      </c>
      <c r="MA22" s="79">
        <v>4.0000000000000002E-4</v>
      </c>
      <c r="MB22" s="79">
        <v>2.9999999999999997E-4</v>
      </c>
      <c r="MC22" s="79">
        <v>2.9999999999999997E-4</v>
      </c>
      <c r="MD22" s="79">
        <v>4.0000000000000002E-4</v>
      </c>
      <c r="ME22" s="79">
        <v>2.9999999999999997E-4</v>
      </c>
      <c r="MF22" s="79">
        <v>2.9999999999999997E-4</v>
      </c>
      <c r="MG22" s="105">
        <v>2.9999999999999997E-4</v>
      </c>
      <c r="MH22" s="105">
        <v>2.9999999999999997E-4</v>
      </c>
      <c r="MI22" s="105">
        <v>2.9999999999999997E-4</v>
      </c>
      <c r="MJ22" s="105">
        <v>2.9999999999999997E-4</v>
      </c>
      <c r="MK22" s="105">
        <v>2.9999999999999997E-4</v>
      </c>
      <c r="ML22" s="105">
        <v>2.9999999999999997E-4</v>
      </c>
      <c r="MM22" s="105">
        <v>2.9999999999999997E-4</v>
      </c>
      <c r="MN22" s="105">
        <v>2.9999999999999997E-4</v>
      </c>
      <c r="MO22" s="105">
        <v>2.9999999999999997E-4</v>
      </c>
      <c r="MP22" s="105">
        <v>2.9999999999999997E-4</v>
      </c>
      <c r="MQ22" s="105">
        <v>2.9999999999999997E-4</v>
      </c>
      <c r="MR22" s="105">
        <v>2.9999999999999997E-4</v>
      </c>
      <c r="MS22" s="105">
        <v>2.0000000000000001E-4</v>
      </c>
      <c r="MT22" s="105">
        <v>2.0000000000000001E-4</v>
      </c>
      <c r="MU22" s="105">
        <v>1E-4</v>
      </c>
      <c r="MV22" s="105">
        <v>2.9999999999999997E-4</v>
      </c>
      <c r="MW22" s="105">
        <v>2.9999999999999997E-4</v>
      </c>
      <c r="MX22" s="105">
        <v>2.9999999999999997E-4</v>
      </c>
      <c r="MY22" s="105">
        <v>2.9999999999999997E-4</v>
      </c>
      <c r="MZ22" s="105">
        <v>2.0000000000000001E-4</v>
      </c>
      <c r="NA22" s="105">
        <v>2.0000000000000001E-4</v>
      </c>
      <c r="NB22" s="105">
        <v>2.0000000000000001E-4</v>
      </c>
      <c r="NC22" s="114">
        <v>2.0000000000000001E-4</v>
      </c>
      <c r="ND22" s="105">
        <v>2.9999999999999997E-4</v>
      </c>
      <c r="NE22" s="114">
        <v>2.0000000000000001E-4</v>
      </c>
      <c r="NF22" s="105">
        <v>2.0000000000000001E-4</v>
      </c>
      <c r="NG22" s="105">
        <v>2.0000000000000001E-4</v>
      </c>
      <c r="NH22" s="105">
        <v>2.0000000000000001E-4</v>
      </c>
      <c r="NI22" s="105">
        <v>2.0000000000000001E-4</v>
      </c>
      <c r="NJ22" s="105">
        <v>2.0000000000000001E-4</v>
      </c>
      <c r="NK22" s="105">
        <v>2.0000000000000001E-4</v>
      </c>
      <c r="NL22" s="105">
        <v>2.0000000000000001E-4</v>
      </c>
      <c r="NM22" s="105">
        <v>2.0000000000000001E-4</v>
      </c>
      <c r="NN22" s="105">
        <v>2.0000000000000001E-4</v>
      </c>
      <c r="NO22" s="105">
        <v>2.0000000000000001E-4</v>
      </c>
      <c r="NP22" s="105">
        <v>2.0000000000000001E-4</v>
      </c>
      <c r="NQ22" s="105">
        <v>2.0000000000000001E-4</v>
      </c>
      <c r="NR22" s="105">
        <v>2.0000000000000001E-4</v>
      </c>
      <c r="NS22" s="105">
        <v>2.0000000000000001E-4</v>
      </c>
      <c r="NT22" s="105">
        <v>2.0000000000000001E-4</v>
      </c>
      <c r="NU22" s="105">
        <v>1E-4</v>
      </c>
      <c r="NV22" s="105">
        <v>2.0000000000000001E-4</v>
      </c>
      <c r="NW22" s="105">
        <v>1E-4</v>
      </c>
      <c r="NX22" s="105">
        <v>1E-4</v>
      </c>
      <c r="NY22" s="105">
        <v>1E-4</v>
      </c>
      <c r="NZ22" s="105">
        <v>2.0000000000000001E-4</v>
      </c>
      <c r="OA22" s="105">
        <v>2.0000000000000001E-4</v>
      </c>
      <c r="OB22" s="105">
        <v>2.0000000000000001E-4</v>
      </c>
      <c r="OC22" s="105">
        <v>2.0000000000000001E-4</v>
      </c>
      <c r="OD22" s="105">
        <v>1E-4</v>
      </c>
      <c r="OE22" s="105">
        <v>2.0000000000000001E-4</v>
      </c>
      <c r="OF22" s="105">
        <v>2.9999999999999997E-4</v>
      </c>
      <c r="OG22" s="105">
        <v>2.9999999999999997E-4</v>
      </c>
      <c r="OH22" s="105">
        <v>1E-4</v>
      </c>
      <c r="OI22" s="105">
        <v>2.0000000000000001E-4</v>
      </c>
      <c r="OJ22" s="105">
        <v>4.0000000000000002E-4</v>
      </c>
      <c r="OK22" s="105">
        <v>2.0000000000000001E-4</v>
      </c>
      <c r="OL22" s="105">
        <v>2.0000000000000001E-4</v>
      </c>
      <c r="OM22" s="105">
        <v>1E-4</v>
      </c>
      <c r="ON22" s="105">
        <v>2.0000000000000001E-4</v>
      </c>
      <c r="OO22" s="105">
        <v>2.9999999999999997E-4</v>
      </c>
      <c r="OP22" s="105">
        <v>2.0000000000000001E-4</v>
      </c>
      <c r="OQ22" s="105">
        <v>2.9999999999999997E-4</v>
      </c>
      <c r="OR22" s="105">
        <v>2.0000000000000001E-4</v>
      </c>
      <c r="OS22" s="105">
        <v>2.9999999999999997E-4</v>
      </c>
      <c r="OT22" s="105">
        <v>2.9999999999999997E-4</v>
      </c>
      <c r="OU22" s="105">
        <v>2.0000000000000001E-4</v>
      </c>
      <c r="OV22" s="105">
        <v>2.9999999999999997E-4</v>
      </c>
      <c r="OW22" s="105">
        <v>2.9999999999999997E-4</v>
      </c>
      <c r="OX22" s="105">
        <v>2.9999999999999997E-4</v>
      </c>
      <c r="OY22" s="105">
        <v>2.9999999999999997E-4</v>
      </c>
      <c r="OZ22" s="105">
        <v>4.0000000000000002E-4</v>
      </c>
      <c r="PA22" s="105">
        <v>2.9999999999999997E-4</v>
      </c>
      <c r="PB22" s="105">
        <v>2.9999999999999997E-4</v>
      </c>
      <c r="PC22" s="105">
        <v>2.9999999999999997E-4</v>
      </c>
      <c r="PD22" s="105">
        <v>4.0000000000000002E-4</v>
      </c>
      <c r="PE22" s="105">
        <v>2.9999999999999997E-4</v>
      </c>
      <c r="PF22" s="105">
        <v>2.9999999999999997E-4</v>
      </c>
      <c r="PG22" s="105">
        <v>2.9999999999999997E-4</v>
      </c>
      <c r="PH22" s="105">
        <v>2.9999999999999997E-4</v>
      </c>
      <c r="PI22" s="105">
        <v>2.9999999999999997E-4</v>
      </c>
      <c r="PJ22" s="105">
        <v>4.0000000000000002E-4</v>
      </c>
      <c r="PK22" s="105">
        <v>4.0000000000000002E-4</v>
      </c>
      <c r="PL22" s="105">
        <v>2.9999999999999997E-4</v>
      </c>
      <c r="PM22" s="105">
        <v>2.9999999999999997E-4</v>
      </c>
      <c r="PN22" s="105">
        <v>2.9999999999999997E-4</v>
      </c>
      <c r="PO22" s="105">
        <v>4.0000000000000002E-4</v>
      </c>
      <c r="PP22" s="105">
        <v>2.9999999999999997E-4</v>
      </c>
      <c r="PQ22" s="105">
        <v>2.9999999999999997E-4</v>
      </c>
      <c r="PR22" s="105">
        <v>2.9999999999999997E-4</v>
      </c>
      <c r="PS22" s="105">
        <v>2.9999999999999997E-4</v>
      </c>
      <c r="PT22" s="105">
        <v>4.0000000000000002E-4</v>
      </c>
      <c r="PU22" s="105">
        <v>2.9999999999999997E-4</v>
      </c>
      <c r="PV22" s="79">
        <v>2.9999999999999997E-4</v>
      </c>
      <c r="PW22" s="105">
        <v>2.9999999999999997E-4</v>
      </c>
      <c r="PX22" s="105">
        <v>2.9999999999999997E-4</v>
      </c>
      <c r="PY22" s="105">
        <v>4.0000000000000002E-4</v>
      </c>
      <c r="PZ22" s="105">
        <v>2.9999999999999997E-4</v>
      </c>
      <c r="QA22" s="105">
        <v>2.9999999999999997E-4</v>
      </c>
      <c r="QB22" s="105">
        <v>4.0000000000000002E-4</v>
      </c>
      <c r="QC22" s="105">
        <v>2.9999999999999997E-4</v>
      </c>
      <c r="QD22" s="105">
        <v>2.9999999999999997E-4</v>
      </c>
      <c r="QE22" s="105">
        <v>2.9999999999999997E-4</v>
      </c>
      <c r="QF22" s="105">
        <v>2.9999999999999997E-4</v>
      </c>
      <c r="QG22" s="105">
        <v>2.9999999999999997E-4</v>
      </c>
      <c r="QH22" s="105">
        <v>2.9999999999999997E-4</v>
      </c>
      <c r="QI22" s="105">
        <v>2.9999999999999997E-4</v>
      </c>
      <c r="QJ22" s="105">
        <v>4.0000000000000002E-4</v>
      </c>
      <c r="QK22" s="105">
        <v>2.9999999999999997E-4</v>
      </c>
      <c r="QL22" s="105">
        <v>2.9999999999999997E-4</v>
      </c>
      <c r="QM22" s="105">
        <v>2.9999999999999997E-4</v>
      </c>
      <c r="QN22" s="105">
        <v>2.9999999999999997E-4</v>
      </c>
      <c r="QO22" s="105">
        <v>2.9999999999999997E-4</v>
      </c>
      <c r="QP22" s="105">
        <v>2.9999999999999997E-4</v>
      </c>
      <c r="QQ22" s="105">
        <v>2.9999999999999997E-4</v>
      </c>
      <c r="QR22" s="105">
        <v>2.9999999999999997E-4</v>
      </c>
      <c r="QS22" s="105">
        <v>2.9999999999999997E-4</v>
      </c>
      <c r="QT22" s="105">
        <v>2.9999999999999997E-4</v>
      </c>
      <c r="QU22" s="105">
        <v>2.9999999999999997E-4</v>
      </c>
      <c r="QV22" s="105">
        <v>2.9999999999999997E-4</v>
      </c>
      <c r="QW22" s="105">
        <v>2.9999999999999997E-4</v>
      </c>
      <c r="QX22" s="105">
        <v>2.0000000000000001E-4</v>
      </c>
      <c r="QY22" s="105">
        <v>2.9999999999999997E-4</v>
      </c>
      <c r="QZ22" s="105">
        <v>2.9999999999999997E-4</v>
      </c>
      <c r="RA22" s="105">
        <v>2.9999999999999997E-4</v>
      </c>
      <c r="RB22" s="105">
        <v>2.9999999999999997E-4</v>
      </c>
      <c r="RC22" s="105">
        <v>2.9999999999999997E-4</v>
      </c>
      <c r="RD22" s="105">
        <v>2.9999999999999997E-4</v>
      </c>
      <c r="RE22" s="105">
        <v>2.9999999999999997E-4</v>
      </c>
      <c r="RF22" s="105">
        <v>2.9999999999999997E-4</v>
      </c>
      <c r="RG22" s="105">
        <v>2.9999999999999997E-4</v>
      </c>
      <c r="RH22" s="105">
        <v>2.9999999999999997E-4</v>
      </c>
      <c r="RI22" s="105">
        <v>2.9999999999999997E-4</v>
      </c>
      <c r="RJ22" s="105">
        <v>2.9999999999999997E-4</v>
      </c>
      <c r="RK22" s="105">
        <v>2.9999999999999997E-4</v>
      </c>
      <c r="RL22" s="105">
        <v>2.9999999999999997E-4</v>
      </c>
      <c r="RM22" s="105">
        <v>2.9999999999999997E-4</v>
      </c>
      <c r="RN22" s="105">
        <v>2.9999999999999997E-4</v>
      </c>
      <c r="RO22" s="105">
        <v>2.9999999999999997E-4</v>
      </c>
      <c r="RP22" s="105">
        <v>2.9999999999999997E-4</v>
      </c>
      <c r="RQ22" s="105">
        <v>2.9999999999999997E-4</v>
      </c>
      <c r="RR22" s="105">
        <v>2.9999999999999997E-4</v>
      </c>
      <c r="RS22" s="105">
        <v>2.9999999999999997E-4</v>
      </c>
      <c r="RT22" s="105">
        <v>2.9999999999999997E-4</v>
      </c>
      <c r="RU22" s="105">
        <v>2.9999999999999997E-4</v>
      </c>
      <c r="RV22" s="105">
        <v>2.9999999999999997E-4</v>
      </c>
      <c r="RW22" s="105">
        <v>2.9999999999999997E-4</v>
      </c>
      <c r="RX22" s="105">
        <v>2.9999999999999997E-4</v>
      </c>
      <c r="RY22" s="105">
        <v>2.9999999999999997E-4</v>
      </c>
      <c r="RZ22" s="105">
        <v>2.9999999999999997E-4</v>
      </c>
      <c r="SA22" s="105">
        <v>2.9999999999999997E-4</v>
      </c>
      <c r="SB22" s="105">
        <v>2.9999999999999997E-4</v>
      </c>
      <c r="SC22" s="105">
        <v>2.9999999999999997E-4</v>
      </c>
      <c r="SD22" s="105">
        <v>2.9999999999999997E-4</v>
      </c>
      <c r="SE22" s="105">
        <v>2.9999999999999997E-4</v>
      </c>
      <c r="SF22" s="105">
        <v>2.9999999999999997E-4</v>
      </c>
      <c r="SG22" s="105">
        <v>2.9999999999999997E-4</v>
      </c>
      <c r="SH22" s="105">
        <v>4.0000000000000002E-4</v>
      </c>
      <c r="SI22" s="105">
        <v>4.0000000000000002E-4</v>
      </c>
      <c r="SJ22" s="105">
        <v>4.0000000000000002E-4</v>
      </c>
      <c r="SK22" s="105">
        <v>4.0000000000000002E-4</v>
      </c>
      <c r="SL22" s="105">
        <v>4.0000000000000002E-4</v>
      </c>
      <c r="SM22" s="105">
        <v>4.0000000000000002E-4</v>
      </c>
      <c r="SN22" s="105">
        <v>4.0000000000000002E-4</v>
      </c>
      <c r="SO22" s="105">
        <v>5.0000000000000001E-4</v>
      </c>
      <c r="SP22" s="105">
        <v>5.0000000000000001E-4</v>
      </c>
      <c r="SQ22" s="105">
        <v>5.0000000000000001E-4</v>
      </c>
      <c r="SR22" s="105">
        <v>5.0000000000000001E-4</v>
      </c>
      <c r="SS22" s="105">
        <v>5.0000000000000001E-4</v>
      </c>
      <c r="ST22" s="105">
        <v>4.0000000000000002E-4</v>
      </c>
      <c r="SU22" s="105">
        <v>4.0000000000000002E-4</v>
      </c>
      <c r="SV22" s="105">
        <v>4.0000000000000002E-4</v>
      </c>
      <c r="SW22" s="105">
        <v>4.0000000000000002E-4</v>
      </c>
      <c r="SX22" s="105">
        <v>4.0000000000000002E-4</v>
      </c>
      <c r="SY22" s="105">
        <v>4.0000000000000002E-4</v>
      </c>
      <c r="SZ22" s="105">
        <v>4.0000000000000002E-4</v>
      </c>
      <c r="TA22" s="105">
        <v>5.0000000000000001E-4</v>
      </c>
      <c r="TB22" s="105">
        <v>4.0000000000000002E-4</v>
      </c>
      <c r="TC22" s="105">
        <v>4.0000000000000002E-4</v>
      </c>
      <c r="TD22" s="105">
        <v>5.0000000000000001E-4</v>
      </c>
      <c r="TE22" s="105">
        <v>4.0000000000000002E-4</v>
      </c>
      <c r="TF22" s="105">
        <v>4.0000000000000002E-4</v>
      </c>
      <c r="TG22" s="105">
        <v>4.0000000000000002E-4</v>
      </c>
      <c r="TH22" s="105">
        <v>4.0000000000000002E-4</v>
      </c>
      <c r="TI22" s="105">
        <v>4.0000000000000002E-4</v>
      </c>
      <c r="TJ22" s="105">
        <v>4.0000000000000002E-4</v>
      </c>
      <c r="TK22" s="105">
        <v>4.0000000000000002E-4</v>
      </c>
      <c r="TL22" s="105">
        <v>6.9999999999999999E-4</v>
      </c>
      <c r="TM22" s="105">
        <v>8.0000000000000004E-4</v>
      </c>
      <c r="TN22" s="105">
        <v>5.9999999999999995E-4</v>
      </c>
      <c r="TO22" s="105">
        <v>5.0000000000000001E-4</v>
      </c>
      <c r="TP22" s="105">
        <v>4.0000000000000002E-4</v>
      </c>
      <c r="TQ22" s="105">
        <v>4.0000000000000002E-4</v>
      </c>
      <c r="TR22" s="138">
        <v>5.6666666666666671E-4</v>
      </c>
      <c r="TS22" s="138">
        <v>4.0000000000000002E-4</v>
      </c>
      <c r="TT22" s="138">
        <v>4.0000000000000002E-4</v>
      </c>
      <c r="TU22" s="138">
        <v>4.2499999999999998E-4</v>
      </c>
      <c r="TV22" s="138">
        <v>4.2500000000000003E-4</v>
      </c>
      <c r="TW22" s="138">
        <v>4.0000000000000002E-4</v>
      </c>
      <c r="TX22" s="138">
        <v>4.4999999999999999E-4</v>
      </c>
      <c r="TY22" s="138">
        <v>4.6000000000000001E-4</v>
      </c>
      <c r="TZ22" s="138">
        <v>4.0000000000000002E-4</v>
      </c>
      <c r="UA22" s="138">
        <v>4.0000000000000002E-4</v>
      </c>
      <c r="UB22" s="138">
        <v>2.9999999999999997E-4</v>
      </c>
      <c r="UC22" s="138">
        <v>2.9999999999999997E-4</v>
      </c>
      <c r="UD22" s="138">
        <v>2.9999999999999997E-4</v>
      </c>
      <c r="UE22" s="138">
        <v>2.9999999999999997E-4</v>
      </c>
      <c r="UF22" s="138">
        <v>2.9999999999999997E-4</v>
      </c>
      <c r="UG22" s="138">
        <v>2.9999999999999997E-4</v>
      </c>
      <c r="UH22" s="138">
        <v>2.9999999999999997E-4</v>
      </c>
      <c r="UI22" s="138">
        <v>2.9999999999999997E-4</v>
      </c>
      <c r="UJ22" s="138">
        <v>2.9999999999999997E-4</v>
      </c>
      <c r="UK22" s="138">
        <v>2.7999999999999998E-4</v>
      </c>
      <c r="UL22" s="138">
        <v>2.9999999999999997E-4</v>
      </c>
      <c r="UM22" s="138">
        <v>3.1999999999999997E-4</v>
      </c>
      <c r="UN22" s="138">
        <v>2.9999999999999997E-4</v>
      </c>
      <c r="UO22" s="138">
        <v>3.3999999999999997E-4</v>
      </c>
      <c r="UP22" s="138">
        <v>3.1666666666666665E-4</v>
      </c>
      <c r="UQ22" s="138">
        <v>3.1999999999999997E-4</v>
      </c>
      <c r="UR22" s="70">
        <v>3.5E-4</v>
      </c>
      <c r="US22" s="70">
        <v>2.9999999999999997E-4</v>
      </c>
      <c r="UT22" s="70">
        <v>2.9999999999999997E-4</v>
      </c>
      <c r="UU22" s="70">
        <v>3.3999999999999997E-4</v>
      </c>
      <c r="UV22" s="70">
        <v>2.9999999999999997E-4</v>
      </c>
      <c r="UW22" s="70">
        <v>2.7499999999999996E-4</v>
      </c>
      <c r="UX22" s="70">
        <v>2.2857142857142859E-4</v>
      </c>
      <c r="UY22" s="70">
        <v>2.3333333333333336E-4</v>
      </c>
      <c r="UZ22" s="70">
        <v>2.0000000000000001E-4</v>
      </c>
      <c r="VA22" s="70">
        <v>1.7142857142857148E-4</v>
      </c>
      <c r="VB22" s="70">
        <v>2.0000000000000004E-4</v>
      </c>
      <c r="VC22" s="70">
        <v>2.2000000000000001E-4</v>
      </c>
      <c r="VD22" s="70">
        <v>2.3749999999999997E-4</v>
      </c>
      <c r="VE22" s="70">
        <v>2.9999999999999997E-4</v>
      </c>
      <c r="VF22" s="70">
        <v>2.9999999999999997E-4</v>
      </c>
      <c r="VG22" s="70">
        <v>3.5E-4</v>
      </c>
      <c r="VH22" s="70">
        <v>2.9999999999999997E-4</v>
      </c>
      <c r="VI22" s="70">
        <v>3.3636363636363638E-4</v>
      </c>
      <c r="VJ22" s="70">
        <v>4.0000000000000002E-4</v>
      </c>
      <c r="VK22" s="70">
        <v>3.8750000000000004E-4</v>
      </c>
      <c r="VL22" s="70">
        <v>3.7857142857142864E-4</v>
      </c>
      <c r="VM22" s="70">
        <v>4.1428571428571437E-4</v>
      </c>
      <c r="VN22" s="70">
        <v>3.5E-4</v>
      </c>
      <c r="VO22" s="70">
        <v>3.1428571428571427E-4</v>
      </c>
      <c r="VP22" s="70">
        <v>3.1999999999999997E-4</v>
      </c>
      <c r="VQ22" s="70">
        <v>3.2499999999999999E-4</v>
      </c>
      <c r="VR22" s="70">
        <v>3.5E-4</v>
      </c>
      <c r="VS22" s="70">
        <v>3.818181818181819E-4</v>
      </c>
      <c r="VT22" s="70">
        <v>3.3749999999999996E-4</v>
      </c>
      <c r="VU22" s="70">
        <v>3.1666666666666665E-4</v>
      </c>
      <c r="VV22" s="70">
        <v>3.5E-4</v>
      </c>
      <c r="VW22" s="70">
        <v>3.1874999999999997E-4</v>
      </c>
      <c r="VX22" s="70">
        <v>4.0000000000000013E-4</v>
      </c>
      <c r="VY22" s="70">
        <v>4.0000000000000007E-4</v>
      </c>
      <c r="VZ22" s="70">
        <v>3.7857142857142864E-4</v>
      </c>
      <c r="WA22" s="44">
        <v>3.3636363636363632E-4</v>
      </c>
      <c r="WB22" s="44">
        <v>4.3333333333333337E-4</v>
      </c>
      <c r="WC22" s="44">
        <v>4.8181818181818189E-4</v>
      </c>
      <c r="WD22" s="44">
        <v>4.3636363636363632E-4</v>
      </c>
      <c r="WE22" s="44">
        <v>4.4444444444444447E-4</v>
      </c>
      <c r="WF22" s="44">
        <v>4.7272727272727272E-4</v>
      </c>
      <c r="WG22" s="44">
        <v>4.4444444444444447E-4</v>
      </c>
      <c r="WH22" s="44">
        <v>4.1428571428571431E-4</v>
      </c>
      <c r="WI22" s="44">
        <v>4.7272727272727277E-4</v>
      </c>
      <c r="WJ22" s="44">
        <v>4.8888888888888886E-4</v>
      </c>
      <c r="WK22" s="44">
        <v>4.6666666666666661E-4</v>
      </c>
      <c r="WL22" s="44">
        <v>4.8461538461538466E-4</v>
      </c>
      <c r="WM22" s="44">
        <v>4.0000000000000002E-4</v>
      </c>
      <c r="WP22" s="52"/>
    </row>
    <row r="23" spans="1:616" s="4" customFormat="1" ht="23.25" customHeight="1" x14ac:dyDescent="0.2">
      <c r="A23" s="8">
        <v>6</v>
      </c>
      <c r="B23" s="20" t="s">
        <v>7</v>
      </c>
      <c r="C23" s="10" t="s">
        <v>13</v>
      </c>
      <c r="D23" s="23" t="s">
        <v>46</v>
      </c>
      <c r="E23" s="32">
        <v>1.6999999999999999E-3</v>
      </c>
      <c r="F23" s="32">
        <v>1.6999999999999999E-3</v>
      </c>
      <c r="G23" s="32">
        <v>1.2999999999999999E-3</v>
      </c>
      <c r="H23" s="32">
        <v>1.6000000000000001E-3</v>
      </c>
      <c r="I23" s="32">
        <v>2E-3</v>
      </c>
      <c r="J23" s="32">
        <v>1.6999999999999999E-3</v>
      </c>
      <c r="K23" s="32">
        <v>1.6000000000000001E-3</v>
      </c>
      <c r="L23" s="32">
        <v>1.8E-3</v>
      </c>
      <c r="M23" s="32">
        <v>1.6000000000000001E-3</v>
      </c>
      <c r="N23" s="32">
        <v>1.8E-3</v>
      </c>
      <c r="O23" s="32">
        <v>1.8E-3</v>
      </c>
      <c r="P23" s="32">
        <v>1.6999999999999999E-3</v>
      </c>
      <c r="Q23" s="32">
        <v>1.6999999999999999E-3</v>
      </c>
      <c r="R23" s="32">
        <v>1.6999999999999999E-3</v>
      </c>
      <c r="S23" s="32">
        <v>1.8E-3</v>
      </c>
      <c r="T23" s="32">
        <v>1.6999999999999999E-3</v>
      </c>
      <c r="U23" s="32">
        <v>1.2999999999999999E-3</v>
      </c>
      <c r="V23" s="32">
        <v>1.5E-3</v>
      </c>
      <c r="W23" s="32">
        <v>1.6999999999999999E-3</v>
      </c>
      <c r="X23" s="32">
        <v>1.2999999999999999E-3</v>
      </c>
      <c r="Y23" s="32">
        <v>1.5E-3</v>
      </c>
      <c r="Z23" s="32">
        <v>1.5E-3</v>
      </c>
      <c r="AA23" s="32">
        <v>1.8E-3</v>
      </c>
      <c r="AB23" s="32">
        <v>1.9E-3</v>
      </c>
      <c r="AC23" s="32">
        <v>1.6999999999999999E-3</v>
      </c>
      <c r="AD23" s="32">
        <v>1.5E-3</v>
      </c>
      <c r="AE23" s="32">
        <v>1.6000000000000001E-3</v>
      </c>
      <c r="AF23" s="32">
        <v>1.8E-3</v>
      </c>
      <c r="AG23" s="32">
        <v>1.5E-3</v>
      </c>
      <c r="AH23" s="32">
        <v>1.6000000000000001E-3</v>
      </c>
      <c r="AI23" s="32">
        <v>1.5E-3</v>
      </c>
      <c r="AJ23" s="32">
        <v>2E-3</v>
      </c>
      <c r="AK23" s="32">
        <v>2.2000000000000001E-3</v>
      </c>
      <c r="AL23" s="32">
        <v>1.8E-3</v>
      </c>
      <c r="AM23" s="32">
        <v>2E-3</v>
      </c>
      <c r="AN23" s="32">
        <v>2.2000000000000001E-3</v>
      </c>
      <c r="AO23" s="32">
        <v>2.2000000000000001E-3</v>
      </c>
      <c r="AP23" s="32">
        <v>2.3E-3</v>
      </c>
      <c r="AQ23" s="32">
        <v>2.2000000000000001E-3</v>
      </c>
      <c r="AR23" s="32">
        <v>2.2000000000000001E-3</v>
      </c>
      <c r="AS23" s="32">
        <v>2.3E-3</v>
      </c>
      <c r="AT23" s="32">
        <v>2.0999999999999999E-3</v>
      </c>
      <c r="AU23" s="32">
        <v>2.0999999999999999E-3</v>
      </c>
      <c r="AV23" s="32">
        <v>2.0999999999999999E-3</v>
      </c>
      <c r="AW23" s="32">
        <v>2.2000000000000001E-3</v>
      </c>
      <c r="AX23" s="32">
        <v>2E-3</v>
      </c>
      <c r="AY23" s="32">
        <v>2.0999999999999999E-3</v>
      </c>
      <c r="AZ23" s="32">
        <v>1.6000000000000001E-3</v>
      </c>
      <c r="BA23" s="32">
        <v>1.9E-3</v>
      </c>
      <c r="BB23" s="32">
        <v>1.6999999999999999E-3</v>
      </c>
      <c r="BC23" s="32">
        <v>1.6999999999999999E-3</v>
      </c>
      <c r="BD23" s="32">
        <v>1.6999999999999999E-3</v>
      </c>
      <c r="BE23" s="32">
        <v>1.5E-3</v>
      </c>
      <c r="BF23" s="32">
        <v>1.8E-3</v>
      </c>
      <c r="BG23" s="32">
        <v>1.8E-3</v>
      </c>
      <c r="BH23" s="32">
        <v>1.6000000000000001E-3</v>
      </c>
      <c r="BI23" s="32">
        <v>1.6999999999999999E-3</v>
      </c>
      <c r="BJ23" s="32">
        <v>1.4E-3</v>
      </c>
      <c r="BK23" s="32">
        <v>1.9E-3</v>
      </c>
      <c r="BL23" s="32">
        <v>1.6999999999999999E-3</v>
      </c>
      <c r="BM23" s="32">
        <v>1.6999999999999999E-3</v>
      </c>
      <c r="BN23" s="32">
        <v>1.8E-3</v>
      </c>
      <c r="BO23" s="32">
        <v>1.6000000000000001E-3</v>
      </c>
      <c r="BP23" s="32">
        <v>1.6000000000000001E-3</v>
      </c>
      <c r="BQ23" s="32">
        <v>1.2999999999999999E-3</v>
      </c>
      <c r="BR23" s="32">
        <v>1.8E-3</v>
      </c>
      <c r="BS23" s="32">
        <v>2E-3</v>
      </c>
      <c r="BT23" s="32">
        <v>1.4E-3</v>
      </c>
      <c r="BU23" s="32">
        <v>1.8E-3</v>
      </c>
      <c r="BV23" s="32">
        <v>1.6999999999999999E-3</v>
      </c>
      <c r="BW23" s="32">
        <v>2.0999999999999999E-3</v>
      </c>
      <c r="BX23" s="32">
        <v>1.8E-3</v>
      </c>
      <c r="BY23" s="32">
        <v>2E-3</v>
      </c>
      <c r="BZ23" s="32">
        <v>1.6999999999999999E-3</v>
      </c>
      <c r="CA23" s="32">
        <v>1.6999999999999999E-3</v>
      </c>
      <c r="CB23" s="32">
        <v>2E-3</v>
      </c>
      <c r="CC23" s="32">
        <v>1.8E-3</v>
      </c>
      <c r="CD23" s="32">
        <v>2E-3</v>
      </c>
      <c r="CE23" s="32">
        <v>1.9E-3</v>
      </c>
      <c r="CF23" s="32">
        <v>2E-3</v>
      </c>
      <c r="CG23" s="32">
        <v>2.3E-3</v>
      </c>
      <c r="CH23" s="32">
        <v>1.8E-3</v>
      </c>
      <c r="CI23" s="32">
        <v>2E-3</v>
      </c>
      <c r="CJ23" s="66">
        <v>1.9E-3</v>
      </c>
      <c r="CK23" s="66">
        <v>1.9E-3</v>
      </c>
      <c r="CL23" s="66">
        <v>1.8E-3</v>
      </c>
      <c r="CM23" s="66">
        <v>1.6000000000000001E-3</v>
      </c>
      <c r="CN23" s="66">
        <v>1.6000000000000001E-3</v>
      </c>
      <c r="CO23" s="66">
        <v>1.6000000000000001E-3</v>
      </c>
      <c r="CP23" s="66">
        <v>1.5E-3</v>
      </c>
      <c r="CQ23" s="66">
        <v>1.6000000000000001E-3</v>
      </c>
      <c r="CR23" s="66">
        <v>1.6000000000000001E-3</v>
      </c>
      <c r="CS23" s="66">
        <v>1.6000000000000001E-3</v>
      </c>
      <c r="CT23" s="66">
        <v>1.5E-3</v>
      </c>
      <c r="CU23" s="66">
        <v>1.4E-3</v>
      </c>
      <c r="CV23" s="66">
        <v>1.6000000000000001E-3</v>
      </c>
      <c r="CW23" s="66">
        <v>1.6000000000000001E-3</v>
      </c>
      <c r="CX23" s="66">
        <v>1.8E-3</v>
      </c>
      <c r="CY23" s="66">
        <v>1.8E-3</v>
      </c>
      <c r="CZ23" s="66">
        <v>1.9E-3</v>
      </c>
      <c r="DA23" s="66">
        <v>2.0999999999999999E-3</v>
      </c>
      <c r="DB23" s="66">
        <v>1.9E-3</v>
      </c>
      <c r="DC23" s="66">
        <v>2E-3</v>
      </c>
      <c r="DD23" s="66">
        <v>1.8E-3</v>
      </c>
      <c r="DE23" s="66">
        <v>2E-3</v>
      </c>
      <c r="DF23" s="66">
        <v>1.6999999999999999E-3</v>
      </c>
      <c r="DG23" s="66">
        <v>1.6000000000000001E-3</v>
      </c>
      <c r="DH23" s="66">
        <v>1.5E-3</v>
      </c>
      <c r="DI23" s="66">
        <v>1.8E-3</v>
      </c>
      <c r="DJ23" s="66">
        <v>1.9E-3</v>
      </c>
      <c r="DK23" s="66">
        <v>1.6999999999999999E-3</v>
      </c>
      <c r="DL23" s="66">
        <v>1.5E-3</v>
      </c>
      <c r="DM23" s="66">
        <v>1.6000000000000001E-3</v>
      </c>
      <c r="DN23" s="66">
        <v>1.8E-3</v>
      </c>
      <c r="DO23" s="66">
        <v>1.6999999999999999E-3</v>
      </c>
      <c r="DP23" s="66">
        <v>1.9E-3</v>
      </c>
      <c r="DQ23" s="66">
        <v>1.6999999999999999E-3</v>
      </c>
      <c r="DR23" s="66">
        <v>2.2000000000000001E-3</v>
      </c>
      <c r="DS23" s="66">
        <v>2.3999999999999998E-3</v>
      </c>
      <c r="DT23" s="66">
        <v>2E-3</v>
      </c>
      <c r="DU23" s="66">
        <v>2.2000000000000001E-3</v>
      </c>
      <c r="DV23" s="66">
        <v>2.3E-3</v>
      </c>
      <c r="DW23" s="66">
        <v>2.3E-3</v>
      </c>
      <c r="DX23" s="66">
        <v>2.2000000000000001E-3</v>
      </c>
      <c r="DY23" s="66">
        <v>2.0999999999999999E-3</v>
      </c>
      <c r="DZ23" s="66">
        <v>2E-3</v>
      </c>
      <c r="EA23" s="66">
        <v>2.3E-3</v>
      </c>
      <c r="EB23" s="66">
        <v>2E-3</v>
      </c>
      <c r="EC23" s="66">
        <v>2.2000000000000001E-3</v>
      </c>
      <c r="ED23" s="66">
        <v>2E-3</v>
      </c>
      <c r="EE23" s="66">
        <v>1.8E-3</v>
      </c>
      <c r="EF23" s="66">
        <v>1.8E-3</v>
      </c>
      <c r="EG23" s="66">
        <v>2E-3</v>
      </c>
      <c r="EH23" s="66">
        <v>1.6999999999999999E-3</v>
      </c>
      <c r="EI23" s="66">
        <v>1.6999999999999999E-3</v>
      </c>
      <c r="EJ23" s="66">
        <v>1.9E-3</v>
      </c>
      <c r="EK23" s="66">
        <v>1.9E-3</v>
      </c>
      <c r="EL23" s="66">
        <v>1.8E-3</v>
      </c>
      <c r="EM23" s="66">
        <v>1.9E-3</v>
      </c>
      <c r="EN23" s="66">
        <v>2.0999999999999999E-3</v>
      </c>
      <c r="EO23" s="66">
        <v>1.9E-3</v>
      </c>
      <c r="EP23" s="66">
        <v>2E-3</v>
      </c>
      <c r="EQ23" s="66">
        <v>2E-3</v>
      </c>
      <c r="ER23" s="66">
        <v>1.9E-3</v>
      </c>
      <c r="ES23" s="66">
        <v>1.9E-3</v>
      </c>
      <c r="ET23" s="66">
        <v>2E-3</v>
      </c>
      <c r="EU23" s="66">
        <v>2E-3</v>
      </c>
      <c r="EV23" s="66">
        <v>2E-3</v>
      </c>
      <c r="EW23" s="66">
        <v>1.8E-3</v>
      </c>
      <c r="EX23" s="66">
        <v>1.6999999999999999E-3</v>
      </c>
      <c r="EY23" s="66">
        <v>1.6000000000000001E-3</v>
      </c>
      <c r="EZ23" s="66">
        <v>1.6999999999999999E-3</v>
      </c>
      <c r="FA23" s="66">
        <v>1.6999999999999999E-3</v>
      </c>
      <c r="FB23" s="66">
        <v>1.9E-3</v>
      </c>
      <c r="FC23" s="66">
        <v>2E-3</v>
      </c>
      <c r="FD23" s="66">
        <v>1.5E-3</v>
      </c>
      <c r="FE23" s="66">
        <v>1.6999999999999999E-3</v>
      </c>
      <c r="FF23" s="66">
        <v>1.6999999999999999E-3</v>
      </c>
      <c r="FG23" s="66">
        <v>1.8E-3</v>
      </c>
      <c r="FH23" s="66">
        <v>1.9E-3</v>
      </c>
      <c r="FI23" s="66">
        <v>1.9E-3</v>
      </c>
      <c r="FJ23" s="66">
        <v>1.8E-3</v>
      </c>
      <c r="FK23" s="66">
        <v>1.9E-3</v>
      </c>
      <c r="FL23" s="66">
        <v>1.6999999999999999E-3</v>
      </c>
      <c r="FM23" s="66">
        <v>1.8E-3</v>
      </c>
      <c r="FN23" s="66">
        <v>1.8E-3</v>
      </c>
      <c r="FO23" s="80">
        <v>1.6999999999999999E-3</v>
      </c>
      <c r="FP23" s="80">
        <v>1.9E-3</v>
      </c>
      <c r="FQ23" s="80">
        <v>1.6999999999999999E-3</v>
      </c>
      <c r="FR23" s="80">
        <v>1.8E-3</v>
      </c>
      <c r="FS23" s="80">
        <v>1.8E-3</v>
      </c>
      <c r="FT23" s="80">
        <v>1.9E-3</v>
      </c>
      <c r="FU23" s="80">
        <v>1.6000000000000001E-3</v>
      </c>
      <c r="FV23" s="80">
        <v>1.6000000000000001E-3</v>
      </c>
      <c r="FW23" s="80">
        <v>1.6999999999999999E-3</v>
      </c>
      <c r="FX23" s="80">
        <v>1.6000000000000001E-3</v>
      </c>
      <c r="FY23" s="80">
        <v>1.8E-3</v>
      </c>
      <c r="FZ23" s="80">
        <v>2E-3</v>
      </c>
      <c r="GA23" s="80">
        <v>1.8E-3</v>
      </c>
      <c r="GB23" s="80">
        <v>1.9E-3</v>
      </c>
      <c r="GC23" s="80">
        <v>1.8E-3</v>
      </c>
      <c r="GD23" s="80">
        <v>1.9E-3</v>
      </c>
      <c r="GE23" s="80">
        <v>2.0999999999999999E-3</v>
      </c>
      <c r="GF23" s="80">
        <v>2.2000000000000001E-3</v>
      </c>
      <c r="GG23" s="80">
        <v>2.3E-3</v>
      </c>
      <c r="GH23" s="80">
        <v>2.0999999999999999E-3</v>
      </c>
      <c r="GI23" s="80">
        <v>1.9E-3</v>
      </c>
      <c r="GJ23" s="80">
        <v>1.8E-3</v>
      </c>
      <c r="GK23" s="80">
        <v>1.8E-3</v>
      </c>
      <c r="GL23" s="80">
        <v>2.3E-3</v>
      </c>
      <c r="GM23" s="80">
        <v>2.2000000000000001E-3</v>
      </c>
      <c r="GN23" s="80">
        <v>2E-3</v>
      </c>
      <c r="GO23" s="80">
        <v>1.9E-3</v>
      </c>
      <c r="GP23" s="80">
        <v>2E-3</v>
      </c>
      <c r="GQ23" s="80">
        <v>1.9E-3</v>
      </c>
      <c r="GR23" s="80">
        <v>1.8E-3</v>
      </c>
      <c r="GS23" s="80">
        <v>2E-3</v>
      </c>
      <c r="GT23" s="80">
        <v>1.9E-3</v>
      </c>
      <c r="GU23" s="80">
        <v>1.6000000000000001E-3</v>
      </c>
      <c r="GV23" s="80">
        <v>1.8E-3</v>
      </c>
      <c r="GW23" s="80">
        <v>1.6000000000000001E-3</v>
      </c>
      <c r="GX23" s="80">
        <v>1.9E-3</v>
      </c>
      <c r="GY23" s="80">
        <v>1.8E-3</v>
      </c>
      <c r="GZ23" s="80">
        <v>1.6000000000000001E-3</v>
      </c>
      <c r="HA23" s="80">
        <v>2E-3</v>
      </c>
      <c r="HB23" s="80">
        <v>1.8E-3</v>
      </c>
      <c r="HC23" s="80">
        <v>1.6000000000000001E-3</v>
      </c>
      <c r="HD23" s="80">
        <v>1.9E-3</v>
      </c>
      <c r="HE23" s="80">
        <v>1.5E-3</v>
      </c>
      <c r="HF23" s="80">
        <v>1.6999999999999999E-3</v>
      </c>
      <c r="HG23" s="80">
        <v>2E-3</v>
      </c>
      <c r="HH23" s="80">
        <v>1.6000000000000001E-3</v>
      </c>
      <c r="HI23" s="80">
        <v>1.9E-3</v>
      </c>
      <c r="HJ23" s="80">
        <v>1.6000000000000001E-3</v>
      </c>
      <c r="HK23" s="80">
        <v>1.6999999999999999E-3</v>
      </c>
      <c r="HL23" s="80">
        <v>1.9E-3</v>
      </c>
      <c r="HM23" s="80">
        <v>1.6999999999999999E-3</v>
      </c>
      <c r="HN23" s="80">
        <v>1.6999999999999999E-3</v>
      </c>
      <c r="HO23" s="80">
        <v>1.9E-3</v>
      </c>
      <c r="HP23" s="80">
        <v>2E-3</v>
      </c>
      <c r="HQ23" s="80">
        <v>1.6999999999999999E-3</v>
      </c>
      <c r="HR23" s="80">
        <v>1.8E-3</v>
      </c>
      <c r="HS23" s="80">
        <v>1.6000000000000001E-3</v>
      </c>
      <c r="HT23" s="80">
        <v>1.8E-3</v>
      </c>
      <c r="HU23" s="80">
        <v>1.8E-3</v>
      </c>
      <c r="HV23" s="80">
        <v>1.6999999999999999E-3</v>
      </c>
      <c r="HW23" s="80">
        <v>1.6000000000000001E-3</v>
      </c>
      <c r="HX23" s="80">
        <v>2.3E-3</v>
      </c>
      <c r="HY23" s="80">
        <v>1.8E-3</v>
      </c>
      <c r="HZ23" s="80">
        <v>2E-3</v>
      </c>
      <c r="IA23" s="80">
        <v>2.2000000000000001E-3</v>
      </c>
      <c r="IB23" s="80">
        <v>1.8E-3</v>
      </c>
      <c r="IC23" s="80">
        <v>1.6999999999999999E-3</v>
      </c>
      <c r="ID23" s="80">
        <v>1.6000000000000001E-3</v>
      </c>
      <c r="IE23" s="80">
        <v>1.6000000000000001E-3</v>
      </c>
      <c r="IF23" s="80">
        <v>1.6000000000000001E-3</v>
      </c>
      <c r="IG23" s="80">
        <v>1.8E-3</v>
      </c>
      <c r="IH23" s="80">
        <v>2E-3</v>
      </c>
      <c r="II23" s="80">
        <v>1.6999999999999999E-3</v>
      </c>
      <c r="IJ23" s="80">
        <v>1.9E-3</v>
      </c>
      <c r="IK23" s="80">
        <v>1.6999999999999999E-3</v>
      </c>
      <c r="IL23" s="80">
        <v>1.9E-3</v>
      </c>
      <c r="IM23" s="80">
        <v>2E-3</v>
      </c>
      <c r="IN23" s="80">
        <v>1.6999999999999999E-3</v>
      </c>
      <c r="IO23" s="80">
        <v>1.8E-3</v>
      </c>
      <c r="IP23" s="80">
        <v>1.6999999999999999E-3</v>
      </c>
      <c r="IQ23" s="80">
        <v>1.9E-3</v>
      </c>
      <c r="IR23" s="80">
        <v>2E-3</v>
      </c>
      <c r="IS23" s="80">
        <v>1.8E-3</v>
      </c>
      <c r="IT23" s="80">
        <v>1.6999999999999999E-3</v>
      </c>
      <c r="IU23" s="80">
        <v>1.6000000000000001E-3</v>
      </c>
      <c r="IV23" s="80">
        <v>1.6999999999999999E-3</v>
      </c>
      <c r="IW23" s="80">
        <v>1.8E-3</v>
      </c>
      <c r="IX23" s="80">
        <v>1.6999999999999999E-3</v>
      </c>
      <c r="IY23" s="80">
        <v>1.6000000000000001E-3</v>
      </c>
      <c r="IZ23" s="80">
        <v>1.6999999999999999E-3</v>
      </c>
      <c r="JA23" s="80">
        <v>1.5E-3</v>
      </c>
      <c r="JB23" s="80">
        <v>1.5E-3</v>
      </c>
      <c r="JC23" s="80">
        <v>1.6999999999999999E-3</v>
      </c>
      <c r="JD23" s="80">
        <v>1.5E-3</v>
      </c>
      <c r="JE23" s="80">
        <v>1.5E-3</v>
      </c>
      <c r="JF23" s="80">
        <v>1.6999999999999999E-3</v>
      </c>
      <c r="JG23" s="80">
        <v>1.6000000000000001E-3</v>
      </c>
      <c r="JH23" s="80">
        <v>1.6999999999999999E-3</v>
      </c>
      <c r="JI23" s="80">
        <v>1.8E-3</v>
      </c>
      <c r="JJ23" s="80">
        <v>1.9E-3</v>
      </c>
      <c r="JK23" s="80">
        <v>1.6999999999999999E-3</v>
      </c>
      <c r="JL23" s="80">
        <v>1.6999999999999999E-3</v>
      </c>
      <c r="JM23" s="80">
        <v>2.0999999999999999E-3</v>
      </c>
      <c r="JN23" s="80">
        <v>1.6000000000000001E-3</v>
      </c>
      <c r="JO23" s="80">
        <v>1.6000000000000001E-3</v>
      </c>
      <c r="JP23" s="80">
        <v>1.5E-3</v>
      </c>
      <c r="JQ23" s="80">
        <v>1.6000000000000001E-3</v>
      </c>
      <c r="JR23" s="80">
        <v>1.5E-3</v>
      </c>
      <c r="JS23" s="80">
        <v>1.8E-3</v>
      </c>
      <c r="JT23" s="80">
        <v>2.0999999999999999E-3</v>
      </c>
      <c r="JU23" s="80">
        <v>2E-3</v>
      </c>
      <c r="JV23" s="80">
        <v>2E-3</v>
      </c>
      <c r="JW23" s="80">
        <v>2E-3</v>
      </c>
      <c r="JX23" s="80">
        <v>2E-3</v>
      </c>
      <c r="JY23" s="80">
        <v>2.0999999999999999E-3</v>
      </c>
      <c r="JZ23" s="80">
        <v>2.0999999999999999E-3</v>
      </c>
      <c r="KA23" s="80">
        <v>2E-3</v>
      </c>
      <c r="KB23" s="80">
        <v>2.0999999999999999E-3</v>
      </c>
      <c r="KC23" s="80">
        <v>2.2000000000000001E-3</v>
      </c>
      <c r="KD23" s="80">
        <v>2.0999999999999999E-3</v>
      </c>
      <c r="KE23" s="80">
        <v>1.8E-3</v>
      </c>
      <c r="KF23" s="80">
        <v>1.8E-3</v>
      </c>
      <c r="KG23" s="80">
        <v>1.9E-3</v>
      </c>
      <c r="KH23" s="80">
        <v>1.8E-3</v>
      </c>
      <c r="KI23" s="80">
        <v>1.8E-3</v>
      </c>
      <c r="KJ23" s="80">
        <v>1.9E-3</v>
      </c>
      <c r="KK23" s="80">
        <v>1.6000000000000001E-3</v>
      </c>
      <c r="KL23" s="80">
        <v>1.6999999999999999E-3</v>
      </c>
      <c r="KM23" s="80">
        <v>1.6999999999999999E-3</v>
      </c>
      <c r="KN23" s="80">
        <v>1.6999999999999999E-3</v>
      </c>
      <c r="KO23" s="80">
        <v>1.5E-3</v>
      </c>
      <c r="KP23" s="80">
        <v>1.9E-3</v>
      </c>
      <c r="KQ23" s="80">
        <v>1.6000000000000001E-3</v>
      </c>
      <c r="KR23" s="80">
        <v>1.6999999999999999E-3</v>
      </c>
      <c r="KS23" s="80">
        <v>1.6000000000000001E-3</v>
      </c>
      <c r="KT23" s="80">
        <v>1.6000000000000001E-3</v>
      </c>
      <c r="KU23" s="80">
        <v>1.5E-3</v>
      </c>
      <c r="KV23" s="80">
        <v>1E-3</v>
      </c>
      <c r="KW23" s="80">
        <v>1.6000000000000001E-3</v>
      </c>
      <c r="KX23" s="80">
        <v>1.5E-3</v>
      </c>
      <c r="KY23" s="80">
        <v>1.5E-3</v>
      </c>
      <c r="KZ23" s="80">
        <v>1.4E-3</v>
      </c>
      <c r="LA23" s="80">
        <v>1.4E-3</v>
      </c>
      <c r="LB23" s="80">
        <v>1.6000000000000001E-3</v>
      </c>
      <c r="LC23" s="80">
        <v>1.6000000000000001E-3</v>
      </c>
      <c r="LD23" s="80">
        <v>1.8E-3</v>
      </c>
      <c r="LE23" s="80">
        <v>1.6000000000000001E-3</v>
      </c>
      <c r="LF23" s="80">
        <v>1.5E-3</v>
      </c>
      <c r="LG23" s="80">
        <v>1.5E-3</v>
      </c>
      <c r="LH23" s="80">
        <v>1.6000000000000001E-3</v>
      </c>
      <c r="LI23" s="80">
        <v>1.8E-3</v>
      </c>
      <c r="LJ23" s="80">
        <v>1.6999999999999999E-3</v>
      </c>
      <c r="LK23" s="80">
        <v>1.5E-3</v>
      </c>
      <c r="LL23" s="80">
        <v>1.4E-3</v>
      </c>
      <c r="LM23" s="80">
        <v>1.6000000000000001E-3</v>
      </c>
      <c r="LN23" s="80">
        <v>1.4E-3</v>
      </c>
      <c r="LO23" s="80">
        <v>1.5E-3</v>
      </c>
      <c r="LP23" s="80">
        <v>1.6000000000000001E-3</v>
      </c>
      <c r="LQ23" s="80">
        <v>1.5E-3</v>
      </c>
      <c r="LR23" s="80">
        <v>1.1999999999999999E-3</v>
      </c>
      <c r="LS23" s="80">
        <v>1.6000000000000001E-3</v>
      </c>
      <c r="LT23" s="80">
        <v>1.5E-3</v>
      </c>
      <c r="LU23" s="80">
        <v>1.4E-3</v>
      </c>
      <c r="LV23" s="80">
        <v>1E-3</v>
      </c>
      <c r="LW23" s="80">
        <v>1.1000000000000001E-3</v>
      </c>
      <c r="LX23" s="80">
        <v>1.1999999999999999E-3</v>
      </c>
      <c r="LY23" s="80">
        <v>1.1999999999999999E-3</v>
      </c>
      <c r="LZ23" s="80">
        <v>1.2999999999999999E-3</v>
      </c>
      <c r="MA23" s="80">
        <v>1.5E-3</v>
      </c>
      <c r="MB23" s="80">
        <v>1.6999999999999999E-3</v>
      </c>
      <c r="MC23" s="80">
        <v>1.2999999999999999E-3</v>
      </c>
      <c r="MD23" s="80">
        <v>1.8E-3</v>
      </c>
      <c r="ME23" s="80">
        <v>1.5E-3</v>
      </c>
      <c r="MF23" s="80">
        <v>1.2999999999999999E-3</v>
      </c>
      <c r="MG23" s="106">
        <v>1.2999999999999999E-3</v>
      </c>
      <c r="MH23" s="106">
        <v>1.6000000000000001E-3</v>
      </c>
      <c r="MI23" s="106">
        <v>1E-3</v>
      </c>
      <c r="MJ23" s="106">
        <v>1.1999999999999999E-3</v>
      </c>
      <c r="MK23" s="106">
        <v>1E-3</v>
      </c>
      <c r="ML23" s="106">
        <v>1E-3</v>
      </c>
      <c r="MM23" s="106">
        <v>1.9E-3</v>
      </c>
      <c r="MN23" s="106">
        <v>1.6000000000000001E-3</v>
      </c>
      <c r="MO23" s="106">
        <v>1.9E-3</v>
      </c>
      <c r="MP23" s="106">
        <v>1.8E-3</v>
      </c>
      <c r="MQ23" s="106">
        <v>1.6000000000000001E-3</v>
      </c>
      <c r="MR23" s="106">
        <v>2.0999999999999999E-3</v>
      </c>
      <c r="MS23" s="106">
        <v>1.5E-3</v>
      </c>
      <c r="MT23" s="106">
        <v>1.6999999999999999E-3</v>
      </c>
      <c r="MU23" s="106">
        <v>1.5E-3</v>
      </c>
      <c r="MV23" s="106">
        <v>1.1999999999999999E-3</v>
      </c>
      <c r="MW23" s="106">
        <v>1.4E-3</v>
      </c>
      <c r="MX23" s="106">
        <v>1.1999999999999999E-3</v>
      </c>
      <c r="MY23" s="106">
        <v>1.6999999999999999E-3</v>
      </c>
      <c r="MZ23" s="106">
        <v>1.8E-3</v>
      </c>
      <c r="NA23" s="106">
        <v>1.4E-3</v>
      </c>
      <c r="NB23" s="106">
        <v>1.4E-3</v>
      </c>
      <c r="NC23" s="115">
        <v>1.6999999999999999E-3</v>
      </c>
      <c r="ND23" s="106">
        <v>1.1999999999999999E-3</v>
      </c>
      <c r="NE23" s="115">
        <v>1.4E-3</v>
      </c>
      <c r="NF23" s="106">
        <v>1.8E-3</v>
      </c>
      <c r="NG23" s="106">
        <v>2E-3</v>
      </c>
      <c r="NH23" s="106">
        <v>2.2000000000000001E-3</v>
      </c>
      <c r="NI23" s="106">
        <v>2E-3</v>
      </c>
      <c r="NJ23" s="106">
        <v>1.5E-3</v>
      </c>
      <c r="NK23" s="106">
        <v>1.4E-3</v>
      </c>
      <c r="NL23" s="106">
        <v>2.3E-3</v>
      </c>
      <c r="NM23" s="106">
        <v>2.2000000000000001E-3</v>
      </c>
      <c r="NN23" s="106">
        <v>2E-3</v>
      </c>
      <c r="NO23" s="106">
        <v>2E-3</v>
      </c>
      <c r="NP23" s="106">
        <v>2.3999999999999998E-3</v>
      </c>
      <c r="NQ23" s="106">
        <v>2.2000000000000001E-3</v>
      </c>
      <c r="NR23" s="106">
        <v>2.0999999999999999E-3</v>
      </c>
      <c r="NS23" s="106">
        <v>2.0999999999999999E-3</v>
      </c>
      <c r="NT23" s="106">
        <v>1.1999999999999999E-3</v>
      </c>
      <c r="NU23" s="106">
        <v>1.5E-3</v>
      </c>
      <c r="NV23" s="106">
        <v>1.6000000000000001E-3</v>
      </c>
      <c r="NW23" s="106">
        <v>1.8E-3</v>
      </c>
      <c r="NX23" s="106">
        <v>1.1000000000000001E-3</v>
      </c>
      <c r="NY23" s="106">
        <v>1.1999999999999999E-3</v>
      </c>
      <c r="NZ23" s="106">
        <v>1.5E-3</v>
      </c>
      <c r="OA23" s="106">
        <v>1.8E-3</v>
      </c>
      <c r="OB23" s="106">
        <v>1.2999999999999999E-3</v>
      </c>
      <c r="OC23" s="106">
        <v>1.4E-3</v>
      </c>
      <c r="OD23" s="106">
        <v>1.4E-3</v>
      </c>
      <c r="OE23" s="106">
        <v>2E-3</v>
      </c>
      <c r="OF23" s="106">
        <v>2E-3</v>
      </c>
      <c r="OG23" s="106">
        <v>1.9E-3</v>
      </c>
      <c r="OH23" s="106">
        <v>1.6000000000000001E-3</v>
      </c>
      <c r="OI23" s="106">
        <v>1.6000000000000001E-3</v>
      </c>
      <c r="OJ23" s="106">
        <v>2.0999999999999999E-3</v>
      </c>
      <c r="OK23" s="106">
        <v>1.5E-3</v>
      </c>
      <c r="OL23" s="106">
        <v>1.4E-3</v>
      </c>
      <c r="OM23" s="106">
        <v>1.4E-3</v>
      </c>
      <c r="ON23" s="106">
        <v>1.5E-3</v>
      </c>
      <c r="OO23" s="106">
        <v>1.9E-3</v>
      </c>
      <c r="OP23" s="106">
        <v>1.6000000000000001E-3</v>
      </c>
      <c r="OQ23" s="106">
        <v>1.6999999999999999E-3</v>
      </c>
      <c r="OR23" s="106">
        <v>1.9E-3</v>
      </c>
      <c r="OS23" s="106">
        <v>1.9E-3</v>
      </c>
      <c r="OT23" s="106">
        <v>1.6000000000000001E-3</v>
      </c>
      <c r="OU23" s="106">
        <v>1.9E-3</v>
      </c>
      <c r="OV23" s="106">
        <v>1.4E-3</v>
      </c>
      <c r="OW23" s="106">
        <v>1.5E-3</v>
      </c>
      <c r="OX23" s="106">
        <v>1.6000000000000001E-3</v>
      </c>
      <c r="OY23" s="106">
        <v>1.4E-3</v>
      </c>
      <c r="OZ23" s="106">
        <v>1.1999999999999999E-3</v>
      </c>
      <c r="PA23" s="106">
        <v>1.8E-3</v>
      </c>
      <c r="PB23" s="106">
        <v>2E-3</v>
      </c>
      <c r="PC23" s="106">
        <v>1.1999999999999999E-3</v>
      </c>
      <c r="PD23" s="106">
        <v>1E-3</v>
      </c>
      <c r="PE23" s="106">
        <v>1E-3</v>
      </c>
      <c r="PF23" s="106">
        <v>2E-3</v>
      </c>
      <c r="PG23" s="106">
        <v>1.5E-3</v>
      </c>
      <c r="PH23" s="106">
        <v>1.2999999999999999E-3</v>
      </c>
      <c r="PI23" s="106">
        <v>1.2999999999999999E-3</v>
      </c>
      <c r="PJ23" s="106">
        <v>2E-3</v>
      </c>
      <c r="PK23" s="106">
        <v>1.6000000000000001E-3</v>
      </c>
      <c r="PL23" s="106">
        <v>1.9E-3</v>
      </c>
      <c r="PM23" s="106">
        <v>2E-3</v>
      </c>
      <c r="PN23" s="106">
        <v>2E-3</v>
      </c>
      <c r="PO23" s="106">
        <v>1.6000000000000001E-3</v>
      </c>
      <c r="PP23" s="106">
        <v>2E-3</v>
      </c>
      <c r="PQ23" s="106">
        <v>2.0999999999999999E-3</v>
      </c>
      <c r="PR23" s="106">
        <v>1.8E-3</v>
      </c>
      <c r="PS23" s="106">
        <v>2E-3</v>
      </c>
      <c r="PT23" s="106">
        <v>2.5999999999999999E-3</v>
      </c>
      <c r="PU23" s="106">
        <v>2.5000000000000001E-3</v>
      </c>
      <c r="PV23" s="80">
        <v>2.3E-3</v>
      </c>
      <c r="PW23" s="106">
        <v>1.4E-3</v>
      </c>
      <c r="PX23" s="106">
        <v>1.6000000000000001E-3</v>
      </c>
      <c r="PY23" s="106">
        <v>2E-3</v>
      </c>
      <c r="PZ23" s="106">
        <v>1.8E-3</v>
      </c>
      <c r="QA23" s="106">
        <v>2E-3</v>
      </c>
      <c r="QB23" s="106">
        <v>1.6999999999999999E-3</v>
      </c>
      <c r="QC23" s="106">
        <v>1.5E-3</v>
      </c>
      <c r="QD23" s="106">
        <v>1.5E-3</v>
      </c>
      <c r="QE23" s="106">
        <v>1.6999999999999999E-3</v>
      </c>
      <c r="QF23" s="106">
        <v>1.5E-3</v>
      </c>
      <c r="QG23" s="106">
        <v>1.6000000000000001E-3</v>
      </c>
      <c r="QH23" s="106">
        <v>1.8E-3</v>
      </c>
      <c r="QI23" s="106">
        <v>1.6000000000000001E-3</v>
      </c>
      <c r="QJ23" s="106">
        <v>1.5E-3</v>
      </c>
      <c r="QK23" s="106">
        <v>1.9E-3</v>
      </c>
      <c r="QL23" s="106">
        <v>1.5E-3</v>
      </c>
      <c r="QM23" s="106">
        <v>1.8E-3</v>
      </c>
      <c r="QN23" s="106">
        <v>1.6999999999999999E-3</v>
      </c>
      <c r="QO23" s="106">
        <v>1.1999999999999999E-3</v>
      </c>
      <c r="QP23" s="106">
        <v>8.9999999999999998E-4</v>
      </c>
      <c r="QQ23" s="106">
        <v>1.2999999999999999E-3</v>
      </c>
      <c r="QR23" s="106">
        <v>1.1999999999999999E-3</v>
      </c>
      <c r="QS23" s="106">
        <v>1.6999999999999999E-3</v>
      </c>
      <c r="QT23" s="106">
        <v>1.2999999999999999E-3</v>
      </c>
      <c r="QU23" s="106">
        <v>8.9999999999999998E-4</v>
      </c>
      <c r="QV23" s="106">
        <v>8.0000000000000004E-4</v>
      </c>
      <c r="QW23" s="106">
        <v>8.9999999999999998E-4</v>
      </c>
      <c r="QX23" s="106">
        <v>8.0000000000000004E-4</v>
      </c>
      <c r="QY23" s="106">
        <v>5.9999999999999995E-4</v>
      </c>
      <c r="QZ23" s="106">
        <v>8.0000000000000004E-4</v>
      </c>
      <c r="RA23" s="106">
        <v>8.0000000000000004E-4</v>
      </c>
      <c r="RB23" s="106">
        <v>6.9999999999999999E-4</v>
      </c>
      <c r="RC23" s="106">
        <v>1.1000000000000001E-3</v>
      </c>
      <c r="RD23" s="106">
        <v>8.9999999999999998E-4</v>
      </c>
      <c r="RE23" s="106">
        <v>1.5E-3</v>
      </c>
      <c r="RF23" s="106">
        <v>1.1999999999999999E-3</v>
      </c>
      <c r="RG23" s="106">
        <v>1.2999999999999999E-3</v>
      </c>
      <c r="RH23" s="106">
        <v>1.1000000000000001E-3</v>
      </c>
      <c r="RI23" s="106">
        <v>8.0000000000000004E-4</v>
      </c>
      <c r="RJ23" s="106">
        <v>8.0000000000000004E-4</v>
      </c>
      <c r="RK23" s="106">
        <v>5.0000000000000001E-4</v>
      </c>
      <c r="RL23" s="106">
        <v>1.1000000000000001E-3</v>
      </c>
      <c r="RM23" s="106">
        <v>1.5E-3</v>
      </c>
      <c r="RN23" s="106">
        <v>1.1000000000000001E-3</v>
      </c>
      <c r="RO23" s="106">
        <v>1.5E-3</v>
      </c>
      <c r="RP23" s="106">
        <v>1.1999999999999999E-3</v>
      </c>
      <c r="RQ23" s="106">
        <v>1.4E-3</v>
      </c>
      <c r="RR23" s="106">
        <v>8.0000000000000004E-4</v>
      </c>
      <c r="RS23" s="106">
        <v>1.5E-3</v>
      </c>
      <c r="RT23" s="106">
        <v>1.5E-3</v>
      </c>
      <c r="RU23" s="106">
        <v>1.6999999999999999E-3</v>
      </c>
      <c r="RV23" s="106">
        <v>8.0000000000000004E-4</v>
      </c>
      <c r="RW23" s="106">
        <v>1.2999999999999999E-3</v>
      </c>
      <c r="RX23" s="106">
        <v>1.5E-3</v>
      </c>
      <c r="RY23" s="106">
        <v>1.1000000000000001E-3</v>
      </c>
      <c r="RZ23" s="106">
        <v>8.0000000000000004E-4</v>
      </c>
      <c r="SA23" s="106">
        <v>8.9999999999999998E-4</v>
      </c>
      <c r="SB23" s="106">
        <v>1.1000000000000001E-3</v>
      </c>
      <c r="SC23" s="106">
        <v>1.2999999999999999E-3</v>
      </c>
      <c r="SD23" s="106">
        <v>1.1000000000000001E-3</v>
      </c>
      <c r="SE23" s="106">
        <v>8.0000000000000004E-4</v>
      </c>
      <c r="SF23" s="106">
        <v>8.9999999999999998E-4</v>
      </c>
      <c r="SG23" s="106">
        <v>1.5E-3</v>
      </c>
      <c r="SH23" s="106">
        <v>1.4E-3</v>
      </c>
      <c r="SI23" s="106">
        <v>1.9E-3</v>
      </c>
      <c r="SJ23" s="106">
        <v>1E-3</v>
      </c>
      <c r="SK23" s="106">
        <v>1.2999999999999999E-3</v>
      </c>
      <c r="SL23" s="106">
        <v>1.1999999999999999E-3</v>
      </c>
      <c r="SM23" s="106">
        <v>1.2999999999999999E-3</v>
      </c>
      <c r="SN23" s="106">
        <v>1.1000000000000001E-3</v>
      </c>
      <c r="SO23" s="106">
        <v>1E-3</v>
      </c>
      <c r="SP23" s="106">
        <v>1.1999999999999999E-3</v>
      </c>
      <c r="SQ23" s="106">
        <v>1.1999999999999999E-3</v>
      </c>
      <c r="SR23" s="106">
        <v>1.5E-3</v>
      </c>
      <c r="SS23" s="106">
        <v>1.2999999999999999E-3</v>
      </c>
      <c r="ST23" s="106">
        <v>1.6000000000000001E-3</v>
      </c>
      <c r="SU23" s="106">
        <v>1.4E-3</v>
      </c>
      <c r="SV23" s="106">
        <v>1.2999999999999999E-3</v>
      </c>
      <c r="SW23" s="106">
        <v>1.1000000000000001E-3</v>
      </c>
      <c r="SX23" s="106">
        <v>1.4E-3</v>
      </c>
      <c r="SY23" s="106">
        <v>1.4E-3</v>
      </c>
      <c r="SZ23" s="106">
        <v>1.4E-3</v>
      </c>
      <c r="TA23" s="106">
        <v>1.2999999999999999E-3</v>
      </c>
      <c r="TB23" s="106">
        <v>1.1999999999999999E-3</v>
      </c>
      <c r="TC23" s="106">
        <v>1.2999999999999999E-3</v>
      </c>
      <c r="TD23" s="106">
        <v>1.5E-3</v>
      </c>
      <c r="TE23" s="106">
        <v>1.5E-3</v>
      </c>
      <c r="TF23" s="106">
        <v>1.5E-3</v>
      </c>
      <c r="TG23" s="106">
        <v>1.5E-3</v>
      </c>
      <c r="TH23" s="106">
        <v>1.1000000000000001E-3</v>
      </c>
      <c r="TI23" s="106">
        <v>1.1000000000000001E-3</v>
      </c>
      <c r="TJ23" s="106">
        <v>1.1000000000000001E-3</v>
      </c>
      <c r="TK23" s="106">
        <v>1.6000000000000001E-3</v>
      </c>
      <c r="TL23" s="106">
        <v>1.6999999999999999E-3</v>
      </c>
      <c r="TM23" s="106">
        <v>1.6999999999999999E-3</v>
      </c>
      <c r="TN23" s="106">
        <v>1.4E-3</v>
      </c>
      <c r="TO23" s="106">
        <v>1.5E-3</v>
      </c>
      <c r="TP23" s="106">
        <v>1.2999999999999999E-3</v>
      </c>
      <c r="TQ23" s="106">
        <v>1.4E-3</v>
      </c>
      <c r="TR23" s="138">
        <v>1.4999999999999998E-3</v>
      </c>
      <c r="TS23" s="139">
        <v>1.6000000000000001E-3</v>
      </c>
      <c r="TT23" s="139">
        <v>1.2600000000000003E-3</v>
      </c>
      <c r="TU23" s="139">
        <v>1.3749999999999999E-3</v>
      </c>
      <c r="TV23" s="139">
        <v>1.3749999999999999E-3</v>
      </c>
      <c r="TW23" s="139">
        <v>1.2000000000000001E-3</v>
      </c>
      <c r="TX23" s="139">
        <v>1.4500000000000001E-3</v>
      </c>
      <c r="TY23" s="139">
        <v>1.16E-3</v>
      </c>
      <c r="TZ23" s="139">
        <v>1.2499999999999998E-3</v>
      </c>
      <c r="UA23" s="139">
        <v>1.4333333333333333E-3</v>
      </c>
      <c r="UB23" s="139">
        <v>1.1200000000000001E-3</v>
      </c>
      <c r="UC23" s="139">
        <v>1.1000000000000001E-3</v>
      </c>
      <c r="UD23" s="139">
        <v>9.3333333333333343E-4</v>
      </c>
      <c r="UE23" s="139">
        <v>1.5E-3</v>
      </c>
      <c r="UF23" s="139">
        <v>1.2999999999999999E-3</v>
      </c>
      <c r="UG23" s="139">
        <v>1.2600000000000001E-3</v>
      </c>
      <c r="UH23" s="139">
        <v>1.3399999999999998E-3</v>
      </c>
      <c r="UI23" s="139">
        <v>8.5999999999999998E-4</v>
      </c>
      <c r="UJ23" s="139">
        <v>1.1166666666666666E-3</v>
      </c>
      <c r="UK23" s="139">
        <v>7.7999999999999999E-4</v>
      </c>
      <c r="UL23" s="139">
        <v>1.2222222222222222E-3</v>
      </c>
      <c r="UM23" s="139">
        <v>1.66E-3</v>
      </c>
      <c r="UN23" s="139">
        <v>1.6199999999999999E-3</v>
      </c>
      <c r="UO23" s="139">
        <v>1.8E-3</v>
      </c>
      <c r="UP23" s="139">
        <v>2.0666666666666667E-3</v>
      </c>
      <c r="UQ23" s="139">
        <v>1.9E-3</v>
      </c>
      <c r="UR23" s="71">
        <v>1.8749999999999999E-3</v>
      </c>
      <c r="US23" s="71">
        <v>1.2999999999999999E-3</v>
      </c>
      <c r="UT23" s="71">
        <v>1.5000000000000002E-3</v>
      </c>
      <c r="UU23" s="71">
        <v>1.4399999999999999E-3</v>
      </c>
      <c r="UV23" s="71">
        <v>1.5E-3</v>
      </c>
      <c r="UW23" s="71">
        <v>1.5999999999999999E-3</v>
      </c>
      <c r="UX23" s="71">
        <v>1.7000000000000001E-3</v>
      </c>
      <c r="UY23" s="71">
        <v>1.6833333333333333E-3</v>
      </c>
      <c r="UZ23" s="71">
        <v>1.6199999999999999E-3</v>
      </c>
      <c r="VA23" s="71">
        <v>1.7499999999999998E-3</v>
      </c>
      <c r="VB23" s="71">
        <v>1.9250000000000001E-3</v>
      </c>
      <c r="VC23" s="71">
        <v>1.4199999999999998E-3</v>
      </c>
      <c r="VD23" s="71">
        <v>1.4999999999999998E-3</v>
      </c>
      <c r="VE23" s="71">
        <v>1.6999999999999999E-3</v>
      </c>
      <c r="VF23" s="71">
        <v>1.2714285714285711E-3</v>
      </c>
      <c r="VG23" s="71">
        <v>1.575E-3</v>
      </c>
      <c r="VH23" s="71">
        <v>1.16E-3</v>
      </c>
      <c r="VI23" s="71">
        <v>1.4727272727272727E-3</v>
      </c>
      <c r="VJ23" s="71">
        <v>1.7000000000000001E-3</v>
      </c>
      <c r="VK23" s="71">
        <v>1.5499999999999999E-3</v>
      </c>
      <c r="VL23" s="71">
        <v>1.5785714285714292E-3</v>
      </c>
      <c r="VM23" s="71">
        <v>1.9428571428571424E-3</v>
      </c>
      <c r="VN23" s="71">
        <v>1.7916666666666665E-3</v>
      </c>
      <c r="VO23" s="71">
        <v>1.7000000000000001E-3</v>
      </c>
      <c r="VP23" s="71">
        <v>1.5799999999999998E-3</v>
      </c>
      <c r="VQ23" s="71">
        <v>1.7374999999999999E-3</v>
      </c>
      <c r="VR23" s="71">
        <v>1.8083333333333335E-3</v>
      </c>
      <c r="VS23" s="71">
        <v>1.8272727272727273E-3</v>
      </c>
      <c r="VT23" s="71">
        <v>1.7749999999999999E-3</v>
      </c>
      <c r="VU23" s="71">
        <v>1.7666666666666666E-3</v>
      </c>
      <c r="VV23" s="71">
        <v>1.7900000000000004E-3</v>
      </c>
      <c r="VW23" s="71">
        <v>2E-3</v>
      </c>
      <c r="VX23" s="71">
        <v>1.7636363636363637E-3</v>
      </c>
      <c r="VY23" s="71">
        <v>1.8E-3</v>
      </c>
      <c r="VZ23" s="71">
        <v>1.8142857142857142E-3</v>
      </c>
      <c r="WA23" s="21">
        <v>1.9000000000000002E-3</v>
      </c>
      <c r="WB23" s="21">
        <v>2.1199999999999999E-3</v>
      </c>
      <c r="WC23" s="21">
        <v>1.6999999999999999E-3</v>
      </c>
      <c r="WD23" s="21">
        <v>1.8363636363636366E-3</v>
      </c>
      <c r="WE23" s="21">
        <v>1.6000000000000001E-3</v>
      </c>
      <c r="WF23" s="21">
        <v>1.9363636363636362E-3</v>
      </c>
      <c r="WG23" s="21">
        <v>1.811111111111111E-3</v>
      </c>
      <c r="WH23" s="21">
        <v>1.65E-3</v>
      </c>
      <c r="WI23" s="21">
        <v>1.9818181818181814E-3</v>
      </c>
      <c r="WJ23" s="21">
        <v>2.0444444444444442E-3</v>
      </c>
      <c r="WK23" s="21">
        <v>1.6166666666666671E-3</v>
      </c>
      <c r="WL23" s="21">
        <v>1.623076923076923E-3</v>
      </c>
      <c r="WM23" s="21">
        <v>1.6749999999999998E-3</v>
      </c>
      <c r="WP23" s="52"/>
    </row>
    <row r="24" spans="1:616" s="4" customFormat="1" ht="23.25" customHeight="1" x14ac:dyDescent="0.2">
      <c r="A24" s="8">
        <v>7</v>
      </c>
      <c r="B24" s="20" t="s">
        <v>4</v>
      </c>
      <c r="C24" s="10" t="s">
        <v>13</v>
      </c>
      <c r="D24" s="23" t="s">
        <v>21</v>
      </c>
      <c r="E24" s="33">
        <v>0.29199999999999998</v>
      </c>
      <c r="F24" s="33">
        <v>0.35599999999999998</v>
      </c>
      <c r="G24" s="33">
        <v>0.25800000000000001</v>
      </c>
      <c r="H24" s="33">
        <v>0.34200000000000003</v>
      </c>
      <c r="I24" s="33">
        <v>0.307</v>
      </c>
      <c r="J24" s="33">
        <v>0.28000000000000003</v>
      </c>
      <c r="K24" s="33">
        <v>0.32500000000000001</v>
      </c>
      <c r="L24" s="33">
        <v>0.32800000000000001</v>
      </c>
      <c r="M24" s="33">
        <v>0.35199999999999998</v>
      </c>
      <c r="N24" s="33">
        <v>0.315</v>
      </c>
      <c r="O24" s="33">
        <v>0.252</v>
      </c>
      <c r="P24" s="33">
        <v>0.35099999999999998</v>
      </c>
      <c r="Q24" s="33">
        <v>0.33</v>
      </c>
      <c r="R24" s="33">
        <v>0.32400000000000001</v>
      </c>
      <c r="S24" s="33">
        <v>0.375</v>
      </c>
      <c r="T24" s="33">
        <v>0.32800000000000001</v>
      </c>
      <c r="U24" s="33">
        <v>0.33</v>
      </c>
      <c r="V24" s="33">
        <v>0.311</v>
      </c>
      <c r="W24" s="33">
        <v>0.32600000000000001</v>
      </c>
      <c r="X24" s="33">
        <v>0.314</v>
      </c>
      <c r="Y24" s="33">
        <v>0.32600000000000001</v>
      </c>
      <c r="Z24" s="33">
        <v>0.32</v>
      </c>
      <c r="AA24" s="33">
        <v>0.27300000000000002</v>
      </c>
      <c r="AB24" s="33">
        <v>0.28299999999999997</v>
      </c>
      <c r="AC24" s="33">
        <v>0.28399999999999997</v>
      </c>
      <c r="AD24" s="33">
        <v>0.32800000000000001</v>
      </c>
      <c r="AE24" s="33">
        <v>0.311</v>
      </c>
      <c r="AF24" s="33">
        <v>0.28299999999999997</v>
      </c>
      <c r="AG24" s="33">
        <v>0.314</v>
      </c>
      <c r="AH24" s="33">
        <v>0.32</v>
      </c>
      <c r="AI24" s="33">
        <v>0.29699999999999999</v>
      </c>
      <c r="AJ24" s="33">
        <v>0.26600000000000001</v>
      </c>
      <c r="AK24" s="33">
        <v>0.30099999999999999</v>
      </c>
      <c r="AL24" s="33">
        <v>0.252</v>
      </c>
      <c r="AM24" s="33">
        <v>0.28599999999999998</v>
      </c>
      <c r="AN24" s="33">
        <v>0.27200000000000002</v>
      </c>
      <c r="AO24" s="33">
        <v>0.26600000000000001</v>
      </c>
      <c r="AP24" s="33">
        <v>0.311</v>
      </c>
      <c r="AQ24" s="33">
        <v>0.27100000000000002</v>
      </c>
      <c r="AR24" s="33">
        <v>0.315</v>
      </c>
      <c r="AS24" s="33">
        <v>0.28999999999999998</v>
      </c>
      <c r="AT24" s="33">
        <v>0.309</v>
      </c>
      <c r="AU24" s="33">
        <v>0.35199999999999998</v>
      </c>
      <c r="AV24" s="33">
        <v>0.34</v>
      </c>
      <c r="AW24" s="33">
        <v>0.313</v>
      </c>
      <c r="AX24" s="33">
        <v>0.33100000000000002</v>
      </c>
      <c r="AY24" s="33">
        <v>0.32100000000000001</v>
      </c>
      <c r="AZ24" s="33">
        <v>0.29099999999999998</v>
      </c>
      <c r="BA24" s="33">
        <v>0.32100000000000001</v>
      </c>
      <c r="BB24" s="33">
        <v>0.35199999999999998</v>
      </c>
      <c r="BC24" s="33">
        <v>0.36699999999999999</v>
      </c>
      <c r="BD24" s="33">
        <v>0.38200000000000001</v>
      </c>
      <c r="BE24" s="33">
        <v>0.378</v>
      </c>
      <c r="BF24" s="33">
        <v>0.317</v>
      </c>
      <c r="BG24" s="33">
        <v>0.35399999999999998</v>
      </c>
      <c r="BH24" s="33">
        <v>0.33400000000000002</v>
      </c>
      <c r="BI24" s="33">
        <v>0.318</v>
      </c>
      <c r="BJ24" s="33">
        <v>0.32900000000000001</v>
      </c>
      <c r="BK24" s="33">
        <v>0.38700000000000001</v>
      </c>
      <c r="BL24" s="33">
        <v>0.32800000000000001</v>
      </c>
      <c r="BM24" s="33">
        <v>0.377</v>
      </c>
      <c r="BN24" s="33">
        <v>0.31900000000000001</v>
      </c>
      <c r="BO24" s="33">
        <v>0.35599999999999998</v>
      </c>
      <c r="BP24" s="33">
        <v>0.318</v>
      </c>
      <c r="BQ24" s="33">
        <v>0.32</v>
      </c>
      <c r="BR24" s="33">
        <v>0.33100000000000002</v>
      </c>
      <c r="BS24" s="33">
        <v>0.32500000000000001</v>
      </c>
      <c r="BT24" s="33">
        <v>0.29199999999999998</v>
      </c>
      <c r="BU24" s="33">
        <v>0.34699999999999998</v>
      </c>
      <c r="BV24" s="33">
        <v>0.35</v>
      </c>
      <c r="BW24" s="33">
        <v>0.373</v>
      </c>
      <c r="BX24" s="33">
        <v>0.28399999999999997</v>
      </c>
      <c r="BY24" s="33">
        <v>0.32400000000000001</v>
      </c>
      <c r="BZ24" s="33">
        <v>0.36199999999999999</v>
      </c>
      <c r="CA24" s="33">
        <v>0.32900000000000001</v>
      </c>
      <c r="CB24" s="33">
        <v>0.34899999999999998</v>
      </c>
      <c r="CC24" s="33">
        <v>0.39700000000000002</v>
      </c>
      <c r="CD24" s="33">
        <v>0.38</v>
      </c>
      <c r="CE24" s="33">
        <v>0.42</v>
      </c>
      <c r="CF24" s="33">
        <v>0.435</v>
      </c>
      <c r="CG24" s="33">
        <v>0.432</v>
      </c>
      <c r="CH24" s="33">
        <v>0.43</v>
      </c>
      <c r="CI24" s="33">
        <v>0.44600000000000001</v>
      </c>
      <c r="CJ24" s="33">
        <v>0.45</v>
      </c>
      <c r="CK24" s="33">
        <v>0.50800000000000001</v>
      </c>
      <c r="CL24" s="33">
        <v>0.47499999999999998</v>
      </c>
      <c r="CM24" s="33">
        <v>0.50600000000000001</v>
      </c>
      <c r="CN24" s="33">
        <v>0.433</v>
      </c>
      <c r="CO24" s="33">
        <v>0.41499999999999998</v>
      </c>
      <c r="CP24" s="33">
        <v>0.39200000000000002</v>
      </c>
      <c r="CQ24" s="33">
        <v>0.372</v>
      </c>
      <c r="CR24" s="33">
        <v>0.35499999999999998</v>
      </c>
      <c r="CS24" s="33">
        <v>0.32300000000000001</v>
      </c>
      <c r="CT24" s="33">
        <v>0.314</v>
      </c>
      <c r="CU24" s="33">
        <v>0.311</v>
      </c>
      <c r="CV24" s="33">
        <v>0.318</v>
      </c>
      <c r="CW24" s="33">
        <v>0.32200000000000001</v>
      </c>
      <c r="CX24" s="33">
        <v>0.38900000000000001</v>
      </c>
      <c r="CY24" s="33">
        <v>0.36799999999999999</v>
      </c>
      <c r="CZ24" s="33">
        <v>0.38100000000000001</v>
      </c>
      <c r="DA24" s="33">
        <v>0.372</v>
      </c>
      <c r="DB24" s="33">
        <v>0.35899999999999999</v>
      </c>
      <c r="DC24" s="33">
        <v>0.38900000000000001</v>
      </c>
      <c r="DD24" s="33">
        <v>0.31900000000000001</v>
      </c>
      <c r="DE24" s="33">
        <v>0.378</v>
      </c>
      <c r="DF24" s="33">
        <v>0.32800000000000001</v>
      </c>
      <c r="DG24" s="33">
        <v>0.34</v>
      </c>
      <c r="DH24" s="33">
        <v>0.32400000000000001</v>
      </c>
      <c r="DI24" s="33">
        <v>0.375</v>
      </c>
      <c r="DJ24" s="33">
        <v>0.35399999999999998</v>
      </c>
      <c r="DK24" s="33">
        <v>0.34599999999999997</v>
      </c>
      <c r="DL24" s="33">
        <v>0.32500000000000001</v>
      </c>
      <c r="DM24" s="33">
        <v>0.32900000000000001</v>
      </c>
      <c r="DN24" s="33">
        <v>0.35899999999999999</v>
      </c>
      <c r="DO24" s="33">
        <v>0.36199999999999999</v>
      </c>
      <c r="DP24" s="33">
        <v>0.35799999999999998</v>
      </c>
      <c r="DQ24" s="33">
        <v>0.36399999999999999</v>
      </c>
      <c r="DR24" s="33">
        <v>0.38900000000000001</v>
      </c>
      <c r="DS24" s="33">
        <v>0.38100000000000001</v>
      </c>
      <c r="DT24" s="33">
        <v>0.39600000000000002</v>
      </c>
      <c r="DU24" s="33">
        <v>0.374</v>
      </c>
      <c r="DV24" s="33">
        <v>0.38500000000000001</v>
      </c>
      <c r="DW24" s="33">
        <v>0.36499999999999999</v>
      </c>
      <c r="DX24" s="33">
        <v>0.376</v>
      </c>
      <c r="DY24" s="33">
        <v>0.38900000000000001</v>
      </c>
      <c r="DZ24" s="33">
        <v>0.373</v>
      </c>
      <c r="EA24" s="33">
        <v>0.33800000000000002</v>
      </c>
      <c r="EB24" s="33">
        <v>0.35499999999999998</v>
      </c>
      <c r="EC24" s="33">
        <v>0.36699999999999999</v>
      </c>
      <c r="ED24" s="33">
        <v>0.38300000000000001</v>
      </c>
      <c r="EE24" s="33">
        <v>0.39300000000000002</v>
      </c>
      <c r="EF24" s="33">
        <v>0.36899999999999999</v>
      </c>
      <c r="EG24" s="33">
        <v>0.35799999999999998</v>
      </c>
      <c r="EH24" s="33">
        <v>0.36</v>
      </c>
      <c r="EI24" s="33">
        <v>0.36599999999999999</v>
      </c>
      <c r="EJ24" s="33">
        <v>0.39400000000000002</v>
      </c>
      <c r="EK24" s="33">
        <v>0.39</v>
      </c>
      <c r="EL24" s="33">
        <v>0.36899999999999999</v>
      </c>
      <c r="EM24" s="33">
        <v>0.34</v>
      </c>
      <c r="EN24" s="33">
        <v>0.35299999999999998</v>
      </c>
      <c r="EO24" s="33">
        <v>0.33</v>
      </c>
      <c r="EP24" s="33">
        <v>0.34100000000000003</v>
      </c>
      <c r="EQ24" s="33">
        <v>0.32600000000000001</v>
      </c>
      <c r="ER24" s="33">
        <v>0.33400000000000002</v>
      </c>
      <c r="ES24" s="33">
        <v>0.372</v>
      </c>
      <c r="ET24" s="33">
        <v>0.35</v>
      </c>
      <c r="EU24" s="33">
        <v>0.33</v>
      </c>
      <c r="EV24" s="33">
        <v>0.33700000000000002</v>
      </c>
      <c r="EW24" s="33">
        <v>0.35099999999999998</v>
      </c>
      <c r="EX24" s="33">
        <v>0.33600000000000002</v>
      </c>
      <c r="EY24" s="33">
        <v>0.33400000000000002</v>
      </c>
      <c r="EZ24" s="33">
        <v>0.32100000000000001</v>
      </c>
      <c r="FA24" s="33">
        <v>0.32300000000000001</v>
      </c>
      <c r="FB24" s="33">
        <v>0.317</v>
      </c>
      <c r="FC24" s="33">
        <v>0.32900000000000001</v>
      </c>
      <c r="FD24" s="33">
        <v>0.315</v>
      </c>
      <c r="FE24" s="33">
        <v>0.312</v>
      </c>
      <c r="FF24" s="33">
        <v>0.31</v>
      </c>
      <c r="FG24" s="33">
        <v>0.311</v>
      </c>
      <c r="FH24" s="33">
        <v>0.31</v>
      </c>
      <c r="FI24" s="33">
        <v>0.3</v>
      </c>
      <c r="FJ24" s="33">
        <v>0.30499999999999999</v>
      </c>
      <c r="FK24" s="33">
        <v>0.31</v>
      </c>
      <c r="FL24" s="33">
        <v>0.307</v>
      </c>
      <c r="FM24" s="33">
        <v>0.3</v>
      </c>
      <c r="FN24" s="33">
        <v>0.31</v>
      </c>
      <c r="FO24" s="78">
        <v>0.30099999999999999</v>
      </c>
      <c r="FP24" s="78">
        <v>0.28899999999999998</v>
      </c>
      <c r="FQ24" s="78">
        <v>0.32</v>
      </c>
      <c r="FR24" s="78">
        <v>0.317</v>
      </c>
      <c r="FS24" s="78">
        <v>0.29699999999999999</v>
      </c>
      <c r="FT24" s="78">
        <v>0.28899999999999998</v>
      </c>
      <c r="FU24" s="78">
        <v>0.26</v>
      </c>
      <c r="FV24" s="78">
        <v>0.31</v>
      </c>
      <c r="FW24" s="78">
        <v>0.28199999999999997</v>
      </c>
      <c r="FX24" s="78">
        <v>0.27</v>
      </c>
      <c r="FY24" s="78">
        <v>0.30199999999999999</v>
      </c>
      <c r="FZ24" s="78">
        <v>0.312</v>
      </c>
      <c r="GA24" s="78">
        <v>0.3</v>
      </c>
      <c r="GB24" s="78">
        <v>0.28499999999999998</v>
      </c>
      <c r="GC24" s="78">
        <v>0.30499999999999999</v>
      </c>
      <c r="GD24" s="78">
        <v>0.29699999999999999</v>
      </c>
      <c r="GE24" s="78">
        <v>0.29099999999999998</v>
      </c>
      <c r="GF24" s="78">
        <v>0.29299999999999998</v>
      </c>
      <c r="GG24" s="78">
        <v>0.28599999999999998</v>
      </c>
      <c r="GH24" s="78">
        <v>0.315</v>
      </c>
      <c r="GI24" s="78">
        <v>0.28899999999999998</v>
      </c>
      <c r="GJ24" s="78">
        <v>0.28999999999999998</v>
      </c>
      <c r="GK24" s="78">
        <v>0.28100000000000003</v>
      </c>
      <c r="GL24" s="78">
        <v>0.27900000000000003</v>
      </c>
      <c r="GM24" s="78">
        <v>0.28399999999999997</v>
      </c>
      <c r="GN24" s="78">
        <v>0.29499999999999998</v>
      </c>
      <c r="GO24" s="78">
        <v>0.28899999999999998</v>
      </c>
      <c r="GP24" s="78">
        <v>0.28000000000000003</v>
      </c>
      <c r="GQ24" s="78">
        <v>0.29699999999999999</v>
      </c>
      <c r="GR24" s="78">
        <v>0.312</v>
      </c>
      <c r="GS24" s="78">
        <v>0.33100000000000002</v>
      </c>
      <c r="GT24" s="78">
        <v>0.29699999999999999</v>
      </c>
      <c r="GU24" s="78">
        <v>0.34</v>
      </c>
      <c r="GV24" s="78">
        <v>0.33700000000000002</v>
      </c>
      <c r="GW24" s="78">
        <v>0.36</v>
      </c>
      <c r="GX24" s="78">
        <v>0.36899999999999999</v>
      </c>
      <c r="GY24" s="78">
        <v>0.34599999999999997</v>
      </c>
      <c r="GZ24" s="78">
        <v>0.36499999999999999</v>
      </c>
      <c r="HA24" s="78">
        <v>0.375</v>
      </c>
      <c r="HB24" s="78">
        <v>0.32900000000000001</v>
      </c>
      <c r="HC24" s="78">
        <v>0.35</v>
      </c>
      <c r="HD24" s="78">
        <v>0.36499999999999999</v>
      </c>
      <c r="HE24" s="78">
        <v>0.38500000000000001</v>
      </c>
      <c r="HF24" s="78">
        <v>0.38300000000000001</v>
      </c>
      <c r="HG24" s="78">
        <v>0.379</v>
      </c>
      <c r="HH24" s="78">
        <v>0.38</v>
      </c>
      <c r="HI24" s="78">
        <v>0.374</v>
      </c>
      <c r="HJ24" s="78">
        <v>0.38400000000000001</v>
      </c>
      <c r="HK24" s="78">
        <v>0.372</v>
      </c>
      <c r="HL24" s="78">
        <v>0.36799999999999999</v>
      </c>
      <c r="HM24" s="78">
        <v>0.36499999999999999</v>
      </c>
      <c r="HN24" s="78">
        <v>0.376</v>
      </c>
      <c r="HO24" s="78">
        <v>0.38900000000000001</v>
      </c>
      <c r="HP24" s="78">
        <v>0.39200000000000002</v>
      </c>
      <c r="HQ24" s="78">
        <v>0.39600000000000002</v>
      </c>
      <c r="HR24" s="78">
        <v>0.38</v>
      </c>
      <c r="HS24" s="78">
        <v>0.38500000000000001</v>
      </c>
      <c r="HT24" s="78">
        <v>0.36699999999999999</v>
      </c>
      <c r="HU24" s="78">
        <v>0.37</v>
      </c>
      <c r="HV24" s="78">
        <v>0.38100000000000001</v>
      </c>
      <c r="HW24" s="78">
        <v>0.372</v>
      </c>
      <c r="HX24" s="78">
        <v>0.36699999999999999</v>
      </c>
      <c r="HY24" s="78">
        <v>0.38</v>
      </c>
      <c r="HZ24" s="78">
        <v>0.371</v>
      </c>
      <c r="IA24" s="78">
        <v>0.36199999999999999</v>
      </c>
      <c r="IB24" s="78">
        <v>0.36499999999999999</v>
      </c>
      <c r="IC24" s="78">
        <v>0.37</v>
      </c>
      <c r="ID24" s="78">
        <v>0.36699999999999999</v>
      </c>
      <c r="IE24" s="78">
        <v>0.36399999999999999</v>
      </c>
      <c r="IF24" s="78">
        <v>0.37</v>
      </c>
      <c r="IG24" s="78">
        <v>0.36799999999999999</v>
      </c>
      <c r="IH24" s="78">
        <v>0.373</v>
      </c>
      <c r="II24" s="78">
        <v>0.36599999999999999</v>
      </c>
      <c r="IJ24" s="78">
        <v>0.35899999999999999</v>
      </c>
      <c r="IK24" s="78">
        <v>0.36499999999999999</v>
      </c>
      <c r="IL24" s="78">
        <v>0.35699999999999998</v>
      </c>
      <c r="IM24" s="78">
        <v>0.36499999999999999</v>
      </c>
      <c r="IN24" s="78">
        <v>0.36099999999999999</v>
      </c>
      <c r="IO24" s="78">
        <v>0.373</v>
      </c>
      <c r="IP24" s="78">
        <v>0.35799999999999998</v>
      </c>
      <c r="IQ24" s="78">
        <v>0.34599999999999997</v>
      </c>
      <c r="IR24" s="78">
        <v>0.34</v>
      </c>
      <c r="IS24" s="78">
        <v>0.33800000000000002</v>
      </c>
      <c r="IT24" s="78">
        <v>0.34599999999999997</v>
      </c>
      <c r="IU24" s="78">
        <v>0.34399999999999997</v>
      </c>
      <c r="IV24" s="78">
        <v>0.318</v>
      </c>
      <c r="IW24" s="78">
        <v>0.32300000000000001</v>
      </c>
      <c r="IX24" s="78">
        <v>0.28899999999999998</v>
      </c>
      <c r="IY24" s="78">
        <v>0.313</v>
      </c>
      <c r="IZ24" s="78">
        <v>0.32400000000000001</v>
      </c>
      <c r="JA24" s="78">
        <v>0.30499999999999999</v>
      </c>
      <c r="JB24" s="78">
        <v>0.253</v>
      </c>
      <c r="JC24" s="78">
        <v>0.29799999999999999</v>
      </c>
      <c r="JD24" s="78">
        <v>0.27500000000000002</v>
      </c>
      <c r="JE24" s="78">
        <v>0.32200000000000001</v>
      </c>
      <c r="JF24" s="78">
        <v>0.32</v>
      </c>
      <c r="JG24" s="78">
        <v>0.312</v>
      </c>
      <c r="JH24" s="78">
        <v>0.32400000000000001</v>
      </c>
      <c r="JI24" s="78">
        <v>0.29399999999999998</v>
      </c>
      <c r="JJ24" s="78">
        <v>0.28000000000000003</v>
      </c>
      <c r="JK24" s="78">
        <v>0.28499999999999998</v>
      </c>
      <c r="JL24" s="78">
        <v>0.315</v>
      </c>
      <c r="JM24" s="78">
        <v>0.309</v>
      </c>
      <c r="JN24" s="78">
        <v>0.32600000000000001</v>
      </c>
      <c r="JO24" s="78">
        <v>0.32800000000000001</v>
      </c>
      <c r="JP24" s="78">
        <v>0.33500000000000002</v>
      </c>
      <c r="JQ24" s="78">
        <v>0.33300000000000002</v>
      </c>
      <c r="JR24" s="78">
        <v>0.32100000000000001</v>
      </c>
      <c r="JS24" s="78">
        <v>0.32900000000000001</v>
      </c>
      <c r="JT24" s="78">
        <v>0.34</v>
      </c>
      <c r="JU24" s="78">
        <v>0.318</v>
      </c>
      <c r="JV24" s="78">
        <v>0.315</v>
      </c>
      <c r="JW24" s="78">
        <v>0.35599999999999998</v>
      </c>
      <c r="JX24" s="78">
        <v>0.33500000000000002</v>
      </c>
      <c r="JY24" s="78">
        <v>0.34899999999999998</v>
      </c>
      <c r="JZ24" s="78">
        <v>0.33800000000000002</v>
      </c>
      <c r="KA24" s="78">
        <v>0.34200000000000003</v>
      </c>
      <c r="KB24" s="78">
        <v>0.34499999999999997</v>
      </c>
      <c r="KC24" s="78">
        <v>0.32100000000000001</v>
      </c>
      <c r="KD24" s="78">
        <v>0.33600000000000002</v>
      </c>
      <c r="KE24" s="78">
        <v>0.33100000000000002</v>
      </c>
      <c r="KF24" s="78">
        <v>0.32800000000000001</v>
      </c>
      <c r="KG24" s="78">
        <v>0.34200000000000003</v>
      </c>
      <c r="KH24" s="78">
        <v>0.31</v>
      </c>
      <c r="KI24" s="78">
        <v>0.32600000000000001</v>
      </c>
      <c r="KJ24" s="78">
        <v>0.35299999999999998</v>
      </c>
      <c r="KK24" s="78">
        <v>0.34799999999999998</v>
      </c>
      <c r="KL24" s="78">
        <v>0.312</v>
      </c>
      <c r="KM24" s="78">
        <v>0.34</v>
      </c>
      <c r="KN24" s="78">
        <v>0.36</v>
      </c>
      <c r="KO24" s="78">
        <v>0.33300000000000002</v>
      </c>
      <c r="KP24" s="78">
        <v>0.34899999999999998</v>
      </c>
      <c r="KQ24" s="78">
        <v>0.30399999999999999</v>
      </c>
      <c r="KR24" s="78">
        <v>0.309</v>
      </c>
      <c r="KS24" s="78">
        <v>0.30099999999999999</v>
      </c>
      <c r="KT24" s="78">
        <v>0.30399999999999999</v>
      </c>
      <c r="KU24" s="78">
        <v>0.3</v>
      </c>
      <c r="KV24" s="78">
        <v>0.29799999999999999</v>
      </c>
      <c r="KW24" s="78">
        <v>0.29599999999999999</v>
      </c>
      <c r="KX24" s="78">
        <v>0.27</v>
      </c>
      <c r="KY24" s="78">
        <v>0.28100000000000003</v>
      </c>
      <c r="KZ24" s="78">
        <v>0.29299999999999998</v>
      </c>
      <c r="LA24" s="78">
        <v>0.30099999999999999</v>
      </c>
      <c r="LB24" s="78">
        <v>0.33200000000000002</v>
      </c>
      <c r="LC24" s="78">
        <v>0.34300000000000003</v>
      </c>
      <c r="LD24" s="78">
        <v>0.29799999999999999</v>
      </c>
      <c r="LE24" s="78">
        <v>0.32900000000000001</v>
      </c>
      <c r="LF24" s="78">
        <v>0.28899999999999998</v>
      </c>
      <c r="LG24" s="78">
        <v>0.31</v>
      </c>
      <c r="LH24" s="78">
        <v>0.32</v>
      </c>
      <c r="LI24" s="78">
        <v>0.33100000000000002</v>
      </c>
      <c r="LJ24" s="78">
        <v>0.32600000000000001</v>
      </c>
      <c r="LK24" s="78">
        <v>0.34399999999999997</v>
      </c>
      <c r="LL24" s="78">
        <v>0.34899999999999998</v>
      </c>
      <c r="LM24" s="78">
        <v>0.35799999999999998</v>
      </c>
      <c r="LN24" s="78">
        <v>0.34</v>
      </c>
      <c r="LO24" s="78">
        <v>0.33900000000000002</v>
      </c>
      <c r="LP24" s="78">
        <v>0.29099999999999998</v>
      </c>
      <c r="LQ24" s="78">
        <v>0.33900000000000002</v>
      </c>
      <c r="LR24" s="78">
        <v>0.33600000000000002</v>
      </c>
      <c r="LS24" s="78">
        <v>0.32300000000000001</v>
      </c>
      <c r="LT24" s="78">
        <v>0.318</v>
      </c>
      <c r="LU24" s="78">
        <v>0.30399999999999999</v>
      </c>
      <c r="LV24" s="78">
        <v>0.30299999999999999</v>
      </c>
      <c r="LW24" s="78">
        <v>0.30099999999999999</v>
      </c>
      <c r="LX24" s="78">
        <v>0.307</v>
      </c>
      <c r="LY24" s="78">
        <v>0.307</v>
      </c>
      <c r="LZ24" s="78">
        <v>0.30299999999999999</v>
      </c>
      <c r="MA24" s="78">
        <v>0.28199999999999997</v>
      </c>
      <c r="MB24" s="78">
        <v>0.34</v>
      </c>
      <c r="MC24" s="78">
        <v>0.316</v>
      </c>
      <c r="MD24" s="78">
        <v>0.33600000000000002</v>
      </c>
      <c r="ME24" s="78">
        <v>0.33300000000000002</v>
      </c>
      <c r="MF24" s="78">
        <v>0.35</v>
      </c>
      <c r="MG24" s="104">
        <v>0.38600000000000001</v>
      </c>
      <c r="MH24" s="104">
        <v>0.36799999999999999</v>
      </c>
      <c r="MI24" s="104">
        <v>0.36499999999999999</v>
      </c>
      <c r="MJ24" s="104">
        <v>0.36399999999999999</v>
      </c>
      <c r="MK24" s="104">
        <v>0.34</v>
      </c>
      <c r="ML24" s="104">
        <v>0.35299999999999998</v>
      </c>
      <c r="MM24" s="104">
        <v>0.36699999999999999</v>
      </c>
      <c r="MN24" s="104">
        <v>0.371</v>
      </c>
      <c r="MO24" s="104">
        <v>0.378</v>
      </c>
      <c r="MP24" s="104">
        <v>0.34499999999999997</v>
      </c>
      <c r="MQ24" s="104">
        <v>0.35499999999999998</v>
      </c>
      <c r="MR24" s="104">
        <v>0.33</v>
      </c>
      <c r="MS24" s="104">
        <v>0.373</v>
      </c>
      <c r="MT24" s="104">
        <v>0.376</v>
      </c>
      <c r="MU24" s="104">
        <v>0.35499999999999998</v>
      </c>
      <c r="MV24" s="104">
        <v>0.371</v>
      </c>
      <c r="MW24" s="104">
        <v>0.36699999999999999</v>
      </c>
      <c r="MX24" s="104">
        <v>0.377</v>
      </c>
      <c r="MY24" s="104">
        <v>0.42399999999999999</v>
      </c>
      <c r="MZ24" s="104">
        <v>0.41799999999999998</v>
      </c>
      <c r="NA24" s="104">
        <v>0.32900000000000001</v>
      </c>
      <c r="NB24" s="104">
        <v>0.33100000000000002</v>
      </c>
      <c r="NC24" s="113">
        <v>0.309</v>
      </c>
      <c r="ND24" s="104">
        <v>0.35099999999999998</v>
      </c>
      <c r="NE24" s="113">
        <v>0.37</v>
      </c>
      <c r="NF24" s="104">
        <v>0.376</v>
      </c>
      <c r="NG24" s="104">
        <v>0.34699999999999998</v>
      </c>
      <c r="NH24" s="104">
        <v>0.37</v>
      </c>
      <c r="NI24" s="104">
        <v>0.36299999999999999</v>
      </c>
      <c r="NJ24" s="104">
        <v>0.39100000000000001</v>
      </c>
      <c r="NK24" s="104">
        <v>0.376</v>
      </c>
      <c r="NL24" s="104">
        <v>0.39500000000000002</v>
      </c>
      <c r="NM24" s="104">
        <v>0.39600000000000002</v>
      </c>
      <c r="NN24" s="104">
        <v>0.38800000000000001</v>
      </c>
      <c r="NO24" s="104">
        <v>0.378</v>
      </c>
      <c r="NP24" s="104">
        <v>0.41199999999999998</v>
      </c>
      <c r="NQ24" s="104">
        <v>0.38100000000000001</v>
      </c>
      <c r="NR24" s="104">
        <v>0.39800000000000002</v>
      </c>
      <c r="NS24" s="104">
        <v>0.39600000000000002</v>
      </c>
      <c r="NT24" s="104">
        <v>0.39</v>
      </c>
      <c r="NU24" s="104">
        <v>0.36499999999999999</v>
      </c>
      <c r="NV24" s="104">
        <v>0.378</v>
      </c>
      <c r="NW24" s="104">
        <v>0.37</v>
      </c>
      <c r="NX24" s="104">
        <v>0.38</v>
      </c>
      <c r="NY24" s="104">
        <v>0.35</v>
      </c>
      <c r="NZ24" s="104">
        <v>0.373</v>
      </c>
      <c r="OA24" s="104">
        <v>0.39500000000000002</v>
      </c>
      <c r="OB24" s="104">
        <v>0.37</v>
      </c>
      <c r="OC24" s="104">
        <v>0.376</v>
      </c>
      <c r="OD24" s="104">
        <v>0.35099999999999998</v>
      </c>
      <c r="OE24" s="104">
        <v>0.379</v>
      </c>
      <c r="OF24" s="104">
        <v>0.39</v>
      </c>
      <c r="OG24" s="104">
        <v>0.39500000000000002</v>
      </c>
      <c r="OH24" s="104">
        <v>0.371</v>
      </c>
      <c r="OI24" s="104">
        <v>0.36599999999999999</v>
      </c>
      <c r="OJ24" s="104">
        <v>0.37</v>
      </c>
      <c r="OK24" s="104">
        <v>0.36399999999999999</v>
      </c>
      <c r="OL24" s="104">
        <v>0.38300000000000001</v>
      </c>
      <c r="OM24" s="104">
        <v>0.34899999999999998</v>
      </c>
      <c r="ON24" s="104">
        <v>0.35399999999999998</v>
      </c>
      <c r="OO24" s="104">
        <v>0.34200000000000003</v>
      </c>
      <c r="OP24" s="104">
        <v>0.33900000000000002</v>
      </c>
      <c r="OQ24" s="104">
        <v>0.36599999999999999</v>
      </c>
      <c r="OR24" s="104">
        <v>0.38400000000000001</v>
      </c>
      <c r="OS24" s="104">
        <v>0.33</v>
      </c>
      <c r="OT24" s="104">
        <v>0.36199999999999999</v>
      </c>
      <c r="OU24" s="104">
        <v>0.36499999999999999</v>
      </c>
      <c r="OV24" s="104">
        <v>0.35</v>
      </c>
      <c r="OW24" s="104">
        <v>0.32300000000000001</v>
      </c>
      <c r="OX24" s="104">
        <v>0.36</v>
      </c>
      <c r="OY24" s="104">
        <v>0.36399999999999999</v>
      </c>
      <c r="OZ24" s="104">
        <v>0.34599999999999997</v>
      </c>
      <c r="PA24" s="104">
        <v>0.30299999999999999</v>
      </c>
      <c r="PB24" s="104">
        <v>0.35</v>
      </c>
      <c r="PC24" s="104">
        <v>0.30599999999999999</v>
      </c>
      <c r="PD24" s="104">
        <v>0.33</v>
      </c>
      <c r="PE24" s="104">
        <v>0.32</v>
      </c>
      <c r="PF24" s="104">
        <v>0.32600000000000001</v>
      </c>
      <c r="PG24" s="104">
        <v>0.317</v>
      </c>
      <c r="PH24" s="104">
        <v>0.32900000000000001</v>
      </c>
      <c r="PI24" s="104">
        <v>0.33500000000000002</v>
      </c>
      <c r="PJ24" s="104">
        <v>0.32600000000000001</v>
      </c>
      <c r="PK24" s="104">
        <v>0.37</v>
      </c>
      <c r="PL24" s="104">
        <v>0.31900000000000001</v>
      </c>
      <c r="PM24" s="104">
        <v>0.33300000000000002</v>
      </c>
      <c r="PN24" s="104">
        <v>0.38100000000000001</v>
      </c>
      <c r="PO24" s="104">
        <v>0.35</v>
      </c>
      <c r="PP24" s="104">
        <v>0.35299999999999998</v>
      </c>
      <c r="PQ24" s="104">
        <v>0.376</v>
      </c>
      <c r="PR24" s="104">
        <v>0.32200000000000001</v>
      </c>
      <c r="PS24" s="104">
        <v>0.34300000000000003</v>
      </c>
      <c r="PT24" s="104">
        <v>0.37</v>
      </c>
      <c r="PU24" s="104">
        <v>0.36499999999999999</v>
      </c>
      <c r="PV24" s="78">
        <v>0.41</v>
      </c>
      <c r="PW24" s="104">
        <v>0.36099999999999999</v>
      </c>
      <c r="PX24" s="104">
        <v>0.33</v>
      </c>
      <c r="PY24" s="104">
        <v>0.32300000000000001</v>
      </c>
      <c r="PZ24" s="104">
        <v>0.36199999999999999</v>
      </c>
      <c r="QA24" s="104">
        <v>0.32</v>
      </c>
      <c r="QB24" s="104">
        <v>0.33200000000000002</v>
      </c>
      <c r="QC24" s="104">
        <v>0.31</v>
      </c>
      <c r="QD24" s="104">
        <v>0.373</v>
      </c>
      <c r="QE24" s="104">
        <v>0.34100000000000003</v>
      </c>
      <c r="QF24" s="104">
        <v>0.309</v>
      </c>
      <c r="QG24" s="104">
        <v>0.30599999999999999</v>
      </c>
      <c r="QH24" s="104">
        <v>0.34499999999999997</v>
      </c>
      <c r="QI24" s="104">
        <v>0.32900000000000001</v>
      </c>
      <c r="QJ24" s="104">
        <v>0.34899999999999998</v>
      </c>
      <c r="QK24" s="104">
        <v>0.34200000000000003</v>
      </c>
      <c r="QL24" s="104">
        <v>0.32700000000000001</v>
      </c>
      <c r="QM24" s="104">
        <v>0.33800000000000002</v>
      </c>
      <c r="QN24" s="104">
        <v>0.33400000000000002</v>
      </c>
      <c r="QO24" s="104">
        <v>0.32700000000000001</v>
      </c>
      <c r="QP24" s="104">
        <v>0.33600000000000002</v>
      </c>
      <c r="QQ24" s="104">
        <v>0.34100000000000003</v>
      </c>
      <c r="QR24" s="104">
        <v>0.33700000000000002</v>
      </c>
      <c r="QS24" s="104">
        <v>0.33400000000000002</v>
      </c>
      <c r="QT24" s="104">
        <v>0.32200000000000001</v>
      </c>
      <c r="QU24" s="104">
        <v>0.34499999999999997</v>
      </c>
      <c r="QV24" s="104">
        <v>0.33600000000000002</v>
      </c>
      <c r="QW24" s="104">
        <v>0.36</v>
      </c>
      <c r="QX24" s="104">
        <v>0.34699999999999998</v>
      </c>
      <c r="QY24" s="104">
        <v>0.32600000000000001</v>
      </c>
      <c r="QZ24" s="104">
        <v>0.33900000000000002</v>
      </c>
      <c r="RA24" s="104">
        <v>0.33300000000000002</v>
      </c>
      <c r="RB24" s="104">
        <v>0.34599999999999997</v>
      </c>
      <c r="RC24" s="104">
        <v>0.36299999999999999</v>
      </c>
      <c r="RD24" s="104">
        <v>0.34699999999999998</v>
      </c>
      <c r="RE24" s="104">
        <v>0.372</v>
      </c>
      <c r="RF24" s="104">
        <v>0.38200000000000001</v>
      </c>
      <c r="RG24" s="104">
        <v>0.38400000000000001</v>
      </c>
      <c r="RH24" s="104">
        <v>0.39300000000000002</v>
      </c>
      <c r="RI24" s="104">
        <v>0.34300000000000003</v>
      </c>
      <c r="RJ24" s="104">
        <v>0.32200000000000001</v>
      </c>
      <c r="RK24" s="104">
        <v>0.376</v>
      </c>
      <c r="RL24" s="104">
        <v>0.31</v>
      </c>
      <c r="RM24" s="104">
        <v>0.34599999999999997</v>
      </c>
      <c r="RN24" s="104">
        <v>0.311</v>
      </c>
      <c r="RO24" s="104">
        <v>0.34300000000000003</v>
      </c>
      <c r="RP24" s="104">
        <v>0.30099999999999999</v>
      </c>
      <c r="RQ24" s="104">
        <v>0.34100000000000003</v>
      </c>
      <c r="RR24" s="104">
        <v>0.33800000000000002</v>
      </c>
      <c r="RS24" s="104">
        <v>0.31900000000000001</v>
      </c>
      <c r="RT24" s="104">
        <v>0.35799999999999998</v>
      </c>
      <c r="RU24" s="104">
        <v>0.34499999999999997</v>
      </c>
      <c r="RV24" s="104">
        <v>0.35299999999999998</v>
      </c>
      <c r="RW24" s="104">
        <v>0.35499999999999998</v>
      </c>
      <c r="RX24" s="104">
        <f>0.426*0.89</f>
        <v>0.37913999999999998</v>
      </c>
      <c r="RY24" s="104">
        <v>0.36799999999999999</v>
      </c>
      <c r="RZ24" s="104">
        <v>0.36899999999999999</v>
      </c>
      <c r="SA24" s="104">
        <v>0.38400000000000001</v>
      </c>
      <c r="SB24" s="104">
        <v>0.36799999999999999</v>
      </c>
      <c r="SC24" s="104">
        <v>0.32700000000000001</v>
      </c>
      <c r="SD24" s="104">
        <v>0.315</v>
      </c>
      <c r="SE24" s="104">
        <v>0.35799999999999998</v>
      </c>
      <c r="SF24" s="104">
        <v>0.378</v>
      </c>
      <c r="SG24" s="104">
        <v>0.36599999999999999</v>
      </c>
      <c r="SH24" s="104">
        <v>0.33400000000000002</v>
      </c>
      <c r="SI24" s="104">
        <v>0.316</v>
      </c>
      <c r="SJ24" s="104">
        <v>0.33700000000000002</v>
      </c>
      <c r="SK24" s="104">
        <v>0.33200000000000002</v>
      </c>
      <c r="SL24" s="104">
        <v>0.377</v>
      </c>
      <c r="SM24" s="104">
        <v>0.34</v>
      </c>
      <c r="SN24" s="104">
        <v>0.35399999999999998</v>
      </c>
      <c r="SO24" s="104">
        <v>0.38700000000000001</v>
      </c>
      <c r="SP24" s="104">
        <v>0.39500000000000002</v>
      </c>
      <c r="SQ24" s="104">
        <v>0.376</v>
      </c>
      <c r="SR24" s="104">
        <v>0.39500000000000002</v>
      </c>
      <c r="SS24" s="104">
        <v>0.39300000000000002</v>
      </c>
      <c r="ST24" s="104">
        <v>0.35899999999999999</v>
      </c>
      <c r="SU24" s="104">
        <v>0.35099999999999998</v>
      </c>
      <c r="SV24" s="104">
        <v>0.32900000000000001</v>
      </c>
      <c r="SW24" s="104">
        <v>0.318</v>
      </c>
      <c r="SX24" s="104">
        <v>0.31</v>
      </c>
      <c r="SY24" s="104">
        <v>0.30499999999999999</v>
      </c>
      <c r="SZ24" s="104">
        <v>0.314</v>
      </c>
      <c r="TA24" s="104">
        <v>0.31</v>
      </c>
      <c r="TB24" s="104">
        <v>0.309</v>
      </c>
      <c r="TC24" s="104">
        <v>0.311</v>
      </c>
      <c r="TD24" s="104">
        <v>0.315</v>
      </c>
      <c r="TE24" s="104">
        <v>0.32200000000000001</v>
      </c>
      <c r="TF24" s="104">
        <v>0.29799999999999999</v>
      </c>
      <c r="TG24" s="104">
        <v>0.30399999999999999</v>
      </c>
      <c r="TH24" s="104">
        <v>0.30099999999999999</v>
      </c>
      <c r="TI24" s="104">
        <v>0.28999999999999998</v>
      </c>
      <c r="TJ24" s="104">
        <v>0.29599999999999999</v>
      </c>
      <c r="TK24" s="104">
        <v>0.30199999999999999</v>
      </c>
      <c r="TL24" s="104">
        <v>0.374</v>
      </c>
      <c r="TM24" s="104">
        <v>0.38900000000000001</v>
      </c>
      <c r="TN24" s="104">
        <v>0.377</v>
      </c>
      <c r="TO24" s="104">
        <v>0.39700000000000002</v>
      </c>
      <c r="TP24" s="104">
        <v>0.32600000000000001</v>
      </c>
      <c r="TQ24" s="104">
        <v>0.32</v>
      </c>
      <c r="TR24" s="137">
        <v>0.3638333333333334</v>
      </c>
      <c r="TS24" s="137">
        <v>0.30199999999999999</v>
      </c>
      <c r="TT24" s="137">
        <v>0.29780000000000001</v>
      </c>
      <c r="TU24" s="137">
        <v>0.31425000000000003</v>
      </c>
      <c r="TV24" s="137">
        <v>0.30975000000000003</v>
      </c>
      <c r="TW24" s="137">
        <v>0.32350000000000001</v>
      </c>
      <c r="TX24" s="137">
        <v>0.3745</v>
      </c>
      <c r="TY24" s="137">
        <v>0.37039999999999995</v>
      </c>
      <c r="TZ24" s="137">
        <v>0.35450000000000004</v>
      </c>
      <c r="UA24" s="137">
        <v>0.32900000000000001</v>
      </c>
      <c r="UB24" s="137">
        <v>0.34880000000000005</v>
      </c>
      <c r="UC24" s="137">
        <v>0.36799999999999999</v>
      </c>
      <c r="UD24" s="137">
        <v>0.37366666666666665</v>
      </c>
      <c r="UE24" s="137">
        <v>0.37913999999999998</v>
      </c>
      <c r="UF24" s="137">
        <v>0.35499999999999998</v>
      </c>
      <c r="UG24" s="137">
        <v>0.34260000000000002</v>
      </c>
      <c r="UH24" s="137">
        <v>0.32839999999999997</v>
      </c>
      <c r="UI24" s="137">
        <v>0.34880000000000005</v>
      </c>
      <c r="UJ24" s="137">
        <v>0.36566666666666664</v>
      </c>
      <c r="UK24" s="137">
        <v>0.34099999999999997</v>
      </c>
      <c r="UL24" s="137">
        <v>0.33466666666666667</v>
      </c>
      <c r="UM24" s="137">
        <v>0.33700000000000002</v>
      </c>
      <c r="UN24" s="137">
        <v>0.33479999999999999</v>
      </c>
      <c r="UO24" s="137">
        <v>0.32940000000000003</v>
      </c>
      <c r="UP24" s="137">
        <v>0.36316666666666664</v>
      </c>
      <c r="UQ24" s="137">
        <v>0.35639999999999999</v>
      </c>
      <c r="UR24" s="69">
        <v>0.33699999999999997</v>
      </c>
      <c r="US24" s="69">
        <v>0.33200000000000002</v>
      </c>
      <c r="UT24" s="69">
        <v>0.32100000000000001</v>
      </c>
      <c r="UU24" s="69">
        <v>0.32700000000000001</v>
      </c>
      <c r="UV24" s="69">
        <v>0.36199999999999999</v>
      </c>
      <c r="UW24" s="69">
        <v>0.35</v>
      </c>
      <c r="UX24" s="69">
        <v>0.35199999999999998</v>
      </c>
      <c r="UY24" s="69">
        <v>0.37483333333333335</v>
      </c>
      <c r="UZ24" s="69">
        <v>0.37320000000000003</v>
      </c>
      <c r="VA24" s="69">
        <v>0.3824285714285714</v>
      </c>
      <c r="VB24" s="69">
        <v>0.37674999999999997</v>
      </c>
      <c r="VC24" s="69">
        <v>0.33799999999999997</v>
      </c>
      <c r="VD24" s="69">
        <v>0.38262500000000005</v>
      </c>
      <c r="VE24" s="69">
        <v>0.35699999999999993</v>
      </c>
      <c r="VF24" s="69">
        <v>0.35799999999999998</v>
      </c>
      <c r="VG24" s="69">
        <v>0.31850000000000001</v>
      </c>
      <c r="VH24" s="69">
        <v>0.30419999999999997</v>
      </c>
      <c r="VI24" s="69">
        <v>0.33099999999999996</v>
      </c>
      <c r="VJ24" s="69">
        <v>0.32566666666666672</v>
      </c>
      <c r="VK24" s="69">
        <v>0.31187500000000001</v>
      </c>
      <c r="VL24" s="69">
        <v>0.31121428571428567</v>
      </c>
      <c r="VM24" s="69">
        <v>0.33599999999999997</v>
      </c>
      <c r="VN24" s="69">
        <v>0.32708333333333334</v>
      </c>
      <c r="VO24" s="69">
        <v>0.30528571428571427</v>
      </c>
      <c r="VP24" s="69">
        <v>0.29100000000000004</v>
      </c>
      <c r="VQ24" s="69">
        <v>0.32637500000000003</v>
      </c>
      <c r="VR24" s="69">
        <v>0.36341666666666667</v>
      </c>
      <c r="VS24" s="69">
        <v>0.36990909090909091</v>
      </c>
      <c r="VT24" s="69">
        <v>0.38124999999999998</v>
      </c>
      <c r="VU24" s="69">
        <v>0.37033333333333335</v>
      </c>
      <c r="VV24" s="69">
        <v>0.33540000000000003</v>
      </c>
      <c r="VW24" s="69">
        <v>0.29118749999999999</v>
      </c>
      <c r="VX24" s="69">
        <v>0.29527272727272724</v>
      </c>
      <c r="VY24" s="69">
        <v>0.30640000000000001</v>
      </c>
      <c r="VZ24" s="69">
        <v>0.33292857142857146</v>
      </c>
      <c r="WA24" s="43">
        <v>0.35699999999999998</v>
      </c>
      <c r="WB24" s="43">
        <v>0.37553333333333333</v>
      </c>
      <c r="WC24" s="43">
        <v>0.34872727272727277</v>
      </c>
      <c r="WD24" s="43">
        <v>0.35663636363636358</v>
      </c>
      <c r="WE24" s="43">
        <v>0.39833333333333332</v>
      </c>
      <c r="WF24" s="43">
        <v>0.41600000000000004</v>
      </c>
      <c r="WG24" s="43">
        <v>0.33199999999999996</v>
      </c>
      <c r="WH24" s="43">
        <v>0.34407142857142858</v>
      </c>
      <c r="WI24" s="43">
        <v>0.32609090909090904</v>
      </c>
      <c r="WJ24" s="43">
        <v>0.28022222222222221</v>
      </c>
      <c r="WK24" s="43">
        <v>0.30683333333333329</v>
      </c>
      <c r="WL24" s="43">
        <v>0.32569230769230767</v>
      </c>
      <c r="WM24" s="43">
        <v>0.311</v>
      </c>
      <c r="WP24" s="51"/>
    </row>
    <row r="25" spans="1:616" s="4" customFormat="1" ht="23.25" customHeight="1" x14ac:dyDescent="0.2">
      <c r="A25" s="8">
        <v>8</v>
      </c>
      <c r="B25" s="20" t="s">
        <v>9</v>
      </c>
      <c r="C25" s="10" t="s">
        <v>13</v>
      </c>
      <c r="D25" s="23" t="s">
        <v>29</v>
      </c>
      <c r="E25" s="33">
        <v>1.6E-2</v>
      </c>
      <c r="F25" s="33">
        <v>1.9E-2</v>
      </c>
      <c r="G25" s="33">
        <v>1.4999999999999999E-2</v>
      </c>
      <c r="H25" s="33">
        <v>1.2999999999999999E-2</v>
      </c>
      <c r="I25" s="33">
        <v>1.2E-2</v>
      </c>
      <c r="J25" s="33">
        <v>1.4E-2</v>
      </c>
      <c r="K25" s="33">
        <v>1.2999999999999999E-2</v>
      </c>
      <c r="L25" s="33">
        <v>1.2999999999999999E-2</v>
      </c>
      <c r="M25" s="33">
        <v>1.4E-2</v>
      </c>
      <c r="N25" s="33">
        <v>1.4999999999999999E-2</v>
      </c>
      <c r="O25" s="33">
        <v>1.2999999999999999E-2</v>
      </c>
      <c r="P25" s="33">
        <v>1.2999999999999999E-2</v>
      </c>
      <c r="Q25" s="33">
        <v>1.0999999999999999E-2</v>
      </c>
      <c r="R25" s="33">
        <v>1.2E-2</v>
      </c>
      <c r="S25" s="33">
        <v>1.4E-2</v>
      </c>
      <c r="T25" s="33">
        <v>1.4999999999999999E-2</v>
      </c>
      <c r="U25" s="33">
        <v>1.4E-2</v>
      </c>
      <c r="V25" s="33">
        <v>1.4999999999999999E-2</v>
      </c>
      <c r="W25" s="33">
        <v>1.7999999999999999E-2</v>
      </c>
      <c r="X25" s="33">
        <v>1.9E-2</v>
      </c>
      <c r="Y25" s="33">
        <v>1.7000000000000001E-2</v>
      </c>
      <c r="Z25" s="33">
        <v>1.7999999999999999E-2</v>
      </c>
      <c r="AA25" s="33">
        <v>1.6E-2</v>
      </c>
      <c r="AB25" s="33">
        <v>1.4999999999999999E-2</v>
      </c>
      <c r="AC25" s="33">
        <v>1.7999999999999999E-2</v>
      </c>
      <c r="AD25" s="33">
        <v>1.7000000000000001E-2</v>
      </c>
      <c r="AE25" s="33">
        <v>1.9E-2</v>
      </c>
      <c r="AF25" s="33">
        <v>1.7000000000000001E-2</v>
      </c>
      <c r="AG25" s="33">
        <v>1.7999999999999999E-2</v>
      </c>
      <c r="AH25" s="33">
        <v>2.4E-2</v>
      </c>
      <c r="AI25" s="33">
        <v>1.7000000000000001E-2</v>
      </c>
      <c r="AJ25" s="33">
        <v>1.7999999999999999E-2</v>
      </c>
      <c r="AK25" s="33">
        <v>1.9E-2</v>
      </c>
      <c r="AL25" s="33">
        <v>1.4E-2</v>
      </c>
      <c r="AM25" s="33">
        <v>1.4999999999999999E-2</v>
      </c>
      <c r="AN25" s="33">
        <v>1.6E-2</v>
      </c>
      <c r="AO25" s="33">
        <v>1.4E-2</v>
      </c>
      <c r="AP25" s="33">
        <v>1.7999999999999999E-2</v>
      </c>
      <c r="AQ25" s="33">
        <v>1.6E-2</v>
      </c>
      <c r="AR25" s="33">
        <v>1.6E-2</v>
      </c>
      <c r="AS25" s="33">
        <v>1.7000000000000001E-2</v>
      </c>
      <c r="AT25" s="33">
        <v>0.02</v>
      </c>
      <c r="AU25" s="33">
        <v>2.1999999999999999E-2</v>
      </c>
      <c r="AV25" s="33">
        <v>2.1000000000000001E-2</v>
      </c>
      <c r="AW25" s="33">
        <v>1.9E-2</v>
      </c>
      <c r="AX25" s="33">
        <v>0.02</v>
      </c>
      <c r="AY25" s="33">
        <v>2.1999999999999999E-2</v>
      </c>
      <c r="AZ25" s="33">
        <v>1.7000000000000001E-2</v>
      </c>
      <c r="BA25" s="33">
        <v>0.02</v>
      </c>
      <c r="BB25" s="33">
        <v>1.7999999999999999E-2</v>
      </c>
      <c r="BC25" s="33">
        <v>1.4999999999999999E-2</v>
      </c>
      <c r="BD25" s="33">
        <v>1.9E-2</v>
      </c>
      <c r="BE25" s="33">
        <v>1.7000000000000001E-2</v>
      </c>
      <c r="BF25" s="33">
        <v>1.4999999999999999E-2</v>
      </c>
      <c r="BG25" s="33">
        <v>1.4E-2</v>
      </c>
      <c r="BH25" s="33">
        <v>1.4999999999999999E-2</v>
      </c>
      <c r="BI25" s="33">
        <v>1.4E-2</v>
      </c>
      <c r="BJ25" s="33">
        <v>1.4999999999999999E-2</v>
      </c>
      <c r="BK25" s="33">
        <v>1.6E-2</v>
      </c>
      <c r="BL25" s="33">
        <v>1.6E-2</v>
      </c>
      <c r="BM25" s="33">
        <v>1.7000000000000001E-2</v>
      </c>
      <c r="BN25" s="33">
        <v>1.4999999999999999E-2</v>
      </c>
      <c r="BO25" s="33">
        <v>1.2E-2</v>
      </c>
      <c r="BP25" s="33">
        <v>1.4E-2</v>
      </c>
      <c r="BQ25" s="33">
        <v>2.1999999999999999E-2</v>
      </c>
      <c r="BR25" s="33">
        <v>1.4E-2</v>
      </c>
      <c r="BS25" s="33">
        <v>1.6E-2</v>
      </c>
      <c r="BT25" s="33">
        <v>1.7999999999999999E-2</v>
      </c>
      <c r="BU25" s="33">
        <v>1.4999999999999999E-2</v>
      </c>
      <c r="BV25" s="33">
        <v>1.6E-2</v>
      </c>
      <c r="BW25" s="33">
        <v>1.7000000000000001E-2</v>
      </c>
      <c r="BX25" s="33">
        <v>1.4999999999999999E-2</v>
      </c>
      <c r="BY25" s="33">
        <v>1.7000000000000001E-2</v>
      </c>
      <c r="BZ25" s="33">
        <v>1.4E-2</v>
      </c>
      <c r="CA25" s="33">
        <v>1.6E-2</v>
      </c>
      <c r="CB25" s="33">
        <v>1.4999999999999999E-2</v>
      </c>
      <c r="CC25" s="33">
        <v>2.3E-2</v>
      </c>
      <c r="CD25" s="33">
        <v>0.02</v>
      </c>
      <c r="CE25" s="33">
        <v>3.1E-2</v>
      </c>
      <c r="CF25" s="33">
        <v>0.03</v>
      </c>
      <c r="CG25" s="33">
        <v>3.2000000000000001E-2</v>
      </c>
      <c r="CH25" s="33">
        <v>2.9000000000000001E-2</v>
      </c>
      <c r="CI25" s="33">
        <v>3.5999999999999997E-2</v>
      </c>
      <c r="CJ25" s="33">
        <v>0.03</v>
      </c>
      <c r="CK25" s="33">
        <v>2.8000000000000001E-2</v>
      </c>
      <c r="CL25" s="33">
        <v>2.4E-2</v>
      </c>
      <c r="CM25" s="33">
        <v>2.1000000000000001E-2</v>
      </c>
      <c r="CN25" s="33">
        <v>1.9E-2</v>
      </c>
      <c r="CO25" s="33">
        <v>1.6E-2</v>
      </c>
      <c r="CP25" s="33">
        <v>1.4E-2</v>
      </c>
      <c r="CQ25" s="33">
        <v>1.4999999999999999E-2</v>
      </c>
      <c r="CR25" s="33">
        <v>1.4E-2</v>
      </c>
      <c r="CS25" s="33">
        <v>1.6E-2</v>
      </c>
      <c r="CT25" s="33">
        <v>1.4999999999999999E-2</v>
      </c>
      <c r="CU25" s="33">
        <v>1.4E-2</v>
      </c>
      <c r="CV25" s="33">
        <v>1.7000000000000001E-2</v>
      </c>
      <c r="CW25" s="33">
        <v>1.4999999999999999E-2</v>
      </c>
      <c r="CX25" s="33">
        <v>1.4E-2</v>
      </c>
      <c r="CY25" s="33">
        <v>1.2999999999999999E-2</v>
      </c>
      <c r="CZ25" s="33">
        <v>1.4999999999999999E-2</v>
      </c>
      <c r="DA25" s="33">
        <v>1.7999999999999999E-2</v>
      </c>
      <c r="DB25" s="33">
        <v>1.4E-2</v>
      </c>
      <c r="DC25" s="33">
        <v>1.9E-2</v>
      </c>
      <c r="DD25" s="33">
        <v>0.02</v>
      </c>
      <c r="DE25" s="33">
        <v>1.6E-2</v>
      </c>
      <c r="DF25" s="33">
        <v>1.4E-2</v>
      </c>
      <c r="DG25" s="33">
        <v>1.4999999999999999E-2</v>
      </c>
      <c r="DH25" s="33">
        <v>1.7000000000000001E-2</v>
      </c>
      <c r="DI25" s="33">
        <v>1.4999999999999999E-2</v>
      </c>
      <c r="DJ25" s="33">
        <v>1.4999999999999999E-2</v>
      </c>
      <c r="DK25" s="33">
        <v>1.4E-2</v>
      </c>
      <c r="DL25" s="33">
        <v>1.4E-2</v>
      </c>
      <c r="DM25" s="33">
        <v>1.2999999999999999E-2</v>
      </c>
      <c r="DN25" s="33">
        <v>1.9E-2</v>
      </c>
      <c r="DO25" s="33">
        <v>2.1000000000000001E-2</v>
      </c>
      <c r="DP25" s="33">
        <v>0.02</v>
      </c>
      <c r="DQ25" s="33">
        <v>1.7999999999999999E-2</v>
      </c>
      <c r="DR25" s="33">
        <v>2.3E-2</v>
      </c>
      <c r="DS25" s="33">
        <v>2.7E-2</v>
      </c>
      <c r="DT25" s="33">
        <v>1.9E-2</v>
      </c>
      <c r="DU25" s="33">
        <v>0.02</v>
      </c>
      <c r="DV25" s="33">
        <v>1.9E-2</v>
      </c>
      <c r="DW25" s="33">
        <v>0.02</v>
      </c>
      <c r="DX25" s="33">
        <v>1.6E-2</v>
      </c>
      <c r="DY25" s="33">
        <v>0.02</v>
      </c>
      <c r="DZ25" s="33">
        <v>2.1000000000000001E-2</v>
      </c>
      <c r="EA25" s="33">
        <v>2.5000000000000001E-2</v>
      </c>
      <c r="EB25" s="33">
        <v>2.5999999999999999E-2</v>
      </c>
      <c r="EC25" s="33">
        <v>1.7999999999999999E-2</v>
      </c>
      <c r="ED25" s="33">
        <v>2.3E-2</v>
      </c>
      <c r="EE25" s="33">
        <v>1.4999999999999999E-2</v>
      </c>
      <c r="EF25" s="33">
        <v>1.9E-2</v>
      </c>
      <c r="EG25" s="33">
        <v>2.1000000000000001E-2</v>
      </c>
      <c r="EH25" s="33">
        <v>1.7999999999999999E-2</v>
      </c>
      <c r="EI25" s="33">
        <v>1.4999999999999999E-2</v>
      </c>
      <c r="EJ25" s="33">
        <v>1.4999999999999999E-2</v>
      </c>
      <c r="EK25" s="33">
        <v>1.9E-2</v>
      </c>
      <c r="EL25" s="33">
        <v>1.4999999999999999E-2</v>
      </c>
      <c r="EM25" s="33">
        <v>1.7000000000000001E-2</v>
      </c>
      <c r="EN25" s="33">
        <v>1.4999999999999999E-2</v>
      </c>
      <c r="EO25" s="33">
        <v>1.6E-2</v>
      </c>
      <c r="EP25" s="33">
        <v>1.4999999999999999E-2</v>
      </c>
      <c r="EQ25" s="33">
        <v>1.7000000000000001E-2</v>
      </c>
      <c r="ER25" s="33">
        <v>1.4999999999999999E-2</v>
      </c>
      <c r="ES25" s="33">
        <v>1.9E-2</v>
      </c>
      <c r="ET25" s="33">
        <v>1.6E-2</v>
      </c>
      <c r="EU25" s="33">
        <v>1.4E-2</v>
      </c>
      <c r="EV25" s="33">
        <v>1.2999999999999999E-2</v>
      </c>
      <c r="EW25" s="33">
        <v>1.4999999999999999E-2</v>
      </c>
      <c r="EX25" s="33">
        <v>1.4E-2</v>
      </c>
      <c r="EY25" s="33">
        <v>0.01</v>
      </c>
      <c r="EZ25" s="33">
        <v>1.2E-2</v>
      </c>
      <c r="FA25" s="33">
        <v>0.01</v>
      </c>
      <c r="FB25" s="33">
        <v>1.4999999999999999E-2</v>
      </c>
      <c r="FC25" s="33">
        <v>1.4E-2</v>
      </c>
      <c r="FD25" s="33">
        <v>1.4E-2</v>
      </c>
      <c r="FE25" s="33">
        <v>1.2999999999999999E-2</v>
      </c>
      <c r="FF25" s="33">
        <v>0.01</v>
      </c>
      <c r="FG25" s="33">
        <v>0.01</v>
      </c>
      <c r="FH25" s="33">
        <v>0.01</v>
      </c>
      <c r="FI25" s="33">
        <v>1.0999999999999999E-2</v>
      </c>
      <c r="FJ25" s="33">
        <v>0.01</v>
      </c>
      <c r="FK25" s="33">
        <v>0.01</v>
      </c>
      <c r="FL25" s="33">
        <v>1.4E-2</v>
      </c>
      <c r="FM25" s="33">
        <v>0.01</v>
      </c>
      <c r="FN25" s="33">
        <v>0.01</v>
      </c>
      <c r="FO25" s="78">
        <v>0.01</v>
      </c>
      <c r="FP25" s="78">
        <v>1.2999999999999999E-2</v>
      </c>
      <c r="FQ25" s="78">
        <v>1.4999999999999999E-2</v>
      </c>
      <c r="FR25" s="78">
        <v>1.4E-2</v>
      </c>
      <c r="FS25" s="78">
        <v>1.2E-2</v>
      </c>
      <c r="FT25" s="78">
        <v>1.6E-2</v>
      </c>
      <c r="FU25" s="78">
        <v>1.2999999999999999E-2</v>
      </c>
      <c r="FV25" s="78">
        <v>1.2E-2</v>
      </c>
      <c r="FW25" s="78">
        <v>1.2999999999999999E-2</v>
      </c>
      <c r="FX25" s="78">
        <v>1.2E-2</v>
      </c>
      <c r="FY25" s="78">
        <v>1.2E-2</v>
      </c>
      <c r="FZ25" s="78">
        <v>1.2999999999999999E-2</v>
      </c>
      <c r="GA25" s="78">
        <v>1.2E-2</v>
      </c>
      <c r="GB25" s="78">
        <v>1.4E-2</v>
      </c>
      <c r="GC25" s="78">
        <v>1.2999999999999999E-2</v>
      </c>
      <c r="GD25" s="78">
        <v>1.2E-2</v>
      </c>
      <c r="GE25" s="78">
        <v>1.2999999999999999E-2</v>
      </c>
      <c r="GF25" s="78">
        <v>1.2999999999999999E-2</v>
      </c>
      <c r="GG25" s="78">
        <v>1.0999999999999999E-2</v>
      </c>
      <c r="GH25" s="78">
        <v>1.2999999999999999E-2</v>
      </c>
      <c r="GI25" s="78">
        <v>1.4999999999999999E-2</v>
      </c>
      <c r="GJ25" s="78">
        <v>1.2E-2</v>
      </c>
      <c r="GK25" s="78">
        <v>1.4E-2</v>
      </c>
      <c r="GL25" s="78">
        <v>1.2999999999999999E-2</v>
      </c>
      <c r="GM25" s="78">
        <v>1.2E-2</v>
      </c>
      <c r="GN25" s="78">
        <v>1.2999999999999999E-2</v>
      </c>
      <c r="GO25" s="78">
        <v>1.4999999999999999E-2</v>
      </c>
      <c r="GP25" s="78">
        <v>1.2E-2</v>
      </c>
      <c r="GQ25" s="78">
        <v>1.2999999999999999E-2</v>
      </c>
      <c r="GR25" s="78">
        <v>1.2E-2</v>
      </c>
      <c r="GS25" s="78">
        <v>1.2E-2</v>
      </c>
      <c r="GT25" s="78">
        <v>1.0999999999999999E-2</v>
      </c>
      <c r="GU25" s="78">
        <v>1.2999999999999999E-2</v>
      </c>
      <c r="GV25" s="78">
        <v>1.2E-2</v>
      </c>
      <c r="GW25" s="78">
        <v>1.2E-2</v>
      </c>
      <c r="GX25" s="78">
        <v>1.4E-2</v>
      </c>
      <c r="GY25" s="78">
        <v>1.4999999999999999E-2</v>
      </c>
      <c r="GZ25" s="78">
        <v>1.4E-2</v>
      </c>
      <c r="HA25" s="78">
        <v>1.2999999999999999E-2</v>
      </c>
      <c r="HB25" s="78">
        <v>1.2E-2</v>
      </c>
      <c r="HC25" s="78">
        <v>1.4E-2</v>
      </c>
      <c r="HD25" s="78">
        <v>1.2999999999999999E-2</v>
      </c>
      <c r="HE25" s="78">
        <v>1.2999999999999999E-2</v>
      </c>
      <c r="HF25" s="78">
        <v>1.2999999999999999E-2</v>
      </c>
      <c r="HG25" s="78">
        <v>1.2E-2</v>
      </c>
      <c r="HH25" s="78">
        <v>1.2999999999999999E-2</v>
      </c>
      <c r="HI25" s="78">
        <v>1.4E-2</v>
      </c>
      <c r="HJ25" s="78">
        <v>1.2999999999999999E-2</v>
      </c>
      <c r="HK25" s="78">
        <v>1.4E-2</v>
      </c>
      <c r="HL25" s="78">
        <v>1.2999999999999999E-2</v>
      </c>
      <c r="HM25" s="78">
        <v>1.2E-2</v>
      </c>
      <c r="HN25" s="78">
        <v>1.2999999999999999E-2</v>
      </c>
      <c r="HO25" s="78">
        <v>1.4E-2</v>
      </c>
      <c r="HP25" s="78">
        <v>1.2E-2</v>
      </c>
      <c r="HQ25" s="78">
        <v>1.2E-2</v>
      </c>
      <c r="HR25" s="78">
        <v>1.2E-2</v>
      </c>
      <c r="HS25" s="78">
        <v>1.2E-2</v>
      </c>
      <c r="HT25" s="78">
        <v>1.2999999999999999E-2</v>
      </c>
      <c r="HU25" s="78">
        <v>1.2E-2</v>
      </c>
      <c r="HV25" s="78">
        <v>1.2999999999999999E-2</v>
      </c>
      <c r="HW25" s="78">
        <v>1.2E-2</v>
      </c>
      <c r="HX25" s="78">
        <v>1.4E-2</v>
      </c>
      <c r="HY25" s="78">
        <v>1.2E-2</v>
      </c>
      <c r="HZ25" s="78">
        <v>1.0999999999999999E-2</v>
      </c>
      <c r="IA25" s="78">
        <v>1.2999999999999999E-2</v>
      </c>
      <c r="IB25" s="78">
        <v>1.2E-2</v>
      </c>
      <c r="IC25" s="78">
        <v>1.2999999999999999E-2</v>
      </c>
      <c r="ID25" s="78">
        <v>1.2E-2</v>
      </c>
      <c r="IE25" s="78">
        <v>1.2E-2</v>
      </c>
      <c r="IF25" s="78">
        <v>1.2E-2</v>
      </c>
      <c r="IG25" s="78">
        <v>1.2E-2</v>
      </c>
      <c r="IH25" s="78">
        <v>1.0999999999999999E-2</v>
      </c>
      <c r="II25" s="78">
        <v>1.0999999999999999E-2</v>
      </c>
      <c r="IJ25" s="78">
        <v>1.2999999999999999E-2</v>
      </c>
      <c r="IK25" s="78">
        <v>1.0999999999999999E-2</v>
      </c>
      <c r="IL25" s="78">
        <v>1.4E-2</v>
      </c>
      <c r="IM25" s="78">
        <v>1.2999999999999999E-2</v>
      </c>
      <c r="IN25" s="78">
        <v>1.2E-2</v>
      </c>
      <c r="IO25" s="78">
        <v>1.2E-2</v>
      </c>
      <c r="IP25" s="78">
        <v>1.2999999999999999E-2</v>
      </c>
      <c r="IQ25" s="78">
        <v>1.4999999999999999E-2</v>
      </c>
      <c r="IR25" s="78">
        <v>1.2999999999999999E-2</v>
      </c>
      <c r="IS25" s="78">
        <v>1.2999999999999999E-2</v>
      </c>
      <c r="IT25" s="78">
        <v>1.4E-2</v>
      </c>
      <c r="IU25" s="78">
        <v>1.2999999999999999E-2</v>
      </c>
      <c r="IV25" s="78">
        <v>1.4999999999999999E-2</v>
      </c>
      <c r="IW25" s="78">
        <v>1.2999999999999999E-2</v>
      </c>
      <c r="IX25" s="78">
        <v>1.4E-2</v>
      </c>
      <c r="IY25" s="78">
        <v>1.2999999999999999E-2</v>
      </c>
      <c r="IZ25" s="78">
        <v>1.4E-2</v>
      </c>
      <c r="JA25" s="78">
        <v>1.2E-2</v>
      </c>
      <c r="JB25" s="78">
        <v>1.2999999999999999E-2</v>
      </c>
      <c r="JC25" s="78">
        <v>1.4999999999999999E-2</v>
      </c>
      <c r="JD25" s="78">
        <v>1.4E-2</v>
      </c>
      <c r="JE25" s="78">
        <v>1.2999999999999999E-2</v>
      </c>
      <c r="JF25" s="78">
        <v>1.2E-2</v>
      </c>
      <c r="JG25" s="78">
        <v>1.2999999999999999E-2</v>
      </c>
      <c r="JH25" s="78">
        <v>1.4E-2</v>
      </c>
      <c r="JI25" s="78">
        <v>1.2999999999999999E-2</v>
      </c>
      <c r="JJ25" s="78">
        <v>1.4E-2</v>
      </c>
      <c r="JK25" s="78">
        <v>1.2999999999999999E-2</v>
      </c>
      <c r="JL25" s="78">
        <v>1.2999999999999999E-2</v>
      </c>
      <c r="JM25" s="78">
        <v>1.4999999999999999E-2</v>
      </c>
      <c r="JN25" s="78">
        <v>1.2999999999999999E-2</v>
      </c>
      <c r="JO25" s="78">
        <v>1.4E-2</v>
      </c>
      <c r="JP25" s="78">
        <v>1.4999999999999999E-2</v>
      </c>
      <c r="JQ25" s="78">
        <v>1.4999999999999999E-2</v>
      </c>
      <c r="JR25" s="78">
        <v>1.4E-2</v>
      </c>
      <c r="JS25" s="78">
        <v>1.6E-2</v>
      </c>
      <c r="JT25" s="78">
        <v>1.4999999999999999E-2</v>
      </c>
      <c r="JU25" s="78">
        <v>1.4999999999999999E-2</v>
      </c>
      <c r="JV25" s="78">
        <v>1.6E-2</v>
      </c>
      <c r="JW25" s="78">
        <v>1.4E-2</v>
      </c>
      <c r="JX25" s="78">
        <v>1.4999999999999999E-2</v>
      </c>
      <c r="JY25" s="78">
        <v>1.4E-2</v>
      </c>
      <c r="JZ25" s="78">
        <v>1.7000000000000001E-2</v>
      </c>
      <c r="KA25" s="78">
        <v>2.5000000000000001E-2</v>
      </c>
      <c r="KB25" s="78">
        <v>2.7E-2</v>
      </c>
      <c r="KC25" s="78">
        <v>2.4E-2</v>
      </c>
      <c r="KD25" s="78">
        <v>2.5000000000000001E-2</v>
      </c>
      <c r="KE25" s="78">
        <v>2.5999999999999999E-2</v>
      </c>
      <c r="KF25" s="78">
        <v>2.1999999999999999E-2</v>
      </c>
      <c r="KG25" s="78">
        <v>2.4E-2</v>
      </c>
      <c r="KH25" s="78">
        <v>2.1000000000000001E-2</v>
      </c>
      <c r="KI25" s="78">
        <v>2.4E-2</v>
      </c>
      <c r="KJ25" s="78">
        <v>2.1999999999999999E-2</v>
      </c>
      <c r="KK25" s="78">
        <v>2.4E-2</v>
      </c>
      <c r="KL25" s="78">
        <v>2.1000000000000001E-2</v>
      </c>
      <c r="KM25" s="78">
        <v>1.6E-2</v>
      </c>
      <c r="KN25" s="78">
        <v>2.9000000000000001E-2</v>
      </c>
      <c r="KO25" s="78">
        <v>2.1999999999999999E-2</v>
      </c>
      <c r="KP25" s="78">
        <v>2.5000000000000001E-2</v>
      </c>
      <c r="KQ25" s="78">
        <v>1.6E-2</v>
      </c>
      <c r="KR25" s="78">
        <v>1.4999999999999999E-2</v>
      </c>
      <c r="KS25" s="78">
        <v>1.4999999999999999E-2</v>
      </c>
      <c r="KT25" s="78">
        <v>1.6E-2</v>
      </c>
      <c r="KU25" s="78">
        <v>1.4E-2</v>
      </c>
      <c r="KV25" s="78">
        <v>2.5000000000000001E-2</v>
      </c>
      <c r="KW25" s="78">
        <v>0.02</v>
      </c>
      <c r="KX25" s="78">
        <v>1.0999999999999999E-2</v>
      </c>
      <c r="KY25" s="78">
        <v>1.0999999999999999E-2</v>
      </c>
      <c r="KZ25" s="78">
        <v>1.7000000000000001E-2</v>
      </c>
      <c r="LA25" s="78">
        <v>1.4E-2</v>
      </c>
      <c r="LB25" s="78">
        <v>1.2E-2</v>
      </c>
      <c r="LC25" s="78">
        <v>1.2999999999999999E-2</v>
      </c>
      <c r="LD25" s="78">
        <v>1.4E-2</v>
      </c>
      <c r="LE25" s="78">
        <v>1.7000000000000001E-2</v>
      </c>
      <c r="LF25" s="78">
        <v>1.4999999999999999E-2</v>
      </c>
      <c r="LG25" s="78">
        <v>1.4E-2</v>
      </c>
      <c r="LH25" s="78">
        <v>1.4E-2</v>
      </c>
      <c r="LI25" s="78">
        <v>1.2E-2</v>
      </c>
      <c r="LJ25" s="78">
        <v>1.2E-2</v>
      </c>
      <c r="LK25" s="78">
        <v>1.4999999999999999E-2</v>
      </c>
      <c r="LL25" s="78">
        <v>1.4999999999999999E-2</v>
      </c>
      <c r="LM25" s="78">
        <v>1.2999999999999999E-2</v>
      </c>
      <c r="LN25" s="78">
        <v>1.2E-2</v>
      </c>
      <c r="LO25" s="78">
        <v>1.2999999999999999E-2</v>
      </c>
      <c r="LP25" s="78">
        <v>1.2999999999999999E-2</v>
      </c>
      <c r="LQ25" s="78">
        <v>1.4E-2</v>
      </c>
      <c r="LR25" s="78">
        <v>1.2E-2</v>
      </c>
      <c r="LS25" s="78">
        <v>1.4E-2</v>
      </c>
      <c r="LT25" s="78">
        <v>1.2E-2</v>
      </c>
      <c r="LU25" s="78">
        <v>1.2999999999999999E-2</v>
      </c>
      <c r="LV25" s="78">
        <v>2.7E-2</v>
      </c>
      <c r="LW25" s="78">
        <v>1.0999999999999999E-2</v>
      </c>
      <c r="LX25" s="78">
        <v>1.2999999999999999E-2</v>
      </c>
      <c r="LY25" s="78">
        <v>1.0999999999999999E-2</v>
      </c>
      <c r="LZ25" s="78">
        <v>0.01</v>
      </c>
      <c r="MA25" s="78">
        <v>1.4E-2</v>
      </c>
      <c r="MB25" s="78">
        <v>1.2E-2</v>
      </c>
      <c r="MC25" s="78">
        <v>1.4999999999999999E-2</v>
      </c>
      <c r="MD25" s="78">
        <v>1.2999999999999999E-2</v>
      </c>
      <c r="ME25" s="78">
        <v>1.2999999999999999E-2</v>
      </c>
      <c r="MF25" s="78">
        <v>1.2E-2</v>
      </c>
      <c r="MG25" s="104">
        <v>1.2999999999999999E-2</v>
      </c>
      <c r="MH25" s="104">
        <v>1.4E-2</v>
      </c>
      <c r="MI25" s="104">
        <v>1.4999999999999999E-2</v>
      </c>
      <c r="MJ25" s="104">
        <v>1.6E-2</v>
      </c>
      <c r="MK25" s="104">
        <v>1.2E-2</v>
      </c>
      <c r="ML25" s="104">
        <v>1.4999999999999999E-2</v>
      </c>
      <c r="MM25" s="104">
        <v>1.4999999999999999E-2</v>
      </c>
      <c r="MN25" s="104">
        <v>2.1000000000000001E-2</v>
      </c>
      <c r="MO25" s="104">
        <v>1.7999999999999999E-2</v>
      </c>
      <c r="MP25" s="104">
        <v>1.2999999999999999E-2</v>
      </c>
      <c r="MQ25" s="104">
        <v>1.4999999999999999E-2</v>
      </c>
      <c r="MR25" s="104">
        <v>1.2999999999999999E-2</v>
      </c>
      <c r="MS25" s="104">
        <v>1.4E-2</v>
      </c>
      <c r="MT25" s="104">
        <v>1.2E-2</v>
      </c>
      <c r="MU25" s="104">
        <v>1.2E-2</v>
      </c>
      <c r="MV25" s="104">
        <v>1.2999999999999999E-2</v>
      </c>
      <c r="MW25" s="104">
        <v>1.4999999999999999E-2</v>
      </c>
      <c r="MX25" s="104">
        <v>1.2E-2</v>
      </c>
      <c r="MY25" s="104">
        <v>1.7999999999999999E-2</v>
      </c>
      <c r="MZ25" s="104">
        <v>1.2999999999999999E-2</v>
      </c>
      <c r="NA25" s="104">
        <v>1.2999999999999999E-2</v>
      </c>
      <c r="NB25" s="104">
        <v>1.6E-2</v>
      </c>
      <c r="NC25" s="113">
        <v>1.2E-2</v>
      </c>
      <c r="ND25" s="104">
        <v>1.2E-2</v>
      </c>
      <c r="NE25" s="113">
        <v>1.2E-2</v>
      </c>
      <c r="NF25" s="104">
        <v>1.2E-2</v>
      </c>
      <c r="NG25" s="104">
        <v>1.4999999999999999E-2</v>
      </c>
      <c r="NH25" s="104">
        <v>1.4999999999999999E-2</v>
      </c>
      <c r="NI25" s="104">
        <v>1.7999999999999999E-2</v>
      </c>
      <c r="NJ25" s="104">
        <v>1.4999999999999999E-2</v>
      </c>
      <c r="NK25" s="104">
        <v>1.4999999999999999E-2</v>
      </c>
      <c r="NL25" s="104">
        <v>1.4E-2</v>
      </c>
      <c r="NM25" s="104">
        <v>1.6E-2</v>
      </c>
      <c r="NN25" s="104">
        <v>0.01</v>
      </c>
      <c r="NO25" s="104">
        <v>1.2E-2</v>
      </c>
      <c r="NP25" s="104">
        <v>0.02</v>
      </c>
      <c r="NQ25" s="104">
        <v>1.4E-2</v>
      </c>
      <c r="NR25" s="104">
        <v>1.2E-2</v>
      </c>
      <c r="NS25" s="104">
        <v>1.4999999999999999E-2</v>
      </c>
      <c r="NT25" s="104">
        <v>1.7999999999999999E-2</v>
      </c>
      <c r="NU25" s="104">
        <v>1.6E-2</v>
      </c>
      <c r="NV25" s="104">
        <v>1.4999999999999999E-2</v>
      </c>
      <c r="NW25" s="104">
        <v>1.6E-2</v>
      </c>
      <c r="NX25" s="104">
        <v>1.4E-2</v>
      </c>
      <c r="NY25" s="104">
        <v>0.02</v>
      </c>
      <c r="NZ25" s="104">
        <v>1.7999999999999999E-2</v>
      </c>
      <c r="OA25" s="104">
        <v>2.4E-2</v>
      </c>
      <c r="OB25" s="104">
        <v>0.02</v>
      </c>
      <c r="OC25" s="104">
        <v>1.6E-2</v>
      </c>
      <c r="OD25" s="104">
        <v>0.02</v>
      </c>
      <c r="OE25" s="104">
        <v>2.4E-2</v>
      </c>
      <c r="OF25" s="104">
        <v>0.02</v>
      </c>
      <c r="OG25" s="104">
        <v>1.7999999999999999E-2</v>
      </c>
      <c r="OH25" s="104">
        <v>2.1000000000000001E-2</v>
      </c>
      <c r="OI25" s="104">
        <v>1.7000000000000001E-2</v>
      </c>
      <c r="OJ25" s="104">
        <v>0.02</v>
      </c>
      <c r="OK25" s="104">
        <v>1.7000000000000001E-2</v>
      </c>
      <c r="OL25" s="104">
        <v>1.7999999999999999E-2</v>
      </c>
      <c r="OM25" s="104">
        <v>1.7000000000000001E-2</v>
      </c>
      <c r="ON25" s="104">
        <v>1.6E-2</v>
      </c>
      <c r="OO25" s="104">
        <v>1.4999999999999999E-2</v>
      </c>
      <c r="OP25" s="104">
        <v>1.4E-2</v>
      </c>
      <c r="OQ25" s="104">
        <v>1.6E-2</v>
      </c>
      <c r="OR25" s="104">
        <v>1.4999999999999999E-2</v>
      </c>
      <c r="OS25" s="104">
        <v>1.7000000000000001E-2</v>
      </c>
      <c r="OT25" s="104">
        <v>1.6E-2</v>
      </c>
      <c r="OU25" s="104">
        <v>0.02</v>
      </c>
      <c r="OV25" s="104">
        <v>1.4999999999999999E-2</v>
      </c>
      <c r="OW25" s="104">
        <v>1.7999999999999999E-2</v>
      </c>
      <c r="OX25" s="104">
        <v>1.7000000000000001E-2</v>
      </c>
      <c r="OY25" s="104">
        <v>1.6E-2</v>
      </c>
      <c r="OZ25" s="104">
        <v>1.4999999999999999E-2</v>
      </c>
      <c r="PA25" s="104">
        <v>1.6E-2</v>
      </c>
      <c r="PB25" s="104">
        <v>0.02</v>
      </c>
      <c r="PC25" s="104">
        <v>2.3E-2</v>
      </c>
      <c r="PD25" s="104">
        <v>0.02</v>
      </c>
      <c r="PE25" s="104">
        <v>1.6E-2</v>
      </c>
      <c r="PF25" s="104">
        <v>1.7999999999999999E-2</v>
      </c>
      <c r="PG25" s="104">
        <v>1.6E-2</v>
      </c>
      <c r="PH25" s="104">
        <v>1.7000000000000001E-2</v>
      </c>
      <c r="PI25" s="104">
        <v>1.6E-2</v>
      </c>
      <c r="PJ25" s="104">
        <v>1.7000000000000001E-2</v>
      </c>
      <c r="PK25" s="104">
        <v>0.02</v>
      </c>
      <c r="PL25" s="104">
        <v>1.4999999999999999E-2</v>
      </c>
      <c r="PM25" s="104">
        <v>1.4999999999999999E-2</v>
      </c>
      <c r="PN25" s="104">
        <v>1.6E-2</v>
      </c>
      <c r="PO25" s="104">
        <v>1.7999999999999999E-2</v>
      </c>
      <c r="PP25" s="104">
        <v>1.4999999999999999E-2</v>
      </c>
      <c r="PQ25" s="104">
        <v>1.6E-2</v>
      </c>
      <c r="PR25" s="104">
        <v>1.6E-2</v>
      </c>
      <c r="PS25" s="104">
        <v>1.4999999999999999E-2</v>
      </c>
      <c r="PT25" s="104">
        <v>1.4999999999999999E-2</v>
      </c>
      <c r="PU25" s="104">
        <v>1.4999999999999999E-2</v>
      </c>
      <c r="PV25" s="78">
        <v>1.2E-2</v>
      </c>
      <c r="PW25" s="104">
        <v>1.0999999999999999E-2</v>
      </c>
      <c r="PX25" s="104">
        <v>1.2999999999999999E-2</v>
      </c>
      <c r="PY25" s="104">
        <v>1.4999999999999999E-2</v>
      </c>
      <c r="PZ25" s="104">
        <v>1.4999999999999999E-2</v>
      </c>
      <c r="QA25" s="104">
        <v>0.01</v>
      </c>
      <c r="QB25" s="104">
        <v>1.0999999999999999E-2</v>
      </c>
      <c r="QC25" s="104">
        <v>1.2999999999999999E-2</v>
      </c>
      <c r="QD25" s="104">
        <v>1.4999999999999999E-2</v>
      </c>
      <c r="QE25" s="104">
        <v>1.4999999999999999E-2</v>
      </c>
      <c r="QF25" s="104">
        <v>1.2999999999999999E-2</v>
      </c>
      <c r="QG25" s="104">
        <v>0.01</v>
      </c>
      <c r="QH25" s="104">
        <v>1.4E-2</v>
      </c>
      <c r="QI25" s="104">
        <v>1.2999999999999999E-2</v>
      </c>
      <c r="QJ25" s="104">
        <v>1.4E-2</v>
      </c>
      <c r="QK25" s="104">
        <v>1.2999999999999999E-2</v>
      </c>
      <c r="QL25" s="104">
        <v>1.4999999999999999E-2</v>
      </c>
      <c r="QM25" s="104">
        <v>1.2999999999999999E-2</v>
      </c>
      <c r="QN25" s="104">
        <v>1.4999999999999999E-2</v>
      </c>
      <c r="QO25" s="104">
        <v>1.4999999999999999E-2</v>
      </c>
      <c r="QP25" s="104">
        <v>1.4999999999999999E-2</v>
      </c>
      <c r="QQ25" s="104">
        <v>1.4999999999999999E-2</v>
      </c>
      <c r="QR25" s="104">
        <v>1.6E-2</v>
      </c>
      <c r="QS25" s="104">
        <v>1.7000000000000001E-2</v>
      </c>
      <c r="QT25" s="104">
        <v>1.6E-2</v>
      </c>
      <c r="QU25" s="104">
        <v>1.6E-2</v>
      </c>
      <c r="QV25" s="104">
        <v>1.4999999999999999E-2</v>
      </c>
      <c r="QW25" s="104">
        <v>1.6E-2</v>
      </c>
      <c r="QX25" s="104">
        <v>2.1999999999999999E-2</v>
      </c>
      <c r="QY25" s="104">
        <v>1.4999999999999999E-2</v>
      </c>
      <c r="QZ25" s="104">
        <v>1.7999999999999999E-2</v>
      </c>
      <c r="RA25" s="104">
        <v>1.7000000000000001E-2</v>
      </c>
      <c r="RB25" s="104">
        <v>1.7000000000000001E-2</v>
      </c>
      <c r="RC25" s="104">
        <v>1.4999999999999999E-2</v>
      </c>
      <c r="RD25" s="104">
        <v>1.4E-2</v>
      </c>
      <c r="RE25" s="104">
        <v>1.4999999999999999E-2</v>
      </c>
      <c r="RF25" s="104">
        <v>1.7999999999999999E-2</v>
      </c>
      <c r="RG25" s="104">
        <v>1.7999999999999999E-2</v>
      </c>
      <c r="RH25" s="104">
        <v>1.9E-2</v>
      </c>
      <c r="RI25" s="104">
        <v>2.1999999999999999E-2</v>
      </c>
      <c r="RJ25" s="104">
        <v>1.7999999999999999E-2</v>
      </c>
      <c r="RK25" s="104">
        <v>1.7999999999999999E-2</v>
      </c>
      <c r="RL25" s="104">
        <v>1.7999999999999999E-2</v>
      </c>
      <c r="RM25" s="104">
        <v>1.7999999999999999E-2</v>
      </c>
      <c r="RN25" s="104">
        <v>1.7999999999999999E-2</v>
      </c>
      <c r="RO25" s="104">
        <v>1.7999999999999999E-2</v>
      </c>
      <c r="RP25" s="104">
        <v>1.7000000000000001E-2</v>
      </c>
      <c r="RQ25" s="104">
        <v>1.7999999999999999E-2</v>
      </c>
      <c r="RR25" s="104">
        <v>0.02</v>
      </c>
      <c r="RS25" s="104">
        <v>1.9E-2</v>
      </c>
      <c r="RT25" s="104">
        <v>0.02</v>
      </c>
      <c r="RU25" s="104">
        <v>0.02</v>
      </c>
      <c r="RV25" s="104">
        <v>1.9E-2</v>
      </c>
      <c r="RW25" s="104">
        <v>1.7999999999999999E-2</v>
      </c>
      <c r="RX25" s="104">
        <v>1.9E-2</v>
      </c>
      <c r="RY25" s="104">
        <v>1.7999999999999999E-2</v>
      </c>
      <c r="RZ25" s="104">
        <v>1.9E-2</v>
      </c>
      <c r="SA25" s="104">
        <v>1.7999999999999999E-2</v>
      </c>
      <c r="SB25" s="104">
        <v>1.7999999999999999E-2</v>
      </c>
      <c r="SC25" s="104">
        <v>2.1000000000000001E-2</v>
      </c>
      <c r="SD25" s="104">
        <v>1.9E-2</v>
      </c>
      <c r="SE25" s="104">
        <v>1.7999999999999999E-2</v>
      </c>
      <c r="SF25" s="104">
        <v>1.9E-2</v>
      </c>
      <c r="SG25" s="104">
        <v>1.2999999999999999E-2</v>
      </c>
      <c r="SH25" s="104">
        <v>1.9E-2</v>
      </c>
      <c r="SI25" s="104">
        <v>1.6E-2</v>
      </c>
      <c r="SJ25" s="104">
        <v>1.7999999999999999E-2</v>
      </c>
      <c r="SK25" s="104">
        <v>1.7000000000000001E-2</v>
      </c>
      <c r="SL25" s="104">
        <v>2.5000000000000001E-2</v>
      </c>
      <c r="SM25" s="104">
        <v>2.1000000000000001E-2</v>
      </c>
      <c r="SN25" s="104">
        <v>1.7999999999999999E-2</v>
      </c>
      <c r="SO25" s="104">
        <v>1.6E-2</v>
      </c>
      <c r="SP25" s="104">
        <v>1.2999999999999999E-2</v>
      </c>
      <c r="SQ25" s="104">
        <v>1.2999999999999999E-2</v>
      </c>
      <c r="SR25" s="104">
        <v>1.4999999999999999E-2</v>
      </c>
      <c r="SS25" s="104">
        <v>1.4E-2</v>
      </c>
      <c r="ST25" s="104">
        <v>1.4999999999999999E-2</v>
      </c>
      <c r="SU25" s="104">
        <v>1.2999999999999999E-2</v>
      </c>
      <c r="SV25" s="104">
        <v>0.01</v>
      </c>
      <c r="SW25" s="104">
        <v>8.0000000000000002E-3</v>
      </c>
      <c r="SX25" s="104">
        <v>0.01</v>
      </c>
      <c r="SY25" s="104">
        <v>5.0000000000000001E-3</v>
      </c>
      <c r="SZ25" s="104">
        <v>6.0000000000000001E-3</v>
      </c>
      <c r="TA25" s="104">
        <v>1.0999999999999999E-2</v>
      </c>
      <c r="TB25" s="104">
        <v>1.2999999999999999E-2</v>
      </c>
      <c r="TC25" s="104">
        <v>1.2E-2</v>
      </c>
      <c r="TD25" s="104">
        <v>1.2999999999999999E-2</v>
      </c>
      <c r="TE25" s="104">
        <v>1.4999999999999999E-2</v>
      </c>
      <c r="TF25" s="104">
        <v>1.7999999999999999E-2</v>
      </c>
      <c r="TG25" s="104">
        <v>1.9E-2</v>
      </c>
      <c r="TH25" s="104">
        <v>0.02</v>
      </c>
      <c r="TI25" s="104">
        <v>2.1000000000000001E-2</v>
      </c>
      <c r="TJ25" s="104">
        <v>0.02</v>
      </c>
      <c r="TK25" s="104">
        <v>1.9E-2</v>
      </c>
      <c r="TL25" s="104">
        <v>1.7999999999999999E-2</v>
      </c>
      <c r="TM25" s="104">
        <v>0.02</v>
      </c>
      <c r="TN25" s="104">
        <v>1.7000000000000001E-2</v>
      </c>
      <c r="TO25" s="104">
        <v>1.4999999999999999E-2</v>
      </c>
      <c r="TP25" s="104">
        <v>1.0999999999999999E-2</v>
      </c>
      <c r="TQ25" s="104">
        <v>1.2E-2</v>
      </c>
      <c r="TR25" s="137">
        <v>1.55E-2</v>
      </c>
      <c r="TS25" s="137">
        <v>1.9E-2</v>
      </c>
      <c r="TT25" s="137">
        <v>1.9599999999999999E-2</v>
      </c>
      <c r="TU25" s="137">
        <v>1.325E-2</v>
      </c>
      <c r="TV25" s="137">
        <v>8.0000000000000002E-3</v>
      </c>
      <c r="TW25" s="137">
        <v>9.0000000000000011E-3</v>
      </c>
      <c r="TX25" s="137">
        <v>1.4249999999999999E-2</v>
      </c>
      <c r="TY25" s="137">
        <v>1.6199999999999999E-2</v>
      </c>
      <c r="TZ25" s="137">
        <v>2.1000000000000001E-2</v>
      </c>
      <c r="UA25" s="137">
        <v>1.7666666666666667E-2</v>
      </c>
      <c r="UB25" s="137">
        <v>1.7999999999999999E-2</v>
      </c>
      <c r="UC25" s="137">
        <v>1.7999999999999999E-2</v>
      </c>
      <c r="UD25" s="137">
        <v>1.833333333333333E-2</v>
      </c>
      <c r="UE25" s="137">
        <v>1.9E-2</v>
      </c>
      <c r="UF25" s="137">
        <v>1.7999999999999999E-2</v>
      </c>
      <c r="UG25" s="137">
        <v>1.9599999999999999E-2</v>
      </c>
      <c r="UH25" s="137">
        <v>1.78E-2</v>
      </c>
      <c r="UI25" s="137">
        <v>1.9E-2</v>
      </c>
      <c r="UJ25" s="137">
        <v>1.6166666666666666E-2</v>
      </c>
      <c r="UK25" s="137">
        <v>1.7599999999999998E-2</v>
      </c>
      <c r="UL25" s="137">
        <v>1.5555555555555557E-2</v>
      </c>
      <c r="UM25" s="137">
        <v>1.3600000000000001E-2</v>
      </c>
      <c r="UN25" s="137">
        <v>1.34E-2</v>
      </c>
      <c r="UO25" s="137">
        <v>1.2800000000000001E-2</v>
      </c>
      <c r="UP25" s="137">
        <v>1.3499999999999998E-2</v>
      </c>
      <c r="UQ25" s="137">
        <v>1.6199999999999999E-2</v>
      </c>
      <c r="UR25" s="69">
        <v>1.6750000000000001E-2</v>
      </c>
      <c r="US25" s="69">
        <v>1.6500000000000001E-2</v>
      </c>
      <c r="UT25" s="69">
        <v>1.6666666666666666E-2</v>
      </c>
      <c r="UU25" s="69">
        <v>1.8800000000000004E-2</v>
      </c>
      <c r="UV25" s="69">
        <v>1.6500000000000001E-2</v>
      </c>
      <c r="UW25" s="69">
        <v>1.7250000000000001E-2</v>
      </c>
      <c r="UX25" s="69">
        <v>1.5714285714285715E-2</v>
      </c>
      <c r="UY25" s="69">
        <v>1.8499999999999999E-2</v>
      </c>
      <c r="UZ25" s="69">
        <v>2.0000000000000004E-2</v>
      </c>
      <c r="VA25" s="69">
        <v>1.6E-2</v>
      </c>
      <c r="VB25" s="69">
        <v>1.4999999999999999E-2</v>
      </c>
      <c r="VC25" s="69">
        <v>1.2999999999999998E-2</v>
      </c>
      <c r="VD25" s="69">
        <v>1.3625E-2</v>
      </c>
      <c r="VE25" s="69">
        <v>1.5714285714285715E-2</v>
      </c>
      <c r="VF25" s="69">
        <v>1.3571428571428571E-2</v>
      </c>
      <c r="VG25" s="69">
        <v>1.35E-2</v>
      </c>
      <c r="VH25" s="69">
        <v>1.44E-2</v>
      </c>
      <c r="VI25" s="69">
        <v>1.3272727272727271E-2</v>
      </c>
      <c r="VJ25" s="69">
        <v>1.2666666666666668E-2</v>
      </c>
      <c r="VK25" s="69">
        <v>1.4499999999999999E-2</v>
      </c>
      <c r="VL25" s="69">
        <v>1.8285714285714291E-2</v>
      </c>
      <c r="VM25" s="69">
        <v>2.2142857142857141E-2</v>
      </c>
      <c r="VN25" s="69">
        <v>1.4583333333333337E-2</v>
      </c>
      <c r="VO25" s="69">
        <v>1.3142857142857142E-2</v>
      </c>
      <c r="VP25" s="69">
        <v>1.3600000000000001E-2</v>
      </c>
      <c r="VQ25" s="69">
        <v>1.35E-2</v>
      </c>
      <c r="VR25" s="69">
        <v>1.2416666666666664E-2</v>
      </c>
      <c r="VS25" s="69">
        <v>1.2363636363636361E-2</v>
      </c>
      <c r="VT25" s="69">
        <v>1.2499999999999999E-2</v>
      </c>
      <c r="VU25" s="69">
        <v>1.3083333333333336E-2</v>
      </c>
      <c r="VV25" s="69">
        <v>1.2800000000000001E-2</v>
      </c>
      <c r="VW25" s="69">
        <v>1.2937500000000005E-2</v>
      </c>
      <c r="VX25" s="69">
        <v>1.3181818181818182E-2</v>
      </c>
      <c r="VY25" s="69">
        <v>1.0499999999999999E-2</v>
      </c>
      <c r="VZ25" s="69">
        <v>1.3857142857142861E-2</v>
      </c>
      <c r="WA25" s="43">
        <v>1.663636363636364E-2</v>
      </c>
      <c r="WB25" s="43">
        <v>2.0733333333333336E-2</v>
      </c>
      <c r="WC25" s="43">
        <v>1.6454545454545451E-2</v>
      </c>
      <c r="WD25" s="43">
        <v>1.5909090909090907E-2</v>
      </c>
      <c r="WE25" s="43">
        <v>1.7111111111111115E-2</v>
      </c>
      <c r="WF25" s="43">
        <v>2.6363636363636367E-2</v>
      </c>
      <c r="WG25" s="43">
        <v>1.5777777777777779E-2</v>
      </c>
      <c r="WH25" s="43">
        <v>1.5785714285714288E-2</v>
      </c>
      <c r="WI25" s="43">
        <v>1.9181818181818185E-2</v>
      </c>
      <c r="WJ25" s="43">
        <v>1.6333333333333335E-2</v>
      </c>
      <c r="WK25" s="43">
        <v>1.7999999999999999E-2</v>
      </c>
      <c r="WL25" s="43">
        <v>1.4615384615384612E-2</v>
      </c>
      <c r="WM25" s="43">
        <v>1.4374999999999999E-2</v>
      </c>
      <c r="WP25" s="51"/>
    </row>
    <row r="26" spans="1:616" s="4" customFormat="1" ht="23.25" customHeight="1" x14ac:dyDescent="0.2">
      <c r="A26" s="8">
        <v>9</v>
      </c>
      <c r="B26" s="20" t="s">
        <v>8</v>
      </c>
      <c r="C26" s="10" t="s">
        <v>13</v>
      </c>
      <c r="D26" s="23" t="s">
        <v>22</v>
      </c>
      <c r="E26" s="31">
        <v>8.0000000000000004E-4</v>
      </c>
      <c r="F26" s="31">
        <v>8.0000000000000004E-4</v>
      </c>
      <c r="G26" s="31">
        <v>5.9999999999999995E-4</v>
      </c>
      <c r="H26" s="31">
        <v>6.9999999999999999E-4</v>
      </c>
      <c r="I26" s="31">
        <v>1E-3</v>
      </c>
      <c r="J26" s="31">
        <v>6.9999999999999999E-4</v>
      </c>
      <c r="K26" s="31">
        <v>6.9999999999999999E-4</v>
      </c>
      <c r="L26" s="31">
        <v>6.9999999999999999E-4</v>
      </c>
      <c r="M26" s="31">
        <v>6.9999999999999999E-4</v>
      </c>
      <c r="N26" s="31">
        <v>8.0000000000000004E-4</v>
      </c>
      <c r="O26" s="31">
        <v>5.0000000000000001E-4</v>
      </c>
      <c r="P26" s="31">
        <v>5.0000000000000001E-4</v>
      </c>
      <c r="Q26" s="31">
        <v>6.9999999999999999E-4</v>
      </c>
      <c r="R26" s="31">
        <v>5.0000000000000001E-4</v>
      </c>
      <c r="S26" s="31">
        <v>8.9999999999999998E-4</v>
      </c>
      <c r="T26" s="31">
        <v>6.9999999999999999E-4</v>
      </c>
      <c r="U26" s="31">
        <v>6.9999999999999999E-4</v>
      </c>
      <c r="V26" s="31">
        <v>6.9999999999999999E-4</v>
      </c>
      <c r="W26" s="31">
        <v>6.9999999999999999E-4</v>
      </c>
      <c r="X26" s="31">
        <v>5.0000000000000001E-4</v>
      </c>
      <c r="Y26" s="31">
        <v>5.9999999999999995E-4</v>
      </c>
      <c r="Z26" s="31">
        <v>5.0000000000000001E-4</v>
      </c>
      <c r="AA26" s="31">
        <v>5.9999999999999995E-4</v>
      </c>
      <c r="AB26" s="31">
        <v>6.9999999999999999E-4</v>
      </c>
      <c r="AC26" s="31">
        <v>5.0000000000000001E-4</v>
      </c>
      <c r="AD26" s="31">
        <v>8.0000000000000004E-4</v>
      </c>
      <c r="AE26" s="31">
        <v>6.9999999999999999E-4</v>
      </c>
      <c r="AF26" s="31">
        <v>5.9999999999999995E-4</v>
      </c>
      <c r="AG26" s="31">
        <v>8.0000000000000004E-4</v>
      </c>
      <c r="AH26" s="31">
        <v>1E-3</v>
      </c>
      <c r="AI26" s="31">
        <v>5.9999999999999995E-4</v>
      </c>
      <c r="AJ26" s="31">
        <v>6.9999999999999999E-4</v>
      </c>
      <c r="AK26" s="31">
        <v>8.0000000000000004E-4</v>
      </c>
      <c r="AL26" s="31">
        <v>1E-3</v>
      </c>
      <c r="AM26" s="31">
        <v>8.9999999999999998E-4</v>
      </c>
      <c r="AN26" s="31">
        <v>1E-3</v>
      </c>
      <c r="AO26" s="31">
        <v>8.0000000000000004E-4</v>
      </c>
      <c r="AP26" s="31">
        <v>8.9999999999999998E-4</v>
      </c>
      <c r="AQ26" s="31">
        <v>8.9999999999999998E-4</v>
      </c>
      <c r="AR26" s="31">
        <v>8.9999999999999998E-4</v>
      </c>
      <c r="AS26" s="31">
        <v>8.9999999999999998E-4</v>
      </c>
      <c r="AT26" s="31">
        <v>8.9999999999999998E-4</v>
      </c>
      <c r="AU26" s="31">
        <v>8.0000000000000004E-4</v>
      </c>
      <c r="AV26" s="31">
        <v>8.9999999999999998E-4</v>
      </c>
      <c r="AW26" s="31">
        <v>8.9999999999999998E-4</v>
      </c>
      <c r="AX26" s="31">
        <v>8.0000000000000004E-4</v>
      </c>
      <c r="AY26" s="31">
        <v>8.9999999999999998E-4</v>
      </c>
      <c r="AZ26" s="31">
        <v>6.9999999999999999E-4</v>
      </c>
      <c r="BA26" s="31">
        <v>8.9999999999999998E-4</v>
      </c>
      <c r="BB26" s="31">
        <v>1E-3</v>
      </c>
      <c r="BC26" s="31">
        <v>1.4E-3</v>
      </c>
      <c r="BD26" s="31">
        <v>8.0000000000000004E-4</v>
      </c>
      <c r="BE26" s="31">
        <v>1E-3</v>
      </c>
      <c r="BF26" s="31">
        <v>1.1000000000000001E-3</v>
      </c>
      <c r="BG26" s="31">
        <v>1E-3</v>
      </c>
      <c r="BH26" s="31">
        <v>1E-3</v>
      </c>
      <c r="BI26" s="31">
        <v>8.0000000000000004E-4</v>
      </c>
      <c r="BJ26" s="31">
        <v>1E-3</v>
      </c>
      <c r="BK26" s="31">
        <v>1.1999999999999999E-3</v>
      </c>
      <c r="BL26" s="31">
        <v>1.1000000000000001E-3</v>
      </c>
      <c r="BM26" s="31">
        <v>1E-3</v>
      </c>
      <c r="BN26" s="31">
        <v>1E-3</v>
      </c>
      <c r="BO26" s="31">
        <v>1.1000000000000001E-3</v>
      </c>
      <c r="BP26" s="31">
        <v>1E-3</v>
      </c>
      <c r="BQ26" s="31">
        <v>6.9999999999999999E-4</v>
      </c>
      <c r="BR26" s="31">
        <v>1.1000000000000001E-3</v>
      </c>
      <c r="BS26" s="31">
        <v>8.9999999999999998E-4</v>
      </c>
      <c r="BT26" s="31">
        <v>6.9999999999999999E-4</v>
      </c>
      <c r="BU26" s="31">
        <v>1E-3</v>
      </c>
      <c r="BV26" s="31">
        <v>1.2999999999999999E-3</v>
      </c>
      <c r="BW26" s="31">
        <v>1E-3</v>
      </c>
      <c r="BX26" s="31">
        <v>1.1000000000000001E-3</v>
      </c>
      <c r="BY26" s="31">
        <v>8.9999999999999998E-4</v>
      </c>
      <c r="BZ26" s="31">
        <v>6.9999999999999999E-4</v>
      </c>
      <c r="CA26" s="31">
        <v>1E-3</v>
      </c>
      <c r="CB26" s="31">
        <v>8.9999999999999998E-4</v>
      </c>
      <c r="CC26" s="31">
        <v>1E-3</v>
      </c>
      <c r="CD26" s="31">
        <v>1E-3</v>
      </c>
      <c r="CE26" s="31">
        <v>8.0000000000000004E-4</v>
      </c>
      <c r="CF26" s="31">
        <v>8.0000000000000004E-4</v>
      </c>
      <c r="CG26" s="31">
        <v>1E-3</v>
      </c>
      <c r="CH26" s="31">
        <v>2E-3</v>
      </c>
      <c r="CI26" s="31">
        <v>2.3999999999999998E-3</v>
      </c>
      <c r="CJ26" s="65">
        <v>1E-3</v>
      </c>
      <c r="CK26" s="65">
        <v>1.9E-3</v>
      </c>
      <c r="CL26" s="65">
        <v>1.5E-3</v>
      </c>
      <c r="CM26" s="65">
        <v>1.4E-3</v>
      </c>
      <c r="CN26" s="65">
        <v>1.1999999999999999E-3</v>
      </c>
      <c r="CO26" s="65">
        <v>1.2999999999999999E-3</v>
      </c>
      <c r="CP26" s="65">
        <v>1.2999999999999999E-3</v>
      </c>
      <c r="CQ26" s="65">
        <v>1.5E-3</v>
      </c>
      <c r="CR26" s="65">
        <v>1.4E-3</v>
      </c>
      <c r="CS26" s="65">
        <v>1.4E-3</v>
      </c>
      <c r="CT26" s="65">
        <v>1.5E-3</v>
      </c>
      <c r="CU26" s="65">
        <v>1.2999999999999999E-3</v>
      </c>
      <c r="CV26" s="65">
        <v>1.6000000000000001E-3</v>
      </c>
      <c r="CW26" s="65">
        <v>1.4E-3</v>
      </c>
      <c r="CX26" s="65">
        <v>1.6000000000000001E-3</v>
      </c>
      <c r="CY26" s="65">
        <v>1.4E-3</v>
      </c>
      <c r="CZ26" s="65">
        <v>1.2999999999999999E-3</v>
      </c>
      <c r="DA26" s="65">
        <v>1.4E-3</v>
      </c>
      <c r="DB26" s="65">
        <v>1.1999999999999999E-3</v>
      </c>
      <c r="DC26" s="65">
        <v>1.1000000000000001E-3</v>
      </c>
      <c r="DD26" s="65">
        <v>1.1999999999999999E-3</v>
      </c>
      <c r="DE26" s="65">
        <v>1.1999999999999999E-3</v>
      </c>
      <c r="DF26" s="65">
        <v>8.9999999999999998E-4</v>
      </c>
      <c r="DG26" s="65">
        <v>1E-3</v>
      </c>
      <c r="DH26" s="65">
        <v>8.0000000000000004E-4</v>
      </c>
      <c r="DI26" s="65">
        <v>6.9999999999999999E-4</v>
      </c>
      <c r="DJ26" s="65">
        <v>2E-3</v>
      </c>
      <c r="DK26" s="65">
        <v>1E-3</v>
      </c>
      <c r="DL26" s="65">
        <v>1E-3</v>
      </c>
      <c r="DM26" s="65">
        <v>8.0000000000000004E-4</v>
      </c>
      <c r="DN26" s="65">
        <v>1.2999999999999999E-3</v>
      </c>
      <c r="DO26" s="65">
        <v>6.9999999999999999E-4</v>
      </c>
      <c r="DP26" s="65">
        <v>8.0000000000000004E-4</v>
      </c>
      <c r="DQ26" s="65">
        <v>1E-3</v>
      </c>
      <c r="DR26" s="65">
        <v>1.1999999999999999E-3</v>
      </c>
      <c r="DS26" s="65">
        <v>1.4E-3</v>
      </c>
      <c r="DT26" s="65">
        <v>1.6999999999999999E-3</v>
      </c>
      <c r="DU26" s="65">
        <v>1.6000000000000001E-3</v>
      </c>
      <c r="DV26" s="65">
        <v>1.5E-3</v>
      </c>
      <c r="DW26" s="65">
        <v>1.2999999999999999E-3</v>
      </c>
      <c r="DX26" s="65">
        <v>1.4E-3</v>
      </c>
      <c r="DY26" s="65">
        <v>1.5E-3</v>
      </c>
      <c r="DZ26" s="65">
        <v>1.6999999999999999E-3</v>
      </c>
      <c r="EA26" s="65">
        <v>1.9E-3</v>
      </c>
      <c r="EB26" s="65">
        <v>1.9E-3</v>
      </c>
      <c r="EC26" s="65">
        <v>1.9E-3</v>
      </c>
      <c r="ED26" s="65">
        <v>1.6999999999999999E-3</v>
      </c>
      <c r="EE26" s="65">
        <v>1.8E-3</v>
      </c>
      <c r="EF26" s="65">
        <v>2E-3</v>
      </c>
      <c r="EG26" s="65">
        <v>1.8E-3</v>
      </c>
      <c r="EH26" s="65">
        <v>2E-3</v>
      </c>
      <c r="EI26" s="65">
        <v>1.5E-3</v>
      </c>
      <c r="EJ26" s="65">
        <v>1.9E-3</v>
      </c>
      <c r="EK26" s="65">
        <v>2E-3</v>
      </c>
      <c r="EL26" s="65">
        <v>1.5E-3</v>
      </c>
      <c r="EM26" s="65">
        <v>1E-3</v>
      </c>
      <c r="EN26" s="65">
        <v>1E-3</v>
      </c>
      <c r="EO26" s="65">
        <v>1E-3</v>
      </c>
      <c r="EP26" s="65">
        <v>1.1000000000000001E-3</v>
      </c>
      <c r="EQ26" s="65">
        <v>1E-3</v>
      </c>
      <c r="ER26" s="65">
        <v>1E-3</v>
      </c>
      <c r="ES26" s="65">
        <v>1E-3</v>
      </c>
      <c r="ET26" s="65">
        <v>1E-3</v>
      </c>
      <c r="EU26" s="65">
        <v>8.0000000000000004E-4</v>
      </c>
      <c r="EV26" s="65">
        <v>8.9999999999999998E-4</v>
      </c>
      <c r="EW26" s="65">
        <v>8.9999999999999998E-4</v>
      </c>
      <c r="EX26" s="65">
        <v>8.9999999999999998E-4</v>
      </c>
      <c r="EY26" s="65">
        <v>1E-3</v>
      </c>
      <c r="EZ26" s="65">
        <v>8.9999999999999998E-4</v>
      </c>
      <c r="FA26" s="65">
        <v>8.9999999999999998E-4</v>
      </c>
      <c r="FB26" s="65">
        <v>1E-3</v>
      </c>
      <c r="FC26" s="65">
        <v>8.0000000000000004E-4</v>
      </c>
      <c r="FD26" s="65">
        <v>8.9999999999999998E-4</v>
      </c>
      <c r="FE26" s="65">
        <v>1E-3</v>
      </c>
      <c r="FF26" s="65">
        <v>8.0000000000000004E-4</v>
      </c>
      <c r="FG26" s="65">
        <v>8.0000000000000004E-4</v>
      </c>
      <c r="FH26" s="65">
        <v>1E-3</v>
      </c>
      <c r="FI26" s="65">
        <v>1E-3</v>
      </c>
      <c r="FJ26" s="65">
        <v>8.0000000000000004E-4</v>
      </c>
      <c r="FK26" s="65">
        <v>8.0000000000000004E-4</v>
      </c>
      <c r="FL26" s="65">
        <v>8.9999999999999998E-4</v>
      </c>
      <c r="FM26" s="65">
        <v>8.0000000000000004E-4</v>
      </c>
      <c r="FN26" s="65">
        <v>8.0000000000000004E-4</v>
      </c>
      <c r="FO26" s="79">
        <v>8.9999999999999998E-4</v>
      </c>
      <c r="FP26" s="79">
        <v>8.9999999999999998E-4</v>
      </c>
      <c r="FQ26" s="79">
        <v>8.9999999999999998E-4</v>
      </c>
      <c r="FR26" s="79">
        <v>8.9999999999999998E-4</v>
      </c>
      <c r="FS26" s="79">
        <v>8.0000000000000004E-4</v>
      </c>
      <c r="FT26" s="79">
        <v>8.9999999999999998E-4</v>
      </c>
      <c r="FU26" s="79">
        <v>8.0000000000000004E-4</v>
      </c>
      <c r="FV26" s="79">
        <v>8.0000000000000004E-4</v>
      </c>
      <c r="FW26" s="79">
        <v>8.0000000000000004E-4</v>
      </c>
      <c r="FX26" s="79">
        <v>8.9999999999999998E-4</v>
      </c>
      <c r="FY26" s="79">
        <v>8.0000000000000004E-4</v>
      </c>
      <c r="FZ26" s="79">
        <v>8.0000000000000004E-4</v>
      </c>
      <c r="GA26" s="79">
        <v>8.0000000000000004E-4</v>
      </c>
      <c r="GB26" s="79">
        <v>6.9999999999999999E-4</v>
      </c>
      <c r="GC26" s="79">
        <v>6.9999999999999999E-4</v>
      </c>
      <c r="GD26" s="79">
        <v>8.0000000000000004E-4</v>
      </c>
      <c r="GE26" s="79">
        <v>8.9999999999999998E-4</v>
      </c>
      <c r="GF26" s="79">
        <v>1E-3</v>
      </c>
      <c r="GG26" s="79">
        <v>8.0000000000000004E-4</v>
      </c>
      <c r="GH26" s="79">
        <v>8.0000000000000004E-4</v>
      </c>
      <c r="GI26" s="79">
        <v>8.9999999999999998E-4</v>
      </c>
      <c r="GJ26" s="79">
        <v>8.9999999999999998E-4</v>
      </c>
      <c r="GK26" s="79">
        <v>8.0000000000000004E-4</v>
      </c>
      <c r="GL26" s="79">
        <v>8.0000000000000004E-4</v>
      </c>
      <c r="GM26" s="79">
        <v>8.9999999999999998E-4</v>
      </c>
      <c r="GN26" s="79">
        <v>8.9999999999999998E-4</v>
      </c>
      <c r="GO26" s="79">
        <v>1E-3</v>
      </c>
      <c r="GP26" s="79">
        <v>8.0000000000000004E-4</v>
      </c>
      <c r="GQ26" s="79">
        <v>8.0000000000000004E-4</v>
      </c>
      <c r="GR26" s="79">
        <v>1E-3</v>
      </c>
      <c r="GS26" s="79">
        <v>8.0000000000000004E-4</v>
      </c>
      <c r="GT26" s="79">
        <v>6.9999999999999999E-4</v>
      </c>
      <c r="GU26" s="79">
        <v>6.9999999999999999E-4</v>
      </c>
      <c r="GV26" s="79">
        <v>6.9999999999999999E-4</v>
      </c>
      <c r="GW26" s="79">
        <v>6.9999999999999999E-4</v>
      </c>
      <c r="GX26" s="79">
        <v>6.9999999999999999E-4</v>
      </c>
      <c r="GY26" s="79">
        <v>5.9999999999999995E-4</v>
      </c>
      <c r="GZ26" s="79">
        <v>5.9999999999999995E-4</v>
      </c>
      <c r="HA26" s="79">
        <v>6.9999999999999999E-4</v>
      </c>
      <c r="HB26" s="79">
        <v>5.9999999999999995E-4</v>
      </c>
      <c r="HC26" s="79">
        <v>6.9999999999999999E-4</v>
      </c>
      <c r="HD26" s="79">
        <v>8.9999999999999998E-4</v>
      </c>
      <c r="HE26" s="79">
        <v>6.9999999999999999E-4</v>
      </c>
      <c r="HF26" s="79">
        <v>6.9999999999999999E-4</v>
      </c>
      <c r="HG26" s="79">
        <v>8.0000000000000004E-4</v>
      </c>
      <c r="HH26" s="79">
        <v>6.9999999999999999E-4</v>
      </c>
      <c r="HI26" s="79">
        <v>8.0000000000000004E-4</v>
      </c>
      <c r="HJ26" s="79">
        <v>6.9999999999999999E-4</v>
      </c>
      <c r="HK26" s="79">
        <v>6.9999999999999999E-4</v>
      </c>
      <c r="HL26" s="79">
        <v>6.9999999999999999E-4</v>
      </c>
      <c r="HM26" s="79">
        <v>6.9999999999999999E-4</v>
      </c>
      <c r="HN26" s="79">
        <v>6.9999999999999999E-4</v>
      </c>
      <c r="HO26" s="79">
        <v>8.0000000000000004E-4</v>
      </c>
      <c r="HP26" s="79">
        <v>6.9999999999999999E-4</v>
      </c>
      <c r="HQ26" s="79">
        <v>8.0000000000000004E-4</v>
      </c>
      <c r="HR26" s="79">
        <v>8.9999999999999998E-4</v>
      </c>
      <c r="HS26" s="79">
        <v>1E-3</v>
      </c>
      <c r="HT26" s="79">
        <v>1E-3</v>
      </c>
      <c r="HU26" s="79">
        <v>1E-3</v>
      </c>
      <c r="HV26" s="79">
        <v>6.9999999999999999E-4</v>
      </c>
      <c r="HW26" s="79">
        <v>6.9999999999999999E-4</v>
      </c>
      <c r="HX26" s="79">
        <v>1E-3</v>
      </c>
      <c r="HY26" s="79">
        <v>1E-3</v>
      </c>
      <c r="HZ26" s="79">
        <v>1E-3</v>
      </c>
      <c r="IA26" s="79">
        <v>1E-3</v>
      </c>
      <c r="IB26" s="79">
        <v>1E-3</v>
      </c>
      <c r="IC26" s="79">
        <v>1E-3</v>
      </c>
      <c r="ID26" s="79">
        <v>1E-3</v>
      </c>
      <c r="IE26" s="79">
        <v>1E-3</v>
      </c>
      <c r="IF26" s="79">
        <v>1E-3</v>
      </c>
      <c r="IG26" s="79">
        <v>1E-3</v>
      </c>
      <c r="IH26" s="79">
        <v>1E-3</v>
      </c>
      <c r="II26" s="79">
        <v>1E-3</v>
      </c>
      <c r="IJ26" s="79">
        <v>6.9999999999999999E-4</v>
      </c>
      <c r="IK26" s="79">
        <v>1E-3</v>
      </c>
      <c r="IL26" s="79">
        <v>1E-3</v>
      </c>
      <c r="IM26" s="79">
        <v>1E-3</v>
      </c>
      <c r="IN26" s="79">
        <v>1E-3</v>
      </c>
      <c r="IO26" s="79">
        <v>5.9999999999999995E-4</v>
      </c>
      <c r="IP26" s="79">
        <v>5.9999999999999995E-4</v>
      </c>
      <c r="IQ26" s="79">
        <v>1E-3</v>
      </c>
      <c r="IR26" s="79">
        <v>6.9999999999999999E-4</v>
      </c>
      <c r="IS26" s="79">
        <v>5.9999999999999995E-4</v>
      </c>
      <c r="IT26" s="79">
        <v>6.9999999999999999E-4</v>
      </c>
      <c r="IU26" s="79">
        <v>1E-3</v>
      </c>
      <c r="IV26" s="79">
        <v>8.0000000000000004E-4</v>
      </c>
      <c r="IW26" s="79">
        <v>6.9999999999999999E-4</v>
      </c>
      <c r="IX26" s="79">
        <v>5.9999999999999995E-4</v>
      </c>
      <c r="IY26" s="79">
        <v>5.9999999999999995E-4</v>
      </c>
      <c r="IZ26" s="79">
        <v>1E-3</v>
      </c>
      <c r="JA26" s="79">
        <v>6.9999999999999999E-4</v>
      </c>
      <c r="JB26" s="79">
        <v>6.9999999999999999E-4</v>
      </c>
      <c r="JC26" s="79">
        <v>6.9999999999999999E-4</v>
      </c>
      <c r="JD26" s="79">
        <v>6.9999999999999999E-4</v>
      </c>
      <c r="JE26" s="79">
        <v>6.9999999999999999E-4</v>
      </c>
      <c r="JF26" s="79">
        <v>6.9999999999999999E-4</v>
      </c>
      <c r="JG26" s="79">
        <v>5.9999999999999995E-4</v>
      </c>
      <c r="JH26" s="79">
        <v>6.9999999999999999E-4</v>
      </c>
      <c r="JI26" s="79">
        <v>6.9999999999999999E-4</v>
      </c>
      <c r="JJ26" s="79">
        <v>6.9999999999999999E-4</v>
      </c>
      <c r="JK26" s="79">
        <v>5.9999999999999995E-4</v>
      </c>
      <c r="JL26" s="79">
        <v>6.9999999999999999E-4</v>
      </c>
      <c r="JM26" s="79">
        <v>6.9999999999999999E-4</v>
      </c>
      <c r="JN26" s="79">
        <v>6.9999999999999999E-4</v>
      </c>
      <c r="JO26" s="79">
        <v>6.9999999999999999E-4</v>
      </c>
      <c r="JP26" s="79">
        <v>6.9999999999999999E-4</v>
      </c>
      <c r="JQ26" s="79">
        <v>6.9999999999999999E-4</v>
      </c>
      <c r="JR26" s="79">
        <v>8.0000000000000004E-4</v>
      </c>
      <c r="JS26" s="79">
        <v>6.9999999999999999E-4</v>
      </c>
      <c r="JT26" s="79">
        <v>8.9999999999999998E-4</v>
      </c>
      <c r="JU26" s="79">
        <v>8.9999999999999998E-4</v>
      </c>
      <c r="JV26" s="79">
        <v>8.9999999999999998E-4</v>
      </c>
      <c r="JW26" s="79">
        <v>8.9999999999999998E-4</v>
      </c>
      <c r="JX26" s="79">
        <v>8.9999999999999998E-4</v>
      </c>
      <c r="JY26" s="79">
        <v>8.0000000000000004E-4</v>
      </c>
      <c r="JZ26" s="79">
        <v>1E-3</v>
      </c>
      <c r="KA26" s="79">
        <v>1E-3</v>
      </c>
      <c r="KB26" s="79">
        <v>1E-3</v>
      </c>
      <c r="KC26" s="79">
        <v>1E-3</v>
      </c>
      <c r="KD26" s="79">
        <v>1E-3</v>
      </c>
      <c r="KE26" s="79">
        <v>1E-3</v>
      </c>
      <c r="KF26" s="79">
        <v>8.0000000000000004E-4</v>
      </c>
      <c r="KG26" s="79">
        <v>8.9999999999999998E-4</v>
      </c>
      <c r="KH26" s="79">
        <v>1E-3</v>
      </c>
      <c r="KI26" s="79">
        <v>1E-3</v>
      </c>
      <c r="KJ26" s="79">
        <v>8.0000000000000004E-4</v>
      </c>
      <c r="KK26" s="79">
        <v>6.9999999999999999E-4</v>
      </c>
      <c r="KL26" s="79">
        <v>6.9999999999999999E-4</v>
      </c>
      <c r="KM26" s="79">
        <v>8.0000000000000004E-4</v>
      </c>
      <c r="KN26" s="79">
        <v>8.0000000000000004E-4</v>
      </c>
      <c r="KO26" s="79">
        <v>5.9999999999999995E-4</v>
      </c>
      <c r="KP26" s="79">
        <v>6.9999999999999999E-4</v>
      </c>
      <c r="KQ26" s="79">
        <v>6.9999999999999999E-4</v>
      </c>
      <c r="KR26" s="79">
        <v>5.9999999999999995E-4</v>
      </c>
      <c r="KS26" s="79">
        <v>5.9999999999999995E-4</v>
      </c>
      <c r="KT26" s="79">
        <v>5.9999999999999995E-4</v>
      </c>
      <c r="KU26" s="79">
        <v>6.9999999999999999E-4</v>
      </c>
      <c r="KV26" s="79">
        <v>5.9999999999999995E-4</v>
      </c>
      <c r="KW26" s="79">
        <v>8.0000000000000004E-4</v>
      </c>
      <c r="KX26" s="79">
        <v>6.9999999999999999E-4</v>
      </c>
      <c r="KY26" s="79">
        <v>5.9999999999999995E-4</v>
      </c>
      <c r="KZ26" s="79">
        <v>5.9999999999999995E-4</v>
      </c>
      <c r="LA26" s="79">
        <v>5.9999999999999995E-4</v>
      </c>
      <c r="LB26" s="79">
        <v>6.9999999999999999E-4</v>
      </c>
      <c r="LC26" s="79">
        <v>5.9999999999999995E-4</v>
      </c>
      <c r="LD26" s="79">
        <v>6.9999999999999999E-4</v>
      </c>
      <c r="LE26" s="79">
        <v>6.9999999999999999E-4</v>
      </c>
      <c r="LF26" s="79">
        <v>5.9999999999999995E-4</v>
      </c>
      <c r="LG26" s="79">
        <v>6.9999999999999999E-4</v>
      </c>
      <c r="LH26" s="79">
        <v>6.9999999999999999E-4</v>
      </c>
      <c r="LI26" s="79">
        <v>5.9999999999999995E-4</v>
      </c>
      <c r="LJ26" s="79">
        <v>5.9999999999999995E-4</v>
      </c>
      <c r="LK26" s="79">
        <v>6.9999999999999999E-4</v>
      </c>
      <c r="LL26" s="79">
        <v>5.9999999999999995E-4</v>
      </c>
      <c r="LM26" s="79">
        <v>6.9999999999999999E-4</v>
      </c>
      <c r="LN26" s="79">
        <v>5.9999999999999995E-4</v>
      </c>
      <c r="LO26" s="79">
        <v>5.9999999999999995E-4</v>
      </c>
      <c r="LP26" s="79">
        <v>5.9999999999999995E-4</v>
      </c>
      <c r="LQ26" s="79">
        <v>5.9999999999999995E-4</v>
      </c>
      <c r="LR26" s="79">
        <v>5.9999999999999995E-4</v>
      </c>
      <c r="LS26" s="79">
        <v>6.9999999999999999E-4</v>
      </c>
      <c r="LT26" s="79">
        <v>5.0000000000000001E-4</v>
      </c>
      <c r="LU26" s="79">
        <v>5.9999999999999995E-4</v>
      </c>
      <c r="LV26" s="79">
        <v>6.9999999999999999E-4</v>
      </c>
      <c r="LW26" s="79">
        <v>5.9999999999999995E-4</v>
      </c>
      <c r="LX26" s="79">
        <v>6.9999999999999999E-4</v>
      </c>
      <c r="LY26" s="79">
        <v>5.9999999999999995E-4</v>
      </c>
      <c r="LZ26" s="79">
        <v>5.9999999999999995E-4</v>
      </c>
      <c r="MA26" s="79">
        <v>5.0000000000000001E-4</v>
      </c>
      <c r="MB26" s="79">
        <v>5.0000000000000001E-4</v>
      </c>
      <c r="MC26" s="79">
        <v>5.0000000000000001E-4</v>
      </c>
      <c r="MD26" s="79">
        <v>5.9999999999999995E-4</v>
      </c>
      <c r="ME26" s="79">
        <v>5.9999999999999995E-4</v>
      </c>
      <c r="MF26" s="79">
        <v>5.0000000000000001E-4</v>
      </c>
      <c r="MG26" s="105">
        <v>5.9999999999999995E-4</v>
      </c>
      <c r="MH26" s="105">
        <v>5.0000000000000001E-4</v>
      </c>
      <c r="MI26" s="105">
        <v>5.0000000000000001E-4</v>
      </c>
      <c r="MJ26" s="105">
        <v>5.0000000000000001E-4</v>
      </c>
      <c r="MK26" s="105">
        <v>5.9999999999999995E-4</v>
      </c>
      <c r="ML26" s="105">
        <v>8.0000000000000004E-4</v>
      </c>
      <c r="MM26" s="105">
        <v>8.9999999999999998E-4</v>
      </c>
      <c r="MN26" s="105">
        <v>8.0000000000000004E-4</v>
      </c>
      <c r="MO26" s="105">
        <v>8.9999999999999998E-4</v>
      </c>
      <c r="MP26" s="105">
        <v>8.9999999999999998E-4</v>
      </c>
      <c r="MQ26" s="105">
        <v>1E-3</v>
      </c>
      <c r="MR26" s="105">
        <v>1.1000000000000001E-3</v>
      </c>
      <c r="MS26" s="105">
        <v>8.0000000000000004E-4</v>
      </c>
      <c r="MT26" s="105">
        <v>8.9999999999999998E-4</v>
      </c>
      <c r="MU26" s="105">
        <v>8.9999999999999998E-4</v>
      </c>
      <c r="MV26" s="105">
        <v>1E-3</v>
      </c>
      <c r="MW26" s="105">
        <v>8.9999999999999998E-4</v>
      </c>
      <c r="MX26" s="105">
        <v>8.0000000000000004E-4</v>
      </c>
      <c r="MY26" s="105">
        <v>8.0000000000000004E-4</v>
      </c>
      <c r="MZ26" s="105">
        <v>8.0000000000000004E-4</v>
      </c>
      <c r="NA26" s="105">
        <v>6.9999999999999999E-4</v>
      </c>
      <c r="NB26" s="105">
        <v>8.0000000000000004E-4</v>
      </c>
      <c r="NC26" s="114">
        <v>8.0000000000000004E-4</v>
      </c>
      <c r="ND26" s="105">
        <v>8.9999999999999998E-4</v>
      </c>
      <c r="NE26" s="114">
        <v>8.0000000000000004E-4</v>
      </c>
      <c r="NF26" s="105">
        <v>8.0000000000000004E-4</v>
      </c>
      <c r="NG26" s="105">
        <v>8.9999999999999998E-4</v>
      </c>
      <c r="NH26" s="105">
        <v>8.0000000000000004E-4</v>
      </c>
      <c r="NI26" s="105">
        <v>8.0000000000000004E-4</v>
      </c>
      <c r="NJ26" s="105">
        <v>6.9999999999999999E-4</v>
      </c>
      <c r="NK26" s="105">
        <v>8.0000000000000004E-4</v>
      </c>
      <c r="NL26" s="105">
        <v>8.0000000000000004E-4</v>
      </c>
      <c r="NM26" s="105">
        <v>8.0000000000000004E-4</v>
      </c>
      <c r="NN26" s="105">
        <v>8.0000000000000004E-4</v>
      </c>
      <c r="NO26" s="105">
        <v>8.0000000000000004E-4</v>
      </c>
      <c r="NP26" s="105">
        <v>6.9999999999999999E-4</v>
      </c>
      <c r="NQ26" s="105">
        <v>8.0000000000000004E-4</v>
      </c>
      <c r="NR26" s="105">
        <v>8.0000000000000004E-4</v>
      </c>
      <c r="NS26" s="105">
        <v>8.9999999999999998E-4</v>
      </c>
      <c r="NT26" s="105">
        <v>8.0000000000000004E-4</v>
      </c>
      <c r="NU26" s="105">
        <v>8.0000000000000004E-4</v>
      </c>
      <c r="NV26" s="105">
        <v>8.0000000000000004E-4</v>
      </c>
      <c r="NW26" s="105">
        <v>8.9999999999999998E-4</v>
      </c>
      <c r="NX26" s="105">
        <v>8.0000000000000004E-4</v>
      </c>
      <c r="NY26" s="105">
        <v>8.0000000000000004E-4</v>
      </c>
      <c r="NZ26" s="105">
        <v>8.0000000000000004E-4</v>
      </c>
      <c r="OA26" s="105">
        <v>8.9999999999999998E-4</v>
      </c>
      <c r="OB26" s="105">
        <v>8.0000000000000004E-4</v>
      </c>
      <c r="OC26" s="105">
        <v>8.0000000000000004E-4</v>
      </c>
      <c r="OD26" s="105">
        <v>8.0000000000000004E-4</v>
      </c>
      <c r="OE26" s="105">
        <v>1.1000000000000001E-3</v>
      </c>
      <c r="OF26" s="105">
        <v>8.0000000000000004E-4</v>
      </c>
      <c r="OG26" s="105">
        <v>1E-3</v>
      </c>
      <c r="OH26" s="105">
        <v>8.0000000000000004E-4</v>
      </c>
      <c r="OI26" s="105">
        <v>8.0000000000000004E-4</v>
      </c>
      <c r="OJ26" s="105">
        <v>8.0000000000000004E-4</v>
      </c>
      <c r="OK26" s="105">
        <v>8.0000000000000004E-4</v>
      </c>
      <c r="OL26" s="105">
        <v>8.9999999999999998E-4</v>
      </c>
      <c r="OM26" s="105">
        <v>8.0000000000000004E-4</v>
      </c>
      <c r="ON26" s="105">
        <v>8.0000000000000004E-4</v>
      </c>
      <c r="OO26" s="105">
        <v>8.9999999999999998E-4</v>
      </c>
      <c r="OP26" s="105">
        <v>8.0000000000000004E-4</v>
      </c>
      <c r="OQ26" s="105">
        <v>8.9999999999999998E-4</v>
      </c>
      <c r="OR26" s="105">
        <v>8.0000000000000004E-4</v>
      </c>
      <c r="OS26" s="105">
        <v>8.0000000000000004E-4</v>
      </c>
      <c r="OT26" s="105">
        <v>8.9999999999999998E-4</v>
      </c>
      <c r="OU26" s="105">
        <v>8.0000000000000004E-4</v>
      </c>
      <c r="OV26" s="105">
        <v>8.0000000000000004E-4</v>
      </c>
      <c r="OW26" s="105">
        <v>8.0000000000000004E-4</v>
      </c>
      <c r="OX26" s="105">
        <v>8.0000000000000004E-4</v>
      </c>
      <c r="OY26" s="105">
        <v>8.0000000000000004E-4</v>
      </c>
      <c r="OZ26" s="105">
        <v>1E-3</v>
      </c>
      <c r="PA26" s="105">
        <v>8.0000000000000004E-4</v>
      </c>
      <c r="PB26" s="105">
        <v>6.9999999999999999E-4</v>
      </c>
      <c r="PC26" s="105">
        <v>8.0000000000000004E-4</v>
      </c>
      <c r="PD26" s="105">
        <v>6.9999999999999999E-4</v>
      </c>
      <c r="PE26" s="105">
        <v>6.9999999999999999E-4</v>
      </c>
      <c r="PF26" s="105">
        <v>8.9999999999999998E-4</v>
      </c>
      <c r="PG26" s="105">
        <v>8.0000000000000004E-4</v>
      </c>
      <c r="PH26" s="105">
        <v>8.0000000000000004E-4</v>
      </c>
      <c r="PI26" s="105">
        <v>8.0000000000000004E-4</v>
      </c>
      <c r="PJ26" s="105">
        <v>8.0000000000000004E-4</v>
      </c>
      <c r="PK26" s="105">
        <v>8.0000000000000004E-4</v>
      </c>
      <c r="PL26" s="105">
        <v>1.1000000000000001E-3</v>
      </c>
      <c r="PM26" s="105">
        <v>8.9999999999999998E-4</v>
      </c>
      <c r="PN26" s="105">
        <v>8.9999999999999998E-4</v>
      </c>
      <c r="PO26" s="105">
        <v>8.9999999999999998E-4</v>
      </c>
      <c r="PP26" s="105">
        <v>8.9999999999999998E-4</v>
      </c>
      <c r="PQ26" s="105">
        <v>8.9999999999999998E-4</v>
      </c>
      <c r="PR26" s="105">
        <v>8.0000000000000004E-4</v>
      </c>
      <c r="PS26" s="105">
        <v>1.2999999999999999E-3</v>
      </c>
      <c r="PT26" s="105">
        <v>1E-3</v>
      </c>
      <c r="PU26" s="105">
        <v>8.0000000000000004E-4</v>
      </c>
      <c r="PV26" s="79">
        <v>8.0000000000000004E-4</v>
      </c>
      <c r="PW26" s="105">
        <v>8.9999999999999998E-4</v>
      </c>
      <c r="PX26" s="105">
        <v>8.9999999999999998E-4</v>
      </c>
      <c r="PY26" s="105">
        <v>8.0000000000000004E-4</v>
      </c>
      <c r="PZ26" s="105">
        <v>8.9999999999999998E-4</v>
      </c>
      <c r="QA26" s="105">
        <v>8.9999999999999998E-4</v>
      </c>
      <c r="QB26" s="105">
        <v>8.0000000000000004E-4</v>
      </c>
      <c r="QC26" s="105">
        <v>1E-3</v>
      </c>
      <c r="QD26" s="105">
        <v>8.0000000000000004E-4</v>
      </c>
      <c r="QE26" s="105">
        <v>8.9999999999999998E-4</v>
      </c>
      <c r="QF26" s="105">
        <v>1E-3</v>
      </c>
      <c r="QG26" s="105">
        <v>1E-3</v>
      </c>
      <c r="QH26" s="105">
        <v>8.0000000000000004E-4</v>
      </c>
      <c r="QI26" s="105">
        <v>8.9999999999999998E-4</v>
      </c>
      <c r="QJ26" s="105">
        <v>1E-3</v>
      </c>
      <c r="QK26" s="105">
        <v>1.1999999999999999E-3</v>
      </c>
      <c r="QL26" s="105">
        <v>8.0000000000000004E-4</v>
      </c>
      <c r="QM26" s="105">
        <v>8.9999999999999998E-4</v>
      </c>
      <c r="QN26" s="105">
        <v>8.0000000000000004E-4</v>
      </c>
      <c r="QO26" s="105">
        <v>8.0000000000000004E-4</v>
      </c>
      <c r="QP26" s="105">
        <v>8.0000000000000004E-4</v>
      </c>
      <c r="QQ26" s="105">
        <v>8.0000000000000004E-4</v>
      </c>
      <c r="QR26" s="105">
        <v>8.0000000000000004E-4</v>
      </c>
      <c r="QS26" s="105">
        <v>8.0000000000000004E-4</v>
      </c>
      <c r="QT26" s="105">
        <v>8.9999999999999998E-4</v>
      </c>
      <c r="QU26" s="105">
        <v>8.0000000000000004E-4</v>
      </c>
      <c r="QV26" s="105">
        <v>8.0000000000000004E-4</v>
      </c>
      <c r="QW26" s="105">
        <v>8.0000000000000004E-4</v>
      </c>
      <c r="QX26" s="105">
        <v>8.0000000000000004E-4</v>
      </c>
      <c r="QY26" s="105">
        <v>8.0000000000000004E-4</v>
      </c>
      <c r="QZ26" s="105">
        <v>8.9999999999999998E-4</v>
      </c>
      <c r="RA26" s="105">
        <v>8.0000000000000004E-4</v>
      </c>
      <c r="RB26" s="105">
        <v>8.0000000000000004E-4</v>
      </c>
      <c r="RC26" s="105">
        <v>8.0000000000000004E-4</v>
      </c>
      <c r="RD26" s="105">
        <v>8.0000000000000004E-4</v>
      </c>
      <c r="RE26" s="105">
        <v>8.0000000000000004E-4</v>
      </c>
      <c r="RF26" s="105">
        <v>8.0000000000000004E-4</v>
      </c>
      <c r="RG26" s="105">
        <v>8.0000000000000004E-4</v>
      </c>
      <c r="RH26" s="105">
        <v>8.0000000000000004E-4</v>
      </c>
      <c r="RI26" s="105">
        <v>1.2999999999999999E-3</v>
      </c>
      <c r="RJ26" s="105">
        <v>8.9999999999999998E-4</v>
      </c>
      <c r="RK26" s="105">
        <v>8.0000000000000004E-4</v>
      </c>
      <c r="RL26" s="105">
        <v>8.9999999999999998E-4</v>
      </c>
      <c r="RM26" s="105">
        <v>8.0000000000000004E-4</v>
      </c>
      <c r="RN26" s="105">
        <v>8.9999999999999998E-4</v>
      </c>
      <c r="RO26" s="105">
        <v>8.0000000000000004E-4</v>
      </c>
      <c r="RP26" s="105">
        <v>8.0000000000000004E-4</v>
      </c>
      <c r="RQ26" s="105">
        <v>8.9999999999999998E-4</v>
      </c>
      <c r="RR26" s="105">
        <v>8.0000000000000004E-4</v>
      </c>
      <c r="RS26" s="105">
        <v>1.1999999999999999E-3</v>
      </c>
      <c r="RT26" s="105">
        <v>1.1000000000000001E-3</v>
      </c>
      <c r="RU26" s="105">
        <v>6.9999999999999999E-4</v>
      </c>
      <c r="RV26" s="105">
        <v>8.9999999999999998E-4</v>
      </c>
      <c r="RW26" s="105">
        <v>8.0000000000000004E-4</v>
      </c>
      <c r="RX26" s="105">
        <v>8.0000000000000004E-4</v>
      </c>
      <c r="RY26" s="105">
        <v>8.0000000000000004E-4</v>
      </c>
      <c r="RZ26" s="105">
        <v>8.0000000000000004E-4</v>
      </c>
      <c r="SA26" s="105">
        <v>8.0000000000000004E-4</v>
      </c>
      <c r="SB26" s="105">
        <v>6.9999999999999999E-4</v>
      </c>
      <c r="SC26" s="105">
        <v>8.9999999999999998E-4</v>
      </c>
      <c r="SD26" s="105">
        <v>8.0000000000000004E-4</v>
      </c>
      <c r="SE26" s="105">
        <v>8.0000000000000004E-4</v>
      </c>
      <c r="SF26" s="105">
        <v>1E-3</v>
      </c>
      <c r="SG26" s="105">
        <v>6.9999999999999999E-4</v>
      </c>
      <c r="SH26" s="105">
        <v>8.0000000000000004E-4</v>
      </c>
      <c r="SI26" s="105">
        <v>6.9999999999999999E-4</v>
      </c>
      <c r="SJ26" s="105">
        <v>8.0000000000000004E-4</v>
      </c>
      <c r="SK26" s="105">
        <v>6.9999999999999999E-4</v>
      </c>
      <c r="SL26" s="105">
        <v>8.0000000000000004E-4</v>
      </c>
      <c r="SM26" s="105">
        <v>8.9999999999999998E-4</v>
      </c>
      <c r="SN26" s="105">
        <v>8.9999999999999998E-4</v>
      </c>
      <c r="SO26" s="105">
        <v>1E-3</v>
      </c>
      <c r="SP26" s="105">
        <v>8.9999999999999998E-4</v>
      </c>
      <c r="SQ26" s="105">
        <v>1E-3</v>
      </c>
      <c r="SR26" s="105">
        <v>1E-3</v>
      </c>
      <c r="SS26" s="105">
        <v>8.9999999999999998E-4</v>
      </c>
      <c r="ST26" s="105">
        <v>8.0000000000000004E-4</v>
      </c>
      <c r="SU26" s="105">
        <v>8.9999999999999998E-4</v>
      </c>
      <c r="SV26" s="105">
        <v>8.0000000000000004E-4</v>
      </c>
      <c r="SW26" s="105">
        <v>6.9999999999999999E-4</v>
      </c>
      <c r="SX26" s="105">
        <v>8.9999999999999998E-4</v>
      </c>
      <c r="SY26" s="105">
        <v>8.0000000000000004E-4</v>
      </c>
      <c r="SZ26" s="105">
        <v>8.9999999999999998E-4</v>
      </c>
      <c r="TA26" s="105">
        <v>6.9999999999999999E-4</v>
      </c>
      <c r="TB26" s="105">
        <v>6.9999999999999999E-4</v>
      </c>
      <c r="TC26" s="105">
        <v>8.0000000000000004E-4</v>
      </c>
      <c r="TD26" s="105">
        <v>8.0000000000000004E-4</v>
      </c>
      <c r="TE26" s="105">
        <v>8.0000000000000004E-4</v>
      </c>
      <c r="TF26" s="105">
        <v>8.0000000000000004E-4</v>
      </c>
      <c r="TG26" s="105">
        <v>6.9999999999999999E-4</v>
      </c>
      <c r="TH26" s="105">
        <v>6.9999999999999999E-4</v>
      </c>
      <c r="TI26" s="105">
        <v>1E-3</v>
      </c>
      <c r="TJ26" s="105">
        <v>1E-3</v>
      </c>
      <c r="TK26" s="105">
        <v>1E-3</v>
      </c>
      <c r="TL26" s="105">
        <v>1.1000000000000001E-3</v>
      </c>
      <c r="TM26" s="105">
        <v>1.1000000000000001E-3</v>
      </c>
      <c r="TN26" s="105">
        <v>1.1000000000000001E-3</v>
      </c>
      <c r="TO26" s="105">
        <v>1E-3</v>
      </c>
      <c r="TP26" s="105">
        <v>8.9999999999999998E-4</v>
      </c>
      <c r="TQ26" s="105">
        <v>6.9999999999999999E-4</v>
      </c>
      <c r="TR26" s="138">
        <v>9.8333333333333324E-4</v>
      </c>
      <c r="TS26" s="138">
        <v>1E-3</v>
      </c>
      <c r="TT26" s="138">
        <v>8.4000000000000014E-4</v>
      </c>
      <c r="TU26" s="138">
        <v>7.7499999999999997E-4</v>
      </c>
      <c r="TV26" s="138">
        <v>8.25E-4</v>
      </c>
      <c r="TW26" s="138">
        <v>7.5000000000000002E-4</v>
      </c>
      <c r="TX26" s="138">
        <v>8.9999999999999998E-4</v>
      </c>
      <c r="TY26" s="138">
        <v>9.4000000000000008E-4</v>
      </c>
      <c r="TZ26" s="138">
        <v>7.5000000000000002E-4</v>
      </c>
      <c r="UA26" s="138">
        <v>7.6666666666666669E-4</v>
      </c>
      <c r="UB26" s="138">
        <v>8.3999999999999993E-4</v>
      </c>
      <c r="UC26" s="138">
        <v>6.9999999999999999E-4</v>
      </c>
      <c r="UD26" s="138">
        <v>8.0000000000000004E-4</v>
      </c>
      <c r="UE26" s="138">
        <v>8.0000000000000004E-4</v>
      </c>
      <c r="UF26" s="138">
        <v>8.0000000000000004E-4</v>
      </c>
      <c r="UG26" s="138">
        <v>9.4000000000000008E-4</v>
      </c>
      <c r="UH26" s="138">
        <v>8.3999999999999993E-4</v>
      </c>
      <c r="UI26" s="138">
        <v>9.4000000000000008E-4</v>
      </c>
      <c r="UJ26" s="138">
        <v>8.0000000000000004E-4</v>
      </c>
      <c r="UK26" s="138">
        <v>8.2000000000000009E-4</v>
      </c>
      <c r="UL26" s="138">
        <v>8.1111111111111119E-4</v>
      </c>
      <c r="UM26" s="138">
        <v>9.5999999999999992E-4</v>
      </c>
      <c r="UN26" s="138">
        <v>9.0000000000000008E-4</v>
      </c>
      <c r="UO26" s="138">
        <v>8.7999999999999992E-4</v>
      </c>
      <c r="UP26" s="138">
        <v>9.4999999999999989E-4</v>
      </c>
      <c r="UQ26" s="138">
        <v>8.8000000000000003E-4</v>
      </c>
      <c r="UR26" s="70">
        <v>8.9999999999999998E-4</v>
      </c>
      <c r="US26" s="70">
        <v>8.0000000000000004E-4</v>
      </c>
      <c r="UT26" s="70">
        <v>7.9999999999999993E-4</v>
      </c>
      <c r="UU26" s="70">
        <v>8.0000000000000004E-4</v>
      </c>
      <c r="UV26" s="70">
        <v>8.0000000000000004E-4</v>
      </c>
      <c r="UW26" s="70">
        <v>8.25E-4</v>
      </c>
      <c r="UX26" s="70">
        <v>8.2857142857142862E-4</v>
      </c>
      <c r="UY26" s="70">
        <v>8.4999999999999995E-4</v>
      </c>
      <c r="UZ26" s="70">
        <v>8.600000000000002E-4</v>
      </c>
      <c r="VA26" s="70">
        <v>8.1428571428571444E-4</v>
      </c>
      <c r="VB26" s="70">
        <v>8.0000000000000015E-4</v>
      </c>
      <c r="VC26" s="70">
        <v>8.0000000000000004E-4</v>
      </c>
      <c r="VD26" s="70">
        <v>8.6250000000000009E-4</v>
      </c>
      <c r="VE26" s="70">
        <v>9.1428571428571438E-4</v>
      </c>
      <c r="VF26" s="70">
        <v>5.4285714285714278E-4</v>
      </c>
      <c r="VG26" s="70">
        <v>5.2499999999999997E-4</v>
      </c>
      <c r="VH26" s="70">
        <v>6.3999999999999994E-4</v>
      </c>
      <c r="VI26" s="70">
        <v>6.1818181818181807E-4</v>
      </c>
      <c r="VJ26" s="70">
        <v>6.333333333333333E-4</v>
      </c>
      <c r="VK26" s="70">
        <v>6.4999999999999997E-4</v>
      </c>
      <c r="VL26" s="70">
        <v>6.7857142857142845E-4</v>
      </c>
      <c r="VM26" s="70">
        <v>9.2142857142857141E-4</v>
      </c>
      <c r="VN26" s="70">
        <v>7.7499999999999997E-4</v>
      </c>
      <c r="VO26" s="70">
        <v>6.7142857142857141E-4</v>
      </c>
      <c r="VP26" s="70">
        <v>7.6000000000000004E-4</v>
      </c>
      <c r="VQ26" s="70">
        <v>7.1249999999999992E-4</v>
      </c>
      <c r="VR26" s="70">
        <v>9.0833333333333337E-4</v>
      </c>
      <c r="VS26" s="70">
        <v>9.4545454545454577E-4</v>
      </c>
      <c r="VT26" s="70">
        <v>8.25E-4</v>
      </c>
      <c r="VU26" s="70">
        <v>7.2499999999999995E-4</v>
      </c>
      <c r="VV26" s="70">
        <v>7.2999999999999996E-4</v>
      </c>
      <c r="VW26" s="70">
        <v>8.4374999999999999E-4</v>
      </c>
      <c r="VX26" s="70">
        <v>8.454545454545455E-4</v>
      </c>
      <c r="VY26" s="70">
        <v>8.600000000000002E-4</v>
      </c>
      <c r="VZ26" s="70">
        <v>9.2857142857142867E-4</v>
      </c>
      <c r="WA26" s="44">
        <v>1.4363636363636364E-3</v>
      </c>
      <c r="WB26" s="44">
        <v>1.6333333333333334E-3</v>
      </c>
      <c r="WC26" s="44">
        <v>1.0090909090909089E-3</v>
      </c>
      <c r="WD26" s="44">
        <v>1.2999999999999999E-3</v>
      </c>
      <c r="WE26" s="44">
        <v>1.3888888888888887E-3</v>
      </c>
      <c r="WF26" s="44">
        <v>1.2545454545454546E-3</v>
      </c>
      <c r="WG26" s="44">
        <v>9.6666666666666656E-4</v>
      </c>
      <c r="WH26" s="44">
        <v>9.8571428571428595E-4</v>
      </c>
      <c r="WI26" s="44">
        <v>9.181818181818181E-4</v>
      </c>
      <c r="WJ26" s="44">
        <v>8.4444444444444443E-4</v>
      </c>
      <c r="WK26" s="44">
        <v>6.6666666666666664E-4</v>
      </c>
      <c r="WL26" s="44">
        <v>6.5384615384615394E-4</v>
      </c>
      <c r="WM26" s="44">
        <v>7.5000000000000002E-4</v>
      </c>
      <c r="WP26" s="52"/>
    </row>
    <row r="27" spans="1:616" s="4" customFormat="1" ht="23.25" customHeight="1" x14ac:dyDescent="0.2">
      <c r="A27" s="8">
        <v>10</v>
      </c>
      <c r="B27" s="20" t="s">
        <v>128</v>
      </c>
      <c r="C27" s="10" t="s">
        <v>13</v>
      </c>
      <c r="D27" s="24" t="s">
        <v>101</v>
      </c>
      <c r="E27" s="29">
        <v>0.71</v>
      </c>
      <c r="F27" s="29">
        <v>0.73</v>
      </c>
      <c r="G27" s="29">
        <v>0.43</v>
      </c>
      <c r="H27" s="29">
        <v>0.38</v>
      </c>
      <c r="I27" s="29">
        <v>0.51</v>
      </c>
      <c r="J27" s="29">
        <v>0.55000000000000004</v>
      </c>
      <c r="K27" s="29">
        <v>0.6</v>
      </c>
      <c r="L27" s="29">
        <v>0.47</v>
      </c>
      <c r="M27" s="29">
        <v>0.96</v>
      </c>
      <c r="N27" s="29">
        <v>0.91</v>
      </c>
      <c r="O27" s="29">
        <v>0.61</v>
      </c>
      <c r="P27" s="29">
        <v>0.74</v>
      </c>
      <c r="Q27" s="29">
        <v>0.77</v>
      </c>
      <c r="R27" s="29">
        <v>0.78</v>
      </c>
      <c r="S27" s="29">
        <v>0.61</v>
      </c>
      <c r="T27" s="29">
        <v>0.56000000000000005</v>
      </c>
      <c r="U27" s="29">
        <v>0.73</v>
      </c>
      <c r="V27" s="29">
        <v>0.63</v>
      </c>
      <c r="W27" s="29">
        <v>0.8</v>
      </c>
      <c r="X27" s="29">
        <v>0.25</v>
      </c>
      <c r="Y27" s="29">
        <v>0.41</v>
      </c>
      <c r="Z27" s="29">
        <v>0.46</v>
      </c>
      <c r="AA27" s="29">
        <v>0.5</v>
      </c>
      <c r="AB27" s="29">
        <v>0.91</v>
      </c>
      <c r="AC27" s="29">
        <v>0.73</v>
      </c>
      <c r="AD27" s="29">
        <v>0.68</v>
      </c>
      <c r="AE27" s="29">
        <v>0.66</v>
      </c>
      <c r="AF27" s="29">
        <v>0.75</v>
      </c>
      <c r="AG27" s="29">
        <v>0.88</v>
      </c>
      <c r="AH27" s="29">
        <v>0.91</v>
      </c>
      <c r="AI27" s="29">
        <v>0.82</v>
      </c>
      <c r="AJ27" s="29">
        <v>0.93</v>
      </c>
      <c r="AK27" s="29">
        <v>0.84</v>
      </c>
      <c r="AL27" s="29">
        <v>2.31</v>
      </c>
      <c r="AM27" s="29">
        <v>0.98</v>
      </c>
      <c r="AN27" s="29">
        <v>0.81</v>
      </c>
      <c r="AO27" s="29">
        <v>0.91</v>
      </c>
      <c r="AP27" s="29">
        <v>1.48</v>
      </c>
      <c r="AQ27" s="29">
        <v>0.96</v>
      </c>
      <c r="AR27" s="29">
        <v>0.87</v>
      </c>
      <c r="AS27" s="29">
        <v>1.62</v>
      </c>
      <c r="AT27" s="29">
        <v>0.98</v>
      </c>
      <c r="AU27" s="29">
        <v>0.56000000000000005</v>
      </c>
      <c r="AV27" s="29">
        <v>0.92</v>
      </c>
      <c r="AW27" s="29">
        <v>0.83</v>
      </c>
      <c r="AX27" s="29">
        <v>0.35</v>
      </c>
      <c r="AY27" s="29">
        <v>0.45</v>
      </c>
      <c r="AZ27" s="29">
        <v>0.81</v>
      </c>
      <c r="BA27" s="29">
        <v>0.98</v>
      </c>
      <c r="BB27" s="29">
        <v>0.8</v>
      </c>
      <c r="BC27" s="29">
        <v>0.68</v>
      </c>
      <c r="BD27" s="29">
        <v>0.57999999999999996</v>
      </c>
      <c r="BE27" s="29">
        <v>0.61</v>
      </c>
      <c r="BF27" s="29">
        <v>0.93</v>
      </c>
      <c r="BG27" s="29">
        <v>0.7</v>
      </c>
      <c r="BH27" s="29">
        <v>0.5</v>
      </c>
      <c r="BI27" s="29">
        <v>0.42</v>
      </c>
      <c r="BJ27" s="29">
        <v>0.69</v>
      </c>
      <c r="BK27" s="29">
        <v>0.55000000000000004</v>
      </c>
      <c r="BL27" s="29">
        <v>0.56000000000000005</v>
      </c>
      <c r="BM27" s="29">
        <v>0.78</v>
      </c>
      <c r="BN27" s="29">
        <v>0.57999999999999996</v>
      </c>
      <c r="BO27" s="29">
        <v>0.93</v>
      </c>
      <c r="BP27" s="29">
        <v>0.47</v>
      </c>
      <c r="BQ27" s="29">
        <v>1.86</v>
      </c>
      <c r="BR27" s="29">
        <v>0.57999999999999996</v>
      </c>
      <c r="BS27" s="29">
        <v>0.87</v>
      </c>
      <c r="BT27" s="29">
        <v>0.91</v>
      </c>
      <c r="BU27" s="29">
        <v>0.89</v>
      </c>
      <c r="BV27" s="29">
        <v>0.52</v>
      </c>
      <c r="BW27" s="29">
        <v>0.24</v>
      </c>
      <c r="BX27" s="29">
        <v>0.7</v>
      </c>
      <c r="BY27" s="29">
        <v>0.68</v>
      </c>
      <c r="BZ27" s="29">
        <v>0.71</v>
      </c>
      <c r="CA27" s="29">
        <v>0.77</v>
      </c>
      <c r="CB27" s="29">
        <v>0.99</v>
      </c>
      <c r="CC27" s="29">
        <v>0.43</v>
      </c>
      <c r="CD27" s="29">
        <v>0.27</v>
      </c>
      <c r="CE27" s="29">
        <v>0.6</v>
      </c>
      <c r="CF27" s="29">
        <v>1.04</v>
      </c>
      <c r="CG27" s="29">
        <v>0.78</v>
      </c>
      <c r="CH27" s="29">
        <v>0.63</v>
      </c>
      <c r="CI27" s="29">
        <v>0.56999999999999995</v>
      </c>
      <c r="CJ27" s="29">
        <v>0.89</v>
      </c>
      <c r="CK27" s="29">
        <v>0.41</v>
      </c>
      <c r="CL27" s="29">
        <v>0.66</v>
      </c>
      <c r="CM27" s="29">
        <v>0.74</v>
      </c>
      <c r="CN27" s="29">
        <v>0.83</v>
      </c>
      <c r="CO27" s="29">
        <v>0.82</v>
      </c>
      <c r="CP27" s="29">
        <v>0.72</v>
      </c>
      <c r="CQ27" s="29">
        <v>0.48</v>
      </c>
      <c r="CR27" s="29">
        <v>0.43</v>
      </c>
      <c r="CS27" s="29">
        <v>0.22</v>
      </c>
      <c r="CT27" s="29">
        <v>0.56999999999999995</v>
      </c>
      <c r="CU27" s="29">
        <v>0.25</v>
      </c>
      <c r="CV27" s="29">
        <v>0.54</v>
      </c>
      <c r="CW27" s="29">
        <v>0.49</v>
      </c>
      <c r="CX27" s="29">
        <v>0.48</v>
      </c>
      <c r="CY27" s="29">
        <v>0.55000000000000004</v>
      </c>
      <c r="CZ27" s="29">
        <v>0.9</v>
      </c>
      <c r="DA27" s="29">
        <v>0.97</v>
      </c>
      <c r="DB27" s="29">
        <v>0.65</v>
      </c>
      <c r="DC27" s="29">
        <v>0.46</v>
      </c>
      <c r="DD27" s="29">
        <v>0.71</v>
      </c>
      <c r="DE27" s="29">
        <v>0.5</v>
      </c>
      <c r="DF27" s="29">
        <v>0.74</v>
      </c>
      <c r="DG27" s="29">
        <v>0.52</v>
      </c>
      <c r="DH27" s="29">
        <v>0.62</v>
      </c>
      <c r="DI27" s="29">
        <v>0.55000000000000004</v>
      </c>
      <c r="DJ27" s="29">
        <v>0.42</v>
      </c>
      <c r="DK27" s="29">
        <v>0.34</v>
      </c>
      <c r="DL27" s="29">
        <v>0.4</v>
      </c>
      <c r="DM27" s="29">
        <v>0.63</v>
      </c>
      <c r="DN27" s="29">
        <v>0.36</v>
      </c>
      <c r="DO27" s="29">
        <v>0.35</v>
      </c>
      <c r="DP27" s="29">
        <v>0.4</v>
      </c>
      <c r="DQ27" s="29">
        <v>0.62</v>
      </c>
      <c r="DR27" s="29">
        <v>0.38</v>
      </c>
      <c r="DS27" s="29">
        <v>0.49</v>
      </c>
      <c r="DT27" s="29">
        <v>0.33</v>
      </c>
      <c r="DU27" s="29">
        <v>0.86</v>
      </c>
      <c r="DV27" s="29">
        <v>0.47</v>
      </c>
      <c r="DW27" s="29">
        <v>0.59</v>
      </c>
      <c r="DX27" s="29">
        <v>0.56000000000000005</v>
      </c>
      <c r="DY27" s="29">
        <v>0.8</v>
      </c>
      <c r="DZ27" s="29">
        <v>0.44</v>
      </c>
      <c r="EA27" s="29">
        <v>0.47</v>
      </c>
      <c r="EB27" s="29">
        <v>0.5</v>
      </c>
      <c r="EC27" s="29">
        <v>0.36</v>
      </c>
      <c r="ED27" s="29">
        <v>0.38</v>
      </c>
      <c r="EE27" s="29">
        <v>0.68</v>
      </c>
      <c r="EF27" s="29">
        <v>0.46</v>
      </c>
      <c r="EG27" s="29">
        <v>0.35</v>
      </c>
      <c r="EH27" s="29">
        <v>0.67</v>
      </c>
      <c r="EI27" s="29">
        <v>0.48</v>
      </c>
      <c r="EJ27" s="29">
        <v>0.85</v>
      </c>
      <c r="EK27" s="29">
        <v>0.68</v>
      </c>
      <c r="EL27" s="29">
        <v>0.82</v>
      </c>
      <c r="EM27" s="29">
        <v>0.83</v>
      </c>
      <c r="EN27" s="29">
        <v>0.78</v>
      </c>
      <c r="EO27" s="29">
        <v>0.89</v>
      </c>
      <c r="EP27" s="29">
        <v>0.61</v>
      </c>
      <c r="EQ27" s="29">
        <v>0.72</v>
      </c>
      <c r="ER27" s="29">
        <v>0.98</v>
      </c>
      <c r="ES27" s="29">
        <v>0.47</v>
      </c>
      <c r="ET27" s="29">
        <v>0.97</v>
      </c>
      <c r="EU27" s="29">
        <v>0.53</v>
      </c>
      <c r="EV27" s="29">
        <v>0.63</v>
      </c>
      <c r="EW27" s="29">
        <v>0.59</v>
      </c>
      <c r="EX27" s="29">
        <v>0.54</v>
      </c>
      <c r="EY27" s="29">
        <v>0.82</v>
      </c>
      <c r="EZ27" s="29">
        <v>0.69</v>
      </c>
      <c r="FA27" s="29">
        <v>0.82</v>
      </c>
      <c r="FB27" s="29">
        <v>0.79</v>
      </c>
      <c r="FC27" s="29">
        <v>0.69</v>
      </c>
      <c r="FD27" s="29">
        <v>0.45</v>
      </c>
      <c r="FE27" s="29">
        <v>0.41</v>
      </c>
      <c r="FF27" s="29">
        <v>0.91</v>
      </c>
      <c r="FG27" s="29">
        <v>0.9</v>
      </c>
      <c r="FH27" s="29">
        <v>0.9</v>
      </c>
      <c r="FI27" s="29">
        <v>0.5</v>
      </c>
      <c r="FJ27" s="29">
        <v>0.4</v>
      </c>
      <c r="FK27" s="29">
        <v>0.46</v>
      </c>
      <c r="FL27" s="29">
        <v>0.69</v>
      </c>
      <c r="FM27" s="29">
        <v>0.78</v>
      </c>
      <c r="FN27" s="29">
        <v>0.5</v>
      </c>
      <c r="FO27" s="77">
        <v>0.61</v>
      </c>
      <c r="FP27" s="77">
        <v>0.54</v>
      </c>
      <c r="FQ27" s="77">
        <v>0.6</v>
      </c>
      <c r="FR27" s="77">
        <v>0.66</v>
      </c>
      <c r="FS27" s="77">
        <v>0.69</v>
      </c>
      <c r="FT27" s="77">
        <v>0.9</v>
      </c>
      <c r="FU27" s="77">
        <v>0.92</v>
      </c>
      <c r="FV27" s="77">
        <v>0.81</v>
      </c>
      <c r="FW27" s="77">
        <v>0.92</v>
      </c>
      <c r="FX27" s="77">
        <v>0.8</v>
      </c>
      <c r="FY27" s="77">
        <v>0.86</v>
      </c>
      <c r="FZ27" s="77">
        <v>0.9</v>
      </c>
      <c r="GA27" s="77">
        <v>0.94</v>
      </c>
      <c r="GB27" s="77">
        <v>1.36</v>
      </c>
      <c r="GC27" s="77">
        <v>0.95</v>
      </c>
      <c r="GD27" s="77">
        <v>1.26</v>
      </c>
      <c r="GE27" s="77">
        <v>1.31</v>
      </c>
      <c r="GF27" s="77">
        <v>1.07</v>
      </c>
      <c r="GG27" s="77">
        <v>1.05</v>
      </c>
      <c r="GH27" s="77">
        <v>1.3</v>
      </c>
      <c r="GI27" s="77">
        <v>1.25</v>
      </c>
      <c r="GJ27" s="77">
        <v>1.05</v>
      </c>
      <c r="GK27" s="77">
        <v>0.96</v>
      </c>
      <c r="GL27" s="77">
        <v>0.85</v>
      </c>
      <c r="GM27" s="77">
        <v>0.79</v>
      </c>
      <c r="GN27" s="77">
        <v>0.9</v>
      </c>
      <c r="GO27" s="77">
        <v>0.88</v>
      </c>
      <c r="GP27" s="77">
        <v>0.85</v>
      </c>
      <c r="GQ27" s="77">
        <v>0.9</v>
      </c>
      <c r="GR27" s="77">
        <v>0.6</v>
      </c>
      <c r="GS27" s="77">
        <v>0.73</v>
      </c>
      <c r="GT27" s="77">
        <v>0.87</v>
      </c>
      <c r="GU27" s="77">
        <v>0.85</v>
      </c>
      <c r="GV27" s="77">
        <v>0.6</v>
      </c>
      <c r="GW27" s="77">
        <v>0.8</v>
      </c>
      <c r="GX27" s="77">
        <v>0.7</v>
      </c>
      <c r="GY27" s="77">
        <v>0.82</v>
      </c>
      <c r="GZ27" s="77">
        <v>0.7</v>
      </c>
      <c r="HA27" s="77">
        <v>0.75</v>
      </c>
      <c r="HB27" s="77">
        <v>0.87</v>
      </c>
      <c r="HC27" s="77">
        <v>0.68</v>
      </c>
      <c r="HD27" s="77">
        <v>0.71</v>
      </c>
      <c r="HE27" s="77">
        <v>0.8</v>
      </c>
      <c r="HF27" s="77">
        <v>0.75</v>
      </c>
      <c r="HG27" s="77">
        <v>0.91</v>
      </c>
      <c r="HH27" s="77">
        <v>0.94</v>
      </c>
      <c r="HI27" s="77">
        <v>0.81</v>
      </c>
      <c r="HJ27" s="77">
        <v>0.75</v>
      </c>
      <c r="HK27" s="77">
        <v>0.71</v>
      </c>
      <c r="HL27" s="77">
        <v>0.81</v>
      </c>
      <c r="HM27" s="77">
        <v>0.85</v>
      </c>
      <c r="HN27" s="77">
        <v>0.89</v>
      </c>
      <c r="HO27" s="77">
        <v>0.87</v>
      </c>
      <c r="HP27" s="77">
        <v>0.84</v>
      </c>
      <c r="HQ27" s="77">
        <v>0.75</v>
      </c>
      <c r="HR27" s="77">
        <v>0.69</v>
      </c>
      <c r="HS27" s="77">
        <v>0.63</v>
      </c>
      <c r="HT27" s="77">
        <v>0.61</v>
      </c>
      <c r="HU27" s="77">
        <v>0.66</v>
      </c>
      <c r="HV27" s="77">
        <v>0.6</v>
      </c>
      <c r="HW27" s="77">
        <v>0.72</v>
      </c>
      <c r="HX27" s="77">
        <v>0.84</v>
      </c>
      <c r="HY27" s="77">
        <v>0.83</v>
      </c>
      <c r="HZ27" s="77">
        <v>0.88</v>
      </c>
      <c r="IA27" s="77">
        <v>0.76</v>
      </c>
      <c r="IB27" s="77">
        <v>0.7</v>
      </c>
      <c r="IC27" s="77">
        <v>0.77</v>
      </c>
      <c r="ID27" s="77">
        <v>0.81</v>
      </c>
      <c r="IE27" s="77">
        <v>0.85</v>
      </c>
      <c r="IF27" s="77">
        <v>0.63</v>
      </c>
      <c r="IG27" s="77">
        <v>0.93</v>
      </c>
      <c r="IH27" s="77">
        <v>0.95</v>
      </c>
      <c r="II27" s="77">
        <v>0.97</v>
      </c>
      <c r="IJ27" s="77">
        <v>0.89</v>
      </c>
      <c r="IK27" s="77">
        <v>0.9</v>
      </c>
      <c r="IL27" s="77">
        <v>0.68</v>
      </c>
      <c r="IM27" s="77">
        <v>0.79</v>
      </c>
      <c r="IN27" s="77">
        <v>0.85</v>
      </c>
      <c r="IO27" s="77">
        <v>0.76</v>
      </c>
      <c r="IP27" s="77">
        <v>0.82</v>
      </c>
      <c r="IQ27" s="77">
        <v>0.73</v>
      </c>
      <c r="IR27" s="77">
        <v>0.89</v>
      </c>
      <c r="IS27" s="77">
        <v>0.62</v>
      </c>
      <c r="IT27" s="77">
        <v>0.7</v>
      </c>
      <c r="IU27" s="77">
        <v>0.89</v>
      </c>
      <c r="IV27" s="77">
        <v>0.65</v>
      </c>
      <c r="IW27" s="77">
        <v>0.82</v>
      </c>
      <c r="IX27" s="77">
        <v>0.86</v>
      </c>
      <c r="IY27" s="77">
        <v>0.72</v>
      </c>
      <c r="IZ27" s="77">
        <v>0.6</v>
      </c>
      <c r="JA27" s="77">
        <v>0.53</v>
      </c>
      <c r="JB27" s="77">
        <v>0.48</v>
      </c>
      <c r="JC27" s="77">
        <v>0.89</v>
      </c>
      <c r="JD27" s="77">
        <v>0.68</v>
      </c>
      <c r="JE27" s="77">
        <v>0.72</v>
      </c>
      <c r="JF27" s="77">
        <v>0.7</v>
      </c>
      <c r="JG27" s="77">
        <v>0.53</v>
      </c>
      <c r="JH27" s="77">
        <v>0.63</v>
      </c>
      <c r="JI27" s="77">
        <v>0.85</v>
      </c>
      <c r="JJ27" s="77">
        <v>0.62</v>
      </c>
      <c r="JK27" s="77">
        <v>0.53</v>
      </c>
      <c r="JL27" s="77">
        <v>0.63</v>
      </c>
      <c r="JM27" s="77">
        <v>0.94</v>
      </c>
      <c r="JN27" s="77">
        <v>0.67</v>
      </c>
      <c r="JO27" s="77">
        <v>0.64</v>
      </c>
      <c r="JP27" s="77">
        <v>0.69</v>
      </c>
      <c r="JQ27" s="77">
        <v>0.78</v>
      </c>
      <c r="JR27" s="77">
        <v>0.75</v>
      </c>
      <c r="JS27" s="77">
        <v>0.92</v>
      </c>
      <c r="JT27" s="77">
        <v>0.65</v>
      </c>
      <c r="JU27" s="77">
        <v>0.72</v>
      </c>
      <c r="JV27" s="77">
        <v>0.6</v>
      </c>
      <c r="JW27" s="77">
        <v>0.56999999999999995</v>
      </c>
      <c r="JX27" s="77">
        <v>0.72</v>
      </c>
      <c r="JY27" s="77">
        <v>0.66</v>
      </c>
      <c r="JZ27" s="77">
        <v>0.76</v>
      </c>
      <c r="KA27" s="77">
        <v>0.68</v>
      </c>
      <c r="KB27" s="77">
        <v>0.62</v>
      </c>
      <c r="KC27" s="77">
        <v>0.87</v>
      </c>
      <c r="KD27" s="77">
        <v>0.88</v>
      </c>
      <c r="KE27" s="77">
        <v>0.89</v>
      </c>
      <c r="KF27" s="77">
        <v>0.57999999999999996</v>
      </c>
      <c r="KG27" s="77">
        <v>0.53</v>
      </c>
      <c r="KH27" s="77">
        <v>0.51</v>
      </c>
      <c r="KI27" s="77">
        <v>0.89</v>
      </c>
      <c r="KJ27" s="77">
        <v>0.53</v>
      </c>
      <c r="KK27" s="77">
        <v>0.5</v>
      </c>
      <c r="KL27" s="77">
        <v>0.96</v>
      </c>
      <c r="KM27" s="77">
        <v>0.83</v>
      </c>
      <c r="KN27" s="77">
        <v>0.87</v>
      </c>
      <c r="KO27" s="77">
        <v>0.56999999999999995</v>
      </c>
      <c r="KP27" s="77">
        <v>0.68</v>
      </c>
      <c r="KQ27" s="77">
        <v>0.81</v>
      </c>
      <c r="KR27" s="77">
        <v>0.73</v>
      </c>
      <c r="KS27" s="77">
        <v>0.95</v>
      </c>
      <c r="KT27" s="77">
        <v>0.79</v>
      </c>
      <c r="KU27" s="77">
        <v>0.7</v>
      </c>
      <c r="KV27" s="77">
        <v>0.81</v>
      </c>
      <c r="KW27" s="77">
        <v>0.57999999999999996</v>
      </c>
      <c r="KX27" s="77">
        <v>0.71</v>
      </c>
      <c r="KY27" s="77">
        <v>0.65</v>
      </c>
      <c r="KZ27" s="77">
        <v>0.69</v>
      </c>
      <c r="LA27" s="77">
        <v>0.57999999999999996</v>
      </c>
      <c r="LB27" s="77">
        <v>0.83</v>
      </c>
      <c r="LC27" s="77">
        <v>0.68</v>
      </c>
      <c r="LD27" s="77">
        <v>0.65</v>
      </c>
      <c r="LE27" s="77">
        <v>0.91</v>
      </c>
      <c r="LF27" s="77">
        <v>0.97</v>
      </c>
      <c r="LG27" s="77">
        <v>0.65</v>
      </c>
      <c r="LH27" s="77">
        <v>0.57999999999999996</v>
      </c>
      <c r="LI27" s="77">
        <v>0.97</v>
      </c>
      <c r="LJ27" s="77">
        <v>0.53</v>
      </c>
      <c r="LK27" s="77">
        <v>0.61</v>
      </c>
      <c r="LL27" s="77">
        <v>0.57999999999999996</v>
      </c>
      <c r="LM27" s="77">
        <v>0.64</v>
      </c>
      <c r="LN27" s="77">
        <v>0.51</v>
      </c>
      <c r="LO27" s="77">
        <v>0.43</v>
      </c>
      <c r="LP27" s="77">
        <v>0.42</v>
      </c>
      <c r="LQ27" s="77">
        <v>0.71</v>
      </c>
      <c r="LR27" s="77">
        <v>0.54</v>
      </c>
      <c r="LS27" s="77">
        <v>0.6</v>
      </c>
      <c r="LT27" s="77">
        <v>0.56999999999999995</v>
      </c>
      <c r="LU27" s="77">
        <v>0.86</v>
      </c>
      <c r="LV27" s="77">
        <v>0.89</v>
      </c>
      <c r="LW27" s="77">
        <v>0.56000000000000005</v>
      </c>
      <c r="LX27" s="77">
        <v>0.54</v>
      </c>
      <c r="LY27" s="77">
        <v>0.51</v>
      </c>
      <c r="LZ27" s="77">
        <v>0.78</v>
      </c>
      <c r="MA27" s="77">
        <v>0.7</v>
      </c>
      <c r="MB27" s="77">
        <v>0.67</v>
      </c>
      <c r="MC27" s="77">
        <v>0.61</v>
      </c>
      <c r="MD27" s="77">
        <v>0.77</v>
      </c>
      <c r="ME27" s="77">
        <v>0.48</v>
      </c>
      <c r="MF27" s="77">
        <v>0.47</v>
      </c>
      <c r="MG27" s="103">
        <v>0.87</v>
      </c>
      <c r="MH27" s="103">
        <v>0.7</v>
      </c>
      <c r="MI27" s="103">
        <v>0.97</v>
      </c>
      <c r="MJ27" s="103">
        <v>0.81</v>
      </c>
      <c r="MK27" s="103">
        <v>0.78</v>
      </c>
      <c r="ML27" s="103">
        <v>0.57999999999999996</v>
      </c>
      <c r="MM27" s="103">
        <v>0.85</v>
      </c>
      <c r="MN27" s="103">
        <v>0.54</v>
      </c>
      <c r="MO27" s="103">
        <v>0.49</v>
      </c>
      <c r="MP27" s="103">
        <v>0.62</v>
      </c>
      <c r="MQ27" s="103">
        <v>0.57999999999999996</v>
      </c>
      <c r="MR27" s="103">
        <v>0.88</v>
      </c>
      <c r="MS27" s="103">
        <v>0.75</v>
      </c>
      <c r="MT27" s="103">
        <v>0.61</v>
      </c>
      <c r="MU27" s="103">
        <v>0.89</v>
      </c>
      <c r="MV27" s="103">
        <v>0.9</v>
      </c>
      <c r="MW27" s="103">
        <v>0.97</v>
      </c>
      <c r="MX27" s="103">
        <v>0.9</v>
      </c>
      <c r="MY27" s="103">
        <v>1.3</v>
      </c>
      <c r="MZ27" s="103">
        <v>1.06</v>
      </c>
      <c r="NA27" s="103">
        <v>0.77</v>
      </c>
      <c r="NB27" s="103">
        <v>1.29</v>
      </c>
      <c r="NC27" s="103">
        <v>1.1000000000000001</v>
      </c>
      <c r="ND27" s="103">
        <v>0.69</v>
      </c>
      <c r="NE27" s="103">
        <v>0.85</v>
      </c>
      <c r="NF27" s="107">
        <v>0.86</v>
      </c>
      <c r="NG27" s="107">
        <v>0.7</v>
      </c>
      <c r="NH27" s="107">
        <v>1.32</v>
      </c>
      <c r="NI27" s="107">
        <v>0.67</v>
      </c>
      <c r="NJ27" s="107">
        <v>0.68</v>
      </c>
      <c r="NK27" s="107">
        <v>0.49</v>
      </c>
      <c r="NL27" s="107">
        <v>0.89</v>
      </c>
      <c r="NM27" s="107">
        <v>0.6</v>
      </c>
      <c r="NN27" s="107">
        <v>0.73</v>
      </c>
      <c r="NO27" s="107">
        <v>1</v>
      </c>
      <c r="NP27" s="107">
        <v>0.95</v>
      </c>
      <c r="NQ27" s="107">
        <v>0.91</v>
      </c>
      <c r="NR27" s="107">
        <v>0.85</v>
      </c>
      <c r="NS27" s="107">
        <v>0.9</v>
      </c>
      <c r="NT27" s="107">
        <v>0.86</v>
      </c>
      <c r="NU27" s="107">
        <v>0.6</v>
      </c>
      <c r="NV27" s="107">
        <v>0.85</v>
      </c>
      <c r="NW27" s="107">
        <v>0.81</v>
      </c>
      <c r="NX27" s="107">
        <v>0.83</v>
      </c>
      <c r="NY27" s="107">
        <v>0.69</v>
      </c>
      <c r="NZ27" s="107">
        <v>0.74</v>
      </c>
      <c r="OA27" s="107">
        <v>0.81</v>
      </c>
      <c r="OB27" s="107">
        <v>1.3</v>
      </c>
      <c r="OC27" s="107">
        <v>0.83</v>
      </c>
      <c r="OD27" s="107">
        <v>0.75</v>
      </c>
      <c r="OE27" s="107">
        <v>1.1000000000000001</v>
      </c>
      <c r="OF27" s="107">
        <v>0.96</v>
      </c>
      <c r="OG27" s="107">
        <v>0.63</v>
      </c>
      <c r="OH27" s="107">
        <v>0.88</v>
      </c>
      <c r="OI27" s="107">
        <v>0.97</v>
      </c>
      <c r="OJ27" s="107">
        <v>1.31</v>
      </c>
      <c r="OK27" s="107">
        <v>0.56000000000000005</v>
      </c>
      <c r="OL27" s="107">
        <v>0.97</v>
      </c>
      <c r="OM27" s="107">
        <v>0.95</v>
      </c>
      <c r="ON27" s="107">
        <v>1.18</v>
      </c>
      <c r="OO27" s="107">
        <v>1.1399999999999999</v>
      </c>
      <c r="OP27" s="107">
        <v>0.81</v>
      </c>
      <c r="OQ27" s="107">
        <v>0.75</v>
      </c>
      <c r="OR27" s="107">
        <v>0.92</v>
      </c>
      <c r="OS27" s="107">
        <v>0.85</v>
      </c>
      <c r="OT27" s="107">
        <v>1.19</v>
      </c>
      <c r="OU27" s="107">
        <v>0.95</v>
      </c>
      <c r="OV27" s="107">
        <v>1.1000000000000001</v>
      </c>
      <c r="OW27" s="107">
        <v>1.22</v>
      </c>
      <c r="OX27" s="107">
        <v>0.97</v>
      </c>
      <c r="OY27" s="107">
        <v>0.99</v>
      </c>
      <c r="OZ27" s="107">
        <v>0.85</v>
      </c>
      <c r="PA27" s="107">
        <v>0.97</v>
      </c>
      <c r="PB27" s="107">
        <v>0.99</v>
      </c>
      <c r="PC27" s="107">
        <v>0.95</v>
      </c>
      <c r="PD27" s="107">
        <v>0.51</v>
      </c>
      <c r="PE27" s="107">
        <v>0.9</v>
      </c>
      <c r="PF27" s="107">
        <v>0.95</v>
      </c>
      <c r="PG27" s="107">
        <v>0.92</v>
      </c>
      <c r="PH27" s="107">
        <v>0.64</v>
      </c>
      <c r="PI27" s="107">
        <v>0.85</v>
      </c>
      <c r="PJ27" s="107">
        <v>0.76</v>
      </c>
      <c r="PK27" s="107">
        <v>0.75</v>
      </c>
      <c r="PL27" s="107">
        <v>0.8</v>
      </c>
      <c r="PM27" s="107">
        <v>0.7</v>
      </c>
      <c r="PN27" s="107">
        <v>0.92</v>
      </c>
      <c r="PO27" s="107">
        <v>0.8</v>
      </c>
      <c r="PP27" s="107">
        <v>0.72</v>
      </c>
      <c r="PQ27" s="107">
        <v>0.97</v>
      </c>
      <c r="PR27" s="107">
        <v>0.74</v>
      </c>
      <c r="PS27" s="107">
        <v>0.85</v>
      </c>
      <c r="PT27" s="107">
        <v>0.84</v>
      </c>
      <c r="PU27" s="107">
        <v>0.71</v>
      </c>
      <c r="PV27" s="81">
        <v>1.1000000000000001</v>
      </c>
      <c r="PW27" s="107">
        <v>0.97</v>
      </c>
      <c r="PX27" s="107">
        <v>0.72</v>
      </c>
      <c r="PY27" s="107">
        <v>0.87</v>
      </c>
      <c r="PZ27" s="107">
        <v>0.91</v>
      </c>
      <c r="QA27" s="107">
        <v>0.89</v>
      </c>
      <c r="QB27" s="107">
        <v>0.9</v>
      </c>
      <c r="QC27" s="107">
        <v>0.73</v>
      </c>
      <c r="QD27" s="107">
        <v>0.67</v>
      </c>
      <c r="QE27" s="107">
        <v>0.89</v>
      </c>
      <c r="QF27" s="107">
        <v>0.95</v>
      </c>
      <c r="QG27" s="107">
        <v>0.98</v>
      </c>
      <c r="QH27" s="107">
        <v>0.68</v>
      </c>
      <c r="QI27" s="107">
        <v>0.98</v>
      </c>
      <c r="QJ27" s="107">
        <v>0.94</v>
      </c>
      <c r="QK27" s="107">
        <v>0.98</v>
      </c>
      <c r="QL27" s="107">
        <v>0.99</v>
      </c>
      <c r="QM27" s="107">
        <v>0.9</v>
      </c>
      <c r="QN27" s="107">
        <v>0.97</v>
      </c>
      <c r="QO27" s="107">
        <v>0.91</v>
      </c>
      <c r="QP27" s="107">
        <v>0.92</v>
      </c>
      <c r="QQ27" s="107">
        <v>0.85</v>
      </c>
      <c r="QR27" s="107">
        <v>0.86</v>
      </c>
      <c r="QS27" s="107">
        <v>0.78</v>
      </c>
      <c r="QT27" s="107">
        <v>0.98</v>
      </c>
      <c r="QU27" s="107">
        <v>0.87</v>
      </c>
      <c r="QV27" s="107">
        <v>0.93</v>
      </c>
      <c r="QW27" s="107">
        <v>0.89</v>
      </c>
      <c r="QX27" s="107">
        <v>0.88</v>
      </c>
      <c r="QY27" s="107">
        <v>0.85</v>
      </c>
      <c r="QZ27" s="107">
        <v>0.9</v>
      </c>
      <c r="RA27" s="107">
        <v>0.95</v>
      </c>
      <c r="RB27" s="107">
        <v>0.93</v>
      </c>
      <c r="RC27" s="107">
        <v>0.9</v>
      </c>
      <c r="RD27" s="107">
        <v>0.9</v>
      </c>
      <c r="RE27" s="107">
        <v>0.86</v>
      </c>
      <c r="RF27" s="107">
        <v>0.71</v>
      </c>
      <c r="RG27" s="107">
        <v>0.96</v>
      </c>
      <c r="RH27" s="107">
        <v>0.72</v>
      </c>
      <c r="RI27" s="107">
        <v>0.94</v>
      </c>
      <c r="RJ27" s="107">
        <v>0.92</v>
      </c>
      <c r="RK27" s="107">
        <v>0.92</v>
      </c>
      <c r="RL27" s="107">
        <v>0.55000000000000004</v>
      </c>
      <c r="RM27" s="107">
        <v>0.8</v>
      </c>
      <c r="RN27" s="107">
        <v>0.93</v>
      </c>
      <c r="RO27" s="107">
        <v>0.98</v>
      </c>
      <c r="RP27" s="107">
        <v>0.63</v>
      </c>
      <c r="RQ27" s="107">
        <v>0.94</v>
      </c>
      <c r="RR27" s="107">
        <v>0.8</v>
      </c>
      <c r="RS27" s="107">
        <v>0.75</v>
      </c>
      <c r="RT27" s="107">
        <v>0.87</v>
      </c>
      <c r="RU27" s="107">
        <v>0.89</v>
      </c>
      <c r="RV27" s="107">
        <v>0.69</v>
      </c>
      <c r="RW27" s="107">
        <v>0.71</v>
      </c>
      <c r="RX27" s="107">
        <v>0.71</v>
      </c>
      <c r="RY27" s="107">
        <v>0.62</v>
      </c>
      <c r="RZ27" s="107">
        <v>0.67</v>
      </c>
      <c r="SA27" s="107">
        <v>0.72</v>
      </c>
      <c r="SB27" s="107">
        <v>0.83</v>
      </c>
      <c r="SC27" s="107">
        <v>0.88</v>
      </c>
      <c r="SD27" s="107">
        <v>0.87</v>
      </c>
      <c r="SE27" s="107">
        <v>0.83</v>
      </c>
      <c r="SF27" s="107">
        <v>0.81</v>
      </c>
      <c r="SG27" s="107">
        <v>0.87</v>
      </c>
      <c r="SH27" s="107">
        <v>0.89</v>
      </c>
      <c r="SI27" s="107">
        <v>0.91</v>
      </c>
      <c r="SJ27" s="107">
        <v>0.86</v>
      </c>
      <c r="SK27" s="107">
        <v>0.71</v>
      </c>
      <c r="SL27" s="107">
        <v>0.77</v>
      </c>
      <c r="SM27" s="107">
        <v>0.87</v>
      </c>
      <c r="SN27" s="107">
        <v>0.89</v>
      </c>
      <c r="SO27" s="107">
        <v>0.89</v>
      </c>
      <c r="SP27" s="107">
        <v>0.89</v>
      </c>
      <c r="SQ27" s="107">
        <v>0.88</v>
      </c>
      <c r="SR27" s="107">
        <v>0.89</v>
      </c>
      <c r="SS27" s="107">
        <v>0.89</v>
      </c>
      <c r="ST27" s="107">
        <v>0.88</v>
      </c>
      <c r="SU27" s="107">
        <v>0.88</v>
      </c>
      <c r="SV27" s="107">
        <v>0.8</v>
      </c>
      <c r="SW27" s="107">
        <v>0.84</v>
      </c>
      <c r="SX27" s="107">
        <v>0.84</v>
      </c>
      <c r="SY27" s="107">
        <v>0.64</v>
      </c>
      <c r="SZ27" s="107">
        <v>0.68</v>
      </c>
      <c r="TA27" s="107">
        <v>0.56000000000000005</v>
      </c>
      <c r="TB27" s="107">
        <v>0.52</v>
      </c>
      <c r="TC27" s="107">
        <v>0.56000000000000005</v>
      </c>
      <c r="TD27" s="107">
        <v>0.75</v>
      </c>
      <c r="TE27" s="107">
        <v>0.85</v>
      </c>
      <c r="TF27" s="107">
        <v>0.79</v>
      </c>
      <c r="TG27" s="107">
        <v>0.78</v>
      </c>
      <c r="TH27" s="107">
        <v>0.7</v>
      </c>
      <c r="TI27" s="107">
        <v>0.62</v>
      </c>
      <c r="TJ27" s="107">
        <v>0.61</v>
      </c>
      <c r="TK27" s="107">
        <v>0.72</v>
      </c>
      <c r="TL27" s="107">
        <v>0.72</v>
      </c>
      <c r="TM27" s="107">
        <v>0.73</v>
      </c>
      <c r="TN27" s="107">
        <v>0.76</v>
      </c>
      <c r="TO27" s="107">
        <v>0.76</v>
      </c>
      <c r="TP27" s="107">
        <v>0.87</v>
      </c>
      <c r="TQ27" s="107">
        <v>0.84</v>
      </c>
      <c r="TR27" s="136">
        <v>0.77999999999999992</v>
      </c>
      <c r="TS27" s="136">
        <v>0.72</v>
      </c>
      <c r="TT27" s="136">
        <v>0.7</v>
      </c>
      <c r="TU27" s="136">
        <v>0.67</v>
      </c>
      <c r="TV27" s="136">
        <v>0.68</v>
      </c>
      <c r="TW27" s="136">
        <v>0.82000000000000006</v>
      </c>
      <c r="TX27" s="136">
        <v>0.88500000000000001</v>
      </c>
      <c r="TY27" s="136">
        <v>0.88400000000000001</v>
      </c>
      <c r="TZ27" s="136">
        <v>0.74</v>
      </c>
      <c r="UA27" s="136">
        <v>0.88666666666666671</v>
      </c>
      <c r="UB27" s="136">
        <v>0.85199999999999998</v>
      </c>
      <c r="UC27" s="136">
        <v>0.83</v>
      </c>
      <c r="UD27" s="136">
        <v>0.66999999999999993</v>
      </c>
      <c r="UE27" s="136">
        <v>0.71</v>
      </c>
      <c r="UF27" s="136">
        <v>0.71</v>
      </c>
      <c r="UG27" s="136">
        <v>0.8</v>
      </c>
      <c r="UH27" s="136">
        <v>0.85599999999999987</v>
      </c>
      <c r="UI27" s="136">
        <v>0.80999999999999994</v>
      </c>
      <c r="UJ27" s="136">
        <v>0.87666666666666659</v>
      </c>
      <c r="UK27" s="136">
        <v>0.89399999999999991</v>
      </c>
      <c r="UL27" s="136">
        <v>0.89666666666666672</v>
      </c>
      <c r="UM27" s="136">
        <v>0.95799999999999996</v>
      </c>
      <c r="UN27" s="136">
        <v>0.83399999999999996</v>
      </c>
      <c r="UO27" s="136">
        <v>0.86</v>
      </c>
      <c r="UP27" s="136">
        <v>0.86499999999999988</v>
      </c>
      <c r="UQ27" s="136">
        <v>0.83000000000000007</v>
      </c>
      <c r="UR27" s="68">
        <v>0.75249999999999995</v>
      </c>
      <c r="US27" s="68">
        <v>0.745</v>
      </c>
      <c r="UT27" s="68">
        <v>0.92333333333333334</v>
      </c>
      <c r="UU27" s="68">
        <v>0.85399999999999987</v>
      </c>
      <c r="UV27" s="68">
        <v>0.98</v>
      </c>
      <c r="UW27" s="68">
        <v>1.115</v>
      </c>
      <c r="UX27" s="68">
        <v>0.94285714285714284</v>
      </c>
      <c r="UY27" s="68">
        <v>0.8866666666666666</v>
      </c>
      <c r="UZ27" s="68">
        <v>0.98799999999999988</v>
      </c>
      <c r="VA27" s="68">
        <v>0.82357142857142851</v>
      </c>
      <c r="VB27" s="68">
        <v>0.77624999999999988</v>
      </c>
      <c r="VC27" s="68">
        <v>0.94000000000000006</v>
      </c>
      <c r="VD27" s="68">
        <v>0.9225000000000001</v>
      </c>
      <c r="VE27" s="68">
        <v>0.64857142857142858</v>
      </c>
      <c r="VF27" s="68">
        <v>0.72571428571428565</v>
      </c>
      <c r="VG27" s="68">
        <v>0.6875</v>
      </c>
      <c r="VH27" s="68">
        <v>0.65600000000000003</v>
      </c>
      <c r="VI27" s="68">
        <v>0.58818181818181814</v>
      </c>
      <c r="VJ27" s="68">
        <v>0.69333333333333336</v>
      </c>
      <c r="VK27" s="68">
        <v>0.745</v>
      </c>
      <c r="VL27" s="68">
        <v>0.76000000000000012</v>
      </c>
      <c r="VM27" s="68">
        <v>0.68714285714285706</v>
      </c>
      <c r="VN27" s="68">
        <v>0.71333333333333326</v>
      </c>
      <c r="VO27" s="68">
        <v>0.65428571428571425</v>
      </c>
      <c r="VP27" s="68">
        <v>0.63600000000000001</v>
      </c>
      <c r="VQ27" s="68">
        <v>0.76875000000000004</v>
      </c>
      <c r="VR27" s="68">
        <v>0.82500000000000007</v>
      </c>
      <c r="VS27" s="68">
        <v>0.7654545454545455</v>
      </c>
      <c r="VT27" s="68">
        <v>0.76624999999999988</v>
      </c>
      <c r="VU27" s="68">
        <v>0.79083333333333339</v>
      </c>
      <c r="VV27" s="68">
        <v>0.75700000000000001</v>
      </c>
      <c r="VW27" s="68">
        <v>1.0481250000000002</v>
      </c>
      <c r="VX27" s="68">
        <v>0.78181818181818197</v>
      </c>
      <c r="VY27" s="68">
        <v>0.66500000000000004</v>
      </c>
      <c r="VZ27" s="68">
        <v>0.67</v>
      </c>
      <c r="WA27" s="42">
        <v>0.69818181818181813</v>
      </c>
      <c r="WB27" s="42">
        <v>0.51800000000000002</v>
      </c>
      <c r="WC27" s="42">
        <v>0.47363636363636363</v>
      </c>
      <c r="WD27" s="42">
        <v>0.63545454545454549</v>
      </c>
      <c r="WE27" s="42">
        <v>0.60777777777777775</v>
      </c>
      <c r="WF27" s="42">
        <v>0.6709090909090909</v>
      </c>
      <c r="WG27" s="42">
        <v>0.6777777777777777</v>
      </c>
      <c r="WH27" s="42">
        <v>0.72571428571428565</v>
      </c>
      <c r="WI27" s="42">
        <v>0.8163636363636364</v>
      </c>
      <c r="WJ27" s="42">
        <v>1.1155555555555559</v>
      </c>
      <c r="WK27" s="42">
        <v>0.66166666666666674</v>
      </c>
      <c r="WL27" s="42">
        <v>0.67384615384615387</v>
      </c>
      <c r="WM27" s="42">
        <v>0.54749999999999999</v>
      </c>
      <c r="WQ27" s="52"/>
    </row>
    <row r="28" spans="1:616" s="4" customFormat="1" ht="23.25" customHeight="1" x14ac:dyDescent="0.2">
      <c r="A28" s="8">
        <v>11</v>
      </c>
      <c r="B28" s="20" t="s">
        <v>88</v>
      </c>
      <c r="C28" s="10" t="s">
        <v>13</v>
      </c>
      <c r="D28" s="23" t="s">
        <v>101</v>
      </c>
      <c r="E28" s="29">
        <v>0.9</v>
      </c>
      <c r="F28" s="29">
        <v>0.83</v>
      </c>
      <c r="G28" s="29">
        <v>0.71</v>
      </c>
      <c r="H28" s="29">
        <v>0.8</v>
      </c>
      <c r="I28" s="29">
        <v>0.79</v>
      </c>
      <c r="J28" s="29">
        <v>0.84</v>
      </c>
      <c r="K28" s="29">
        <v>0.91</v>
      </c>
      <c r="L28" s="29">
        <v>0.89</v>
      </c>
      <c r="M28" s="29">
        <v>0.88</v>
      </c>
      <c r="N28" s="29">
        <v>0.86</v>
      </c>
      <c r="O28" s="29">
        <v>0.92</v>
      </c>
      <c r="P28" s="29">
        <v>0.88</v>
      </c>
      <c r="Q28" s="29">
        <v>0.83</v>
      </c>
      <c r="R28" s="29">
        <v>0.85</v>
      </c>
      <c r="S28" s="29">
        <v>0.92</v>
      </c>
      <c r="T28" s="29">
        <v>0.98</v>
      </c>
      <c r="U28" s="29">
        <v>0.89</v>
      </c>
      <c r="V28" s="29">
        <v>0.92</v>
      </c>
      <c r="W28" s="29">
        <v>0.91</v>
      </c>
      <c r="X28" s="29">
        <v>0.94</v>
      </c>
      <c r="Y28" s="29">
        <v>0.88</v>
      </c>
      <c r="Z28" s="29">
        <v>0.91</v>
      </c>
      <c r="AA28" s="29">
        <v>0.77</v>
      </c>
      <c r="AB28" s="29">
        <v>0.96</v>
      </c>
      <c r="AC28" s="29">
        <v>0.96</v>
      </c>
      <c r="AD28" s="29">
        <v>0.89</v>
      </c>
      <c r="AE28" s="29">
        <v>0.81</v>
      </c>
      <c r="AF28" s="29">
        <v>0.82</v>
      </c>
      <c r="AG28" s="29">
        <v>0.91</v>
      </c>
      <c r="AH28" s="29">
        <v>0.94</v>
      </c>
      <c r="AI28" s="29">
        <v>0.85</v>
      </c>
      <c r="AJ28" s="29">
        <v>0.8</v>
      </c>
      <c r="AK28" s="29">
        <v>0.9</v>
      </c>
      <c r="AL28" s="29">
        <v>0.97</v>
      </c>
      <c r="AM28" s="29">
        <v>0.91</v>
      </c>
      <c r="AN28" s="29">
        <v>0.96</v>
      </c>
      <c r="AO28" s="29">
        <v>0.98</v>
      </c>
      <c r="AP28" s="29">
        <v>1.03</v>
      </c>
      <c r="AQ28" s="29">
        <v>0.92</v>
      </c>
      <c r="AR28" s="29">
        <v>0.94</v>
      </c>
      <c r="AS28" s="29">
        <v>0.82</v>
      </c>
      <c r="AT28" s="29">
        <v>0.79</v>
      </c>
      <c r="AU28" s="29">
        <v>0.78</v>
      </c>
      <c r="AV28" s="29">
        <v>0.86</v>
      </c>
      <c r="AW28" s="29">
        <v>0.74</v>
      </c>
      <c r="AX28" s="29">
        <v>0.88</v>
      </c>
      <c r="AY28" s="29">
        <v>0.72</v>
      </c>
      <c r="AZ28" s="29">
        <v>0.81</v>
      </c>
      <c r="BA28" s="29">
        <v>0.89</v>
      </c>
      <c r="BB28" s="29">
        <v>0.91</v>
      </c>
      <c r="BC28" s="29">
        <v>0.95</v>
      </c>
      <c r="BD28" s="29">
        <v>0.9</v>
      </c>
      <c r="BE28" s="29">
        <v>0.87</v>
      </c>
      <c r="BF28" s="29">
        <v>0.92</v>
      </c>
      <c r="BG28" s="29">
        <v>0.78</v>
      </c>
      <c r="BH28" s="29">
        <v>0.83</v>
      </c>
      <c r="BI28" s="29">
        <v>0.78</v>
      </c>
      <c r="BJ28" s="29">
        <v>0.77</v>
      </c>
      <c r="BK28" s="29">
        <v>0.89</v>
      </c>
      <c r="BL28" s="29">
        <v>0.87</v>
      </c>
      <c r="BM28" s="29">
        <v>0.93</v>
      </c>
      <c r="BN28" s="29">
        <v>0.88</v>
      </c>
      <c r="BO28" s="29">
        <v>0.95</v>
      </c>
      <c r="BP28" s="29">
        <v>0.89</v>
      </c>
      <c r="BQ28" s="29">
        <v>0.92</v>
      </c>
      <c r="BR28" s="29">
        <v>0.89</v>
      </c>
      <c r="BS28" s="29">
        <v>0.96</v>
      </c>
      <c r="BT28" s="29">
        <v>0.95</v>
      </c>
      <c r="BU28" s="29">
        <v>0.95</v>
      </c>
      <c r="BV28" s="29">
        <v>0.79</v>
      </c>
      <c r="BW28" s="29">
        <v>0.7</v>
      </c>
      <c r="BX28" s="29">
        <v>0.92</v>
      </c>
      <c r="BY28" s="29">
        <v>0.87</v>
      </c>
      <c r="BZ28" s="29">
        <v>0.85</v>
      </c>
      <c r="CA28" s="29">
        <v>0.84</v>
      </c>
      <c r="CB28" s="29">
        <v>0.95</v>
      </c>
      <c r="CC28" s="29">
        <v>0.79</v>
      </c>
      <c r="CD28" s="29">
        <v>0.72</v>
      </c>
      <c r="CE28" s="29">
        <v>0.76</v>
      </c>
      <c r="CF28" s="29">
        <v>0.88</v>
      </c>
      <c r="CG28" s="29">
        <v>0.89</v>
      </c>
      <c r="CH28" s="29">
        <v>0.82</v>
      </c>
      <c r="CI28" s="29">
        <v>0.75</v>
      </c>
      <c r="CJ28" s="36">
        <v>0.82</v>
      </c>
      <c r="CK28" s="36">
        <v>0.79</v>
      </c>
      <c r="CL28" s="36">
        <v>0.85</v>
      </c>
      <c r="CM28" s="36">
        <v>0.81</v>
      </c>
      <c r="CN28" s="36">
        <v>0.89</v>
      </c>
      <c r="CO28" s="36">
        <v>0.91</v>
      </c>
      <c r="CP28" s="36">
        <v>0.81</v>
      </c>
      <c r="CQ28" s="36">
        <v>0.89</v>
      </c>
      <c r="CR28" s="36">
        <v>0.86</v>
      </c>
      <c r="CS28" s="36">
        <v>0.79</v>
      </c>
      <c r="CT28" s="36">
        <v>0.81</v>
      </c>
      <c r="CU28" s="36">
        <v>0.79</v>
      </c>
      <c r="CV28" s="36">
        <v>0.82</v>
      </c>
      <c r="CW28" s="36">
        <v>0.78</v>
      </c>
      <c r="CX28" s="36">
        <v>0.81</v>
      </c>
      <c r="CY28" s="36">
        <v>0.85</v>
      </c>
      <c r="CZ28" s="36">
        <v>0.8</v>
      </c>
      <c r="DA28" s="36">
        <v>0.86</v>
      </c>
      <c r="DB28" s="36">
        <v>0.89</v>
      </c>
      <c r="DC28" s="36">
        <v>0.89</v>
      </c>
      <c r="DD28" s="36">
        <v>0.82</v>
      </c>
      <c r="DE28" s="36">
        <v>0.89</v>
      </c>
      <c r="DF28" s="36">
        <v>0.86</v>
      </c>
      <c r="DG28" s="36">
        <v>0.88</v>
      </c>
      <c r="DH28" s="36">
        <v>0.79</v>
      </c>
      <c r="DI28" s="36">
        <v>0.82</v>
      </c>
      <c r="DJ28" s="36">
        <v>0.82</v>
      </c>
      <c r="DK28" s="36">
        <v>0.74</v>
      </c>
      <c r="DL28" s="36">
        <v>0.75</v>
      </c>
      <c r="DM28" s="36">
        <v>0.81</v>
      </c>
      <c r="DN28" s="36">
        <v>0.78</v>
      </c>
      <c r="DO28" s="36">
        <v>0.85</v>
      </c>
      <c r="DP28" s="36">
        <v>0.81</v>
      </c>
      <c r="DQ28" s="36">
        <v>0.83</v>
      </c>
      <c r="DR28" s="36">
        <v>0.82</v>
      </c>
      <c r="DS28" s="36">
        <v>0.83</v>
      </c>
      <c r="DT28" s="36">
        <v>0.78</v>
      </c>
      <c r="DU28" s="36">
        <v>0.88</v>
      </c>
      <c r="DV28" s="36">
        <v>0.82</v>
      </c>
      <c r="DW28" s="36">
        <v>0.86</v>
      </c>
      <c r="DX28" s="36">
        <v>0.84</v>
      </c>
      <c r="DY28" s="36">
        <v>0.89</v>
      </c>
      <c r="DZ28" s="36">
        <v>0.88</v>
      </c>
      <c r="EA28" s="36">
        <v>0.83</v>
      </c>
      <c r="EB28" s="36">
        <v>0.86</v>
      </c>
      <c r="EC28" s="36">
        <v>0.83</v>
      </c>
      <c r="ED28" s="36">
        <v>0.84</v>
      </c>
      <c r="EE28" s="36">
        <v>0.95</v>
      </c>
      <c r="EF28" s="36">
        <v>0.85</v>
      </c>
      <c r="EG28" s="36">
        <v>0.88</v>
      </c>
      <c r="EH28" s="36">
        <v>0.93</v>
      </c>
      <c r="EI28" s="36">
        <v>0.9</v>
      </c>
      <c r="EJ28" s="36">
        <v>0.91</v>
      </c>
      <c r="EK28" s="36">
        <v>0.93</v>
      </c>
      <c r="EL28" s="36">
        <v>0.85</v>
      </c>
      <c r="EM28" s="36">
        <v>0.95</v>
      </c>
      <c r="EN28" s="36">
        <v>0.84</v>
      </c>
      <c r="EO28" s="36">
        <v>0.87</v>
      </c>
      <c r="EP28" s="36">
        <v>0.93</v>
      </c>
      <c r="EQ28" s="36">
        <v>0.89</v>
      </c>
      <c r="ER28" s="36">
        <v>0.95</v>
      </c>
      <c r="ES28" s="36">
        <v>0.85</v>
      </c>
      <c r="ET28" s="36">
        <v>0.8</v>
      </c>
      <c r="EU28" s="36">
        <v>0.89</v>
      </c>
      <c r="EV28" s="36">
        <v>0.85</v>
      </c>
      <c r="EW28" s="36">
        <v>0.82</v>
      </c>
      <c r="EX28" s="36">
        <v>0.9</v>
      </c>
      <c r="EY28" s="36">
        <v>0.91</v>
      </c>
      <c r="EZ28" s="36">
        <v>0.89</v>
      </c>
      <c r="FA28" s="36">
        <v>0.87</v>
      </c>
      <c r="FB28" s="36">
        <v>0.91</v>
      </c>
      <c r="FC28" s="36">
        <v>0.89</v>
      </c>
      <c r="FD28" s="36">
        <v>0.92</v>
      </c>
      <c r="FE28" s="36">
        <v>0.93</v>
      </c>
      <c r="FF28" s="36">
        <v>0.86</v>
      </c>
      <c r="FG28" s="36">
        <v>0.88</v>
      </c>
      <c r="FH28" s="36">
        <v>0.87</v>
      </c>
      <c r="FI28" s="36">
        <v>0.91</v>
      </c>
      <c r="FJ28" s="36">
        <v>0.82</v>
      </c>
      <c r="FK28" s="36">
        <v>0.85</v>
      </c>
      <c r="FL28" s="36">
        <v>0.9</v>
      </c>
      <c r="FM28" s="36">
        <v>0.92</v>
      </c>
      <c r="FN28" s="36">
        <v>0.9</v>
      </c>
      <c r="FO28" s="81">
        <v>0.86</v>
      </c>
      <c r="FP28" s="81">
        <v>0.88</v>
      </c>
      <c r="FQ28" s="81">
        <v>0.87</v>
      </c>
      <c r="FR28" s="81">
        <v>0.89</v>
      </c>
      <c r="FS28" s="81">
        <v>0.89</v>
      </c>
      <c r="FT28" s="81">
        <v>0.94</v>
      </c>
      <c r="FU28" s="81">
        <v>0.95</v>
      </c>
      <c r="FV28" s="81">
        <v>0.86</v>
      </c>
      <c r="FW28" s="81">
        <v>0.9</v>
      </c>
      <c r="FX28" s="81">
        <v>0.93</v>
      </c>
      <c r="FY28" s="81">
        <v>0.91</v>
      </c>
      <c r="FZ28" s="81">
        <v>0.92</v>
      </c>
      <c r="GA28" s="81">
        <v>0.96</v>
      </c>
      <c r="GB28" s="81">
        <v>1.2</v>
      </c>
      <c r="GC28" s="81">
        <v>1.08</v>
      </c>
      <c r="GD28" s="81">
        <v>1.1000000000000001</v>
      </c>
      <c r="GE28" s="81">
        <v>1.1499999999999999</v>
      </c>
      <c r="GF28" s="81">
        <v>1.24</v>
      </c>
      <c r="GG28" s="81">
        <v>1.1200000000000001</v>
      </c>
      <c r="GH28" s="81">
        <v>1.19</v>
      </c>
      <c r="GI28" s="81">
        <v>1.1499999999999999</v>
      </c>
      <c r="GJ28" s="81">
        <v>1.1299999999999999</v>
      </c>
      <c r="GK28" s="81">
        <v>1.05</v>
      </c>
      <c r="GL28" s="81">
        <v>0.98</v>
      </c>
      <c r="GM28" s="81">
        <v>0.96</v>
      </c>
      <c r="GN28" s="81">
        <v>0.98</v>
      </c>
      <c r="GO28" s="81">
        <v>0.97</v>
      </c>
      <c r="GP28" s="81">
        <v>0.99</v>
      </c>
      <c r="GQ28" s="81">
        <v>0.95</v>
      </c>
      <c r="GR28" s="81">
        <v>0.94</v>
      </c>
      <c r="GS28" s="81">
        <v>0.95</v>
      </c>
      <c r="GT28" s="81">
        <v>0.93</v>
      </c>
      <c r="GU28" s="81">
        <v>0.95</v>
      </c>
      <c r="GV28" s="81">
        <v>0.92</v>
      </c>
      <c r="GW28" s="81">
        <v>0.93</v>
      </c>
      <c r="GX28" s="81">
        <v>0.95</v>
      </c>
      <c r="GY28" s="81">
        <v>0.93</v>
      </c>
      <c r="GZ28" s="81">
        <v>0.96</v>
      </c>
      <c r="HA28" s="81">
        <v>0.95</v>
      </c>
      <c r="HB28" s="81">
        <v>0.92</v>
      </c>
      <c r="HC28" s="81">
        <v>0.93</v>
      </c>
      <c r="HD28" s="81">
        <v>0.95</v>
      </c>
      <c r="HE28" s="81">
        <v>0.97</v>
      </c>
      <c r="HF28" s="81">
        <v>0.95</v>
      </c>
      <c r="HG28" s="81">
        <v>0.97</v>
      </c>
      <c r="HH28" s="81">
        <v>0.98</v>
      </c>
      <c r="HI28" s="81">
        <v>0.95</v>
      </c>
      <c r="HJ28" s="81">
        <v>0.96</v>
      </c>
      <c r="HK28" s="81">
        <v>0.94</v>
      </c>
      <c r="HL28" s="81">
        <v>0.92</v>
      </c>
      <c r="HM28" s="81">
        <v>0.95</v>
      </c>
      <c r="HN28" s="81">
        <v>0.97</v>
      </c>
      <c r="HO28" s="81">
        <v>0.93</v>
      </c>
      <c r="HP28" s="81">
        <v>0.89</v>
      </c>
      <c r="HQ28" s="81">
        <v>0.93</v>
      </c>
      <c r="HR28" s="81">
        <v>0.94</v>
      </c>
      <c r="HS28" s="81">
        <v>0.93</v>
      </c>
      <c r="HT28" s="81">
        <v>0.89</v>
      </c>
      <c r="HU28" s="81">
        <v>0.91</v>
      </c>
      <c r="HV28" s="81">
        <v>0.92</v>
      </c>
      <c r="HW28" s="81">
        <v>0.93</v>
      </c>
      <c r="HX28" s="81">
        <v>0.95</v>
      </c>
      <c r="HY28" s="81">
        <v>0.95</v>
      </c>
      <c r="HZ28" s="81">
        <v>0.97</v>
      </c>
      <c r="IA28" s="81">
        <v>0.95</v>
      </c>
      <c r="IB28" s="81">
        <v>0.91</v>
      </c>
      <c r="IC28" s="81">
        <v>0.88</v>
      </c>
      <c r="ID28" s="81">
        <v>0.9</v>
      </c>
      <c r="IE28" s="81">
        <v>0.92</v>
      </c>
      <c r="IF28" s="81">
        <v>0.9</v>
      </c>
      <c r="IG28" s="81">
        <v>0.9</v>
      </c>
      <c r="IH28" s="81">
        <v>0.89</v>
      </c>
      <c r="II28" s="81">
        <v>0.94</v>
      </c>
      <c r="IJ28" s="81">
        <v>0.91</v>
      </c>
      <c r="IK28" s="81">
        <v>0.93</v>
      </c>
      <c r="IL28" s="81">
        <v>0.93</v>
      </c>
      <c r="IM28" s="81">
        <v>0.96</v>
      </c>
      <c r="IN28" s="81">
        <v>0.9</v>
      </c>
      <c r="IO28" s="81">
        <v>0.93</v>
      </c>
      <c r="IP28" s="81">
        <v>0.92</v>
      </c>
      <c r="IQ28" s="81">
        <v>0.95</v>
      </c>
      <c r="IR28" s="81">
        <v>0.96</v>
      </c>
      <c r="IS28" s="81">
        <v>0.83</v>
      </c>
      <c r="IT28" s="81">
        <v>0.88</v>
      </c>
      <c r="IU28" s="81">
        <v>0.9</v>
      </c>
      <c r="IV28" s="81">
        <v>0.89</v>
      </c>
      <c r="IW28" s="81">
        <v>0.94</v>
      </c>
      <c r="IX28" s="81">
        <v>0.88</v>
      </c>
      <c r="IY28" s="81">
        <v>0.87</v>
      </c>
      <c r="IZ28" s="81">
        <v>0.93</v>
      </c>
      <c r="JA28" s="81">
        <v>0.86</v>
      </c>
      <c r="JB28" s="81">
        <v>0.88</v>
      </c>
      <c r="JC28" s="81">
        <v>0.96</v>
      </c>
      <c r="JD28" s="81">
        <v>0.93</v>
      </c>
      <c r="JE28" s="81">
        <v>0.95</v>
      </c>
      <c r="JF28" s="81">
        <v>0.94</v>
      </c>
      <c r="JG28" s="81">
        <v>0.88</v>
      </c>
      <c r="JH28" s="81">
        <v>0.89</v>
      </c>
      <c r="JI28" s="81">
        <v>0.91</v>
      </c>
      <c r="JJ28" s="81">
        <v>0.87</v>
      </c>
      <c r="JK28" s="81">
        <v>0.9</v>
      </c>
      <c r="JL28" s="81">
        <v>0.91</v>
      </c>
      <c r="JM28" s="81">
        <v>0.92</v>
      </c>
      <c r="JN28" s="81">
        <v>0.96</v>
      </c>
      <c r="JO28" s="81">
        <v>0.99</v>
      </c>
      <c r="JP28" s="81">
        <v>0.94</v>
      </c>
      <c r="JQ28" s="81">
        <v>0.91</v>
      </c>
      <c r="JR28" s="81">
        <v>0.89</v>
      </c>
      <c r="JS28" s="81">
        <v>0.98</v>
      </c>
      <c r="JT28" s="81">
        <v>0.93</v>
      </c>
      <c r="JU28" s="81">
        <v>0.95</v>
      </c>
      <c r="JV28" s="81">
        <v>0.93</v>
      </c>
      <c r="JW28" s="81">
        <v>0.95</v>
      </c>
      <c r="JX28" s="81">
        <v>0.88</v>
      </c>
      <c r="JY28" s="81">
        <v>0.91</v>
      </c>
      <c r="JZ28" s="81">
        <v>0.89</v>
      </c>
      <c r="KA28" s="81">
        <v>0.92</v>
      </c>
      <c r="KB28" s="81">
        <v>0.91</v>
      </c>
      <c r="KC28" s="81">
        <v>0.9</v>
      </c>
      <c r="KD28" s="81">
        <v>0.96</v>
      </c>
      <c r="KE28" s="81">
        <v>0.91</v>
      </c>
      <c r="KF28" s="81">
        <v>0.91</v>
      </c>
      <c r="KG28" s="81">
        <v>0.9</v>
      </c>
      <c r="KH28" s="81">
        <v>0.91</v>
      </c>
      <c r="KI28" s="81">
        <v>0.95</v>
      </c>
      <c r="KJ28" s="81">
        <v>0.93</v>
      </c>
      <c r="KK28" s="81">
        <v>0.9</v>
      </c>
      <c r="KL28" s="81">
        <v>0.97</v>
      </c>
      <c r="KM28" s="81">
        <v>0.92</v>
      </c>
      <c r="KN28" s="81">
        <v>0.95</v>
      </c>
      <c r="KO28" s="81">
        <v>0.98</v>
      </c>
      <c r="KP28" s="81">
        <v>0.97</v>
      </c>
      <c r="KQ28" s="81">
        <v>0.99</v>
      </c>
      <c r="KR28" s="81">
        <v>0.95</v>
      </c>
      <c r="KS28" s="81">
        <v>0.98</v>
      </c>
      <c r="KT28" s="81">
        <v>0.96</v>
      </c>
      <c r="KU28" s="81">
        <v>0.98</v>
      </c>
      <c r="KV28" s="81">
        <v>0.94</v>
      </c>
      <c r="KW28" s="81">
        <v>0.9</v>
      </c>
      <c r="KX28" s="81">
        <v>0.92</v>
      </c>
      <c r="KY28" s="81">
        <v>0.94</v>
      </c>
      <c r="KZ28" s="81">
        <v>0.9</v>
      </c>
      <c r="LA28" s="81">
        <v>0.91</v>
      </c>
      <c r="LB28" s="81">
        <v>0.91</v>
      </c>
      <c r="LC28" s="81">
        <v>0.95</v>
      </c>
      <c r="LD28" s="81">
        <v>0.92</v>
      </c>
      <c r="LE28" s="81">
        <v>0.94</v>
      </c>
      <c r="LF28" s="81">
        <v>0.95</v>
      </c>
      <c r="LG28" s="81">
        <v>0.95</v>
      </c>
      <c r="LH28" s="81">
        <v>0.89</v>
      </c>
      <c r="LI28" s="81">
        <v>0.96</v>
      </c>
      <c r="LJ28" s="81">
        <v>0.97</v>
      </c>
      <c r="LK28" s="81">
        <v>0.93</v>
      </c>
      <c r="LL28" s="81">
        <v>0.94</v>
      </c>
      <c r="LM28" s="81">
        <v>0.91</v>
      </c>
      <c r="LN28" s="81">
        <v>0.88</v>
      </c>
      <c r="LO28" s="81">
        <v>0.9</v>
      </c>
      <c r="LP28" s="81">
        <v>0.91</v>
      </c>
      <c r="LQ28" s="81">
        <v>0.89</v>
      </c>
      <c r="LR28" s="81">
        <v>0.93</v>
      </c>
      <c r="LS28" s="81">
        <v>0.88</v>
      </c>
      <c r="LT28" s="81">
        <v>0.92</v>
      </c>
      <c r="LU28" s="81">
        <v>0.88</v>
      </c>
      <c r="LV28" s="81">
        <v>0.91</v>
      </c>
      <c r="LW28" s="81">
        <v>0.92</v>
      </c>
      <c r="LX28" s="81">
        <v>0.9</v>
      </c>
      <c r="LY28" s="81">
        <v>0.88</v>
      </c>
      <c r="LZ28" s="81">
        <v>0.9</v>
      </c>
      <c r="MA28" s="81">
        <v>0.92</v>
      </c>
      <c r="MB28" s="81">
        <v>0.85</v>
      </c>
      <c r="MC28" s="81">
        <v>0.89</v>
      </c>
      <c r="MD28" s="81">
        <v>0.87</v>
      </c>
      <c r="ME28" s="81">
        <v>0.8</v>
      </c>
      <c r="MF28" s="81">
        <v>0.89</v>
      </c>
      <c r="MG28" s="107">
        <v>0.9</v>
      </c>
      <c r="MH28" s="107">
        <v>0.84</v>
      </c>
      <c r="MI28" s="107">
        <v>0.91</v>
      </c>
      <c r="MJ28" s="107">
        <v>0.9</v>
      </c>
      <c r="MK28" s="107">
        <v>0.85</v>
      </c>
      <c r="ML28" s="107">
        <v>0.8</v>
      </c>
      <c r="MM28" s="107">
        <v>0.87</v>
      </c>
      <c r="MN28" s="107">
        <v>0.84</v>
      </c>
      <c r="MO28" s="107">
        <v>0.88</v>
      </c>
      <c r="MP28" s="107">
        <v>0.89</v>
      </c>
      <c r="MQ28" s="107">
        <v>0.87</v>
      </c>
      <c r="MR28" s="107">
        <v>0.9</v>
      </c>
      <c r="MS28" s="107">
        <v>0.91</v>
      </c>
      <c r="MT28" s="107">
        <v>0.87</v>
      </c>
      <c r="MU28" s="107">
        <v>0.91</v>
      </c>
      <c r="MV28" s="107">
        <v>0.93</v>
      </c>
      <c r="MW28" s="107">
        <v>0.92</v>
      </c>
      <c r="MX28" s="107">
        <v>0.91</v>
      </c>
      <c r="MY28" s="107">
        <v>0.93</v>
      </c>
      <c r="MZ28" s="107">
        <v>0.94</v>
      </c>
      <c r="NA28" s="107">
        <v>0.91</v>
      </c>
      <c r="NB28" s="107">
        <v>0.93</v>
      </c>
      <c r="NC28" s="103">
        <v>0.93</v>
      </c>
      <c r="ND28" s="107">
        <v>0.91</v>
      </c>
      <c r="NE28" s="103">
        <v>0.9</v>
      </c>
      <c r="NF28" s="107">
        <v>0.93</v>
      </c>
      <c r="NG28" s="107">
        <v>0.99</v>
      </c>
      <c r="NH28" s="107">
        <v>1</v>
      </c>
      <c r="NI28" s="107">
        <v>0.81</v>
      </c>
      <c r="NJ28" s="107">
        <v>0.87</v>
      </c>
      <c r="NK28" s="107">
        <v>0.87</v>
      </c>
      <c r="NL28" s="107">
        <v>0.87</v>
      </c>
      <c r="NM28" s="107">
        <v>0.73</v>
      </c>
      <c r="NN28" s="107">
        <v>0.83</v>
      </c>
      <c r="NO28" s="107">
        <v>0.89</v>
      </c>
      <c r="NP28" s="107">
        <v>0.87</v>
      </c>
      <c r="NQ28" s="107">
        <v>0.88</v>
      </c>
      <c r="NR28" s="107">
        <v>0.76</v>
      </c>
      <c r="NS28" s="107">
        <v>0.88</v>
      </c>
      <c r="NT28" s="107">
        <v>0.83</v>
      </c>
      <c r="NU28" s="107">
        <v>0.9</v>
      </c>
      <c r="NV28" s="107">
        <v>0.86</v>
      </c>
      <c r="NW28" s="107">
        <v>0.88</v>
      </c>
      <c r="NX28" s="107">
        <v>0.86</v>
      </c>
      <c r="NY28" s="107">
        <v>0.93</v>
      </c>
      <c r="NZ28" s="107">
        <v>0.89</v>
      </c>
      <c r="OA28" s="107">
        <v>0.87</v>
      </c>
      <c r="OB28" s="107">
        <v>0.96</v>
      </c>
      <c r="OC28" s="107">
        <v>0.87</v>
      </c>
      <c r="OD28" s="107">
        <v>0.88</v>
      </c>
      <c r="OE28" s="107">
        <v>0.85</v>
      </c>
      <c r="OF28" s="107">
        <v>0.78</v>
      </c>
      <c r="OG28" s="107">
        <v>0.81</v>
      </c>
      <c r="OH28" s="107">
        <v>0.7</v>
      </c>
      <c r="OI28" s="107">
        <v>0.88</v>
      </c>
      <c r="OJ28" s="107">
        <v>0.9</v>
      </c>
      <c r="OK28" s="107">
        <v>0.84</v>
      </c>
      <c r="OL28" s="107">
        <v>0.8</v>
      </c>
      <c r="OM28" s="107">
        <v>0.9</v>
      </c>
      <c r="ON28" s="107">
        <v>0.77</v>
      </c>
      <c r="OO28" s="107">
        <v>0.9</v>
      </c>
      <c r="OP28" s="107">
        <v>0.83</v>
      </c>
      <c r="OQ28" s="107">
        <v>0.88</v>
      </c>
      <c r="OR28" s="107">
        <v>0.84</v>
      </c>
      <c r="OS28" s="107">
        <v>0.89</v>
      </c>
      <c r="OT28" s="107">
        <v>0.95</v>
      </c>
      <c r="OU28" s="107">
        <v>0.84</v>
      </c>
      <c r="OV28" s="107">
        <v>0.9</v>
      </c>
      <c r="OW28" s="107">
        <v>0.97</v>
      </c>
      <c r="OX28" s="107">
        <v>0.84</v>
      </c>
      <c r="OY28" s="107">
        <v>0.85</v>
      </c>
      <c r="OZ28" s="107">
        <v>0.88</v>
      </c>
      <c r="PA28" s="107">
        <v>0.9</v>
      </c>
      <c r="PB28" s="107">
        <v>0.83</v>
      </c>
      <c r="PC28" s="107">
        <v>0.9</v>
      </c>
      <c r="PD28" s="107">
        <v>0.77</v>
      </c>
      <c r="PE28" s="107">
        <v>0.88</v>
      </c>
      <c r="PF28" s="107">
        <v>0.86</v>
      </c>
      <c r="PG28" s="107">
        <v>0.82</v>
      </c>
      <c r="PH28" s="107">
        <v>0.79</v>
      </c>
      <c r="PI28" s="107">
        <v>0.9</v>
      </c>
      <c r="PJ28" s="107">
        <v>0.95</v>
      </c>
      <c r="PK28" s="107">
        <v>0.95</v>
      </c>
      <c r="PL28" s="107">
        <v>0.9</v>
      </c>
      <c r="PM28" s="107">
        <v>0.85</v>
      </c>
      <c r="PN28" s="107">
        <v>0.88</v>
      </c>
      <c r="PO28" s="107">
        <v>0.85</v>
      </c>
      <c r="PP28" s="107">
        <v>0.88</v>
      </c>
      <c r="PQ28" s="107">
        <v>0.89</v>
      </c>
      <c r="PR28" s="107">
        <v>0.9</v>
      </c>
      <c r="PS28" s="107">
        <v>0.87</v>
      </c>
      <c r="PT28" s="107">
        <v>0.89</v>
      </c>
      <c r="PU28" s="107">
        <v>0.88</v>
      </c>
      <c r="PV28" s="81">
        <v>0.9</v>
      </c>
      <c r="PW28" s="107">
        <v>0.89</v>
      </c>
      <c r="PX28" s="107">
        <v>0.88</v>
      </c>
      <c r="PY28" s="107">
        <v>0.89</v>
      </c>
      <c r="PZ28" s="107">
        <v>0.87</v>
      </c>
      <c r="QA28" s="107">
        <v>0.9</v>
      </c>
      <c r="QB28" s="107">
        <v>0.88</v>
      </c>
      <c r="QC28" s="107">
        <v>0.91</v>
      </c>
      <c r="QD28" s="107">
        <v>0.93</v>
      </c>
      <c r="QE28" s="107">
        <v>0.91</v>
      </c>
      <c r="QF28" s="107">
        <v>0.9</v>
      </c>
      <c r="QG28" s="107">
        <v>0.89</v>
      </c>
      <c r="QH28" s="107">
        <v>0.91</v>
      </c>
      <c r="QI28" s="107">
        <v>0.84</v>
      </c>
      <c r="QJ28" s="107">
        <v>0.83</v>
      </c>
      <c r="QK28" s="107">
        <v>0.86</v>
      </c>
      <c r="QL28" s="107">
        <v>0.92</v>
      </c>
      <c r="QM28" s="107">
        <v>0.88</v>
      </c>
      <c r="QN28" s="107">
        <v>0.91</v>
      </c>
      <c r="QO28" s="107">
        <v>0.84</v>
      </c>
      <c r="QP28" s="107">
        <v>0.86</v>
      </c>
      <c r="QQ28" s="107">
        <v>0.83</v>
      </c>
      <c r="QR28" s="107">
        <v>0.82</v>
      </c>
      <c r="QS28" s="107">
        <v>0.79</v>
      </c>
      <c r="QT28" s="107">
        <v>0.85</v>
      </c>
      <c r="QU28" s="107">
        <v>0.8</v>
      </c>
      <c r="QV28" s="107">
        <v>0.9</v>
      </c>
      <c r="QW28" s="107">
        <v>0.8</v>
      </c>
      <c r="QX28" s="107">
        <v>0.9</v>
      </c>
      <c r="QY28" s="107">
        <v>0.93</v>
      </c>
      <c r="QZ28" s="107">
        <v>0.96</v>
      </c>
      <c r="RA28" s="107">
        <v>0.9</v>
      </c>
      <c r="RB28" s="107">
        <v>0.9</v>
      </c>
      <c r="RC28" s="107">
        <v>0.88</v>
      </c>
      <c r="RD28" s="107">
        <v>0.87</v>
      </c>
      <c r="RE28" s="107">
        <v>0.84</v>
      </c>
      <c r="RF28" s="107">
        <v>0.92</v>
      </c>
      <c r="RG28" s="107">
        <v>0.9</v>
      </c>
      <c r="RH28" s="107">
        <v>0.82</v>
      </c>
      <c r="RI28" s="107">
        <v>0.88</v>
      </c>
      <c r="RJ28" s="107">
        <v>0.91</v>
      </c>
      <c r="RK28" s="107">
        <v>0.87</v>
      </c>
      <c r="RL28" s="107">
        <v>0.86</v>
      </c>
      <c r="RM28" s="107">
        <v>0.88</v>
      </c>
      <c r="RN28" s="107">
        <v>0.88</v>
      </c>
      <c r="RO28" s="107">
        <v>0.91</v>
      </c>
      <c r="RP28" s="107">
        <v>0.85</v>
      </c>
      <c r="RQ28" s="107">
        <v>0.91</v>
      </c>
      <c r="RR28" s="107">
        <v>0.78</v>
      </c>
      <c r="RS28" s="107">
        <v>0.83</v>
      </c>
      <c r="RT28" s="107">
        <v>0.78</v>
      </c>
      <c r="RU28" s="107">
        <v>0.84</v>
      </c>
      <c r="RV28" s="107">
        <v>0.81</v>
      </c>
      <c r="RW28" s="107">
        <v>0.82</v>
      </c>
      <c r="RX28" s="107">
        <v>0.74</v>
      </c>
      <c r="RY28" s="107">
        <v>0.84</v>
      </c>
      <c r="RZ28" s="107">
        <v>0.75</v>
      </c>
      <c r="SA28" s="107">
        <v>0.75</v>
      </c>
      <c r="SB28" s="107">
        <v>0.8</v>
      </c>
      <c r="SC28" s="107">
        <v>0.83</v>
      </c>
      <c r="SD28" s="107">
        <v>0.83</v>
      </c>
      <c r="SE28" s="107">
        <v>0.85</v>
      </c>
      <c r="SF28" s="107">
        <v>0.85</v>
      </c>
      <c r="SG28" s="107">
        <v>0.88</v>
      </c>
      <c r="SH28" s="107">
        <v>0.82</v>
      </c>
      <c r="SI28" s="107">
        <v>0.87</v>
      </c>
      <c r="SJ28" s="107">
        <v>0.82</v>
      </c>
      <c r="SK28" s="107">
        <v>0.8</v>
      </c>
      <c r="SL28" s="107">
        <v>0.79</v>
      </c>
      <c r="SM28" s="107">
        <v>0.85</v>
      </c>
      <c r="SN28" s="107">
        <v>0.84</v>
      </c>
      <c r="SO28" s="107">
        <v>0.76</v>
      </c>
      <c r="SP28" s="107">
        <v>0.76</v>
      </c>
      <c r="SQ28" s="107">
        <v>0.75</v>
      </c>
      <c r="SR28" s="107">
        <v>0.76</v>
      </c>
      <c r="SS28" s="107">
        <v>0.76</v>
      </c>
      <c r="ST28" s="107">
        <v>0.76</v>
      </c>
      <c r="SU28" s="107">
        <v>0.74</v>
      </c>
      <c r="SV28" s="107">
        <v>0.84</v>
      </c>
      <c r="SW28" s="107">
        <v>0.71</v>
      </c>
      <c r="SX28" s="107">
        <v>0.74</v>
      </c>
      <c r="SY28" s="107">
        <v>0.72</v>
      </c>
      <c r="SZ28" s="107">
        <v>0.72</v>
      </c>
      <c r="TA28" s="107">
        <v>0.76</v>
      </c>
      <c r="TB28" s="107">
        <v>0.78</v>
      </c>
      <c r="TC28" s="107">
        <v>0.73</v>
      </c>
      <c r="TD28" s="107">
        <v>0.84</v>
      </c>
      <c r="TE28" s="107">
        <v>0.72</v>
      </c>
      <c r="TF28" s="107">
        <v>0.87</v>
      </c>
      <c r="TG28" s="107">
        <v>0.88</v>
      </c>
      <c r="TH28" s="107">
        <v>0.8</v>
      </c>
      <c r="TI28" s="107">
        <v>0.83</v>
      </c>
      <c r="TJ28" s="107">
        <v>0.83</v>
      </c>
      <c r="TK28" s="107">
        <v>0.78</v>
      </c>
      <c r="TL28" s="107">
        <v>0.79</v>
      </c>
      <c r="TM28" s="107">
        <v>0.81</v>
      </c>
      <c r="TN28" s="107">
        <v>0.85</v>
      </c>
      <c r="TO28" s="107">
        <v>0.84</v>
      </c>
      <c r="TP28" s="107">
        <v>0.8</v>
      </c>
      <c r="TQ28" s="107">
        <v>0.83</v>
      </c>
      <c r="TR28" s="136">
        <v>0.82</v>
      </c>
      <c r="TS28" s="136">
        <v>0.78</v>
      </c>
      <c r="TT28" s="136">
        <v>0.84199999999999997</v>
      </c>
      <c r="TU28" s="136">
        <v>0.76750000000000007</v>
      </c>
      <c r="TV28" s="136">
        <v>0.73499999999999988</v>
      </c>
      <c r="TW28" s="136">
        <v>0.77499999999999991</v>
      </c>
      <c r="TX28" s="136">
        <v>0.75500000000000012</v>
      </c>
      <c r="TY28" s="136">
        <v>0.79200000000000004</v>
      </c>
      <c r="TZ28" s="136">
        <v>0.79500000000000004</v>
      </c>
      <c r="UA28" s="136">
        <v>0.83666666666666656</v>
      </c>
      <c r="UB28" s="136">
        <v>0.84800000000000009</v>
      </c>
      <c r="UC28" s="136">
        <v>0.8</v>
      </c>
      <c r="UD28" s="136">
        <v>0.77999999999999992</v>
      </c>
      <c r="UE28" s="136">
        <v>0.74</v>
      </c>
      <c r="UF28" s="136">
        <v>0.82</v>
      </c>
      <c r="UG28" s="136">
        <v>0.80799999999999983</v>
      </c>
      <c r="UH28" s="136">
        <v>0.8859999999999999</v>
      </c>
      <c r="UI28" s="136">
        <v>0.86799999999999999</v>
      </c>
      <c r="UJ28" s="136">
        <v>0.88500000000000012</v>
      </c>
      <c r="UK28" s="136">
        <v>0.89800000000000002</v>
      </c>
      <c r="UL28" s="136">
        <v>0.84444444444444444</v>
      </c>
      <c r="UM28" s="136">
        <v>0.86599999999999999</v>
      </c>
      <c r="UN28" s="136">
        <v>0.90800000000000003</v>
      </c>
      <c r="UO28" s="136">
        <v>0.89</v>
      </c>
      <c r="UP28" s="136">
        <v>0.8849999999999999</v>
      </c>
      <c r="UQ28" s="136">
        <v>0.88000000000000012</v>
      </c>
      <c r="UR28" s="68">
        <v>0.91249999999999998</v>
      </c>
      <c r="US28" s="68">
        <v>0.84499999999999997</v>
      </c>
      <c r="UT28" s="68">
        <v>0.85333333333333339</v>
      </c>
      <c r="UU28" s="68">
        <v>0.85599999999999987</v>
      </c>
      <c r="UV28" s="68">
        <v>0.84499999999999997</v>
      </c>
      <c r="UW28" s="68">
        <v>0.91500000000000004</v>
      </c>
      <c r="UX28" s="68">
        <v>0.85857142857142854</v>
      </c>
      <c r="UY28" s="68">
        <v>0.82166666666666666</v>
      </c>
      <c r="UZ28" s="68">
        <v>0.86799999999999999</v>
      </c>
      <c r="VA28" s="68">
        <v>0.86642857142857133</v>
      </c>
      <c r="VB28" s="68">
        <v>0.88375000000000004</v>
      </c>
      <c r="VC28" s="68">
        <v>0.91600000000000004</v>
      </c>
      <c r="VD28" s="68">
        <v>0.91500000000000004</v>
      </c>
      <c r="VE28" s="68">
        <v>0.86428571428571421</v>
      </c>
      <c r="VF28" s="68">
        <v>0.87</v>
      </c>
      <c r="VG28" s="68">
        <v>0.88250000000000006</v>
      </c>
      <c r="VH28" s="68">
        <v>0.90199999999999991</v>
      </c>
      <c r="VI28" s="68">
        <v>0.90636363636363637</v>
      </c>
      <c r="VJ28" s="68">
        <v>0.94000000000000006</v>
      </c>
      <c r="VK28" s="68">
        <v>0.92874999999999996</v>
      </c>
      <c r="VL28" s="68">
        <v>0.95357142857142863</v>
      </c>
      <c r="VM28" s="68">
        <v>0.91285714285714281</v>
      </c>
      <c r="VN28" s="68">
        <v>0.93833333333333313</v>
      </c>
      <c r="VO28" s="68">
        <v>0.90571428571428581</v>
      </c>
      <c r="VP28" s="68">
        <v>0.91199999999999992</v>
      </c>
      <c r="VQ28" s="68">
        <v>0.89375000000000004</v>
      </c>
      <c r="VR28" s="68">
        <v>0.92166666666666652</v>
      </c>
      <c r="VS28" s="68">
        <v>0.9263636363636365</v>
      </c>
      <c r="VT28" s="68">
        <v>0.92874999999999985</v>
      </c>
      <c r="VU28" s="68">
        <v>0.94916666666666638</v>
      </c>
      <c r="VV28" s="68">
        <v>0.94100000000000006</v>
      </c>
      <c r="VW28" s="68">
        <v>1.078125</v>
      </c>
      <c r="VX28" s="68">
        <v>0.90363636363636379</v>
      </c>
      <c r="VY28" s="68">
        <v>0.877</v>
      </c>
      <c r="VZ28" s="68">
        <v>0.88428571428571434</v>
      </c>
      <c r="WA28" s="42">
        <v>0.89818181818181808</v>
      </c>
      <c r="WB28" s="42">
        <v>0.85066666666666657</v>
      </c>
      <c r="WC28" s="42">
        <v>0.80727272727272714</v>
      </c>
      <c r="WD28" s="42">
        <v>0.84272727272727266</v>
      </c>
      <c r="WE28" s="42">
        <v>0.84666666666666679</v>
      </c>
      <c r="WF28" s="42">
        <v>0.81909090909090887</v>
      </c>
      <c r="WG28" s="42">
        <v>0.87555555555555553</v>
      </c>
      <c r="WH28" s="42">
        <v>0.87</v>
      </c>
      <c r="WI28" s="42">
        <v>0.83181818181818157</v>
      </c>
      <c r="WJ28" s="42">
        <v>0.92444444444444451</v>
      </c>
      <c r="WK28" s="42">
        <v>0.89166666666666661</v>
      </c>
      <c r="WL28" s="42">
        <v>0.89692307692307693</v>
      </c>
      <c r="WM28" s="42">
        <v>0.83374999999999999</v>
      </c>
      <c r="WQ28" s="52"/>
    </row>
    <row r="29" spans="1:616" s="4" customFormat="1" ht="23.25" customHeight="1" x14ac:dyDescent="0.2">
      <c r="A29" s="8">
        <v>12</v>
      </c>
      <c r="B29" s="20" t="s">
        <v>28</v>
      </c>
      <c r="C29" s="10" t="s">
        <v>13</v>
      </c>
      <c r="D29" s="23" t="s">
        <v>44</v>
      </c>
      <c r="E29" s="29">
        <v>2.13</v>
      </c>
      <c r="F29" s="29">
        <v>2.02</v>
      </c>
      <c r="G29" s="29">
        <v>2.34</v>
      </c>
      <c r="H29" s="29">
        <v>2.59</v>
      </c>
      <c r="I29" s="29">
        <v>1.97</v>
      </c>
      <c r="J29" s="29">
        <v>2.0699999999999998</v>
      </c>
      <c r="K29" s="29">
        <v>2.12</v>
      </c>
      <c r="L29" s="29">
        <v>2.08</v>
      </c>
      <c r="M29" s="29">
        <v>2.14</v>
      </c>
      <c r="N29" s="29">
        <v>2.06</v>
      </c>
      <c r="O29" s="29">
        <v>2.2000000000000002</v>
      </c>
      <c r="P29" s="29">
        <v>2.4</v>
      </c>
      <c r="Q29" s="29">
        <v>2.48</v>
      </c>
      <c r="R29" s="29">
        <v>2.16</v>
      </c>
      <c r="S29" s="29">
        <v>2.75</v>
      </c>
      <c r="T29" s="29">
        <v>2.78</v>
      </c>
      <c r="U29" s="29">
        <v>2.4300000000000002</v>
      </c>
      <c r="V29" s="29">
        <v>2.38</v>
      </c>
      <c r="W29" s="29">
        <v>2.27</v>
      </c>
      <c r="X29" s="29">
        <v>2.2000000000000002</v>
      </c>
      <c r="Y29" s="29">
        <v>2.19</v>
      </c>
      <c r="Z29" s="29">
        <v>2.52</v>
      </c>
      <c r="AA29" s="29">
        <v>2.0499999999999998</v>
      </c>
      <c r="AB29" s="29">
        <v>2.29</v>
      </c>
      <c r="AC29" s="29">
        <v>3.22</v>
      </c>
      <c r="AD29" s="29">
        <v>2.5</v>
      </c>
      <c r="AE29" s="29">
        <v>2.25</v>
      </c>
      <c r="AF29" s="29">
        <v>2.2200000000000002</v>
      </c>
      <c r="AG29" s="29">
        <v>2.39</v>
      </c>
      <c r="AH29" s="29">
        <v>2.31</v>
      </c>
      <c r="AI29" s="29">
        <v>2.38</v>
      </c>
      <c r="AJ29" s="29">
        <v>2.1</v>
      </c>
      <c r="AK29" s="29">
        <v>2.2400000000000002</v>
      </c>
      <c r="AL29" s="29">
        <v>2.4</v>
      </c>
      <c r="AM29" s="29">
        <v>2.44</v>
      </c>
      <c r="AN29" s="29">
        <v>2.31</v>
      </c>
      <c r="AO29" s="29">
        <v>2.0499999999999998</v>
      </c>
      <c r="AP29" s="29">
        <v>2.68</v>
      </c>
      <c r="AQ29" s="29">
        <v>2.2200000000000002</v>
      </c>
      <c r="AR29" s="29">
        <v>1.83</v>
      </c>
      <c r="AS29" s="29">
        <v>2.59</v>
      </c>
      <c r="AT29" s="29">
        <v>2.4700000000000002</v>
      </c>
      <c r="AU29" s="29">
        <v>2.34</v>
      </c>
      <c r="AV29" s="29">
        <v>2.14</v>
      </c>
      <c r="AW29" s="29">
        <v>2.0299999999999998</v>
      </c>
      <c r="AX29" s="29">
        <v>2.0299999999999998</v>
      </c>
      <c r="AY29" s="29">
        <v>2.15</v>
      </c>
      <c r="AZ29" s="29">
        <v>1.94</v>
      </c>
      <c r="BA29" s="29">
        <v>2.0499999999999998</v>
      </c>
      <c r="BB29" s="29">
        <v>1.97</v>
      </c>
      <c r="BC29" s="29">
        <v>1.92</v>
      </c>
      <c r="BD29" s="29">
        <v>2.16</v>
      </c>
      <c r="BE29" s="29">
        <v>2.21</v>
      </c>
      <c r="BF29" s="29">
        <v>2.34</v>
      </c>
      <c r="BG29" s="29">
        <v>2.2999999999999998</v>
      </c>
      <c r="BH29" s="29">
        <v>2.41</v>
      </c>
      <c r="BI29" s="29">
        <v>2.14</v>
      </c>
      <c r="BJ29" s="29">
        <v>2.17</v>
      </c>
      <c r="BK29" s="29">
        <v>1.84</v>
      </c>
      <c r="BL29" s="29">
        <v>2.2999999999999998</v>
      </c>
      <c r="BM29" s="29">
        <v>2.5299999999999998</v>
      </c>
      <c r="BN29" s="29">
        <v>2.5099999999999998</v>
      </c>
      <c r="BO29" s="29">
        <v>2.5</v>
      </c>
      <c r="BP29" s="29">
        <v>2.4500000000000002</v>
      </c>
      <c r="BQ29" s="29">
        <v>2.62</v>
      </c>
      <c r="BR29" s="29">
        <v>2.39</v>
      </c>
      <c r="BS29" s="29">
        <v>2.61</v>
      </c>
      <c r="BT29" s="29">
        <v>2.33</v>
      </c>
      <c r="BU29" s="29">
        <v>2.37</v>
      </c>
      <c r="BV29" s="29">
        <v>2.5099999999999998</v>
      </c>
      <c r="BW29" s="29">
        <v>2.4</v>
      </c>
      <c r="BX29" s="29">
        <v>2.36</v>
      </c>
      <c r="BY29" s="29">
        <v>2.54</v>
      </c>
      <c r="BZ29" s="29">
        <v>3.26</v>
      </c>
      <c r="CA29" s="29">
        <v>2.34</v>
      </c>
      <c r="CB29" s="29">
        <v>2.4300000000000002</v>
      </c>
      <c r="CC29" s="29">
        <v>2.29</v>
      </c>
      <c r="CD29" s="29">
        <v>2.35</v>
      </c>
      <c r="CE29" s="29">
        <v>2.37</v>
      </c>
      <c r="CF29" s="29">
        <v>2.31</v>
      </c>
      <c r="CG29" s="29">
        <v>2.84</v>
      </c>
      <c r="CH29" s="29">
        <v>2.27</v>
      </c>
      <c r="CI29" s="29">
        <v>2.42</v>
      </c>
      <c r="CJ29" s="29">
        <v>2.2799999999999998</v>
      </c>
      <c r="CK29" s="29">
        <v>2.21</v>
      </c>
      <c r="CL29" s="29">
        <v>2.33</v>
      </c>
      <c r="CM29" s="29">
        <f>1.88*1.14</f>
        <v>2.1431999999999998</v>
      </c>
      <c r="CN29" s="29">
        <v>2.34</v>
      </c>
      <c r="CO29" s="29">
        <v>2.67</v>
      </c>
      <c r="CP29" s="29">
        <v>2.36</v>
      </c>
      <c r="CQ29" s="29">
        <v>2.67</v>
      </c>
      <c r="CR29" s="29">
        <v>2.27</v>
      </c>
      <c r="CS29" s="29">
        <v>2.37</v>
      </c>
      <c r="CT29" s="29">
        <v>2.42</v>
      </c>
      <c r="CU29" s="29">
        <v>2.3199999999999998</v>
      </c>
      <c r="CV29" s="29">
        <v>2.1800000000000002</v>
      </c>
      <c r="CW29" s="29">
        <v>2.14</v>
      </c>
      <c r="CX29" s="29">
        <v>1.96</v>
      </c>
      <c r="CY29" s="29">
        <v>1.86</v>
      </c>
      <c r="CZ29" s="29">
        <v>2.23</v>
      </c>
      <c r="DA29" s="29">
        <v>2.1800000000000002</v>
      </c>
      <c r="DB29" s="29">
        <v>2.11</v>
      </c>
      <c r="DC29" s="29">
        <v>2.34</v>
      </c>
      <c r="DD29" s="29">
        <v>2.27</v>
      </c>
      <c r="DE29" s="29">
        <v>2.34</v>
      </c>
      <c r="DF29" s="29">
        <v>2.21</v>
      </c>
      <c r="DG29" s="29">
        <v>2.25</v>
      </c>
      <c r="DH29" s="29">
        <v>2.2400000000000002</v>
      </c>
      <c r="DI29" s="29">
        <v>2.2599999999999998</v>
      </c>
      <c r="DJ29" s="29">
        <v>2.1800000000000002</v>
      </c>
      <c r="DK29" s="29">
        <v>1.84</v>
      </c>
      <c r="DL29" s="29">
        <v>2.1</v>
      </c>
      <c r="DM29" s="29">
        <v>2.23</v>
      </c>
      <c r="DN29" s="29">
        <v>2</v>
      </c>
      <c r="DO29" s="29">
        <v>1.96</v>
      </c>
      <c r="DP29" s="29">
        <v>2.0299999999999998</v>
      </c>
      <c r="DQ29" s="29">
        <v>2.08</v>
      </c>
      <c r="DR29" s="29">
        <v>2.11</v>
      </c>
      <c r="DS29" s="29">
        <v>2.0699999999999998</v>
      </c>
      <c r="DT29" s="29">
        <v>2.1</v>
      </c>
      <c r="DU29" s="29">
        <v>1.95</v>
      </c>
      <c r="DV29" s="29">
        <v>2.1</v>
      </c>
      <c r="DW29" s="29">
        <v>2.04</v>
      </c>
      <c r="DX29" s="29">
        <v>2.11</v>
      </c>
      <c r="DY29" s="29">
        <v>2.09</v>
      </c>
      <c r="DZ29" s="29">
        <v>2.2400000000000002</v>
      </c>
      <c r="EA29" s="29">
        <v>2.41</v>
      </c>
      <c r="EB29" s="29">
        <v>2.2999999999999998</v>
      </c>
      <c r="EC29" s="29">
        <v>2.0499999999999998</v>
      </c>
      <c r="ED29" s="29">
        <v>2.5299999999999998</v>
      </c>
      <c r="EE29" s="29">
        <v>2.25</v>
      </c>
      <c r="EF29" s="29">
        <v>2.09</v>
      </c>
      <c r="EG29" s="29">
        <v>2.2999999999999998</v>
      </c>
      <c r="EH29" s="29">
        <v>2.27</v>
      </c>
      <c r="EI29" s="29">
        <v>2.31</v>
      </c>
      <c r="EJ29" s="29">
        <v>2.16</v>
      </c>
      <c r="EK29" s="29">
        <v>2.2000000000000002</v>
      </c>
      <c r="EL29" s="29">
        <v>2.27</v>
      </c>
      <c r="EM29" s="29">
        <v>2.13</v>
      </c>
      <c r="EN29" s="29">
        <v>2.3199999999999998</v>
      </c>
      <c r="EO29" s="29">
        <v>2.21</v>
      </c>
      <c r="EP29" s="29">
        <v>2.15</v>
      </c>
      <c r="EQ29" s="29">
        <v>2.1</v>
      </c>
      <c r="ER29" s="29">
        <v>2.33</v>
      </c>
      <c r="ES29" s="29">
        <v>2.19</v>
      </c>
      <c r="ET29" s="29">
        <v>2.2999999999999998</v>
      </c>
      <c r="EU29" s="29">
        <v>2.37</v>
      </c>
      <c r="EV29" s="29">
        <v>2.3199999999999998</v>
      </c>
      <c r="EW29" s="29">
        <v>2.31</v>
      </c>
      <c r="EX29" s="29">
        <v>2.2000000000000002</v>
      </c>
      <c r="EY29" s="29">
        <v>2.31</v>
      </c>
      <c r="EZ29" s="29">
        <v>2.37</v>
      </c>
      <c r="FA29" s="29">
        <v>2.3199999999999998</v>
      </c>
      <c r="FB29" s="29">
        <v>2.25</v>
      </c>
      <c r="FC29" s="29">
        <v>2.17</v>
      </c>
      <c r="FD29" s="29">
        <v>2.09</v>
      </c>
      <c r="FE29" s="29">
        <v>2.0499999999999998</v>
      </c>
      <c r="FF29" s="29">
        <v>2.13</v>
      </c>
      <c r="FG29" s="29">
        <v>2.0699999999999998</v>
      </c>
      <c r="FH29" s="29">
        <v>2.13</v>
      </c>
      <c r="FI29" s="29">
        <v>2.0499999999999998</v>
      </c>
      <c r="FJ29" s="29">
        <v>2.0699999999999998</v>
      </c>
      <c r="FK29" s="29">
        <v>2.39</v>
      </c>
      <c r="FL29" s="29">
        <v>2.35</v>
      </c>
      <c r="FM29" s="29">
        <v>2.7</v>
      </c>
      <c r="FN29" s="29">
        <v>2.13</v>
      </c>
      <c r="FO29" s="77">
        <v>2.29</v>
      </c>
      <c r="FP29" s="77">
        <v>2.2400000000000002</v>
      </c>
      <c r="FQ29" s="77">
        <v>2.2599999999999998</v>
      </c>
      <c r="FR29" s="77">
        <v>2.33</v>
      </c>
      <c r="FS29" s="77">
        <v>2.4500000000000002</v>
      </c>
      <c r="FT29" s="77">
        <v>2.23</v>
      </c>
      <c r="FU29" s="77">
        <v>2.11</v>
      </c>
      <c r="FV29" s="77">
        <v>2.29</v>
      </c>
      <c r="FW29" s="77">
        <v>2.1</v>
      </c>
      <c r="FX29" s="77">
        <v>2.04</v>
      </c>
      <c r="FY29" s="77">
        <v>2.2799999999999998</v>
      </c>
      <c r="FZ29" s="77">
        <v>2.19</v>
      </c>
      <c r="GA29" s="77">
        <v>2.76</v>
      </c>
      <c r="GB29" s="77">
        <v>2.39</v>
      </c>
      <c r="GC29" s="77">
        <v>2.15</v>
      </c>
      <c r="GD29" s="77">
        <v>2.5099999999999998</v>
      </c>
      <c r="GE29" s="77">
        <v>2.5</v>
      </c>
      <c r="GF29" s="77">
        <v>2.1</v>
      </c>
      <c r="GG29" s="77">
        <v>1.91</v>
      </c>
      <c r="GH29" s="77">
        <v>1.96</v>
      </c>
      <c r="GI29" s="77">
        <v>2</v>
      </c>
      <c r="GJ29" s="77">
        <v>2.0299999999999998</v>
      </c>
      <c r="GK29" s="77">
        <v>1.92</v>
      </c>
      <c r="GL29" s="77">
        <v>1.96</v>
      </c>
      <c r="GM29" s="77">
        <v>2.36</v>
      </c>
      <c r="GN29" s="77">
        <v>2.4</v>
      </c>
      <c r="GO29" s="77">
        <v>2.1</v>
      </c>
      <c r="GP29" s="77">
        <v>2.2799999999999998</v>
      </c>
      <c r="GQ29" s="77">
        <v>2.0499999999999998</v>
      </c>
      <c r="GR29" s="77">
        <v>1.92</v>
      </c>
      <c r="GS29" s="77">
        <v>2.19</v>
      </c>
      <c r="GT29" s="77">
        <v>2.2000000000000002</v>
      </c>
      <c r="GU29" s="77">
        <v>1.7</v>
      </c>
      <c r="GV29" s="77">
        <v>2.04</v>
      </c>
      <c r="GW29" s="77">
        <v>2.0699999999999998</v>
      </c>
      <c r="GX29" s="77">
        <v>1.85</v>
      </c>
      <c r="GY29" s="77">
        <v>2.12</v>
      </c>
      <c r="GZ29" s="77">
        <v>2.09</v>
      </c>
      <c r="HA29" s="77">
        <v>1.9</v>
      </c>
      <c r="HB29" s="77">
        <v>2.15</v>
      </c>
      <c r="HC29" s="77">
        <v>2.04</v>
      </c>
      <c r="HD29" s="77">
        <v>2.12</v>
      </c>
      <c r="HE29" s="77">
        <v>2.1</v>
      </c>
      <c r="HF29" s="77">
        <v>2.0299999999999998</v>
      </c>
      <c r="HG29" s="77">
        <v>2.09</v>
      </c>
      <c r="HH29" s="77">
        <v>1.9</v>
      </c>
      <c r="HI29" s="77">
        <v>2.0099999999999998</v>
      </c>
      <c r="HJ29" s="77">
        <v>2.2799999999999998</v>
      </c>
      <c r="HK29" s="77">
        <v>2.17</v>
      </c>
      <c r="HL29" s="77">
        <v>2.14</v>
      </c>
      <c r="HM29" s="77">
        <v>1.6</v>
      </c>
      <c r="HN29" s="77">
        <v>2.0299999999999998</v>
      </c>
      <c r="HO29" s="77">
        <v>1.96</v>
      </c>
      <c r="HP29" s="77">
        <v>2.0699999999999998</v>
      </c>
      <c r="HQ29" s="77">
        <v>2.3199999999999998</v>
      </c>
      <c r="HR29" s="77">
        <v>2.2000000000000002</v>
      </c>
      <c r="HS29" s="77">
        <v>2.21</v>
      </c>
      <c r="HT29" s="77">
        <v>2.04</v>
      </c>
      <c r="HU29" s="77">
        <v>2.1</v>
      </c>
      <c r="HV29" s="77">
        <v>2.17</v>
      </c>
      <c r="HW29" s="77">
        <v>2.09</v>
      </c>
      <c r="HX29" s="77">
        <v>2.1800000000000002</v>
      </c>
      <c r="HY29" s="77">
        <v>2.46</v>
      </c>
      <c r="HZ29" s="77">
        <v>2.44</v>
      </c>
      <c r="IA29" s="77">
        <v>2.37</v>
      </c>
      <c r="IB29" s="77">
        <v>2.4</v>
      </c>
      <c r="IC29" s="77">
        <v>2.2999999999999998</v>
      </c>
      <c r="ID29" s="77">
        <v>2.35</v>
      </c>
      <c r="IE29" s="77">
        <v>2.27</v>
      </c>
      <c r="IF29" s="77">
        <v>2.64</v>
      </c>
      <c r="IG29" s="77">
        <v>2.12</v>
      </c>
      <c r="IH29" s="77">
        <v>2.34</v>
      </c>
      <c r="II29" s="77">
        <v>2.2999999999999998</v>
      </c>
      <c r="IJ29" s="77">
        <v>2.19</v>
      </c>
      <c r="IK29" s="77">
        <v>2.15</v>
      </c>
      <c r="IL29" s="77">
        <v>2.16</v>
      </c>
      <c r="IM29" s="77">
        <v>2.5299999999999998</v>
      </c>
      <c r="IN29" s="77">
        <v>2.37</v>
      </c>
      <c r="IO29" s="77">
        <v>2.2599999999999998</v>
      </c>
      <c r="IP29" s="77">
        <v>2.19</v>
      </c>
      <c r="IQ29" s="77">
        <v>2.27</v>
      </c>
      <c r="IR29" s="77">
        <v>2.25</v>
      </c>
      <c r="IS29" s="77">
        <v>2.14</v>
      </c>
      <c r="IT29" s="77">
        <v>2.2799999999999998</v>
      </c>
      <c r="IU29" s="77">
        <v>2.2999999999999998</v>
      </c>
      <c r="IV29" s="77">
        <v>2.37</v>
      </c>
      <c r="IW29" s="77">
        <v>2.34</v>
      </c>
      <c r="IX29" s="77">
        <v>2.29</v>
      </c>
      <c r="IY29" s="77">
        <v>2.14</v>
      </c>
      <c r="IZ29" s="77">
        <v>2.34</v>
      </c>
      <c r="JA29" s="77">
        <v>2.41</v>
      </c>
      <c r="JB29" s="77">
        <v>2.27</v>
      </c>
      <c r="JC29" s="77">
        <v>2.16</v>
      </c>
      <c r="JD29" s="77">
        <v>2.2000000000000002</v>
      </c>
      <c r="JE29" s="77">
        <v>2.34</v>
      </c>
      <c r="JF29" s="77">
        <v>2.5299999999999998</v>
      </c>
      <c r="JG29" s="77">
        <v>3.41</v>
      </c>
      <c r="JH29" s="77">
        <v>2.4500000000000002</v>
      </c>
      <c r="JI29" s="77">
        <v>1.6</v>
      </c>
      <c r="JJ29" s="77">
        <v>1.95</v>
      </c>
      <c r="JK29" s="77">
        <v>2.06</v>
      </c>
      <c r="JL29" s="77">
        <v>2.2799999999999998</v>
      </c>
      <c r="JM29" s="77">
        <v>2.12</v>
      </c>
      <c r="JN29" s="77">
        <v>2.2000000000000002</v>
      </c>
      <c r="JO29" s="77">
        <v>2.33</v>
      </c>
      <c r="JP29" s="77">
        <v>2.35</v>
      </c>
      <c r="JQ29" s="77">
        <v>2.29</v>
      </c>
      <c r="JR29" s="77">
        <v>2.37</v>
      </c>
      <c r="JS29" s="77">
        <v>2.2400000000000002</v>
      </c>
      <c r="JT29" s="77">
        <v>2.16</v>
      </c>
      <c r="JU29" s="77">
        <v>2.08</v>
      </c>
      <c r="JV29" s="77">
        <v>2.02</v>
      </c>
      <c r="JW29" s="77">
        <v>2.5</v>
      </c>
      <c r="JX29" s="77">
        <v>2.6</v>
      </c>
      <c r="JY29" s="77">
        <v>2.2599999999999998</v>
      </c>
      <c r="JZ29" s="77">
        <v>2.09</v>
      </c>
      <c r="KA29" s="77">
        <v>2.0499999999999998</v>
      </c>
      <c r="KB29" s="77">
        <v>2.02</v>
      </c>
      <c r="KC29" s="77">
        <v>1.86</v>
      </c>
      <c r="KD29" s="77">
        <v>1.95</v>
      </c>
      <c r="KE29" s="77">
        <v>2.06</v>
      </c>
      <c r="KF29" s="77">
        <v>1.99</v>
      </c>
      <c r="KG29" s="77">
        <v>2.0099999999999998</v>
      </c>
      <c r="KH29" s="77">
        <v>2.12</v>
      </c>
      <c r="KI29" s="77">
        <v>2.1</v>
      </c>
      <c r="KJ29" s="77">
        <v>2.08</v>
      </c>
      <c r="KK29" s="77">
        <v>2.0099999999999998</v>
      </c>
      <c r="KL29" s="77">
        <v>2.0699999999999998</v>
      </c>
      <c r="KM29" s="77">
        <v>2.04</v>
      </c>
      <c r="KN29" s="77">
        <v>2.06</v>
      </c>
      <c r="KO29" s="77">
        <v>1.79</v>
      </c>
      <c r="KP29" s="77">
        <v>1.99</v>
      </c>
      <c r="KQ29" s="77">
        <v>1.9</v>
      </c>
      <c r="KR29" s="77">
        <v>1.84</v>
      </c>
      <c r="KS29" s="77">
        <v>2.21</v>
      </c>
      <c r="KT29" s="77">
        <v>2.19</v>
      </c>
      <c r="KU29" s="77">
        <v>2.19</v>
      </c>
      <c r="KV29" s="77">
        <v>2.2599999999999998</v>
      </c>
      <c r="KW29" s="77">
        <v>1.96</v>
      </c>
      <c r="KX29" s="77">
        <v>2.17</v>
      </c>
      <c r="KY29" s="77">
        <v>2.2200000000000002</v>
      </c>
      <c r="KZ29" s="77">
        <v>2.31</v>
      </c>
      <c r="LA29" s="77">
        <v>2.11</v>
      </c>
      <c r="LB29" s="77">
        <v>2.2400000000000002</v>
      </c>
      <c r="LC29" s="77">
        <v>2.37</v>
      </c>
      <c r="LD29" s="77">
        <v>2.2200000000000002</v>
      </c>
      <c r="LE29" s="77">
        <v>2.1</v>
      </c>
      <c r="LF29" s="77">
        <v>2.2200000000000002</v>
      </c>
      <c r="LG29" s="77">
        <v>2.12</v>
      </c>
      <c r="LH29" s="77">
        <v>1.97</v>
      </c>
      <c r="LI29" s="77">
        <v>2.15</v>
      </c>
      <c r="LJ29" s="77">
        <v>2.2000000000000002</v>
      </c>
      <c r="LK29" s="77">
        <v>2.37</v>
      </c>
      <c r="LL29" s="77">
        <v>2.2400000000000002</v>
      </c>
      <c r="LM29" s="77">
        <v>2.19</v>
      </c>
      <c r="LN29" s="77">
        <v>1.84</v>
      </c>
      <c r="LO29" s="77">
        <v>1.98</v>
      </c>
      <c r="LP29" s="77">
        <v>2.14</v>
      </c>
      <c r="LQ29" s="77">
        <v>2.2200000000000002</v>
      </c>
      <c r="LR29" s="77">
        <v>2.17</v>
      </c>
      <c r="LS29" s="77">
        <v>1.95</v>
      </c>
      <c r="LT29" s="77">
        <v>2.2999999999999998</v>
      </c>
      <c r="LU29" s="77">
        <v>2.29</v>
      </c>
      <c r="LV29" s="77">
        <v>2.35</v>
      </c>
      <c r="LW29" s="77">
        <v>2.25</v>
      </c>
      <c r="LX29" s="77">
        <v>2.2000000000000002</v>
      </c>
      <c r="LY29" s="77">
        <v>2.16</v>
      </c>
      <c r="LZ29" s="77">
        <v>2.3199999999999998</v>
      </c>
      <c r="MA29" s="77">
        <v>2.46</v>
      </c>
      <c r="MB29" s="77">
        <v>2.4700000000000002</v>
      </c>
      <c r="MC29" s="77">
        <v>2.41</v>
      </c>
      <c r="MD29" s="77">
        <v>2.5499999999999998</v>
      </c>
      <c r="ME29" s="77">
        <v>2.39</v>
      </c>
      <c r="MF29" s="77">
        <v>2.61</v>
      </c>
      <c r="MG29" s="103">
        <v>2.54</v>
      </c>
      <c r="MH29" s="103">
        <v>2.63</v>
      </c>
      <c r="MI29" s="103">
        <v>2.79</v>
      </c>
      <c r="MJ29" s="103">
        <v>2.63</v>
      </c>
      <c r="MK29" s="103">
        <v>2.8</v>
      </c>
      <c r="ML29" s="103">
        <v>2.63</v>
      </c>
      <c r="MM29" s="103">
        <v>3</v>
      </c>
      <c r="MN29" s="103">
        <v>2.5299999999999998</v>
      </c>
      <c r="MO29" s="103">
        <v>2.4300000000000002</v>
      </c>
      <c r="MP29" s="103">
        <v>2.27</v>
      </c>
      <c r="MQ29" s="103">
        <v>2.21</v>
      </c>
      <c r="MR29" s="103">
        <v>2.77</v>
      </c>
      <c r="MS29" s="103">
        <v>1.9</v>
      </c>
      <c r="MT29" s="103">
        <v>2.0499999999999998</v>
      </c>
      <c r="MU29" s="103">
        <v>2.17</v>
      </c>
      <c r="MV29" s="103">
        <v>2.5</v>
      </c>
      <c r="MW29" s="103">
        <v>2.95</v>
      </c>
      <c r="MX29" s="103">
        <v>3.09</v>
      </c>
      <c r="MY29" s="103">
        <v>3.15</v>
      </c>
      <c r="MZ29" s="103">
        <v>3.11</v>
      </c>
      <c r="NA29" s="103">
        <v>3.06</v>
      </c>
      <c r="NB29" s="103">
        <v>2.9</v>
      </c>
      <c r="NC29" s="103">
        <v>2.5499999999999998</v>
      </c>
      <c r="ND29" s="103">
        <v>1.92</v>
      </c>
      <c r="NE29" s="103">
        <v>1.88</v>
      </c>
      <c r="NF29" s="107">
        <v>1.85</v>
      </c>
      <c r="NG29" s="107">
        <v>1.88</v>
      </c>
      <c r="NH29" s="107">
        <v>1.9</v>
      </c>
      <c r="NI29" s="107">
        <v>2.27</v>
      </c>
      <c r="NJ29" s="107">
        <v>2.12</v>
      </c>
      <c r="NK29" s="107">
        <v>2.5</v>
      </c>
      <c r="NL29" s="107">
        <v>2.1</v>
      </c>
      <c r="NM29" s="107">
        <v>1.89</v>
      </c>
      <c r="NN29" s="107">
        <v>2.11</v>
      </c>
      <c r="NO29" s="107">
        <v>2.14</v>
      </c>
      <c r="NP29" s="107">
        <v>2.25</v>
      </c>
      <c r="NQ29" s="107">
        <v>2.7</v>
      </c>
      <c r="NR29" s="107">
        <v>2.63</v>
      </c>
      <c r="NS29" s="107">
        <v>2.5</v>
      </c>
      <c r="NT29" s="107">
        <v>2.1</v>
      </c>
      <c r="NU29" s="107">
        <v>1.88</v>
      </c>
      <c r="NV29" s="107">
        <v>1.89</v>
      </c>
      <c r="NW29" s="107">
        <v>1.7</v>
      </c>
      <c r="NX29" s="107">
        <v>1.68</v>
      </c>
      <c r="NY29" s="107">
        <v>1.9</v>
      </c>
      <c r="NZ29" s="107">
        <v>1.87</v>
      </c>
      <c r="OA29" s="107">
        <v>2.5499999999999998</v>
      </c>
      <c r="OB29" s="107">
        <v>2.35</v>
      </c>
      <c r="OC29" s="107">
        <v>2.1</v>
      </c>
      <c r="OD29" s="107">
        <v>2.35</v>
      </c>
      <c r="OE29" s="107">
        <v>2.13</v>
      </c>
      <c r="OF29" s="107">
        <v>1.9</v>
      </c>
      <c r="OG29" s="107">
        <v>1.97</v>
      </c>
      <c r="OH29" s="107">
        <v>2.0099999999999998</v>
      </c>
      <c r="OI29" s="107">
        <v>1.95</v>
      </c>
      <c r="OJ29" s="107">
        <v>1.92</v>
      </c>
      <c r="OK29" s="107">
        <v>2.2999999999999998</v>
      </c>
      <c r="OL29" s="107">
        <v>2.16</v>
      </c>
      <c r="OM29" s="107">
        <v>2.1</v>
      </c>
      <c r="ON29" s="107">
        <v>2.5</v>
      </c>
      <c r="OO29" s="107">
        <v>2.15</v>
      </c>
      <c r="OP29" s="107">
        <v>2.1</v>
      </c>
      <c r="OQ29" s="107">
        <v>2.17</v>
      </c>
      <c r="OR29" s="107">
        <v>2.11</v>
      </c>
      <c r="OS29" s="107">
        <v>1.88</v>
      </c>
      <c r="OT29" s="107">
        <v>2.5499999999999998</v>
      </c>
      <c r="OU29" s="107">
        <v>2.2999999999999998</v>
      </c>
      <c r="OV29" s="107">
        <v>2</v>
      </c>
      <c r="OW29" s="107">
        <v>2.02</v>
      </c>
      <c r="OX29" s="107">
        <v>2.11</v>
      </c>
      <c r="OY29" s="107">
        <v>2.13</v>
      </c>
      <c r="OZ29" s="107">
        <v>2.21</v>
      </c>
      <c r="PA29" s="107">
        <v>2.65</v>
      </c>
      <c r="PB29" s="107">
        <v>2.2999999999999998</v>
      </c>
      <c r="PC29" s="107">
        <v>2.42</v>
      </c>
      <c r="PD29" s="107">
        <v>2.0699999999999998</v>
      </c>
      <c r="PE29" s="107">
        <v>2.12</v>
      </c>
      <c r="PF29" s="107">
        <v>1.85</v>
      </c>
      <c r="PG29" s="107">
        <v>2.25</v>
      </c>
      <c r="PH29" s="107">
        <v>2.17</v>
      </c>
      <c r="PI29" s="107">
        <v>2.2999999999999998</v>
      </c>
      <c r="PJ29" s="107">
        <v>2.5099999999999998</v>
      </c>
      <c r="PK29" s="107">
        <v>2.31</v>
      </c>
      <c r="PL29" s="107">
        <v>1.85</v>
      </c>
      <c r="PM29" s="107">
        <v>2.1</v>
      </c>
      <c r="PN29" s="107">
        <v>2.2599999999999998</v>
      </c>
      <c r="PO29" s="107">
        <v>2.04</v>
      </c>
      <c r="PP29" s="107">
        <v>2.2000000000000002</v>
      </c>
      <c r="PQ29" s="107">
        <v>2.2400000000000002</v>
      </c>
      <c r="PR29" s="107">
        <v>2.19</v>
      </c>
      <c r="PS29" s="107">
        <v>2.1800000000000002</v>
      </c>
      <c r="PT29" s="107">
        <v>2.35</v>
      </c>
      <c r="PU29" s="107">
        <v>2.5</v>
      </c>
      <c r="PV29" s="81">
        <v>2.2799999999999998</v>
      </c>
      <c r="PW29" s="107">
        <v>2.39</v>
      </c>
      <c r="PX29" s="107">
        <v>2.41</v>
      </c>
      <c r="PY29" s="107">
        <v>2.46</v>
      </c>
      <c r="PZ29" s="107">
        <v>2.27</v>
      </c>
      <c r="QA29" s="107">
        <v>2.3199999999999998</v>
      </c>
      <c r="QB29" s="107">
        <v>2.2000000000000002</v>
      </c>
      <c r="QC29" s="107">
        <v>2.2799999999999998</v>
      </c>
      <c r="QD29" s="107">
        <v>2.33</v>
      </c>
      <c r="QE29" s="107">
        <v>2.36</v>
      </c>
      <c r="QF29" s="107">
        <v>2.34</v>
      </c>
      <c r="QG29" s="107">
        <v>2.3199999999999998</v>
      </c>
      <c r="QH29" s="107">
        <v>2.37</v>
      </c>
      <c r="QI29" s="107">
        <v>2.04</v>
      </c>
      <c r="QJ29" s="107">
        <v>1.99</v>
      </c>
      <c r="QK29" s="107">
        <v>2.4900000000000002</v>
      </c>
      <c r="QL29" s="107">
        <v>2.5299999999999998</v>
      </c>
      <c r="QM29" s="107">
        <v>2.44</v>
      </c>
      <c r="QN29" s="107">
        <v>2.16</v>
      </c>
      <c r="QO29" s="107">
        <v>2.27</v>
      </c>
      <c r="QP29" s="107">
        <v>2.16</v>
      </c>
      <c r="QQ29" s="107">
        <v>2.13</v>
      </c>
      <c r="QR29" s="107">
        <v>2.2799999999999998</v>
      </c>
      <c r="QS29" s="107">
        <v>2.13</v>
      </c>
      <c r="QT29" s="107">
        <v>2.48</v>
      </c>
      <c r="QU29" s="107">
        <v>2.0099999999999998</v>
      </c>
      <c r="QV29" s="107">
        <v>2.19</v>
      </c>
      <c r="QW29" s="107">
        <v>2.15</v>
      </c>
      <c r="QX29" s="107">
        <v>2.9</v>
      </c>
      <c r="QY29" s="107">
        <v>2.36</v>
      </c>
      <c r="QZ29" s="107">
        <v>2.12</v>
      </c>
      <c r="RA29" s="107">
        <v>2.14</v>
      </c>
      <c r="RB29" s="107">
        <v>2.09</v>
      </c>
      <c r="RC29" s="107">
        <v>1.98</v>
      </c>
      <c r="RD29" s="107">
        <v>2.0699999999999998</v>
      </c>
      <c r="RE29" s="107">
        <v>2.16</v>
      </c>
      <c r="RF29" s="107">
        <v>2.0699999999999998</v>
      </c>
      <c r="RG29" s="107">
        <v>2.0099999999999998</v>
      </c>
      <c r="RH29" s="107">
        <v>1.97</v>
      </c>
      <c r="RI29" s="107">
        <v>2.09</v>
      </c>
      <c r="RJ29" s="107">
        <v>2.17</v>
      </c>
      <c r="RK29" s="107">
        <v>2.0499999999999998</v>
      </c>
      <c r="RL29" s="107">
        <v>1.92</v>
      </c>
      <c r="RM29" s="107">
        <v>2.0099999999999998</v>
      </c>
      <c r="RN29" s="107">
        <v>2.1</v>
      </c>
      <c r="RO29" s="107">
        <v>2.1800000000000002</v>
      </c>
      <c r="RP29" s="107">
        <v>2.2000000000000002</v>
      </c>
      <c r="RQ29" s="107">
        <v>2.0099999999999998</v>
      </c>
      <c r="RR29" s="107">
        <v>2.14</v>
      </c>
      <c r="RS29" s="107">
        <v>2.0499999999999998</v>
      </c>
      <c r="RT29" s="107">
        <v>1.97</v>
      </c>
      <c r="RU29" s="107">
        <v>2.19</v>
      </c>
      <c r="RV29" s="107">
        <v>1.94</v>
      </c>
      <c r="RW29" s="107">
        <v>1.91</v>
      </c>
      <c r="RX29" s="107">
        <v>2.16</v>
      </c>
      <c r="RY29" s="107">
        <v>2.0299999999999998</v>
      </c>
      <c r="RZ29" s="107">
        <v>1.92</v>
      </c>
      <c r="SA29" s="107">
        <v>1.98</v>
      </c>
      <c r="SB29" s="107">
        <v>1.98</v>
      </c>
      <c r="SC29" s="107">
        <v>2.1</v>
      </c>
      <c r="SD29" s="107">
        <v>2.0299999999999998</v>
      </c>
      <c r="SE29" s="107">
        <v>1.9</v>
      </c>
      <c r="SF29" s="107">
        <v>1.87</v>
      </c>
      <c r="SG29" s="107">
        <v>1.89</v>
      </c>
      <c r="SH29" s="107">
        <v>1.87</v>
      </c>
      <c r="SI29" s="107">
        <v>1.89</v>
      </c>
      <c r="SJ29" s="107">
        <v>1.97</v>
      </c>
      <c r="SK29" s="107">
        <v>1.93</v>
      </c>
      <c r="SL29" s="107">
        <v>2.09</v>
      </c>
      <c r="SM29" s="107">
        <v>1.92</v>
      </c>
      <c r="SN29" s="107">
        <v>1.8</v>
      </c>
      <c r="SO29" s="107">
        <v>1.85</v>
      </c>
      <c r="SP29" s="107">
        <v>1.88</v>
      </c>
      <c r="SQ29" s="107">
        <v>1.91</v>
      </c>
      <c r="SR29" s="107">
        <v>1.82</v>
      </c>
      <c r="SS29" s="107">
        <v>1.94</v>
      </c>
      <c r="ST29" s="107">
        <v>1.84</v>
      </c>
      <c r="SU29" s="107">
        <v>1.82</v>
      </c>
      <c r="SV29" s="107">
        <v>1.95</v>
      </c>
      <c r="SW29" s="107">
        <v>1.81</v>
      </c>
      <c r="SX29" s="107">
        <v>2.04</v>
      </c>
      <c r="SY29" s="107">
        <v>1.94</v>
      </c>
      <c r="SZ29" s="107">
        <v>2.16</v>
      </c>
      <c r="TA29" s="107">
        <v>2.13</v>
      </c>
      <c r="TB29" s="107">
        <v>1.97</v>
      </c>
      <c r="TC29" s="107">
        <v>2.0299999999999998</v>
      </c>
      <c r="TD29" s="107">
        <v>1.98</v>
      </c>
      <c r="TE29" s="107">
        <v>1.93</v>
      </c>
      <c r="TF29" s="107">
        <v>2.17</v>
      </c>
      <c r="TG29" s="107">
        <v>2.04</v>
      </c>
      <c r="TH29" s="107">
        <v>2.0499999999999998</v>
      </c>
      <c r="TI29" s="107">
        <v>2.16</v>
      </c>
      <c r="TJ29" s="107">
        <v>2.1</v>
      </c>
      <c r="TK29" s="107">
        <v>2.13</v>
      </c>
      <c r="TL29" s="107">
        <v>2.29</v>
      </c>
      <c r="TM29" s="107">
        <v>2</v>
      </c>
      <c r="TN29" s="107">
        <v>2.04</v>
      </c>
      <c r="TO29" s="107">
        <v>2.11</v>
      </c>
      <c r="TP29" s="107">
        <v>2.15</v>
      </c>
      <c r="TQ29" s="107">
        <v>2.13</v>
      </c>
      <c r="TR29" s="136">
        <v>2.1199999999999997</v>
      </c>
      <c r="TS29" s="136">
        <v>2.13</v>
      </c>
      <c r="TT29" s="136">
        <v>2.1040000000000001</v>
      </c>
      <c r="TU29" s="136">
        <v>1.9775</v>
      </c>
      <c r="TV29" s="136">
        <v>2.0674999999999999</v>
      </c>
      <c r="TW29" s="136">
        <v>1.88</v>
      </c>
      <c r="TX29" s="136">
        <v>1.855</v>
      </c>
      <c r="TY29" s="136">
        <v>1.8719999999999999</v>
      </c>
      <c r="TZ29" s="136">
        <v>2.0099999999999998</v>
      </c>
      <c r="UA29" s="136">
        <v>1.91</v>
      </c>
      <c r="UB29" s="136">
        <v>1.9579999999999997</v>
      </c>
      <c r="UC29" s="136">
        <v>1.98</v>
      </c>
      <c r="UD29" s="136">
        <v>1.9766666666666666</v>
      </c>
      <c r="UE29" s="136">
        <v>2.16</v>
      </c>
      <c r="UF29" s="136">
        <v>1.91</v>
      </c>
      <c r="UG29" s="136">
        <v>2.0579999999999998</v>
      </c>
      <c r="UH29" s="136">
        <v>2.0999999999999996</v>
      </c>
      <c r="UI29" s="136">
        <v>2.04</v>
      </c>
      <c r="UJ29" s="136">
        <v>2.0633333333333335</v>
      </c>
      <c r="UK29" s="136">
        <v>2.3340000000000005</v>
      </c>
      <c r="UL29" s="136">
        <v>2.201111111111111</v>
      </c>
      <c r="UM29" s="136">
        <v>2.298</v>
      </c>
      <c r="UN29" s="136">
        <v>2.3439999999999999</v>
      </c>
      <c r="UO29" s="136">
        <v>2.306</v>
      </c>
      <c r="UP29" s="136">
        <v>2.351666666666667</v>
      </c>
      <c r="UQ29" s="136">
        <v>2.1859999999999999</v>
      </c>
      <c r="UR29" s="68">
        <v>2.1924999999999999</v>
      </c>
      <c r="US29" s="68">
        <v>2.2349999999999999</v>
      </c>
      <c r="UT29" s="68">
        <v>2.0733333333333337</v>
      </c>
      <c r="UU29" s="68">
        <v>2.3299999999999996</v>
      </c>
      <c r="UV29" s="68">
        <v>2.12</v>
      </c>
      <c r="UW29" s="68">
        <v>2.2174999999999998</v>
      </c>
      <c r="UX29" s="68">
        <v>2.1442857142857141</v>
      </c>
      <c r="UY29" s="68">
        <v>2.0516666666666663</v>
      </c>
      <c r="UZ29" s="68">
        <v>2.1659999999999999</v>
      </c>
      <c r="VA29" s="68">
        <v>2.1357142857142857</v>
      </c>
      <c r="VB29" s="68">
        <v>2.0637499999999998</v>
      </c>
      <c r="VC29" s="68">
        <v>2.4619999999999997</v>
      </c>
      <c r="VD29" s="68">
        <v>2.6149999999999998</v>
      </c>
      <c r="VE29" s="68">
        <v>2.5485714285714285</v>
      </c>
      <c r="VF29" s="68">
        <v>2.6271428571428572</v>
      </c>
      <c r="VG29" s="68">
        <v>2.4725000000000001</v>
      </c>
      <c r="VH29" s="68">
        <v>2.2560000000000002</v>
      </c>
      <c r="VI29" s="68">
        <v>2.1536363636363638</v>
      </c>
      <c r="VJ29" s="68">
        <v>2.1066666666666669</v>
      </c>
      <c r="VK29" s="68">
        <v>2.2112500000000002</v>
      </c>
      <c r="VL29" s="68">
        <v>2.0635714285714286</v>
      </c>
      <c r="VM29" s="68">
        <v>2.0857142857142854</v>
      </c>
      <c r="VN29" s="68">
        <v>2.2450000000000001</v>
      </c>
      <c r="VO29" s="68">
        <v>2.3342857142857141</v>
      </c>
      <c r="VP29" s="68">
        <v>2.2759999999999998</v>
      </c>
      <c r="VQ29" s="68">
        <v>2.2637499999999999</v>
      </c>
      <c r="VR29" s="68">
        <v>2.2933333333333334</v>
      </c>
      <c r="VS29" s="68">
        <v>2.2845454545454547</v>
      </c>
      <c r="VT29" s="68">
        <v>2.05375</v>
      </c>
      <c r="VU29" s="68">
        <v>2.0775000000000001</v>
      </c>
      <c r="VV29" s="68">
        <v>2.0230000000000001</v>
      </c>
      <c r="VW29" s="68">
        <v>2.2081250000000003</v>
      </c>
      <c r="VX29" s="68">
        <v>2.2290909090909095</v>
      </c>
      <c r="VY29" s="68">
        <v>2.4300000000000002</v>
      </c>
      <c r="VZ29" s="68">
        <v>2.2557142857142858</v>
      </c>
      <c r="WA29" s="42">
        <v>2.2200000000000002</v>
      </c>
      <c r="WB29" s="42">
        <v>2.1626666666666665</v>
      </c>
      <c r="WC29" s="42">
        <v>2.1063636363636364</v>
      </c>
      <c r="WD29" s="42">
        <v>2.1654545454545455</v>
      </c>
      <c r="WE29" s="42">
        <v>2.3970222222222222</v>
      </c>
      <c r="WF29" s="42">
        <v>2.3736363636363635</v>
      </c>
      <c r="WG29" s="42">
        <v>2.5299999999999994</v>
      </c>
      <c r="WH29" s="42">
        <v>2.3200000000000003</v>
      </c>
      <c r="WI29" s="42">
        <v>2.1481818181818184</v>
      </c>
      <c r="WJ29" s="42">
        <v>2.3133333333333335</v>
      </c>
      <c r="WK29" s="42">
        <v>2.3674999999999997</v>
      </c>
      <c r="WL29" s="42">
        <v>2.3415384615384616</v>
      </c>
      <c r="WM29" s="42">
        <v>2.165</v>
      </c>
      <c r="WQ29" s="52"/>
    </row>
    <row r="30" spans="1:616" s="4" customFormat="1" ht="23.25" customHeight="1" x14ac:dyDescent="0.2">
      <c r="A30" s="8">
        <v>13</v>
      </c>
      <c r="B30" s="20" t="s">
        <v>26</v>
      </c>
      <c r="C30" s="10" t="s">
        <v>36</v>
      </c>
      <c r="D30" s="24" t="s">
        <v>11</v>
      </c>
      <c r="E30" s="34">
        <v>35</v>
      </c>
      <c r="F30" s="34">
        <v>34</v>
      </c>
      <c r="G30" s="34">
        <v>34</v>
      </c>
      <c r="H30" s="34">
        <v>34</v>
      </c>
      <c r="I30" s="34">
        <v>35</v>
      </c>
      <c r="J30" s="34">
        <v>34</v>
      </c>
      <c r="K30" s="34">
        <v>34</v>
      </c>
      <c r="L30" s="34">
        <v>34</v>
      </c>
      <c r="M30" s="34">
        <v>34</v>
      </c>
      <c r="N30" s="34">
        <v>34</v>
      </c>
      <c r="O30" s="34">
        <v>35</v>
      </c>
      <c r="P30" s="34">
        <v>34</v>
      </c>
      <c r="Q30" s="34">
        <v>34</v>
      </c>
      <c r="R30" s="34">
        <v>34</v>
      </c>
      <c r="S30" s="34">
        <v>34</v>
      </c>
      <c r="T30" s="34">
        <v>35</v>
      </c>
      <c r="U30" s="34">
        <v>34</v>
      </c>
      <c r="V30" s="34">
        <v>34</v>
      </c>
      <c r="W30" s="34">
        <v>34</v>
      </c>
      <c r="X30" s="34">
        <v>34</v>
      </c>
      <c r="Y30" s="34">
        <v>34</v>
      </c>
      <c r="Z30" s="34">
        <v>34</v>
      </c>
      <c r="AA30" s="34">
        <v>34</v>
      </c>
      <c r="AB30" s="34">
        <v>34</v>
      </c>
      <c r="AC30" s="34">
        <v>33</v>
      </c>
      <c r="AD30" s="34">
        <v>33</v>
      </c>
      <c r="AE30" s="34">
        <v>34</v>
      </c>
      <c r="AF30" s="34">
        <v>34</v>
      </c>
      <c r="AG30" s="34">
        <v>35</v>
      </c>
      <c r="AH30" s="34">
        <v>34</v>
      </c>
      <c r="AI30" s="34">
        <v>34</v>
      </c>
      <c r="AJ30" s="34">
        <v>33</v>
      </c>
      <c r="AK30" s="34">
        <v>34</v>
      </c>
      <c r="AL30" s="34">
        <v>34</v>
      </c>
      <c r="AM30" s="34">
        <v>34</v>
      </c>
      <c r="AN30" s="34">
        <v>33</v>
      </c>
      <c r="AO30" s="34">
        <v>34</v>
      </c>
      <c r="AP30" s="34">
        <v>34</v>
      </c>
      <c r="AQ30" s="34">
        <v>34</v>
      </c>
      <c r="AR30" s="34">
        <v>34</v>
      </c>
      <c r="AS30" s="34">
        <v>34</v>
      </c>
      <c r="AT30" s="34">
        <v>35</v>
      </c>
      <c r="AU30" s="34">
        <v>34</v>
      </c>
      <c r="AV30" s="34">
        <v>34</v>
      </c>
      <c r="AW30" s="34">
        <v>35</v>
      </c>
      <c r="AX30" s="34">
        <v>34</v>
      </c>
      <c r="AY30" s="34">
        <v>35</v>
      </c>
      <c r="AZ30" s="34">
        <v>34</v>
      </c>
      <c r="BA30" s="34">
        <v>34</v>
      </c>
      <c r="BB30" s="34">
        <v>34</v>
      </c>
      <c r="BC30" s="34">
        <v>35</v>
      </c>
      <c r="BD30" s="34">
        <v>34</v>
      </c>
      <c r="BE30" s="34">
        <v>34</v>
      </c>
      <c r="BF30" s="34">
        <v>34</v>
      </c>
      <c r="BG30" s="34">
        <v>34</v>
      </c>
      <c r="BH30" s="34">
        <v>34</v>
      </c>
      <c r="BI30" s="34">
        <v>34</v>
      </c>
      <c r="BJ30" s="34">
        <v>34</v>
      </c>
      <c r="BK30" s="34">
        <v>34</v>
      </c>
      <c r="BL30" s="34">
        <v>34</v>
      </c>
      <c r="BM30" s="34">
        <v>34</v>
      </c>
      <c r="BN30" s="34">
        <v>34</v>
      </c>
      <c r="BO30" s="34">
        <v>34</v>
      </c>
      <c r="BP30" s="34">
        <v>34</v>
      </c>
      <c r="BQ30" s="34">
        <v>34</v>
      </c>
      <c r="BR30" s="34">
        <v>35</v>
      </c>
      <c r="BS30" s="34">
        <v>34</v>
      </c>
      <c r="BT30" s="34">
        <v>34</v>
      </c>
      <c r="BU30" s="34">
        <v>34</v>
      </c>
      <c r="BV30" s="34">
        <v>34</v>
      </c>
      <c r="BW30" s="34">
        <v>35</v>
      </c>
      <c r="BX30" s="34">
        <v>34</v>
      </c>
      <c r="BY30" s="34">
        <v>34</v>
      </c>
      <c r="BZ30" s="34">
        <v>34</v>
      </c>
      <c r="CA30" s="34">
        <v>34</v>
      </c>
      <c r="CB30" s="34">
        <v>34</v>
      </c>
      <c r="CC30" s="34">
        <v>34</v>
      </c>
      <c r="CD30" s="34">
        <v>35</v>
      </c>
      <c r="CE30" s="34">
        <v>34</v>
      </c>
      <c r="CF30" s="34">
        <v>34</v>
      </c>
      <c r="CG30" s="34">
        <v>34</v>
      </c>
      <c r="CH30" s="34">
        <v>34</v>
      </c>
      <c r="CI30" s="34">
        <v>34</v>
      </c>
      <c r="CJ30" s="34">
        <v>34</v>
      </c>
      <c r="CK30" s="34">
        <v>35</v>
      </c>
      <c r="CL30" s="34">
        <v>34</v>
      </c>
      <c r="CM30" s="34">
        <v>34</v>
      </c>
      <c r="CN30" s="34">
        <v>35</v>
      </c>
      <c r="CO30" s="34">
        <v>34</v>
      </c>
      <c r="CP30" s="34">
        <v>34</v>
      </c>
      <c r="CQ30" s="34">
        <v>34</v>
      </c>
      <c r="CR30" s="34">
        <v>34</v>
      </c>
      <c r="CS30" s="34">
        <v>35</v>
      </c>
      <c r="CT30" s="34">
        <v>34</v>
      </c>
      <c r="CU30" s="34">
        <v>35</v>
      </c>
      <c r="CV30" s="34">
        <v>34</v>
      </c>
      <c r="CW30" s="34">
        <v>34</v>
      </c>
      <c r="CX30" s="34">
        <v>34</v>
      </c>
      <c r="CY30" s="34">
        <v>34</v>
      </c>
      <c r="CZ30" s="34">
        <v>35</v>
      </c>
      <c r="DA30" s="34">
        <v>34</v>
      </c>
      <c r="DB30" s="34">
        <v>34</v>
      </c>
      <c r="DC30" s="34">
        <v>34</v>
      </c>
      <c r="DD30" s="34">
        <v>34</v>
      </c>
      <c r="DE30" s="34">
        <v>34</v>
      </c>
      <c r="DF30" s="34">
        <v>35</v>
      </c>
      <c r="DG30" s="34">
        <v>35</v>
      </c>
      <c r="DH30" s="34">
        <v>34</v>
      </c>
      <c r="DI30" s="34">
        <v>35</v>
      </c>
      <c r="DJ30" s="34">
        <v>34</v>
      </c>
      <c r="DK30" s="34">
        <v>34</v>
      </c>
      <c r="DL30" s="34">
        <v>35</v>
      </c>
      <c r="DM30" s="34">
        <v>34</v>
      </c>
      <c r="DN30" s="34">
        <v>34</v>
      </c>
      <c r="DO30" s="34">
        <v>35</v>
      </c>
      <c r="DP30" s="34">
        <v>34</v>
      </c>
      <c r="DQ30" s="34">
        <v>34</v>
      </c>
      <c r="DR30" s="34">
        <v>34</v>
      </c>
      <c r="DS30" s="34">
        <v>35</v>
      </c>
      <c r="DT30" s="34">
        <v>34</v>
      </c>
      <c r="DU30" s="34">
        <v>34</v>
      </c>
      <c r="DV30" s="34">
        <v>34</v>
      </c>
      <c r="DW30" s="34">
        <v>34</v>
      </c>
      <c r="DX30" s="34">
        <v>34</v>
      </c>
      <c r="DY30" s="34">
        <v>34</v>
      </c>
      <c r="DZ30" s="34">
        <v>34</v>
      </c>
      <c r="EA30" s="34">
        <v>35</v>
      </c>
      <c r="EB30" s="34">
        <v>35</v>
      </c>
      <c r="EC30" s="34">
        <v>34</v>
      </c>
      <c r="ED30" s="34">
        <v>35</v>
      </c>
      <c r="EE30" s="34">
        <v>35</v>
      </c>
      <c r="EF30" s="34">
        <v>34</v>
      </c>
      <c r="EG30" s="34">
        <v>35</v>
      </c>
      <c r="EH30" s="34">
        <v>35</v>
      </c>
      <c r="EI30" s="34">
        <v>34</v>
      </c>
      <c r="EJ30" s="34">
        <v>34</v>
      </c>
      <c r="EK30" s="34">
        <v>34</v>
      </c>
      <c r="EL30" s="34">
        <v>35</v>
      </c>
      <c r="EM30" s="34">
        <v>35</v>
      </c>
      <c r="EN30" s="34">
        <v>34</v>
      </c>
      <c r="EO30" s="34">
        <v>34</v>
      </c>
      <c r="EP30" s="34">
        <v>35</v>
      </c>
      <c r="EQ30" s="34">
        <v>34</v>
      </c>
      <c r="ER30" s="34">
        <v>34</v>
      </c>
      <c r="ES30" s="34">
        <v>35</v>
      </c>
      <c r="ET30" s="34">
        <v>34</v>
      </c>
      <c r="EU30" s="34">
        <v>34</v>
      </c>
      <c r="EV30" s="34">
        <v>35</v>
      </c>
      <c r="EW30" s="34">
        <v>34</v>
      </c>
      <c r="EX30" s="34">
        <v>34</v>
      </c>
      <c r="EY30" s="34">
        <v>34</v>
      </c>
      <c r="EZ30" s="34">
        <v>35</v>
      </c>
      <c r="FA30" s="34">
        <v>35</v>
      </c>
      <c r="FB30" s="34">
        <v>34</v>
      </c>
      <c r="FC30" s="34">
        <v>34</v>
      </c>
      <c r="FD30" s="34">
        <v>35</v>
      </c>
      <c r="FE30" s="34">
        <v>34</v>
      </c>
      <c r="FF30" s="34">
        <v>34</v>
      </c>
      <c r="FG30" s="34">
        <v>35</v>
      </c>
      <c r="FH30" s="34">
        <v>35</v>
      </c>
      <c r="FI30" s="34">
        <v>34</v>
      </c>
      <c r="FJ30" s="34">
        <v>34</v>
      </c>
      <c r="FK30" s="34">
        <v>34</v>
      </c>
      <c r="FL30" s="34">
        <v>35</v>
      </c>
      <c r="FM30" s="34">
        <v>34</v>
      </c>
      <c r="FN30" s="34">
        <v>34</v>
      </c>
      <c r="FO30" s="82">
        <v>34</v>
      </c>
      <c r="FP30" s="82">
        <v>34</v>
      </c>
      <c r="FQ30" s="82">
        <v>35</v>
      </c>
      <c r="FR30" s="82">
        <v>34</v>
      </c>
      <c r="FS30" s="82">
        <v>35</v>
      </c>
      <c r="FT30" s="82">
        <v>34</v>
      </c>
      <c r="FU30" s="82">
        <v>35</v>
      </c>
      <c r="FV30" s="82">
        <v>34</v>
      </c>
      <c r="FW30" s="82">
        <v>34</v>
      </c>
      <c r="FX30" s="82">
        <v>34</v>
      </c>
      <c r="FY30" s="82">
        <v>34</v>
      </c>
      <c r="FZ30" s="82">
        <v>34</v>
      </c>
      <c r="GA30" s="82">
        <v>34</v>
      </c>
      <c r="GB30" s="82">
        <v>34</v>
      </c>
      <c r="GC30" s="82">
        <v>35</v>
      </c>
      <c r="GD30" s="82">
        <v>34</v>
      </c>
      <c r="GE30" s="82">
        <v>35</v>
      </c>
      <c r="GF30" s="82">
        <v>34</v>
      </c>
      <c r="GG30" s="82">
        <v>34</v>
      </c>
      <c r="GH30" s="82">
        <v>34</v>
      </c>
      <c r="GI30" s="82">
        <v>35</v>
      </c>
      <c r="GJ30" s="82">
        <v>34</v>
      </c>
      <c r="GK30" s="82">
        <v>34</v>
      </c>
      <c r="GL30" s="82">
        <v>34</v>
      </c>
      <c r="GM30" s="82">
        <v>34</v>
      </c>
      <c r="GN30" s="82">
        <v>35</v>
      </c>
      <c r="GO30" s="82">
        <v>34</v>
      </c>
      <c r="GP30" s="82">
        <v>34</v>
      </c>
      <c r="GQ30" s="82">
        <v>35</v>
      </c>
      <c r="GR30" s="82">
        <v>34</v>
      </c>
      <c r="GS30" s="82">
        <v>34</v>
      </c>
      <c r="GT30" s="82">
        <v>34</v>
      </c>
      <c r="GU30" s="82">
        <v>34</v>
      </c>
      <c r="GV30" s="82">
        <v>35</v>
      </c>
      <c r="GW30" s="82">
        <v>35</v>
      </c>
      <c r="GX30" s="82">
        <v>34</v>
      </c>
      <c r="GY30" s="82">
        <v>34</v>
      </c>
      <c r="GZ30" s="82">
        <v>34</v>
      </c>
      <c r="HA30" s="82">
        <v>34</v>
      </c>
      <c r="HB30" s="82">
        <v>33</v>
      </c>
      <c r="HC30" s="82">
        <v>34</v>
      </c>
      <c r="HD30" s="82">
        <v>34</v>
      </c>
      <c r="HE30" s="82">
        <v>35</v>
      </c>
      <c r="HF30" s="82">
        <v>34</v>
      </c>
      <c r="HG30" s="82">
        <v>34</v>
      </c>
      <c r="HH30" s="82">
        <v>35</v>
      </c>
      <c r="HI30" s="82">
        <v>34</v>
      </c>
      <c r="HJ30" s="82">
        <v>34</v>
      </c>
      <c r="HK30" s="82">
        <v>34</v>
      </c>
      <c r="HL30" s="82">
        <v>34</v>
      </c>
      <c r="HM30" s="82">
        <v>35</v>
      </c>
      <c r="HN30" s="82">
        <v>34</v>
      </c>
      <c r="HO30" s="82">
        <v>34</v>
      </c>
      <c r="HP30" s="82">
        <v>34</v>
      </c>
      <c r="HQ30" s="82">
        <v>35</v>
      </c>
      <c r="HR30" s="82">
        <v>34</v>
      </c>
      <c r="HS30" s="82">
        <v>34</v>
      </c>
      <c r="HT30" s="82">
        <v>35</v>
      </c>
      <c r="HU30" s="82">
        <v>34</v>
      </c>
      <c r="HV30" s="82">
        <v>34</v>
      </c>
      <c r="HW30" s="82">
        <v>35</v>
      </c>
      <c r="HX30" s="82">
        <v>35</v>
      </c>
      <c r="HY30" s="82">
        <v>34</v>
      </c>
      <c r="HZ30" s="82">
        <v>35</v>
      </c>
      <c r="IA30" s="82">
        <v>34</v>
      </c>
      <c r="IB30" s="82">
        <v>35</v>
      </c>
      <c r="IC30" s="82">
        <v>34</v>
      </c>
      <c r="ID30" s="82">
        <v>34</v>
      </c>
      <c r="IE30" s="82">
        <v>35</v>
      </c>
      <c r="IF30" s="82">
        <v>34</v>
      </c>
      <c r="IG30" s="82">
        <v>34</v>
      </c>
      <c r="IH30" s="82">
        <v>34</v>
      </c>
      <c r="II30" s="82">
        <v>35</v>
      </c>
      <c r="IJ30" s="82">
        <v>34</v>
      </c>
      <c r="IK30" s="82">
        <v>34</v>
      </c>
      <c r="IL30" s="82">
        <v>34</v>
      </c>
      <c r="IM30" s="82">
        <v>35</v>
      </c>
      <c r="IN30" s="82">
        <v>35</v>
      </c>
      <c r="IO30" s="82">
        <v>34</v>
      </c>
      <c r="IP30" s="82">
        <v>34</v>
      </c>
      <c r="IQ30" s="82">
        <v>34</v>
      </c>
      <c r="IR30" s="82">
        <v>35</v>
      </c>
      <c r="IS30" s="82">
        <v>34</v>
      </c>
      <c r="IT30" s="82">
        <v>34</v>
      </c>
      <c r="IU30" s="82">
        <v>35</v>
      </c>
      <c r="IV30" s="82">
        <v>34</v>
      </c>
      <c r="IW30" s="82">
        <v>34</v>
      </c>
      <c r="IX30" s="82">
        <v>35</v>
      </c>
      <c r="IY30" s="82">
        <v>34</v>
      </c>
      <c r="IZ30" s="82">
        <v>34</v>
      </c>
      <c r="JA30" s="82">
        <v>34</v>
      </c>
      <c r="JB30" s="82">
        <v>35</v>
      </c>
      <c r="JC30" s="82">
        <v>34</v>
      </c>
      <c r="JD30" s="82">
        <v>35</v>
      </c>
      <c r="JE30" s="82">
        <v>34</v>
      </c>
      <c r="JF30" s="82">
        <v>34</v>
      </c>
      <c r="JG30" s="82">
        <v>34</v>
      </c>
      <c r="JH30" s="82">
        <v>34</v>
      </c>
      <c r="JI30" s="82">
        <v>35</v>
      </c>
      <c r="JJ30" s="82">
        <v>34</v>
      </c>
      <c r="JK30" s="82">
        <v>34</v>
      </c>
      <c r="JL30" s="82">
        <v>35</v>
      </c>
      <c r="JM30" s="82">
        <v>34</v>
      </c>
      <c r="JN30" s="82">
        <v>34</v>
      </c>
      <c r="JO30" s="82">
        <v>34</v>
      </c>
      <c r="JP30" s="82">
        <v>35</v>
      </c>
      <c r="JQ30" s="82">
        <v>35</v>
      </c>
      <c r="JR30" s="82">
        <v>34</v>
      </c>
      <c r="JS30" s="82">
        <v>35</v>
      </c>
      <c r="JT30" s="82">
        <v>35</v>
      </c>
      <c r="JU30" s="82">
        <v>35</v>
      </c>
      <c r="JV30" s="82">
        <v>34</v>
      </c>
      <c r="JW30" s="82">
        <v>34</v>
      </c>
      <c r="JX30" s="82">
        <v>34</v>
      </c>
      <c r="JY30" s="82">
        <v>35</v>
      </c>
      <c r="JZ30" s="82">
        <v>35</v>
      </c>
      <c r="KA30" s="82">
        <v>35</v>
      </c>
      <c r="KB30" s="82">
        <v>34</v>
      </c>
      <c r="KC30" s="82">
        <v>34</v>
      </c>
      <c r="KD30" s="82">
        <v>35</v>
      </c>
      <c r="KE30" s="82">
        <v>33</v>
      </c>
      <c r="KF30" s="82">
        <v>32</v>
      </c>
      <c r="KG30" s="82">
        <v>32</v>
      </c>
      <c r="KH30" s="82">
        <v>32</v>
      </c>
      <c r="KI30" s="82">
        <v>32</v>
      </c>
      <c r="KJ30" s="82">
        <v>31</v>
      </c>
      <c r="KK30" s="82">
        <v>32</v>
      </c>
      <c r="KL30" s="82">
        <v>32</v>
      </c>
      <c r="KM30" s="82">
        <v>32</v>
      </c>
      <c r="KN30" s="82">
        <v>32</v>
      </c>
      <c r="KO30" s="82">
        <v>32</v>
      </c>
      <c r="KP30" s="82">
        <v>32</v>
      </c>
      <c r="KQ30" s="82">
        <v>32.299999999999997</v>
      </c>
      <c r="KR30" s="82">
        <v>32.4</v>
      </c>
      <c r="KS30" s="82">
        <v>31</v>
      </c>
      <c r="KT30" s="82">
        <v>32</v>
      </c>
      <c r="KU30" s="82">
        <v>32</v>
      </c>
      <c r="KV30" s="82">
        <v>32.4</v>
      </c>
      <c r="KW30" s="82">
        <v>32</v>
      </c>
      <c r="KX30" s="82">
        <v>31.3</v>
      </c>
      <c r="KY30" s="82">
        <v>31.3</v>
      </c>
      <c r="KZ30" s="82">
        <v>32</v>
      </c>
      <c r="LA30" s="82">
        <v>32.200000000000003</v>
      </c>
      <c r="LB30" s="82">
        <v>32.6</v>
      </c>
      <c r="LC30" s="82">
        <v>33</v>
      </c>
      <c r="LD30" s="82">
        <v>32.700000000000003</v>
      </c>
      <c r="LE30" s="82">
        <v>32.4</v>
      </c>
      <c r="LF30" s="82">
        <v>32.9</v>
      </c>
      <c r="LG30" s="82">
        <v>33</v>
      </c>
      <c r="LH30" s="82">
        <v>32.6</v>
      </c>
      <c r="LI30" s="82">
        <v>32.46</v>
      </c>
      <c r="LJ30" s="82">
        <v>33</v>
      </c>
      <c r="LK30" s="82">
        <v>32.4</v>
      </c>
      <c r="LL30" s="82">
        <v>32.46</v>
      </c>
      <c r="LM30" s="82">
        <v>32.31</v>
      </c>
      <c r="LN30" s="82">
        <v>32.21</v>
      </c>
      <c r="LO30" s="82">
        <v>32.46</v>
      </c>
      <c r="LP30" s="82">
        <v>32.700000000000003</v>
      </c>
      <c r="LQ30" s="82">
        <v>34.25</v>
      </c>
      <c r="LR30" s="82">
        <v>32.72</v>
      </c>
      <c r="LS30" s="82">
        <v>32.78</v>
      </c>
      <c r="LT30" s="82">
        <v>33</v>
      </c>
      <c r="LU30" s="82">
        <v>32.799999999999997</v>
      </c>
      <c r="LV30" s="82">
        <v>34</v>
      </c>
      <c r="LW30" s="82">
        <v>32</v>
      </c>
      <c r="LX30" s="82">
        <v>33</v>
      </c>
      <c r="LY30" s="82">
        <v>32</v>
      </c>
      <c r="LZ30" s="82">
        <v>33</v>
      </c>
      <c r="MA30" s="82">
        <v>32.659999999999997</v>
      </c>
      <c r="MB30" s="82">
        <v>33</v>
      </c>
      <c r="MC30" s="82">
        <v>32</v>
      </c>
      <c r="MD30" s="82">
        <v>33</v>
      </c>
      <c r="ME30" s="82">
        <v>33</v>
      </c>
      <c r="MF30" s="82">
        <v>34</v>
      </c>
      <c r="MG30" s="108">
        <v>33</v>
      </c>
      <c r="MH30" s="108">
        <v>32.74</v>
      </c>
      <c r="MI30" s="108">
        <v>34</v>
      </c>
      <c r="MJ30" s="108">
        <v>33</v>
      </c>
      <c r="MK30" s="108">
        <v>33</v>
      </c>
      <c r="ML30" s="108">
        <v>32</v>
      </c>
      <c r="MM30" s="108">
        <v>33</v>
      </c>
      <c r="MN30" s="108">
        <v>33</v>
      </c>
      <c r="MO30" s="108">
        <v>32.4</v>
      </c>
      <c r="MP30" s="108">
        <v>32</v>
      </c>
      <c r="MQ30" s="108">
        <v>32</v>
      </c>
      <c r="MR30" s="108">
        <v>32</v>
      </c>
      <c r="MS30" s="108">
        <v>32.61</v>
      </c>
      <c r="MT30" s="108">
        <v>32</v>
      </c>
      <c r="MU30" s="108">
        <v>32</v>
      </c>
      <c r="MV30" s="108">
        <v>32</v>
      </c>
      <c r="MW30" s="108">
        <v>32.619999999999997</v>
      </c>
      <c r="MX30" s="108">
        <v>32</v>
      </c>
      <c r="MY30" s="108">
        <v>32.61</v>
      </c>
      <c r="MZ30" s="108">
        <v>32.61</v>
      </c>
      <c r="NA30" s="108">
        <v>33</v>
      </c>
      <c r="NB30" s="108">
        <v>32.619999999999997</v>
      </c>
      <c r="NC30" s="108">
        <v>32.619999999999997</v>
      </c>
      <c r="ND30" s="108">
        <v>32</v>
      </c>
      <c r="NE30" s="108">
        <v>32</v>
      </c>
      <c r="NF30" s="125">
        <v>33</v>
      </c>
      <c r="NG30" s="125">
        <v>33</v>
      </c>
      <c r="NH30" s="125">
        <v>32.61</v>
      </c>
      <c r="NI30" s="125">
        <v>32.21</v>
      </c>
      <c r="NJ30" s="125">
        <v>32.21</v>
      </c>
      <c r="NK30" s="125">
        <v>32.619999999999997</v>
      </c>
      <c r="NL30" s="125">
        <v>32.619999999999997</v>
      </c>
      <c r="NM30" s="125">
        <v>33.020000000000003</v>
      </c>
      <c r="NN30" s="125">
        <v>32.619999999999997</v>
      </c>
      <c r="NO30" s="125">
        <v>33</v>
      </c>
      <c r="NP30" s="125">
        <v>32.619999999999997</v>
      </c>
      <c r="NQ30" s="125">
        <v>33</v>
      </c>
      <c r="NR30" s="125">
        <v>32</v>
      </c>
      <c r="NS30" s="125">
        <v>32.21</v>
      </c>
      <c r="NT30" s="125">
        <v>33.020000000000003</v>
      </c>
      <c r="NU30" s="125">
        <v>32.61</v>
      </c>
      <c r="NV30" s="125">
        <v>32.21</v>
      </c>
      <c r="NW30" s="125">
        <v>32.619999999999997</v>
      </c>
      <c r="NX30" s="125">
        <v>32.21</v>
      </c>
      <c r="NY30" s="125">
        <v>32.619999999999997</v>
      </c>
      <c r="NZ30" s="125">
        <v>33</v>
      </c>
      <c r="OA30" s="125">
        <v>33.020000000000003</v>
      </c>
      <c r="OB30" s="125">
        <v>32.619999999999997</v>
      </c>
      <c r="OC30" s="125">
        <v>33.020000000000003</v>
      </c>
      <c r="OD30" s="125">
        <v>32.619999999999997</v>
      </c>
      <c r="OE30" s="125">
        <v>32.21</v>
      </c>
      <c r="OF30" s="125">
        <v>32.619999999999997</v>
      </c>
      <c r="OG30" s="125">
        <v>33.020000000000003</v>
      </c>
      <c r="OH30" s="125">
        <v>32</v>
      </c>
      <c r="OI30" s="125">
        <v>33.020000000000003</v>
      </c>
      <c r="OJ30" s="125">
        <v>32.21</v>
      </c>
      <c r="OK30" s="125">
        <v>33.020000000000003</v>
      </c>
      <c r="OL30" s="125">
        <v>32</v>
      </c>
      <c r="OM30" s="125">
        <v>33.020000000000003</v>
      </c>
      <c r="ON30" s="125">
        <v>32.619999999999997</v>
      </c>
      <c r="OO30" s="125">
        <v>32.21</v>
      </c>
      <c r="OP30" s="125">
        <v>32.21</v>
      </c>
      <c r="OQ30" s="125">
        <v>32.21</v>
      </c>
      <c r="OR30" s="125">
        <v>32</v>
      </c>
      <c r="OS30" s="125">
        <v>32.619999999999997</v>
      </c>
      <c r="OT30" s="125">
        <v>32.21</v>
      </c>
      <c r="OU30" s="125">
        <v>32.21</v>
      </c>
      <c r="OV30" s="125">
        <v>33.020000000000003</v>
      </c>
      <c r="OW30" s="125">
        <v>32.619999999999997</v>
      </c>
      <c r="OX30" s="125">
        <v>32</v>
      </c>
      <c r="OY30" s="125">
        <v>32</v>
      </c>
      <c r="OZ30" s="125">
        <v>32.21</v>
      </c>
      <c r="PA30" s="125">
        <v>32</v>
      </c>
      <c r="PB30" s="125">
        <v>32</v>
      </c>
      <c r="PC30" s="125">
        <v>32.21</v>
      </c>
      <c r="PD30" s="125">
        <v>31.8</v>
      </c>
      <c r="PE30" s="125">
        <v>32.21</v>
      </c>
      <c r="PF30" s="125">
        <v>32.619999999999997</v>
      </c>
      <c r="PG30" s="125">
        <v>32.21</v>
      </c>
      <c r="PH30" s="125">
        <v>33</v>
      </c>
      <c r="PI30" s="125">
        <v>32.21</v>
      </c>
      <c r="PJ30" s="125">
        <v>33.020000000000003</v>
      </c>
      <c r="PK30" s="125">
        <v>32.21</v>
      </c>
      <c r="PL30" s="125">
        <v>32</v>
      </c>
      <c r="PM30" s="125">
        <v>32.21</v>
      </c>
      <c r="PN30" s="125">
        <v>33.42</v>
      </c>
      <c r="PO30" s="125">
        <v>32.21</v>
      </c>
      <c r="PP30" s="125">
        <v>32.21</v>
      </c>
      <c r="PQ30" s="125">
        <v>33</v>
      </c>
      <c r="PR30" s="125">
        <v>33</v>
      </c>
      <c r="PS30" s="125">
        <v>32.21</v>
      </c>
      <c r="PT30" s="125">
        <v>32</v>
      </c>
      <c r="PU30" s="125">
        <v>32.21</v>
      </c>
      <c r="PV30" s="142">
        <v>32.619999999999997</v>
      </c>
      <c r="PW30" s="125">
        <v>31.8</v>
      </c>
      <c r="PX30" s="125">
        <v>31.8</v>
      </c>
      <c r="PY30" s="125">
        <v>33</v>
      </c>
      <c r="PZ30" s="125">
        <v>32</v>
      </c>
      <c r="QA30" s="125">
        <v>32.21</v>
      </c>
      <c r="QB30" s="125">
        <v>33</v>
      </c>
      <c r="QC30" s="125">
        <v>32.21</v>
      </c>
      <c r="QD30" s="125">
        <v>32</v>
      </c>
      <c r="QE30" s="125">
        <v>30.62</v>
      </c>
      <c r="QF30" s="125">
        <v>32.619999999999997</v>
      </c>
      <c r="QG30" s="125">
        <v>32.21</v>
      </c>
      <c r="QH30" s="125">
        <v>32</v>
      </c>
      <c r="QI30" s="125">
        <v>33</v>
      </c>
      <c r="QJ30" s="125">
        <v>32.21</v>
      </c>
      <c r="QK30" s="125">
        <v>33.42</v>
      </c>
      <c r="QL30" s="125">
        <v>32.21</v>
      </c>
      <c r="QM30" s="125">
        <v>32.619999999999997</v>
      </c>
      <c r="QN30" s="125">
        <v>32.64</v>
      </c>
      <c r="QO30" s="125">
        <v>32</v>
      </c>
      <c r="QP30" s="125">
        <v>32</v>
      </c>
      <c r="QQ30" s="125">
        <v>32</v>
      </c>
      <c r="QR30" s="125">
        <v>32.61</v>
      </c>
      <c r="QS30" s="125">
        <v>32</v>
      </c>
      <c r="QT30" s="125">
        <v>33.020000000000003</v>
      </c>
      <c r="QU30" s="125">
        <v>32</v>
      </c>
      <c r="QV30" s="125">
        <v>32</v>
      </c>
      <c r="QW30" s="125">
        <v>31.8</v>
      </c>
      <c r="QX30" s="125">
        <v>33</v>
      </c>
      <c r="QY30" s="125">
        <v>32</v>
      </c>
      <c r="QZ30" s="125">
        <v>33</v>
      </c>
      <c r="RA30" s="125">
        <v>33</v>
      </c>
      <c r="RB30" s="125">
        <v>33</v>
      </c>
      <c r="RC30" s="125">
        <v>32</v>
      </c>
      <c r="RD30" s="125">
        <v>33</v>
      </c>
      <c r="RE30" s="125">
        <v>33</v>
      </c>
      <c r="RF30" s="125">
        <v>32</v>
      </c>
      <c r="RG30" s="125">
        <v>32</v>
      </c>
      <c r="RH30" s="125">
        <v>31</v>
      </c>
      <c r="RI30" s="125">
        <v>32</v>
      </c>
      <c r="RJ30" s="125">
        <v>32</v>
      </c>
      <c r="RK30" s="125">
        <v>32</v>
      </c>
      <c r="RL30" s="125">
        <v>31.84</v>
      </c>
      <c r="RM30" s="125">
        <v>32.04</v>
      </c>
      <c r="RN30" s="125">
        <v>32.42</v>
      </c>
      <c r="RO30" s="125">
        <v>32</v>
      </c>
      <c r="RP30" s="125">
        <v>32</v>
      </c>
      <c r="RQ30" s="125">
        <v>32</v>
      </c>
      <c r="RR30" s="125">
        <v>32</v>
      </c>
      <c r="RS30" s="125">
        <v>32</v>
      </c>
      <c r="RT30" s="125">
        <v>32</v>
      </c>
      <c r="RU30" s="125">
        <v>32</v>
      </c>
      <c r="RV30" s="125">
        <v>32</v>
      </c>
      <c r="RW30" s="125">
        <v>32</v>
      </c>
      <c r="RX30" s="125">
        <v>32</v>
      </c>
      <c r="RY30" s="125">
        <v>32</v>
      </c>
      <c r="RZ30" s="125">
        <v>32</v>
      </c>
      <c r="SA30" s="125">
        <v>32</v>
      </c>
      <c r="SB30" s="125">
        <v>32</v>
      </c>
      <c r="SC30" s="125">
        <v>32</v>
      </c>
      <c r="SD30" s="125">
        <v>32</v>
      </c>
      <c r="SE30" s="125">
        <v>32</v>
      </c>
      <c r="SF30" s="125">
        <v>32</v>
      </c>
      <c r="SG30" s="125">
        <v>32</v>
      </c>
      <c r="SH30" s="125">
        <v>32</v>
      </c>
      <c r="SI30" s="125">
        <v>32</v>
      </c>
      <c r="SJ30" s="125">
        <v>32</v>
      </c>
      <c r="SK30" s="125">
        <v>32</v>
      </c>
      <c r="SL30" s="125">
        <v>32</v>
      </c>
      <c r="SM30" s="125">
        <v>32</v>
      </c>
      <c r="SN30" s="125">
        <v>32</v>
      </c>
      <c r="SO30" s="125">
        <v>32</v>
      </c>
      <c r="SP30" s="125">
        <v>31</v>
      </c>
      <c r="SQ30" s="125">
        <v>31</v>
      </c>
      <c r="SR30" s="125">
        <v>32</v>
      </c>
      <c r="SS30" s="125">
        <v>32</v>
      </c>
      <c r="ST30" s="125">
        <v>32</v>
      </c>
      <c r="SU30" s="125">
        <v>31</v>
      </c>
      <c r="SV30" s="125">
        <v>31</v>
      </c>
      <c r="SW30" s="125">
        <v>31</v>
      </c>
      <c r="SX30" s="125">
        <v>33</v>
      </c>
      <c r="SY30" s="125">
        <v>32</v>
      </c>
      <c r="SZ30" s="125">
        <v>31</v>
      </c>
      <c r="TA30" s="125">
        <v>32</v>
      </c>
      <c r="TB30" s="125">
        <v>31</v>
      </c>
      <c r="TC30" s="125">
        <v>32</v>
      </c>
      <c r="TD30" s="125">
        <v>31</v>
      </c>
      <c r="TE30" s="125">
        <v>31</v>
      </c>
      <c r="TF30" s="125">
        <v>31</v>
      </c>
      <c r="TG30" s="125">
        <v>32</v>
      </c>
      <c r="TH30" s="125">
        <v>32</v>
      </c>
      <c r="TI30" s="125">
        <v>32</v>
      </c>
      <c r="TJ30" s="125">
        <v>32</v>
      </c>
      <c r="TK30" s="125">
        <v>31</v>
      </c>
      <c r="TL30" s="125">
        <v>31</v>
      </c>
      <c r="TM30" s="125">
        <v>32</v>
      </c>
      <c r="TN30" s="125">
        <v>31</v>
      </c>
      <c r="TO30" s="125">
        <v>31</v>
      </c>
      <c r="TP30" s="125">
        <v>33</v>
      </c>
      <c r="TQ30" s="125">
        <v>33</v>
      </c>
      <c r="TR30" s="136">
        <v>31.833333333333332</v>
      </c>
      <c r="TS30" s="72">
        <v>31</v>
      </c>
      <c r="TT30" s="72">
        <v>31.8</v>
      </c>
      <c r="TU30" s="72">
        <v>31.25</v>
      </c>
      <c r="TV30" s="72">
        <v>32</v>
      </c>
      <c r="TW30" s="72">
        <v>31</v>
      </c>
      <c r="TX30" s="72">
        <v>31.75</v>
      </c>
      <c r="TY30" s="72">
        <v>31.6</v>
      </c>
      <c r="TZ30" s="72">
        <v>32</v>
      </c>
      <c r="UA30" s="72">
        <v>32</v>
      </c>
      <c r="UB30" s="72">
        <v>32</v>
      </c>
      <c r="UC30" s="72">
        <v>32</v>
      </c>
      <c r="UD30" s="72">
        <v>32</v>
      </c>
      <c r="UE30" s="72">
        <v>32</v>
      </c>
      <c r="UF30" s="72">
        <v>32</v>
      </c>
      <c r="UG30" s="72">
        <v>32</v>
      </c>
      <c r="UH30" s="72">
        <v>32.091999999999999</v>
      </c>
      <c r="UI30" s="72">
        <v>31.768000000000001</v>
      </c>
      <c r="UJ30" s="72">
        <v>32.5</v>
      </c>
      <c r="UK30" s="72">
        <v>32.56</v>
      </c>
      <c r="UL30" s="72">
        <v>32.252222222222223</v>
      </c>
      <c r="UM30" s="72">
        <v>32.692</v>
      </c>
      <c r="UN30" s="72">
        <v>31.890000000000004</v>
      </c>
      <c r="UO30" s="72">
        <v>32.484000000000002</v>
      </c>
      <c r="UP30" s="72">
        <v>32.106666666666676</v>
      </c>
      <c r="UQ30" s="72">
        <v>32.768000000000001</v>
      </c>
      <c r="UR30" s="72">
        <v>32.36</v>
      </c>
      <c r="US30" s="72">
        <v>32.605000000000004</v>
      </c>
      <c r="UT30" s="72">
        <v>32.346666666666664</v>
      </c>
      <c r="UU30" s="72">
        <v>32.044000000000004</v>
      </c>
      <c r="UV30" s="72">
        <v>32</v>
      </c>
      <c r="UW30" s="72">
        <v>32.515000000000001</v>
      </c>
      <c r="UX30" s="72">
        <v>32.412857142857142</v>
      </c>
      <c r="UY30" s="72">
        <v>32.545000000000009</v>
      </c>
      <c r="UZ30" s="72">
        <v>32.618000000000002</v>
      </c>
      <c r="VA30" s="72">
        <v>32.625714285714288</v>
      </c>
      <c r="VB30" s="72">
        <v>32.661250000000003</v>
      </c>
      <c r="VC30" s="72">
        <v>32.448</v>
      </c>
      <c r="VD30" s="72">
        <v>32.306250000000006</v>
      </c>
      <c r="VE30" s="72">
        <v>32.342857142857142</v>
      </c>
      <c r="VF30" s="72">
        <v>33.248571428571431</v>
      </c>
      <c r="VG30" s="72">
        <v>32.664999999999999</v>
      </c>
      <c r="VH30" s="72">
        <v>32.799999999999997</v>
      </c>
      <c r="VI30" s="72">
        <v>32.735454545454544</v>
      </c>
      <c r="VJ30" s="72">
        <v>32.686666666666667</v>
      </c>
      <c r="VK30" s="72">
        <v>32.6</v>
      </c>
      <c r="VL30" s="72">
        <v>31.907142857142862</v>
      </c>
      <c r="VM30" s="72">
        <v>33.285714285714285</v>
      </c>
      <c r="VN30" s="72">
        <v>34.5</v>
      </c>
      <c r="VO30" s="72">
        <v>34.142857142857146</v>
      </c>
      <c r="VP30" s="72">
        <v>34.4</v>
      </c>
      <c r="VQ30" s="72">
        <v>34.375</v>
      </c>
      <c r="VR30" s="72">
        <v>34.25</v>
      </c>
      <c r="VS30" s="72">
        <v>34.454545454545453</v>
      </c>
      <c r="VT30" s="72">
        <v>34.375</v>
      </c>
      <c r="VU30" s="72">
        <v>34.083333333333336</v>
      </c>
      <c r="VV30" s="72">
        <v>34.299999999999997</v>
      </c>
      <c r="VW30" s="72">
        <v>34.25</v>
      </c>
      <c r="VX30" s="72">
        <v>34.272727272727273</v>
      </c>
      <c r="VY30" s="72">
        <v>34.299999999999997</v>
      </c>
      <c r="VZ30" s="72">
        <v>34.357142857142854</v>
      </c>
      <c r="WA30" s="45">
        <v>34.454545454545453</v>
      </c>
      <c r="WB30" s="45">
        <v>34.333333333333336</v>
      </c>
      <c r="WC30" s="45">
        <v>34.363636363636367</v>
      </c>
      <c r="WD30" s="45">
        <v>34.18181818181818</v>
      </c>
      <c r="WE30" s="45">
        <v>34.222222222222221</v>
      </c>
      <c r="WF30" s="45">
        <v>34.18181818181818</v>
      </c>
      <c r="WG30" s="45">
        <v>34.222222222222221</v>
      </c>
      <c r="WH30" s="45">
        <v>34</v>
      </c>
      <c r="WI30" s="45">
        <v>34.363636363636367</v>
      </c>
      <c r="WJ30" s="45">
        <v>33.777777777777779</v>
      </c>
      <c r="WK30" s="45">
        <v>33.916666666666664</v>
      </c>
      <c r="WL30" s="45">
        <v>34.153846153846153</v>
      </c>
      <c r="WM30" s="45">
        <v>34.25</v>
      </c>
      <c r="WQ30" s="52"/>
    </row>
    <row r="31" spans="1:616" s="4" customFormat="1" ht="23.25" customHeight="1" x14ac:dyDescent="0.2">
      <c r="A31" s="8">
        <v>14</v>
      </c>
      <c r="B31" s="20" t="s">
        <v>16</v>
      </c>
      <c r="C31" s="10" t="s">
        <v>14</v>
      </c>
      <c r="D31" s="23" t="s">
        <v>48</v>
      </c>
      <c r="E31" s="40">
        <v>978</v>
      </c>
      <c r="F31" s="40">
        <v>940</v>
      </c>
      <c r="G31" s="40">
        <v>955</v>
      </c>
      <c r="H31" s="40">
        <v>953</v>
      </c>
      <c r="I31" s="40">
        <v>969</v>
      </c>
      <c r="J31" s="40">
        <v>950</v>
      </c>
      <c r="K31" s="40">
        <v>956</v>
      </c>
      <c r="L31" s="40">
        <v>953</v>
      </c>
      <c r="M31" s="40">
        <v>951</v>
      </c>
      <c r="N31" s="40">
        <v>958</v>
      </c>
      <c r="O31" s="40">
        <v>964</v>
      </c>
      <c r="P31" s="40">
        <v>954</v>
      </c>
      <c r="Q31" s="40">
        <v>952</v>
      </c>
      <c r="R31" s="40">
        <v>955</v>
      </c>
      <c r="S31" s="40">
        <v>972</v>
      </c>
      <c r="T31" s="40">
        <v>967</v>
      </c>
      <c r="U31" s="40">
        <v>980</v>
      </c>
      <c r="V31" s="40">
        <v>951</v>
      </c>
      <c r="W31" s="40">
        <v>971</v>
      </c>
      <c r="X31" s="40">
        <v>950</v>
      </c>
      <c r="Y31" s="40">
        <v>954</v>
      </c>
      <c r="Z31" s="40">
        <v>951</v>
      </c>
      <c r="AA31" s="40">
        <v>950</v>
      </c>
      <c r="AB31" s="40">
        <v>990</v>
      </c>
      <c r="AC31" s="40">
        <v>996</v>
      </c>
      <c r="AD31" s="40">
        <v>976</v>
      </c>
      <c r="AE31" s="40">
        <v>983</v>
      </c>
      <c r="AF31" s="40">
        <v>972</v>
      </c>
      <c r="AG31" s="40">
        <v>973</v>
      </c>
      <c r="AH31" s="40">
        <v>992</v>
      </c>
      <c r="AI31" s="40">
        <v>976</v>
      </c>
      <c r="AJ31" s="40">
        <v>990</v>
      </c>
      <c r="AK31" s="40">
        <v>993</v>
      </c>
      <c r="AL31" s="40">
        <v>999</v>
      </c>
      <c r="AM31" s="40">
        <v>995</v>
      </c>
      <c r="AN31" s="40">
        <v>957</v>
      </c>
      <c r="AO31" s="40">
        <v>967</v>
      </c>
      <c r="AP31" s="40">
        <v>1018</v>
      </c>
      <c r="AQ31" s="40">
        <v>995</v>
      </c>
      <c r="AR31" s="40">
        <v>1009</v>
      </c>
      <c r="AS31" s="40">
        <v>986</v>
      </c>
      <c r="AT31" s="40">
        <v>967</v>
      </c>
      <c r="AU31" s="40">
        <v>959</v>
      </c>
      <c r="AV31" s="40">
        <v>980</v>
      </c>
      <c r="AW31" s="40">
        <v>999</v>
      </c>
      <c r="AX31" s="40">
        <v>985</v>
      </c>
      <c r="AY31" s="40">
        <v>949</v>
      </c>
      <c r="AZ31" s="40">
        <v>976</v>
      </c>
      <c r="BA31" s="40">
        <v>978</v>
      </c>
      <c r="BB31" s="40">
        <v>962</v>
      </c>
      <c r="BC31" s="40">
        <v>955</v>
      </c>
      <c r="BD31" s="40">
        <v>961</v>
      </c>
      <c r="BE31" s="40">
        <v>972</v>
      </c>
      <c r="BF31" s="40">
        <v>985</v>
      </c>
      <c r="BG31" s="40">
        <v>975</v>
      </c>
      <c r="BH31" s="40">
        <f>241.56/246*1000</f>
        <v>981.95121951219505</v>
      </c>
      <c r="BI31" s="40">
        <v>974</v>
      </c>
      <c r="BJ31" s="40">
        <v>991</v>
      </c>
      <c r="BK31" s="40">
        <v>978</v>
      </c>
      <c r="BL31" s="40">
        <v>975</v>
      </c>
      <c r="BM31" s="40">
        <v>974</v>
      </c>
      <c r="BN31" s="40">
        <v>978</v>
      </c>
      <c r="BO31" s="40">
        <v>975</v>
      </c>
      <c r="BP31" s="40">
        <v>970</v>
      </c>
      <c r="BQ31" s="40">
        <v>965</v>
      </c>
      <c r="BR31" s="40">
        <v>977</v>
      </c>
      <c r="BS31" s="40">
        <v>985</v>
      </c>
      <c r="BT31" s="40">
        <v>996</v>
      </c>
      <c r="BU31" s="40">
        <v>994</v>
      </c>
      <c r="BV31" s="40">
        <v>993</v>
      </c>
      <c r="BW31" s="40">
        <v>979</v>
      </c>
      <c r="BX31" s="40">
        <v>978</v>
      </c>
      <c r="BY31" s="40">
        <v>981</v>
      </c>
      <c r="BZ31" s="40">
        <v>955</v>
      </c>
      <c r="CA31" s="40">
        <v>947</v>
      </c>
      <c r="CB31" s="40">
        <v>956</v>
      </c>
      <c r="CC31" s="40">
        <v>971</v>
      </c>
      <c r="CD31" s="40">
        <v>977</v>
      </c>
      <c r="CE31" s="40">
        <v>980</v>
      </c>
      <c r="CF31" s="40">
        <v>975</v>
      </c>
      <c r="CG31" s="40">
        <v>975</v>
      </c>
      <c r="CH31" s="40">
        <v>970</v>
      </c>
      <c r="CI31" s="40">
        <v>985</v>
      </c>
      <c r="CJ31" s="40">
        <v>983</v>
      </c>
      <c r="CK31" s="40">
        <v>953</v>
      </c>
      <c r="CL31" s="40">
        <v>979</v>
      </c>
      <c r="CM31" s="40">
        <v>970</v>
      </c>
      <c r="CN31" s="40">
        <v>981</v>
      </c>
      <c r="CO31" s="40">
        <v>970</v>
      </c>
      <c r="CP31" s="40">
        <v>979</v>
      </c>
      <c r="CQ31" s="40">
        <v>964</v>
      </c>
      <c r="CR31" s="40">
        <v>983</v>
      </c>
      <c r="CS31" s="40">
        <v>975</v>
      </c>
      <c r="CT31" s="40">
        <v>990</v>
      </c>
      <c r="CU31" s="40">
        <v>987</v>
      </c>
      <c r="CV31" s="40">
        <v>952</v>
      </c>
      <c r="CW31" s="40">
        <v>950</v>
      </c>
      <c r="CX31" s="40">
        <v>952</v>
      </c>
      <c r="CY31" s="40">
        <v>954</v>
      </c>
      <c r="CZ31" s="40">
        <v>964</v>
      </c>
      <c r="DA31" s="40">
        <v>967</v>
      </c>
      <c r="DB31" s="40">
        <v>964</v>
      </c>
      <c r="DC31" s="40">
        <v>975</v>
      </c>
      <c r="DD31" s="40">
        <v>982</v>
      </c>
      <c r="DE31" s="40">
        <v>971</v>
      </c>
      <c r="DF31" s="40">
        <v>978</v>
      </c>
      <c r="DG31" s="40">
        <v>970</v>
      </c>
      <c r="DH31" s="40">
        <v>980</v>
      </c>
      <c r="DI31" s="40">
        <v>965</v>
      </c>
      <c r="DJ31" s="40">
        <v>967</v>
      </c>
      <c r="DK31" s="40">
        <v>955</v>
      </c>
      <c r="DL31" s="40">
        <v>975</v>
      </c>
      <c r="DM31" s="40">
        <v>976</v>
      </c>
      <c r="DN31" s="40">
        <v>998</v>
      </c>
      <c r="DO31" s="40">
        <v>974</v>
      </c>
      <c r="DP31" s="40">
        <v>966</v>
      </c>
      <c r="DQ31" s="40">
        <v>995</v>
      </c>
      <c r="DR31" s="40">
        <v>977</v>
      </c>
      <c r="DS31" s="40">
        <v>967</v>
      </c>
      <c r="DT31" s="40">
        <v>955</v>
      </c>
      <c r="DU31" s="40">
        <v>975</v>
      </c>
      <c r="DV31" s="40">
        <v>974</v>
      </c>
      <c r="DW31" s="40">
        <v>986</v>
      </c>
      <c r="DX31" s="40">
        <v>963</v>
      </c>
      <c r="DY31" s="40">
        <v>976</v>
      </c>
      <c r="DZ31" s="40">
        <v>988</v>
      </c>
      <c r="EA31" s="40">
        <v>984</v>
      </c>
      <c r="EB31" s="40">
        <v>974</v>
      </c>
      <c r="EC31" s="40">
        <v>991</v>
      </c>
      <c r="ED31" s="40">
        <v>962</v>
      </c>
      <c r="EE31" s="40">
        <v>979</v>
      </c>
      <c r="EF31" s="40">
        <v>973</v>
      </c>
      <c r="EG31" s="40">
        <v>973</v>
      </c>
      <c r="EH31" s="40">
        <v>974</v>
      </c>
      <c r="EI31" s="40">
        <v>991</v>
      </c>
      <c r="EJ31" s="40">
        <v>970</v>
      </c>
      <c r="EK31" s="40">
        <v>964</v>
      </c>
      <c r="EL31" s="40">
        <v>988</v>
      </c>
      <c r="EM31" s="40">
        <v>974</v>
      </c>
      <c r="EN31" s="40">
        <v>976</v>
      </c>
      <c r="EO31" s="40">
        <v>974</v>
      </c>
      <c r="EP31" s="40">
        <v>978</v>
      </c>
      <c r="EQ31" s="40">
        <v>967</v>
      </c>
      <c r="ER31" s="40">
        <v>1000</v>
      </c>
      <c r="ES31" s="40">
        <v>967</v>
      </c>
      <c r="ET31" s="40">
        <v>990</v>
      </c>
      <c r="EU31" s="40">
        <v>974</v>
      </c>
      <c r="EV31" s="40">
        <v>990</v>
      </c>
      <c r="EW31" s="40">
        <v>972</v>
      </c>
      <c r="EX31" s="40">
        <v>986</v>
      </c>
      <c r="EY31" s="40">
        <v>973</v>
      </c>
      <c r="EZ31" s="40">
        <v>984</v>
      </c>
      <c r="FA31" s="40">
        <v>990</v>
      </c>
      <c r="FB31" s="40">
        <v>982</v>
      </c>
      <c r="FC31" s="40">
        <v>981</v>
      </c>
      <c r="FD31" s="40">
        <v>969</v>
      </c>
      <c r="FE31" s="40">
        <v>971</v>
      </c>
      <c r="FF31" s="40">
        <v>987</v>
      </c>
      <c r="FG31" s="40">
        <v>992</v>
      </c>
      <c r="FH31" s="40">
        <v>995</v>
      </c>
      <c r="FI31" s="40">
        <v>988</v>
      </c>
      <c r="FJ31" s="40">
        <v>978</v>
      </c>
      <c r="FK31" s="40">
        <v>984</v>
      </c>
      <c r="FL31" s="40">
        <v>991</v>
      </c>
      <c r="FM31" s="40">
        <v>984</v>
      </c>
      <c r="FN31" s="40">
        <v>971</v>
      </c>
      <c r="FO31" s="83">
        <v>960</v>
      </c>
      <c r="FP31" s="83">
        <v>961</v>
      </c>
      <c r="FQ31" s="83">
        <v>975</v>
      </c>
      <c r="FR31" s="83">
        <v>984</v>
      </c>
      <c r="FS31" s="83">
        <v>979</v>
      </c>
      <c r="FT31" s="83">
        <v>983</v>
      </c>
      <c r="FU31" s="83">
        <v>969</v>
      </c>
      <c r="FV31" s="83">
        <v>983</v>
      </c>
      <c r="FW31" s="83">
        <v>971</v>
      </c>
      <c r="FX31" s="83">
        <v>965</v>
      </c>
      <c r="FY31" s="83">
        <v>960</v>
      </c>
      <c r="FZ31" s="83">
        <v>986</v>
      </c>
      <c r="GA31" s="83">
        <v>980</v>
      </c>
      <c r="GB31" s="83">
        <v>963</v>
      </c>
      <c r="GC31" s="83">
        <v>965</v>
      </c>
      <c r="GD31" s="83">
        <v>966</v>
      </c>
      <c r="GE31" s="83">
        <v>952</v>
      </c>
      <c r="GF31" s="83">
        <v>920</v>
      </c>
      <c r="GG31" s="83">
        <v>910</v>
      </c>
      <c r="GH31" s="83">
        <v>917</v>
      </c>
      <c r="GI31" s="83">
        <v>915</v>
      </c>
      <c r="GJ31" s="83">
        <v>919</v>
      </c>
      <c r="GK31" s="83">
        <v>926</v>
      </c>
      <c r="GL31" s="83">
        <v>933</v>
      </c>
      <c r="GM31" s="83">
        <v>930</v>
      </c>
      <c r="GN31" s="83">
        <v>934</v>
      </c>
      <c r="GO31" s="83">
        <v>956</v>
      </c>
      <c r="GP31" s="83">
        <v>952</v>
      </c>
      <c r="GQ31" s="83">
        <v>960</v>
      </c>
      <c r="GR31" s="83">
        <v>966</v>
      </c>
      <c r="GS31" s="83">
        <v>970</v>
      </c>
      <c r="GT31" s="83">
        <v>960</v>
      </c>
      <c r="GU31" s="83">
        <v>958</v>
      </c>
      <c r="GV31" s="83">
        <v>950</v>
      </c>
      <c r="GW31" s="83">
        <v>969</v>
      </c>
      <c r="GX31" s="83">
        <v>960</v>
      </c>
      <c r="GY31" s="83">
        <v>967</v>
      </c>
      <c r="GZ31" s="83">
        <v>950</v>
      </c>
      <c r="HA31" s="83">
        <v>950</v>
      </c>
      <c r="HB31" s="83">
        <v>956</v>
      </c>
      <c r="HC31" s="83">
        <v>940</v>
      </c>
      <c r="HD31" s="83">
        <v>943</v>
      </c>
      <c r="HE31" s="83">
        <v>936</v>
      </c>
      <c r="HF31" s="83">
        <v>955</v>
      </c>
      <c r="HG31" s="83">
        <v>972</v>
      </c>
      <c r="HH31" s="83">
        <v>973</v>
      </c>
      <c r="HI31" s="83">
        <v>951</v>
      </c>
      <c r="HJ31" s="83">
        <v>956</v>
      </c>
      <c r="HK31" s="83">
        <v>954</v>
      </c>
      <c r="HL31" s="83">
        <v>952</v>
      </c>
      <c r="HM31" s="83">
        <v>960</v>
      </c>
      <c r="HN31" s="83">
        <v>958</v>
      </c>
      <c r="HO31" s="83">
        <v>969</v>
      </c>
      <c r="HP31" s="83">
        <v>963</v>
      </c>
      <c r="HQ31" s="83">
        <v>970</v>
      </c>
      <c r="HR31" s="83">
        <v>960</v>
      </c>
      <c r="HS31" s="83">
        <v>954</v>
      </c>
      <c r="HT31" s="83">
        <v>951</v>
      </c>
      <c r="HU31" s="83">
        <v>964</v>
      </c>
      <c r="HV31" s="83">
        <v>966</v>
      </c>
      <c r="HW31" s="83">
        <v>955</v>
      </c>
      <c r="HX31" s="83">
        <v>984</v>
      </c>
      <c r="HY31" s="83">
        <v>988</v>
      </c>
      <c r="HZ31" s="83">
        <v>986</v>
      </c>
      <c r="IA31" s="83">
        <v>969</v>
      </c>
      <c r="IB31" s="83">
        <v>965</v>
      </c>
      <c r="IC31" s="83">
        <v>959</v>
      </c>
      <c r="ID31" s="83">
        <v>956</v>
      </c>
      <c r="IE31" s="83">
        <v>951</v>
      </c>
      <c r="IF31" s="83">
        <v>952</v>
      </c>
      <c r="IG31" s="83">
        <v>958</v>
      </c>
      <c r="IH31" s="83">
        <v>956</v>
      </c>
      <c r="II31" s="83">
        <v>960</v>
      </c>
      <c r="IJ31" s="83">
        <v>964</v>
      </c>
      <c r="IK31" s="83">
        <v>968</v>
      </c>
      <c r="IL31" s="83">
        <v>967</v>
      </c>
      <c r="IM31" s="83">
        <v>970</v>
      </c>
      <c r="IN31" s="83">
        <v>961</v>
      </c>
      <c r="IO31" s="83">
        <v>969</v>
      </c>
      <c r="IP31" s="83">
        <v>962</v>
      </c>
      <c r="IQ31" s="83">
        <v>957</v>
      </c>
      <c r="IR31" s="83">
        <v>981</v>
      </c>
      <c r="IS31" s="83">
        <v>985</v>
      </c>
      <c r="IT31" s="83">
        <v>990</v>
      </c>
      <c r="IU31" s="83">
        <v>992</v>
      </c>
      <c r="IV31" s="83">
        <v>965</v>
      </c>
      <c r="IW31" s="83">
        <v>955</v>
      </c>
      <c r="IX31" s="83">
        <v>978</v>
      </c>
      <c r="IY31" s="83">
        <v>977</v>
      </c>
      <c r="IZ31" s="83">
        <v>973</v>
      </c>
      <c r="JA31" s="83">
        <v>970</v>
      </c>
      <c r="JB31" s="83">
        <v>975</v>
      </c>
      <c r="JC31" s="83">
        <v>986</v>
      </c>
      <c r="JD31" s="83">
        <v>976</v>
      </c>
      <c r="JE31" s="83">
        <v>974</v>
      </c>
      <c r="JF31" s="83">
        <v>976</v>
      </c>
      <c r="JG31" s="83">
        <v>970</v>
      </c>
      <c r="JH31" s="83">
        <v>983</v>
      </c>
      <c r="JI31" s="83">
        <v>969</v>
      </c>
      <c r="JJ31" s="83">
        <v>968</v>
      </c>
      <c r="JK31" s="83">
        <v>990</v>
      </c>
      <c r="JL31" s="83">
        <v>988</v>
      </c>
      <c r="JM31" s="83">
        <v>995</v>
      </c>
      <c r="JN31" s="83">
        <v>996</v>
      </c>
      <c r="JO31" s="83">
        <v>992</v>
      </c>
      <c r="JP31" s="83">
        <v>998</v>
      </c>
      <c r="JQ31" s="83">
        <v>993</v>
      </c>
      <c r="JR31" s="83">
        <v>993</v>
      </c>
      <c r="JS31" s="83">
        <v>998</v>
      </c>
      <c r="JT31" s="83">
        <v>986</v>
      </c>
      <c r="JU31" s="83">
        <v>989</v>
      </c>
      <c r="JV31" s="83">
        <v>994</v>
      </c>
      <c r="JW31" s="83">
        <v>996</v>
      </c>
      <c r="JX31" s="83">
        <v>1006</v>
      </c>
      <c r="JY31" s="83">
        <v>1008</v>
      </c>
      <c r="JZ31" s="83">
        <v>1008</v>
      </c>
      <c r="KA31" s="83">
        <v>1008</v>
      </c>
      <c r="KB31" s="83">
        <v>1006</v>
      </c>
      <c r="KC31" s="83">
        <v>1007</v>
      </c>
      <c r="KD31" s="83">
        <v>987</v>
      </c>
      <c r="KE31" s="83">
        <v>998</v>
      </c>
      <c r="KF31" s="83">
        <v>1016</v>
      </c>
      <c r="KG31" s="83">
        <v>1001</v>
      </c>
      <c r="KH31" s="83">
        <v>1001</v>
      </c>
      <c r="KI31" s="83">
        <v>1027</v>
      </c>
      <c r="KJ31" s="83">
        <v>1003</v>
      </c>
      <c r="KK31" s="83">
        <v>983</v>
      </c>
      <c r="KL31" s="83">
        <v>1016</v>
      </c>
      <c r="KM31" s="83">
        <v>1005</v>
      </c>
      <c r="KN31" s="83">
        <v>1004</v>
      </c>
      <c r="KO31" s="83">
        <v>1002</v>
      </c>
      <c r="KP31" s="83">
        <v>999</v>
      </c>
      <c r="KQ31" s="83">
        <v>1020</v>
      </c>
      <c r="KR31" s="83">
        <v>1012</v>
      </c>
      <c r="KS31" s="83">
        <v>977</v>
      </c>
      <c r="KT31" s="83">
        <v>1004</v>
      </c>
      <c r="KU31" s="83">
        <v>996</v>
      </c>
      <c r="KV31" s="83">
        <v>1002</v>
      </c>
      <c r="KW31" s="83">
        <v>978</v>
      </c>
      <c r="KX31" s="83">
        <v>977</v>
      </c>
      <c r="KY31" s="83">
        <v>980</v>
      </c>
      <c r="KZ31" s="83">
        <v>985</v>
      </c>
      <c r="LA31" s="83">
        <v>992</v>
      </c>
      <c r="LB31" s="83">
        <v>978</v>
      </c>
      <c r="LC31" s="83">
        <v>982</v>
      </c>
      <c r="LD31" s="83">
        <v>979</v>
      </c>
      <c r="LE31" s="83">
        <v>1009</v>
      </c>
      <c r="LF31" s="83">
        <v>993</v>
      </c>
      <c r="LG31" s="83">
        <v>968</v>
      </c>
      <c r="LH31" s="83">
        <v>986</v>
      </c>
      <c r="LI31" s="83">
        <v>993</v>
      </c>
      <c r="LJ31" s="83">
        <v>986</v>
      </c>
      <c r="LK31" s="83">
        <v>985</v>
      </c>
      <c r="LL31" s="83">
        <v>993</v>
      </c>
      <c r="LM31" s="83">
        <v>984</v>
      </c>
      <c r="LN31" s="83">
        <v>979</v>
      </c>
      <c r="LO31" s="83">
        <v>989</v>
      </c>
      <c r="LP31" s="83">
        <v>985</v>
      </c>
      <c r="LQ31" s="83">
        <v>993</v>
      </c>
      <c r="LR31" s="83">
        <v>984</v>
      </c>
      <c r="LS31" s="83">
        <v>980</v>
      </c>
      <c r="LT31" s="83">
        <v>978</v>
      </c>
      <c r="LU31" s="83">
        <v>980</v>
      </c>
      <c r="LV31" s="83">
        <v>980</v>
      </c>
      <c r="LW31" s="83">
        <v>961</v>
      </c>
      <c r="LX31" s="83">
        <v>956</v>
      </c>
      <c r="LY31" s="83">
        <v>983</v>
      </c>
      <c r="LZ31" s="83">
        <v>984</v>
      </c>
      <c r="MA31" s="83">
        <v>971</v>
      </c>
      <c r="MB31" s="83">
        <v>981</v>
      </c>
      <c r="MC31" s="83">
        <v>970</v>
      </c>
      <c r="MD31" s="83">
        <v>977</v>
      </c>
      <c r="ME31" s="83">
        <v>988</v>
      </c>
      <c r="MF31" s="83">
        <v>990</v>
      </c>
      <c r="MG31" s="109">
        <v>981</v>
      </c>
      <c r="MH31" s="109">
        <v>979</v>
      </c>
      <c r="MI31" s="109">
        <v>981</v>
      </c>
      <c r="MJ31" s="109">
        <v>964</v>
      </c>
      <c r="MK31" s="109">
        <v>958</v>
      </c>
      <c r="ML31" s="109">
        <v>966</v>
      </c>
      <c r="MM31" s="109">
        <v>993</v>
      </c>
      <c r="MN31" s="109">
        <v>972</v>
      </c>
      <c r="MO31" s="109">
        <v>960</v>
      </c>
      <c r="MP31" s="109">
        <v>980</v>
      </c>
      <c r="MQ31" s="109">
        <v>963</v>
      </c>
      <c r="MR31" s="109">
        <v>974</v>
      </c>
      <c r="MS31" s="109">
        <v>986</v>
      </c>
      <c r="MT31" s="109">
        <v>994</v>
      </c>
      <c r="MU31" s="109">
        <v>985</v>
      </c>
      <c r="MV31" s="109">
        <v>978</v>
      </c>
      <c r="MW31" s="109">
        <v>992</v>
      </c>
      <c r="MX31" s="109">
        <v>996</v>
      </c>
      <c r="MY31" s="109">
        <v>992</v>
      </c>
      <c r="MZ31" s="109">
        <v>939</v>
      </c>
      <c r="NA31" s="109">
        <v>920</v>
      </c>
      <c r="NB31" s="109">
        <v>926</v>
      </c>
      <c r="NC31" s="116">
        <v>922</v>
      </c>
      <c r="ND31" s="109">
        <v>950</v>
      </c>
      <c r="NE31" s="116">
        <v>959</v>
      </c>
      <c r="NF31" s="109">
        <v>952</v>
      </c>
      <c r="NG31" s="109">
        <v>913</v>
      </c>
      <c r="NH31" s="109">
        <v>938</v>
      </c>
      <c r="NI31" s="109">
        <v>926</v>
      </c>
      <c r="NJ31" s="109">
        <v>934</v>
      </c>
      <c r="NK31" s="109">
        <v>943</v>
      </c>
      <c r="NL31" s="109">
        <v>938</v>
      </c>
      <c r="NM31" s="109">
        <v>955</v>
      </c>
      <c r="NN31" s="109">
        <v>951</v>
      </c>
      <c r="NO31" s="109">
        <v>943</v>
      </c>
      <c r="NP31" s="109">
        <v>951</v>
      </c>
      <c r="NQ31" s="109">
        <v>943</v>
      </c>
      <c r="NR31" s="109">
        <v>930</v>
      </c>
      <c r="NS31" s="109">
        <v>946</v>
      </c>
      <c r="NT31" s="109">
        <v>942</v>
      </c>
      <c r="NU31" s="109">
        <v>937</v>
      </c>
      <c r="NV31" s="109">
        <v>942</v>
      </c>
      <c r="NW31" s="109">
        <v>932</v>
      </c>
      <c r="NX31" s="109">
        <v>947</v>
      </c>
      <c r="NY31" s="109">
        <v>945</v>
      </c>
      <c r="NZ31" s="109">
        <v>946</v>
      </c>
      <c r="OA31" s="109">
        <v>948</v>
      </c>
      <c r="OB31" s="109">
        <v>963</v>
      </c>
      <c r="OC31" s="109">
        <v>950</v>
      </c>
      <c r="OD31" s="109">
        <v>964</v>
      </c>
      <c r="OE31" s="109">
        <v>969</v>
      </c>
      <c r="OF31" s="109">
        <v>976</v>
      </c>
      <c r="OG31" s="109">
        <v>972</v>
      </c>
      <c r="OH31" s="109">
        <v>960</v>
      </c>
      <c r="OI31" s="109">
        <v>978</v>
      </c>
      <c r="OJ31" s="109">
        <v>956</v>
      </c>
      <c r="OK31" s="109">
        <v>965</v>
      </c>
      <c r="OL31" s="109">
        <v>976</v>
      </c>
      <c r="OM31" s="109">
        <v>984</v>
      </c>
      <c r="ON31" s="109">
        <v>982</v>
      </c>
      <c r="OO31" s="109">
        <v>951</v>
      </c>
      <c r="OP31" s="109">
        <v>936</v>
      </c>
      <c r="OQ31" s="109">
        <v>957</v>
      </c>
      <c r="OR31" s="109">
        <v>939</v>
      </c>
      <c r="OS31" s="109">
        <v>969</v>
      </c>
      <c r="OT31" s="109">
        <v>976</v>
      </c>
      <c r="OU31" s="109">
        <v>966</v>
      </c>
      <c r="OV31" s="109">
        <v>957</v>
      </c>
      <c r="OW31" s="109">
        <v>933</v>
      </c>
      <c r="OX31" s="109">
        <v>970</v>
      </c>
      <c r="OY31" s="109">
        <v>946</v>
      </c>
      <c r="OZ31" s="109">
        <v>944</v>
      </c>
      <c r="PA31" s="109">
        <v>922</v>
      </c>
      <c r="PB31" s="109">
        <v>959</v>
      </c>
      <c r="PC31" s="109">
        <v>948</v>
      </c>
      <c r="PD31" s="109">
        <v>936</v>
      </c>
      <c r="PE31" s="109">
        <v>951</v>
      </c>
      <c r="PF31" s="109">
        <v>938</v>
      </c>
      <c r="PG31" s="109">
        <v>948</v>
      </c>
      <c r="PH31" s="109">
        <v>957</v>
      </c>
      <c r="PI31" s="109">
        <v>944</v>
      </c>
      <c r="PJ31" s="109">
        <v>940</v>
      </c>
      <c r="PK31" s="109">
        <v>936</v>
      </c>
      <c r="PL31" s="109">
        <v>979</v>
      </c>
      <c r="PM31" s="109">
        <v>951</v>
      </c>
      <c r="PN31" s="109">
        <v>955</v>
      </c>
      <c r="PO31" s="109">
        <v>942</v>
      </c>
      <c r="PP31" s="109">
        <v>958</v>
      </c>
      <c r="PQ31" s="109">
        <v>940</v>
      </c>
      <c r="PR31" s="109">
        <v>953</v>
      </c>
      <c r="PS31" s="109">
        <v>959</v>
      </c>
      <c r="PT31" s="109">
        <v>960</v>
      </c>
      <c r="PU31" s="109">
        <v>939</v>
      </c>
      <c r="PV31" s="83">
        <v>954</v>
      </c>
      <c r="PW31" s="144">
        <v>953</v>
      </c>
      <c r="PX31" s="109">
        <v>946</v>
      </c>
      <c r="PY31" s="109">
        <v>969</v>
      </c>
      <c r="PZ31" s="109">
        <v>954</v>
      </c>
      <c r="QA31" s="109">
        <v>929</v>
      </c>
      <c r="QB31" s="109">
        <v>932</v>
      </c>
      <c r="QC31" s="109">
        <v>962</v>
      </c>
      <c r="QD31" s="109">
        <v>963</v>
      </c>
      <c r="QE31" s="109">
        <v>958</v>
      </c>
      <c r="QF31" s="109">
        <v>973</v>
      </c>
      <c r="QG31" s="109">
        <v>963</v>
      </c>
      <c r="QH31" s="109">
        <v>956</v>
      </c>
      <c r="QI31" s="109">
        <v>958</v>
      </c>
      <c r="QJ31" s="109">
        <v>968</v>
      </c>
      <c r="QK31" s="109">
        <v>954</v>
      </c>
      <c r="QL31" s="109">
        <v>964</v>
      </c>
      <c r="QM31" s="109">
        <v>935</v>
      </c>
      <c r="QN31" s="109">
        <v>969</v>
      </c>
      <c r="QO31" s="109">
        <v>970</v>
      </c>
      <c r="QP31" s="109">
        <v>960</v>
      </c>
      <c r="QQ31" s="109">
        <v>967</v>
      </c>
      <c r="QR31" s="109">
        <v>951</v>
      </c>
      <c r="QS31" s="109">
        <v>961</v>
      </c>
      <c r="QT31" s="109">
        <v>950</v>
      </c>
      <c r="QU31" s="109">
        <v>960</v>
      </c>
      <c r="QV31" s="109">
        <v>939</v>
      </c>
      <c r="QW31" s="109">
        <v>988</v>
      </c>
      <c r="QX31" s="109">
        <v>947</v>
      </c>
      <c r="QY31" s="109">
        <v>969</v>
      </c>
      <c r="QZ31" s="109">
        <v>961</v>
      </c>
      <c r="RA31" s="109">
        <v>961</v>
      </c>
      <c r="RB31" s="109">
        <v>976</v>
      </c>
      <c r="RC31" s="109">
        <v>958</v>
      </c>
      <c r="RD31" s="109">
        <v>968</v>
      </c>
      <c r="RE31" s="109">
        <v>970</v>
      </c>
      <c r="RF31" s="109">
        <v>954</v>
      </c>
      <c r="RG31" s="109">
        <v>976</v>
      </c>
      <c r="RH31" s="109">
        <v>981</v>
      </c>
      <c r="RI31" s="109">
        <v>975</v>
      </c>
      <c r="RJ31" s="109">
        <v>936</v>
      </c>
      <c r="RK31" s="109">
        <v>936</v>
      </c>
      <c r="RL31" s="109">
        <v>943</v>
      </c>
      <c r="RM31" s="109">
        <v>968</v>
      </c>
      <c r="RN31" s="109">
        <v>942</v>
      </c>
      <c r="RO31" s="109">
        <v>962</v>
      </c>
      <c r="RP31" s="109">
        <v>940</v>
      </c>
      <c r="RQ31" s="109">
        <v>941</v>
      </c>
      <c r="RR31" s="109">
        <v>952</v>
      </c>
      <c r="RS31" s="109">
        <v>972</v>
      </c>
      <c r="RT31" s="109">
        <v>959</v>
      </c>
      <c r="RU31" s="109">
        <v>979</v>
      </c>
      <c r="RV31" s="109">
        <v>940</v>
      </c>
      <c r="RW31" s="109">
        <v>956</v>
      </c>
      <c r="RX31" s="109">
        <v>959</v>
      </c>
      <c r="RY31" s="109">
        <v>957</v>
      </c>
      <c r="RZ31" s="109">
        <v>971</v>
      </c>
      <c r="SA31" s="109">
        <v>957</v>
      </c>
      <c r="SB31" s="109">
        <v>953</v>
      </c>
      <c r="SC31" s="109">
        <v>973</v>
      </c>
      <c r="SD31" s="109">
        <v>975</v>
      </c>
      <c r="SE31" s="109">
        <v>956</v>
      </c>
      <c r="SF31" s="109">
        <v>960</v>
      </c>
      <c r="SG31" s="109">
        <v>999</v>
      </c>
      <c r="SH31" s="109">
        <v>976</v>
      </c>
      <c r="SI31" s="109">
        <v>958</v>
      </c>
      <c r="SJ31" s="109">
        <v>951</v>
      </c>
      <c r="SK31" s="109">
        <v>952</v>
      </c>
      <c r="SL31" s="109">
        <v>995</v>
      </c>
      <c r="SM31" s="109">
        <v>981</v>
      </c>
      <c r="SN31" s="109">
        <v>960</v>
      </c>
      <c r="SO31" s="109">
        <v>956</v>
      </c>
      <c r="SP31" s="109">
        <v>952</v>
      </c>
      <c r="SQ31" s="109">
        <v>952</v>
      </c>
      <c r="SR31" s="109">
        <v>965</v>
      </c>
      <c r="SS31" s="109">
        <v>980</v>
      </c>
      <c r="ST31" s="109">
        <v>958</v>
      </c>
      <c r="SU31" s="109">
        <v>984</v>
      </c>
      <c r="SV31" s="109">
        <v>956</v>
      </c>
      <c r="SW31" s="109">
        <v>957</v>
      </c>
      <c r="SX31" s="109">
        <v>956</v>
      </c>
      <c r="SY31" s="109">
        <v>958</v>
      </c>
      <c r="SZ31" s="109">
        <v>958</v>
      </c>
      <c r="TA31" s="109">
        <v>961</v>
      </c>
      <c r="TB31" s="109">
        <v>959</v>
      </c>
      <c r="TC31" s="109">
        <v>965</v>
      </c>
      <c r="TD31" s="109">
        <v>976</v>
      </c>
      <c r="TE31" s="109">
        <v>965</v>
      </c>
      <c r="TF31" s="109">
        <v>979</v>
      </c>
      <c r="TG31" s="109">
        <v>986</v>
      </c>
      <c r="TH31" s="109">
        <v>983</v>
      </c>
      <c r="TI31" s="109">
        <v>976</v>
      </c>
      <c r="TJ31" s="109">
        <v>970</v>
      </c>
      <c r="TK31" s="109">
        <v>999</v>
      </c>
      <c r="TL31" s="109">
        <v>974</v>
      </c>
      <c r="TM31" s="109">
        <v>983</v>
      </c>
      <c r="TN31" s="109">
        <v>974</v>
      </c>
      <c r="TO31" s="109">
        <v>960</v>
      </c>
      <c r="TP31" s="109">
        <v>972</v>
      </c>
      <c r="TQ31" s="109">
        <v>959</v>
      </c>
      <c r="TR31" s="136">
        <v>970.33333333333337</v>
      </c>
      <c r="TS31" s="140">
        <v>999</v>
      </c>
      <c r="TT31" s="140">
        <v>978.8</v>
      </c>
      <c r="TU31" s="140">
        <v>966.25</v>
      </c>
      <c r="TV31" s="140">
        <v>958.25</v>
      </c>
      <c r="TW31" s="140">
        <v>956.5</v>
      </c>
      <c r="TX31" s="140">
        <v>971.75</v>
      </c>
      <c r="TY31" s="140">
        <v>960.2</v>
      </c>
      <c r="TZ31" s="140">
        <v>973.5</v>
      </c>
      <c r="UA31" s="140">
        <v>961.66666666666663</v>
      </c>
      <c r="UB31" s="140">
        <v>972.6</v>
      </c>
      <c r="UC31" s="140">
        <v>953</v>
      </c>
      <c r="UD31" s="140">
        <v>961.66666666666663</v>
      </c>
      <c r="UE31" s="140">
        <v>959</v>
      </c>
      <c r="UF31" s="140">
        <v>956</v>
      </c>
      <c r="UG31" s="140">
        <v>960.4</v>
      </c>
      <c r="UH31" s="140">
        <v>950.6</v>
      </c>
      <c r="UI31" s="140">
        <v>954.2</v>
      </c>
      <c r="UJ31" s="140">
        <v>967</v>
      </c>
      <c r="UK31" s="140">
        <v>965.2</v>
      </c>
      <c r="UL31" s="140">
        <v>958.55555555555554</v>
      </c>
      <c r="UM31" s="140">
        <v>955.8</v>
      </c>
      <c r="UN31" s="140">
        <v>962.6</v>
      </c>
      <c r="UO31" s="140">
        <v>949.2</v>
      </c>
      <c r="UP31" s="140">
        <v>951.83333333333337</v>
      </c>
      <c r="UQ31" s="140">
        <v>949.6</v>
      </c>
      <c r="UR31" s="73">
        <v>951.5</v>
      </c>
      <c r="US31" s="73">
        <v>950.5</v>
      </c>
      <c r="UT31" s="73">
        <v>945.66666666666663</v>
      </c>
      <c r="UU31" s="73">
        <v>941.8</v>
      </c>
      <c r="UV31" s="73">
        <v>958</v>
      </c>
      <c r="UW31" s="73">
        <v>958</v>
      </c>
      <c r="UX31" s="73">
        <v>959.71428571428567</v>
      </c>
      <c r="UY31" s="73">
        <v>967.83333333333337</v>
      </c>
      <c r="UZ31" s="73">
        <v>964.4</v>
      </c>
      <c r="VA31" s="73">
        <v>943.07142857142856</v>
      </c>
      <c r="VB31" s="73">
        <v>937.375</v>
      </c>
      <c r="VC31" s="73">
        <v>935.4</v>
      </c>
      <c r="VD31" s="73">
        <v>982.75</v>
      </c>
      <c r="VE31" s="73">
        <v>972.57142857142856</v>
      </c>
      <c r="VF31" s="73">
        <v>977.28571428571433</v>
      </c>
      <c r="VG31" s="73">
        <v>974.75</v>
      </c>
      <c r="VH31" s="73">
        <v>972.8</v>
      </c>
      <c r="VI31" s="73">
        <v>984.5454545454545</v>
      </c>
      <c r="VJ31" s="73">
        <v>988.33333333333337</v>
      </c>
      <c r="VK31" s="73">
        <v>985.75</v>
      </c>
      <c r="VL31" s="73">
        <v>998</v>
      </c>
      <c r="VM31" s="73">
        <v>1004.2142857142857</v>
      </c>
      <c r="VN31" s="73">
        <v>993.16666666666663</v>
      </c>
      <c r="VO31" s="73">
        <v>975.71428571428567</v>
      </c>
      <c r="VP31" s="73">
        <v>976</v>
      </c>
      <c r="VQ31" s="73">
        <v>977.875</v>
      </c>
      <c r="VR31" s="73">
        <v>962</v>
      </c>
      <c r="VS31" s="73">
        <v>967.5454545454545</v>
      </c>
      <c r="VT31" s="73">
        <v>960.625</v>
      </c>
      <c r="VU31" s="73">
        <v>953.16666666666663</v>
      </c>
      <c r="VV31" s="73">
        <v>961</v>
      </c>
      <c r="VW31" s="73">
        <v>939.875</v>
      </c>
      <c r="VX31" s="73">
        <v>974.18181818181813</v>
      </c>
      <c r="VY31" s="73">
        <v>983</v>
      </c>
      <c r="VZ31" s="73">
        <v>980.64285714285711</v>
      </c>
      <c r="WA31" s="46">
        <v>975.36363636363637</v>
      </c>
      <c r="WB31" s="46">
        <v>974.93333333333328</v>
      </c>
      <c r="WC31" s="46">
        <v>974.63636363636363</v>
      </c>
      <c r="WD31" s="46">
        <v>964.4545454545455</v>
      </c>
      <c r="WE31" s="46">
        <v>976.77777777777783</v>
      </c>
      <c r="WF31" s="46">
        <v>970.18181818181813</v>
      </c>
      <c r="WG31" s="46">
        <v>982</v>
      </c>
      <c r="WH31" s="46">
        <v>975.35365853658539</v>
      </c>
      <c r="WI31" s="46">
        <v>972.36363636363637</v>
      </c>
      <c r="WJ31" s="46">
        <v>987.77777777777783</v>
      </c>
      <c r="WK31" s="46">
        <v>971.5</v>
      </c>
      <c r="WL31" s="46">
        <v>959.92307692307691</v>
      </c>
      <c r="WM31" s="46">
        <v>956.75</v>
      </c>
      <c r="WQ31" s="52"/>
    </row>
    <row r="32" spans="1:616" s="4" customFormat="1" ht="23.25" customHeight="1" x14ac:dyDescent="0.2">
      <c r="A32" s="8">
        <v>15</v>
      </c>
      <c r="B32" s="20" t="s">
        <v>27</v>
      </c>
      <c r="C32" s="10" t="s">
        <v>14</v>
      </c>
      <c r="D32" s="23"/>
      <c r="E32" s="35">
        <v>1096</v>
      </c>
      <c r="F32" s="35">
        <v>1093</v>
      </c>
      <c r="G32" s="35">
        <v>1118</v>
      </c>
      <c r="H32" s="35">
        <v>1108</v>
      </c>
      <c r="I32" s="35">
        <v>1129</v>
      </c>
      <c r="J32" s="35">
        <v>1111</v>
      </c>
      <c r="K32" s="35">
        <v>1111</v>
      </c>
      <c r="L32" s="35">
        <v>1117</v>
      </c>
      <c r="M32" s="35">
        <v>1081</v>
      </c>
      <c r="N32" s="35">
        <v>1092</v>
      </c>
      <c r="O32" s="35">
        <v>1106</v>
      </c>
      <c r="P32" s="35">
        <v>1119</v>
      </c>
      <c r="Q32" s="35">
        <v>1117</v>
      </c>
      <c r="R32" s="35">
        <v>1117</v>
      </c>
      <c r="S32" s="35">
        <v>1140</v>
      </c>
      <c r="T32" s="35">
        <v>1128</v>
      </c>
      <c r="U32" s="35">
        <v>1130</v>
      </c>
      <c r="V32" s="35">
        <v>1094</v>
      </c>
      <c r="W32" s="35">
        <v>1113</v>
      </c>
      <c r="X32" s="35">
        <v>1076</v>
      </c>
      <c r="Y32" s="35">
        <v>1086</v>
      </c>
      <c r="Z32" s="35">
        <v>1123</v>
      </c>
      <c r="AA32" s="35">
        <v>1085</v>
      </c>
      <c r="AB32" s="35">
        <v>1115</v>
      </c>
      <c r="AC32" s="35">
        <v>1139</v>
      </c>
      <c r="AD32" s="35">
        <v>1134</v>
      </c>
      <c r="AE32" s="35">
        <v>1143</v>
      </c>
      <c r="AF32" s="35">
        <v>1127</v>
      </c>
      <c r="AG32" s="35">
        <v>1162</v>
      </c>
      <c r="AH32" s="35">
        <v>1151</v>
      </c>
      <c r="AI32" s="35">
        <v>1155</v>
      </c>
      <c r="AJ32" s="35">
        <v>1148</v>
      </c>
      <c r="AK32" s="35">
        <v>1110</v>
      </c>
      <c r="AL32" s="35">
        <v>1153</v>
      </c>
      <c r="AM32" s="35">
        <v>1158</v>
      </c>
      <c r="AN32" s="35">
        <v>1097</v>
      </c>
      <c r="AO32" s="35">
        <v>1115</v>
      </c>
      <c r="AP32" s="35">
        <v>1206</v>
      </c>
      <c r="AQ32" s="35">
        <v>1135</v>
      </c>
      <c r="AR32" s="35">
        <v>1149</v>
      </c>
      <c r="AS32" s="35">
        <v>1116</v>
      </c>
      <c r="AT32" s="35">
        <v>1146</v>
      </c>
      <c r="AU32" s="35">
        <v>1093</v>
      </c>
      <c r="AV32" s="35">
        <v>1106</v>
      </c>
      <c r="AW32" s="35">
        <v>1135</v>
      </c>
      <c r="AX32" s="35">
        <v>1106</v>
      </c>
      <c r="AY32" s="35">
        <v>1095</v>
      </c>
      <c r="AZ32" s="35">
        <v>1099</v>
      </c>
      <c r="BA32" s="35">
        <v>1124</v>
      </c>
      <c r="BB32" s="35">
        <v>1106</v>
      </c>
      <c r="BC32" s="35">
        <v>1093</v>
      </c>
      <c r="BD32" s="35">
        <v>1085</v>
      </c>
      <c r="BE32" s="35">
        <v>1086</v>
      </c>
      <c r="BF32" s="35">
        <v>1129</v>
      </c>
      <c r="BG32" s="35">
        <v>1101</v>
      </c>
      <c r="BH32" s="35">
        <v>1088</v>
      </c>
      <c r="BI32" s="35">
        <v>1146</v>
      </c>
      <c r="BJ32" s="35">
        <v>1119</v>
      </c>
      <c r="BK32" s="35">
        <v>1110</v>
      </c>
      <c r="BL32" s="35">
        <v>1128</v>
      </c>
      <c r="BM32" s="35">
        <v>1112</v>
      </c>
      <c r="BN32" s="35">
        <v>1140</v>
      </c>
      <c r="BO32" s="35">
        <v>1115</v>
      </c>
      <c r="BP32" s="35">
        <v>1102</v>
      </c>
      <c r="BQ32" s="35">
        <v>1113</v>
      </c>
      <c r="BR32" s="35">
        <v>1104</v>
      </c>
      <c r="BS32" s="35">
        <v>1114</v>
      </c>
      <c r="BT32" s="35">
        <v>1127</v>
      </c>
      <c r="BU32" s="35">
        <v>1109</v>
      </c>
      <c r="BV32" s="35">
        <v>1130</v>
      </c>
      <c r="BW32" s="35">
        <v>1113</v>
      </c>
      <c r="BX32" s="35">
        <v>1166</v>
      </c>
      <c r="BY32" s="35">
        <v>1126</v>
      </c>
      <c r="BZ32" s="35">
        <v>1099</v>
      </c>
      <c r="CA32" s="35">
        <v>1094</v>
      </c>
      <c r="CB32" s="35">
        <v>1097</v>
      </c>
      <c r="CC32" s="35">
        <v>1078</v>
      </c>
      <c r="CD32" s="35">
        <v>1082</v>
      </c>
      <c r="CE32" s="35">
        <v>1140</v>
      </c>
      <c r="CF32" s="35">
        <v>1091</v>
      </c>
      <c r="CG32" s="35">
        <v>1118</v>
      </c>
      <c r="CH32" s="35">
        <v>1084</v>
      </c>
      <c r="CI32" s="35">
        <v>1103</v>
      </c>
      <c r="CJ32" s="35">
        <v>1157</v>
      </c>
      <c r="CK32" s="35">
        <v>1106</v>
      </c>
      <c r="CL32" s="35">
        <v>1116</v>
      </c>
      <c r="CM32" s="35">
        <v>1076</v>
      </c>
      <c r="CN32" s="35">
        <v>1106</v>
      </c>
      <c r="CO32" s="35">
        <v>1109</v>
      </c>
      <c r="CP32" s="35">
        <v>1105</v>
      </c>
      <c r="CQ32" s="35">
        <v>1091</v>
      </c>
      <c r="CR32" s="35">
        <v>1110</v>
      </c>
      <c r="CS32" s="35">
        <v>1102</v>
      </c>
      <c r="CT32" s="35">
        <v>1118</v>
      </c>
      <c r="CU32" s="35">
        <v>1124</v>
      </c>
      <c r="CV32" s="35">
        <v>1087</v>
      </c>
      <c r="CW32" s="35">
        <v>1073</v>
      </c>
      <c r="CX32" s="35">
        <v>1116</v>
      </c>
      <c r="CY32" s="35">
        <v>1123</v>
      </c>
      <c r="CZ32" s="35">
        <v>1083</v>
      </c>
      <c r="DA32" s="35">
        <v>1096</v>
      </c>
      <c r="DB32" s="35">
        <v>1070</v>
      </c>
      <c r="DC32" s="35">
        <v>1149</v>
      </c>
      <c r="DD32" s="35">
        <v>1097</v>
      </c>
      <c r="DE32" s="35">
        <v>1116</v>
      </c>
      <c r="DF32" s="35">
        <v>1110</v>
      </c>
      <c r="DG32" s="35">
        <v>1080</v>
      </c>
      <c r="DH32" s="35">
        <v>1092</v>
      </c>
      <c r="DI32" s="35">
        <v>1080</v>
      </c>
      <c r="DJ32" s="35">
        <v>1092</v>
      </c>
      <c r="DK32" s="35">
        <v>1078</v>
      </c>
      <c r="DL32" s="35">
        <v>1109</v>
      </c>
      <c r="DM32" s="35">
        <v>1102</v>
      </c>
      <c r="DN32" s="35">
        <v>1077</v>
      </c>
      <c r="DO32" s="35">
        <v>1088</v>
      </c>
      <c r="DP32" s="35">
        <v>1079</v>
      </c>
      <c r="DQ32" s="35">
        <v>1106</v>
      </c>
      <c r="DR32" s="40">
        <v>1103</v>
      </c>
      <c r="DS32" s="40">
        <v>1110</v>
      </c>
      <c r="DT32" s="40">
        <v>1077</v>
      </c>
      <c r="DU32" s="40">
        <v>1085</v>
      </c>
      <c r="DV32" s="40">
        <v>1099</v>
      </c>
      <c r="DW32" s="40">
        <v>1116</v>
      </c>
      <c r="DX32" s="40">
        <v>1100</v>
      </c>
      <c r="DY32" s="40">
        <v>1118</v>
      </c>
      <c r="DZ32" s="40">
        <v>1130</v>
      </c>
      <c r="EA32" s="40">
        <v>1122</v>
      </c>
      <c r="EB32" s="40">
        <v>1108</v>
      </c>
      <c r="EC32" s="40">
        <v>1150</v>
      </c>
      <c r="ED32" s="40">
        <v>1077</v>
      </c>
      <c r="EE32" s="40">
        <v>1107</v>
      </c>
      <c r="EF32" s="40">
        <v>1100</v>
      </c>
      <c r="EG32" s="40">
        <v>1083</v>
      </c>
      <c r="EH32" s="40">
        <v>1099</v>
      </c>
      <c r="EI32" s="40">
        <v>1148</v>
      </c>
      <c r="EJ32" s="40">
        <v>1086</v>
      </c>
      <c r="EK32" s="40">
        <v>1088</v>
      </c>
      <c r="EL32" s="40">
        <v>1109</v>
      </c>
      <c r="EM32" s="40">
        <v>1112</v>
      </c>
      <c r="EN32" s="40">
        <v>1125</v>
      </c>
      <c r="EO32" s="40">
        <v>1130</v>
      </c>
      <c r="EP32" s="40">
        <v>1126</v>
      </c>
      <c r="EQ32" s="40">
        <v>1113</v>
      </c>
      <c r="ER32" s="40">
        <v>1142</v>
      </c>
      <c r="ES32" s="40">
        <v>1112</v>
      </c>
      <c r="ET32" s="40">
        <v>1157</v>
      </c>
      <c r="EU32" s="40">
        <v>1126</v>
      </c>
      <c r="EV32" s="40">
        <v>1139</v>
      </c>
      <c r="EW32" s="40">
        <v>1119</v>
      </c>
      <c r="EX32" s="40">
        <v>1115</v>
      </c>
      <c r="EY32" s="40">
        <v>1108</v>
      </c>
      <c r="EZ32" s="40">
        <v>1132</v>
      </c>
      <c r="FA32" s="40">
        <v>1155</v>
      </c>
      <c r="FB32" s="40">
        <v>1128</v>
      </c>
      <c r="FC32" s="40">
        <v>1116</v>
      </c>
      <c r="FD32" s="40">
        <v>1123</v>
      </c>
      <c r="FE32" s="40">
        <v>1126</v>
      </c>
      <c r="FF32" s="40">
        <v>1152</v>
      </c>
      <c r="FG32" s="40">
        <v>1164</v>
      </c>
      <c r="FH32" s="40">
        <v>1177</v>
      </c>
      <c r="FI32" s="40">
        <v>1140</v>
      </c>
      <c r="FJ32" s="40">
        <v>1135</v>
      </c>
      <c r="FK32" s="40">
        <v>1144</v>
      </c>
      <c r="FL32" s="40">
        <v>1151</v>
      </c>
      <c r="FM32" s="40">
        <v>1154</v>
      </c>
      <c r="FN32" s="40">
        <v>1107</v>
      </c>
      <c r="FO32" s="83">
        <v>1123</v>
      </c>
      <c r="FP32" s="83">
        <v>1098</v>
      </c>
      <c r="FQ32" s="83">
        <v>1122</v>
      </c>
      <c r="FR32" s="83">
        <v>1140</v>
      </c>
      <c r="FS32" s="83">
        <v>1146</v>
      </c>
      <c r="FT32" s="83">
        <v>1142</v>
      </c>
      <c r="FU32" s="83">
        <v>1143</v>
      </c>
      <c r="FV32" s="83">
        <v>1152</v>
      </c>
      <c r="FW32" s="83">
        <v>1171</v>
      </c>
      <c r="FX32" s="83">
        <v>1129</v>
      </c>
      <c r="FY32" s="83">
        <v>1133</v>
      </c>
      <c r="FZ32" s="83">
        <v>1171</v>
      </c>
      <c r="GA32" s="83">
        <v>1178</v>
      </c>
      <c r="GB32" s="83">
        <v>1186</v>
      </c>
      <c r="GC32" s="83">
        <v>1164</v>
      </c>
      <c r="GD32" s="83">
        <v>1159</v>
      </c>
      <c r="GE32" s="83">
        <v>1150</v>
      </c>
      <c r="GF32" s="83">
        <v>1128</v>
      </c>
      <c r="GG32" s="83">
        <f>223.92/204*1000</f>
        <v>1097.6470588235295</v>
      </c>
      <c r="GH32" s="83">
        <v>1142</v>
      </c>
      <c r="GI32" s="83">
        <v>1123</v>
      </c>
      <c r="GJ32" s="83">
        <v>1085</v>
      </c>
      <c r="GK32" s="83">
        <v>1099</v>
      </c>
      <c r="GL32" s="83">
        <v>1115</v>
      </c>
      <c r="GM32" s="83">
        <v>1106</v>
      </c>
      <c r="GN32" s="83">
        <v>1125</v>
      </c>
      <c r="GO32" s="83">
        <v>1141</v>
      </c>
      <c r="GP32" s="83">
        <v>1136</v>
      </c>
      <c r="GQ32" s="83">
        <v>1139</v>
      </c>
      <c r="GR32" s="83">
        <v>1126</v>
      </c>
      <c r="GS32" s="83">
        <v>1144</v>
      </c>
      <c r="GT32" s="83">
        <v>1113</v>
      </c>
      <c r="GU32" s="83">
        <v>1113</v>
      </c>
      <c r="GV32" s="83">
        <v>1088</v>
      </c>
      <c r="GW32" s="83">
        <v>1082</v>
      </c>
      <c r="GX32" s="83">
        <v>1101</v>
      </c>
      <c r="GY32" s="83">
        <v>1103</v>
      </c>
      <c r="GZ32" s="83">
        <v>1093</v>
      </c>
      <c r="HA32" s="83">
        <v>1130</v>
      </c>
      <c r="HB32" s="83">
        <v>1113</v>
      </c>
      <c r="HC32" s="83">
        <v>1107</v>
      </c>
      <c r="HD32" s="83">
        <v>1077</v>
      </c>
      <c r="HE32" s="83">
        <v>1075</v>
      </c>
      <c r="HF32" s="83">
        <v>1091</v>
      </c>
      <c r="HG32" s="83">
        <v>1121</v>
      </c>
      <c r="HH32" s="83">
        <v>1106</v>
      </c>
      <c r="HI32" s="83">
        <v>1105</v>
      </c>
      <c r="HJ32" s="83">
        <v>1109</v>
      </c>
      <c r="HK32" s="83">
        <v>1108</v>
      </c>
      <c r="HL32" s="83">
        <v>1091</v>
      </c>
      <c r="HM32" s="83">
        <v>1120</v>
      </c>
      <c r="HN32" s="83">
        <v>1118</v>
      </c>
      <c r="HO32" s="83">
        <v>1097</v>
      </c>
      <c r="HP32" s="83">
        <v>1104</v>
      </c>
      <c r="HQ32" s="83">
        <v>1120</v>
      </c>
      <c r="HR32" s="83">
        <v>1105</v>
      </c>
      <c r="HS32" s="83">
        <v>1116</v>
      </c>
      <c r="HT32" s="83">
        <v>1090</v>
      </c>
      <c r="HU32" s="83">
        <v>1110</v>
      </c>
      <c r="HV32" s="83">
        <v>1084</v>
      </c>
      <c r="HW32" s="83">
        <v>1153</v>
      </c>
      <c r="HX32" s="83">
        <v>1145</v>
      </c>
      <c r="HY32" s="83">
        <v>1151</v>
      </c>
      <c r="HZ32" s="83">
        <v>1147</v>
      </c>
      <c r="IA32" s="83">
        <v>1172</v>
      </c>
      <c r="IB32" s="83">
        <v>1110</v>
      </c>
      <c r="IC32" s="83">
        <v>1114</v>
      </c>
      <c r="ID32" s="83">
        <v>1116</v>
      </c>
      <c r="IE32" s="83">
        <v>1101</v>
      </c>
      <c r="IF32" s="83">
        <v>1089</v>
      </c>
      <c r="IG32" s="83">
        <v>1104</v>
      </c>
      <c r="IH32" s="83">
        <v>1101</v>
      </c>
      <c r="II32" s="83">
        <v>1120</v>
      </c>
      <c r="IJ32" s="83">
        <v>1095</v>
      </c>
      <c r="IK32" s="83">
        <v>1080</v>
      </c>
      <c r="IL32" s="83">
        <v>1081</v>
      </c>
      <c r="IM32" s="83">
        <v>1125</v>
      </c>
      <c r="IN32" s="83">
        <v>1107</v>
      </c>
      <c r="IO32" s="83">
        <v>1101</v>
      </c>
      <c r="IP32" s="83">
        <v>1104</v>
      </c>
      <c r="IQ32" s="83">
        <v>1089</v>
      </c>
      <c r="IR32" s="83">
        <v>1129</v>
      </c>
      <c r="IS32" s="83">
        <v>1101</v>
      </c>
      <c r="IT32" s="83">
        <v>1093</v>
      </c>
      <c r="IU32" s="83">
        <v>1119</v>
      </c>
      <c r="IV32" s="83">
        <v>1097</v>
      </c>
      <c r="IW32" s="83">
        <v>1091</v>
      </c>
      <c r="IX32" s="83">
        <v>1152</v>
      </c>
      <c r="IY32" s="83">
        <v>1089</v>
      </c>
      <c r="IZ32" s="83">
        <v>1119</v>
      </c>
      <c r="JA32" s="83">
        <v>1107</v>
      </c>
      <c r="JB32" s="83">
        <v>1124</v>
      </c>
      <c r="JC32" s="83">
        <v>1152</v>
      </c>
      <c r="JD32" s="83">
        <v>1134</v>
      </c>
      <c r="JE32" s="83">
        <v>1111</v>
      </c>
      <c r="JF32" s="83">
        <v>1120</v>
      </c>
      <c r="JG32" s="83">
        <v>1126</v>
      </c>
      <c r="JH32" s="83">
        <v>1128</v>
      </c>
      <c r="JI32" s="83">
        <v>1098</v>
      </c>
      <c r="JJ32" s="83">
        <v>1111</v>
      </c>
      <c r="JK32" s="83">
        <v>1173</v>
      </c>
      <c r="JL32" s="83">
        <v>1134</v>
      </c>
      <c r="JM32" s="83">
        <v>1167</v>
      </c>
      <c r="JN32" s="83">
        <v>1148</v>
      </c>
      <c r="JO32" s="83">
        <v>1191</v>
      </c>
      <c r="JP32" s="83">
        <v>1145</v>
      </c>
      <c r="JQ32" s="83">
        <v>1143</v>
      </c>
      <c r="JR32" s="83">
        <v>1134</v>
      </c>
      <c r="JS32" s="83">
        <v>1176</v>
      </c>
      <c r="JT32" s="83">
        <v>1125</v>
      </c>
      <c r="JU32" s="83">
        <v>1143</v>
      </c>
      <c r="JV32" s="83">
        <v>1146</v>
      </c>
      <c r="JW32" s="83">
        <v>1125</v>
      </c>
      <c r="JX32" s="83">
        <v>1137</v>
      </c>
      <c r="JY32" s="83">
        <v>1148</v>
      </c>
      <c r="JZ32" s="83">
        <v>1162</v>
      </c>
      <c r="KA32" s="83">
        <v>1146</v>
      </c>
      <c r="KB32" s="83">
        <v>1134</v>
      </c>
      <c r="KC32" s="83">
        <v>1133</v>
      </c>
      <c r="KD32" s="83">
        <v>1136</v>
      </c>
      <c r="KE32" s="83">
        <v>1142</v>
      </c>
      <c r="KF32" s="83">
        <v>1118</v>
      </c>
      <c r="KG32" s="83">
        <v>1111</v>
      </c>
      <c r="KH32" s="83">
        <v>1134</v>
      </c>
      <c r="KI32" s="83">
        <v>1148</v>
      </c>
      <c r="KJ32" s="83">
        <v>1138</v>
      </c>
      <c r="KK32" s="83">
        <v>1126</v>
      </c>
      <c r="KL32" s="83">
        <v>1137</v>
      </c>
      <c r="KM32" s="83">
        <v>1126</v>
      </c>
      <c r="KN32" s="83">
        <v>1163</v>
      </c>
      <c r="KO32" s="83">
        <v>1160</v>
      </c>
      <c r="KP32" s="83">
        <v>1163</v>
      </c>
      <c r="KQ32" s="83">
        <v>1186</v>
      </c>
      <c r="KR32" s="83">
        <v>1184</v>
      </c>
      <c r="KS32" s="83">
        <v>1143</v>
      </c>
      <c r="KT32" s="83">
        <v>1145</v>
      </c>
      <c r="KU32" s="83">
        <v>1145</v>
      </c>
      <c r="KV32" s="83">
        <v>1133</v>
      </c>
      <c r="KW32" s="83">
        <v>1125</v>
      </c>
      <c r="KX32" s="83">
        <v>1123</v>
      </c>
      <c r="KY32" s="83">
        <v>1128</v>
      </c>
      <c r="KZ32" s="83">
        <v>1138</v>
      </c>
      <c r="LA32" s="83">
        <v>1138</v>
      </c>
      <c r="LB32" s="83">
        <v>1113</v>
      </c>
      <c r="LC32" s="83">
        <v>1146</v>
      </c>
      <c r="LD32" s="83">
        <v>1147</v>
      </c>
      <c r="LE32" s="83">
        <v>1172</v>
      </c>
      <c r="LF32" s="83">
        <v>1154</v>
      </c>
      <c r="LG32" s="83">
        <v>1125</v>
      </c>
      <c r="LH32" s="83">
        <v>1115</v>
      </c>
      <c r="LI32" s="83">
        <v>1162</v>
      </c>
      <c r="LJ32" s="83">
        <v>1158</v>
      </c>
      <c r="LK32" s="83">
        <v>1131</v>
      </c>
      <c r="LL32" s="83">
        <v>1123</v>
      </c>
      <c r="LM32" s="83">
        <v>1115</v>
      </c>
      <c r="LN32" s="83">
        <v>1125</v>
      </c>
      <c r="LO32" s="83">
        <v>1124</v>
      </c>
      <c r="LP32" s="83">
        <v>1136</v>
      </c>
      <c r="LQ32" s="83">
        <v>1162</v>
      </c>
      <c r="LR32" s="83">
        <v>1131</v>
      </c>
      <c r="LS32" s="83">
        <v>1130</v>
      </c>
      <c r="LT32" s="83">
        <v>1146</v>
      </c>
      <c r="LU32" s="83">
        <v>1137</v>
      </c>
      <c r="LV32" s="83">
        <v>1123</v>
      </c>
      <c r="LW32" s="83">
        <v>1102</v>
      </c>
      <c r="LX32" s="83">
        <v>1106</v>
      </c>
      <c r="LY32" s="83">
        <v>1119</v>
      </c>
      <c r="LZ32" s="83">
        <v>1123</v>
      </c>
      <c r="MA32" s="83">
        <v>1106</v>
      </c>
      <c r="MB32" s="83">
        <v>1108</v>
      </c>
      <c r="MC32" s="83">
        <v>1102</v>
      </c>
      <c r="MD32" s="83">
        <v>1103</v>
      </c>
      <c r="ME32" s="83">
        <v>1117</v>
      </c>
      <c r="MF32" s="83">
        <v>1110</v>
      </c>
      <c r="MG32" s="109">
        <v>1125</v>
      </c>
      <c r="MH32" s="109">
        <v>1117</v>
      </c>
      <c r="MI32" s="109">
        <v>1143</v>
      </c>
      <c r="MJ32" s="109">
        <v>1109</v>
      </c>
      <c r="MK32" s="109">
        <v>1124</v>
      </c>
      <c r="ML32" s="109">
        <v>1099</v>
      </c>
      <c r="MM32" s="109">
        <v>1149</v>
      </c>
      <c r="MN32" s="109">
        <v>1107</v>
      </c>
      <c r="MO32" s="109">
        <v>1143</v>
      </c>
      <c r="MP32" s="109">
        <v>1104</v>
      </c>
      <c r="MQ32" s="109">
        <v>1097</v>
      </c>
      <c r="MR32" s="109">
        <v>1151</v>
      </c>
      <c r="MS32" s="109">
        <v>1141</v>
      </c>
      <c r="MT32" s="109">
        <v>1162</v>
      </c>
      <c r="MU32" s="109">
        <v>1141</v>
      </c>
      <c r="MV32" s="109">
        <v>1146</v>
      </c>
      <c r="MW32" s="109">
        <v>1167</v>
      </c>
      <c r="MX32" s="109">
        <v>1174</v>
      </c>
      <c r="MY32" s="109">
        <v>1194</v>
      </c>
      <c r="MZ32" s="109">
        <v>1128</v>
      </c>
      <c r="NA32" s="109">
        <v>1055</v>
      </c>
      <c r="NB32" s="109">
        <v>1094</v>
      </c>
      <c r="NC32" s="116">
        <v>1094</v>
      </c>
      <c r="ND32" s="109">
        <v>1098</v>
      </c>
      <c r="NE32" s="116">
        <v>1101</v>
      </c>
      <c r="NF32" s="109">
        <v>1100</v>
      </c>
      <c r="NG32" s="109">
        <v>1087</v>
      </c>
      <c r="NH32" s="109">
        <v>1116</v>
      </c>
      <c r="NI32" s="109">
        <v>1081</v>
      </c>
      <c r="NJ32" s="109">
        <v>1087</v>
      </c>
      <c r="NK32" s="109">
        <v>1093</v>
      </c>
      <c r="NL32" s="109">
        <v>1098</v>
      </c>
      <c r="NM32" s="109">
        <v>1120</v>
      </c>
      <c r="NN32" s="109">
        <v>1111</v>
      </c>
      <c r="NO32" s="109">
        <v>1103</v>
      </c>
      <c r="NP32" s="109">
        <v>1132</v>
      </c>
      <c r="NQ32" s="109">
        <v>1133</v>
      </c>
      <c r="NR32" s="109">
        <v>1097</v>
      </c>
      <c r="NS32" s="109">
        <v>1105</v>
      </c>
      <c r="NT32" s="109">
        <v>1100</v>
      </c>
      <c r="NU32" s="109">
        <v>1086</v>
      </c>
      <c r="NV32" s="109">
        <v>1091</v>
      </c>
      <c r="NW32" s="109">
        <v>1089</v>
      </c>
      <c r="NX32" s="109">
        <v>1103</v>
      </c>
      <c r="NY32" s="109">
        <v>1084</v>
      </c>
      <c r="NZ32" s="109">
        <v>1075</v>
      </c>
      <c r="OA32" s="109">
        <v>1124</v>
      </c>
      <c r="OB32" s="109">
        <v>1126</v>
      </c>
      <c r="OC32" s="109">
        <v>1083</v>
      </c>
      <c r="OD32" s="109">
        <v>1116</v>
      </c>
      <c r="OE32" s="109">
        <v>1091</v>
      </c>
      <c r="OF32" s="109">
        <v>1140</v>
      </c>
      <c r="OG32" s="109">
        <v>1179</v>
      </c>
      <c r="OH32" s="109">
        <v>1094</v>
      </c>
      <c r="OI32" s="109">
        <v>1124</v>
      </c>
      <c r="OJ32" s="109">
        <v>1107</v>
      </c>
      <c r="OK32" s="109">
        <v>1128</v>
      </c>
      <c r="OL32" s="109">
        <v>1131</v>
      </c>
      <c r="OM32" s="109">
        <v>1126</v>
      </c>
      <c r="ON32" s="109">
        <v>1137</v>
      </c>
      <c r="OO32" s="109">
        <v>1111</v>
      </c>
      <c r="OP32" s="109">
        <v>1083</v>
      </c>
      <c r="OQ32" s="109">
        <v>1097</v>
      </c>
      <c r="OR32" s="109">
        <v>1111</v>
      </c>
      <c r="OS32" s="109">
        <v>1103</v>
      </c>
      <c r="OT32" s="109">
        <v>1119</v>
      </c>
      <c r="OU32" s="109">
        <v>1102</v>
      </c>
      <c r="OV32" s="109">
        <v>1100</v>
      </c>
      <c r="OW32" s="109">
        <v>1086</v>
      </c>
      <c r="OX32" s="109">
        <v>1083</v>
      </c>
      <c r="OY32" s="109">
        <v>1086</v>
      </c>
      <c r="OZ32" s="109">
        <v>1086</v>
      </c>
      <c r="PA32" s="109">
        <v>1080</v>
      </c>
      <c r="PB32" s="109">
        <v>1110</v>
      </c>
      <c r="PC32" s="109">
        <v>1100</v>
      </c>
      <c r="PD32" s="109">
        <v>1067</v>
      </c>
      <c r="PE32" s="109">
        <v>1101</v>
      </c>
      <c r="PF32" s="109">
        <v>1120</v>
      </c>
      <c r="PG32" s="109">
        <v>1090</v>
      </c>
      <c r="PH32" s="109">
        <v>1128</v>
      </c>
      <c r="PI32" s="109">
        <v>1103</v>
      </c>
      <c r="PJ32" s="109">
        <v>1110</v>
      </c>
      <c r="PK32" s="109">
        <v>1085</v>
      </c>
      <c r="PL32" s="109">
        <v>1128</v>
      </c>
      <c r="PM32" s="109">
        <v>1101</v>
      </c>
      <c r="PN32" s="109">
        <v>1118</v>
      </c>
      <c r="PO32" s="109">
        <v>1096</v>
      </c>
      <c r="PP32" s="109">
        <v>1102</v>
      </c>
      <c r="PQ32" s="109">
        <v>1088</v>
      </c>
      <c r="PR32" s="109">
        <v>1084</v>
      </c>
      <c r="PS32" s="109">
        <v>1063</v>
      </c>
      <c r="PT32" s="109">
        <v>1113</v>
      </c>
      <c r="PU32" s="109">
        <v>1099</v>
      </c>
      <c r="PV32" s="83">
        <v>1094</v>
      </c>
      <c r="PW32" s="83">
        <v>1103</v>
      </c>
      <c r="PX32" s="83">
        <v>1075</v>
      </c>
      <c r="PY32" s="83">
        <v>1113</v>
      </c>
      <c r="PZ32" s="83">
        <v>1119</v>
      </c>
      <c r="QA32" s="83">
        <v>1087</v>
      </c>
      <c r="QB32" s="83">
        <v>1081</v>
      </c>
      <c r="QC32" s="83">
        <v>1103</v>
      </c>
      <c r="QD32" s="83">
        <v>1094</v>
      </c>
      <c r="QE32" s="83">
        <v>1082</v>
      </c>
      <c r="QF32" s="83">
        <v>1108</v>
      </c>
      <c r="QG32" s="83">
        <v>1098</v>
      </c>
      <c r="QH32" s="83">
        <v>1086</v>
      </c>
      <c r="QI32" s="83">
        <v>1120</v>
      </c>
      <c r="QJ32" s="83">
        <v>1122</v>
      </c>
      <c r="QK32" s="83">
        <v>1116</v>
      </c>
      <c r="QL32" s="109">
        <v>1107</v>
      </c>
      <c r="QM32" s="109">
        <v>1083</v>
      </c>
      <c r="QN32" s="109">
        <v>1104</v>
      </c>
      <c r="QO32" s="109">
        <v>1117</v>
      </c>
      <c r="QP32" s="109">
        <v>1091</v>
      </c>
      <c r="QQ32" s="109">
        <v>1109</v>
      </c>
      <c r="QR32" s="109">
        <v>1102</v>
      </c>
      <c r="QS32" s="109">
        <v>1102</v>
      </c>
      <c r="QT32" s="109">
        <v>1121</v>
      </c>
      <c r="QU32" s="109">
        <v>1121</v>
      </c>
      <c r="QV32" s="109">
        <v>1089</v>
      </c>
      <c r="QW32" s="109">
        <v>1112</v>
      </c>
      <c r="QX32" s="109">
        <v>1083</v>
      </c>
      <c r="QY32" s="109">
        <v>1121</v>
      </c>
      <c r="QZ32" s="109">
        <v>1091</v>
      </c>
      <c r="RA32" s="109">
        <v>1092</v>
      </c>
      <c r="RB32" s="109">
        <v>1099</v>
      </c>
      <c r="RC32" s="109">
        <v>1079</v>
      </c>
      <c r="RD32" s="109">
        <v>1091</v>
      </c>
      <c r="RE32" s="109">
        <v>1085</v>
      </c>
      <c r="RF32" s="109">
        <v>1078</v>
      </c>
      <c r="RG32" s="109">
        <v>1093</v>
      </c>
      <c r="RH32" s="109">
        <v>1116</v>
      </c>
      <c r="RI32" s="109">
        <v>1140</v>
      </c>
      <c r="RJ32" s="109">
        <v>1089</v>
      </c>
      <c r="RK32" s="109">
        <v>1073</v>
      </c>
      <c r="RL32" s="109">
        <v>1083</v>
      </c>
      <c r="RM32" s="109">
        <v>1065</v>
      </c>
      <c r="RN32" s="109">
        <v>1082</v>
      </c>
      <c r="RO32" s="109">
        <v>1068</v>
      </c>
      <c r="RP32" s="109">
        <v>1059</v>
      </c>
      <c r="RQ32" s="109">
        <v>1071</v>
      </c>
      <c r="RR32" s="109">
        <v>1073</v>
      </c>
      <c r="RS32" s="109">
        <v>1077</v>
      </c>
      <c r="RT32" s="109">
        <v>1081</v>
      </c>
      <c r="RU32" s="109">
        <v>1086</v>
      </c>
      <c r="RV32" s="109">
        <v>1071</v>
      </c>
      <c r="RW32" s="109">
        <v>1090</v>
      </c>
      <c r="RX32" s="109">
        <v>1101</v>
      </c>
      <c r="RY32" s="109">
        <v>1091</v>
      </c>
      <c r="RZ32" s="109">
        <v>1096</v>
      </c>
      <c r="SA32" s="109">
        <v>1100</v>
      </c>
      <c r="SB32" s="109">
        <v>1073</v>
      </c>
      <c r="SC32" s="109">
        <v>1118</v>
      </c>
      <c r="SD32" s="109">
        <v>1118</v>
      </c>
      <c r="SE32" s="109">
        <v>1089</v>
      </c>
      <c r="SF32" s="109">
        <v>1094</v>
      </c>
      <c r="SG32" s="109">
        <v>1123</v>
      </c>
      <c r="SH32" s="109">
        <v>1123</v>
      </c>
      <c r="SI32" s="109">
        <v>1099</v>
      </c>
      <c r="SJ32" s="109">
        <v>1092</v>
      </c>
      <c r="SK32" s="109">
        <v>1096</v>
      </c>
      <c r="SL32" s="109">
        <v>1151</v>
      </c>
      <c r="SM32" s="109">
        <v>1127</v>
      </c>
      <c r="SN32" s="109">
        <v>1064</v>
      </c>
      <c r="SO32" s="109">
        <v>1108</v>
      </c>
      <c r="SP32" s="109">
        <v>1061</v>
      </c>
      <c r="SQ32" s="109">
        <v>1093</v>
      </c>
      <c r="SR32" s="109">
        <v>1108</v>
      </c>
      <c r="SS32" s="109">
        <v>1106</v>
      </c>
      <c r="ST32" s="109">
        <v>1091</v>
      </c>
      <c r="SU32" s="109">
        <v>1150</v>
      </c>
      <c r="SV32" s="109">
        <v>1096</v>
      </c>
      <c r="SW32" s="109">
        <v>1099</v>
      </c>
      <c r="SX32" s="109">
        <v>1101</v>
      </c>
      <c r="SY32" s="109">
        <v>1101</v>
      </c>
      <c r="SZ32" s="109">
        <v>1084</v>
      </c>
      <c r="TA32" s="109">
        <v>1085</v>
      </c>
      <c r="TB32" s="109">
        <v>1094</v>
      </c>
      <c r="TC32" s="109">
        <v>1088</v>
      </c>
      <c r="TD32" s="109">
        <v>1120</v>
      </c>
      <c r="TE32" s="109">
        <v>1109</v>
      </c>
      <c r="TF32" s="109">
        <v>1105</v>
      </c>
      <c r="TG32" s="109">
        <v>1111</v>
      </c>
      <c r="TH32" s="109">
        <v>1111</v>
      </c>
      <c r="TI32" s="109">
        <v>1100</v>
      </c>
      <c r="TJ32" s="109">
        <v>1086</v>
      </c>
      <c r="TK32" s="109">
        <v>1105</v>
      </c>
      <c r="TL32" s="109">
        <v>1119</v>
      </c>
      <c r="TM32" s="109">
        <v>1139</v>
      </c>
      <c r="TN32" s="109">
        <v>1120</v>
      </c>
      <c r="TO32" s="109">
        <v>1075</v>
      </c>
      <c r="TP32" s="109">
        <v>1137</v>
      </c>
      <c r="TQ32" s="109">
        <v>1103</v>
      </c>
      <c r="TR32" s="136">
        <v>1115.5</v>
      </c>
      <c r="TS32" s="140">
        <v>1105</v>
      </c>
      <c r="TT32" s="140">
        <v>1102.5999999999999</v>
      </c>
      <c r="TU32" s="140">
        <v>1102.75</v>
      </c>
      <c r="TV32" s="140">
        <v>1092.75</v>
      </c>
      <c r="TW32" s="140">
        <v>1097.5</v>
      </c>
      <c r="TX32" s="140">
        <v>1113.75</v>
      </c>
      <c r="TY32" s="140">
        <v>1090.5999999999999</v>
      </c>
      <c r="TZ32" s="140">
        <v>1123.5</v>
      </c>
      <c r="UA32" s="140">
        <v>1104.6666666666667</v>
      </c>
      <c r="UB32" s="140">
        <v>1108.4000000000001</v>
      </c>
      <c r="UC32" s="140">
        <v>1073</v>
      </c>
      <c r="UD32" s="140">
        <v>1095.6666666666667</v>
      </c>
      <c r="UE32" s="140">
        <v>1101</v>
      </c>
      <c r="UF32" s="140">
        <v>1090</v>
      </c>
      <c r="UG32" s="140">
        <v>1077.5999999999999</v>
      </c>
      <c r="UH32" s="140">
        <v>1069</v>
      </c>
      <c r="UI32" s="140">
        <v>1100.2</v>
      </c>
      <c r="UJ32" s="140">
        <v>1087.5</v>
      </c>
      <c r="UK32" s="140">
        <v>1099.8</v>
      </c>
      <c r="UL32" s="140">
        <v>1106.2222222222222</v>
      </c>
      <c r="UM32" s="140">
        <v>1109.5999999999999</v>
      </c>
      <c r="UN32" s="140">
        <v>1093.5999999999999</v>
      </c>
      <c r="UO32" s="140">
        <v>1100.5999999999999</v>
      </c>
      <c r="UP32" s="140">
        <v>1091.1666666666667</v>
      </c>
      <c r="UQ32" s="140">
        <v>1097.5999999999999</v>
      </c>
      <c r="UR32" s="73">
        <v>1106</v>
      </c>
      <c r="US32" s="73">
        <v>1115.5</v>
      </c>
      <c r="UT32" s="73">
        <v>1103.6666666666667</v>
      </c>
      <c r="UU32" s="73">
        <v>1088.5999999999999</v>
      </c>
      <c r="UV32" s="73">
        <v>1084.5</v>
      </c>
      <c r="UW32" s="73">
        <v>1101.75</v>
      </c>
      <c r="UX32" s="73">
        <v>1109.7142857142858</v>
      </c>
      <c r="UY32" s="73">
        <v>1127.1666666666667</v>
      </c>
      <c r="UZ32" s="73">
        <v>1111.2</v>
      </c>
      <c r="VA32" s="73">
        <v>1102.3571428571429</v>
      </c>
      <c r="VB32" s="73">
        <v>1097.75</v>
      </c>
      <c r="VC32" s="73">
        <v>1088.4000000000001</v>
      </c>
      <c r="VD32" s="73">
        <v>1156.625</v>
      </c>
      <c r="VE32" s="73">
        <v>1121.4285714285713</v>
      </c>
      <c r="VF32" s="73">
        <v>1120.7142857142858</v>
      </c>
      <c r="VG32" s="73">
        <v>1104.75</v>
      </c>
      <c r="VH32" s="73">
        <v>1114.5999999999999</v>
      </c>
      <c r="VI32" s="73">
        <v>1132.7272727272727</v>
      </c>
      <c r="VJ32" s="73">
        <v>1145</v>
      </c>
      <c r="VK32" s="73">
        <v>1141.625</v>
      </c>
      <c r="VL32" s="73">
        <v>1147.2142857142858</v>
      </c>
      <c r="VM32" s="73">
        <v>1136.6428571428571</v>
      </c>
      <c r="VN32" s="73">
        <v>1148.0833333333333</v>
      </c>
      <c r="VO32" s="73">
        <v>1123.8571428571429</v>
      </c>
      <c r="VP32" s="73">
        <v>1127.2</v>
      </c>
      <c r="VQ32" s="73">
        <v>1108.875</v>
      </c>
      <c r="VR32" s="73">
        <v>1099.6666666666667</v>
      </c>
      <c r="VS32" s="73">
        <v>1127.5454545454545</v>
      </c>
      <c r="VT32" s="73">
        <v>1108.75</v>
      </c>
      <c r="VU32" s="73">
        <v>1102.75</v>
      </c>
      <c r="VV32" s="73">
        <v>1110.2</v>
      </c>
      <c r="VW32" s="73">
        <v>1133.4154411764707</v>
      </c>
      <c r="VX32" s="73">
        <v>1140.6363636363637</v>
      </c>
      <c r="VY32" s="73">
        <v>1144.7</v>
      </c>
      <c r="VZ32" s="73">
        <v>1128.4285714285713</v>
      </c>
      <c r="WA32" s="46">
        <v>1110.8181818181818</v>
      </c>
      <c r="WB32" s="46">
        <v>1106.8</v>
      </c>
      <c r="WC32" s="46">
        <v>1089.3636363636363</v>
      </c>
      <c r="WD32" s="46">
        <v>1101.8181818181818</v>
      </c>
      <c r="WE32" s="46">
        <v>1103.6666666666667</v>
      </c>
      <c r="WF32" s="46">
        <v>1104.5454545454545</v>
      </c>
      <c r="WG32" s="46">
        <v>1120.8888888888889</v>
      </c>
      <c r="WH32" s="46">
        <v>1112.4285714285713</v>
      </c>
      <c r="WI32" s="46">
        <v>1110.8181818181818</v>
      </c>
      <c r="WJ32" s="46">
        <v>1141.8888888888889</v>
      </c>
      <c r="WK32" s="46">
        <v>1121.1666666666667</v>
      </c>
      <c r="WL32" s="46">
        <v>1107.6153846153845</v>
      </c>
      <c r="WM32" s="46">
        <v>1110.375</v>
      </c>
      <c r="WP32" s="52"/>
      <c r="WQ32" s="52"/>
      <c r="WR32" s="51"/>
    </row>
    <row r="33" spans="1:616" s="4" customFormat="1" ht="23.25" customHeight="1" x14ac:dyDescent="0.2">
      <c r="A33" s="8">
        <v>16</v>
      </c>
      <c r="B33" s="20" t="s">
        <v>31</v>
      </c>
      <c r="C33" s="10" t="s">
        <v>15</v>
      </c>
      <c r="D33" s="23" t="s">
        <v>19</v>
      </c>
      <c r="E33" s="54" t="s">
        <v>11</v>
      </c>
      <c r="F33" s="54" t="s">
        <v>11</v>
      </c>
      <c r="G33" s="54" t="s">
        <v>11</v>
      </c>
      <c r="H33" s="54" t="s">
        <v>11</v>
      </c>
      <c r="I33" s="54" t="s">
        <v>11</v>
      </c>
      <c r="J33" s="54" t="s">
        <v>11</v>
      </c>
      <c r="K33" s="54" t="s">
        <v>11</v>
      </c>
      <c r="L33" s="54" t="s">
        <v>11</v>
      </c>
      <c r="M33" s="54" t="s">
        <v>11</v>
      </c>
      <c r="N33" s="54" t="s">
        <v>11</v>
      </c>
      <c r="O33" s="54" t="s">
        <v>11</v>
      </c>
      <c r="P33" s="54" t="s">
        <v>11</v>
      </c>
      <c r="Q33" s="54" t="s">
        <v>11</v>
      </c>
      <c r="R33" s="54" t="s">
        <v>11</v>
      </c>
      <c r="S33" s="54" t="s">
        <v>11</v>
      </c>
      <c r="T33" s="54" t="s">
        <v>11</v>
      </c>
      <c r="U33" s="54" t="s">
        <v>11</v>
      </c>
      <c r="V33" s="54" t="s">
        <v>11</v>
      </c>
      <c r="W33" s="54" t="s">
        <v>11</v>
      </c>
      <c r="X33" s="54" t="s">
        <v>11</v>
      </c>
      <c r="Y33" s="54" t="s">
        <v>11</v>
      </c>
      <c r="Z33" s="54" t="s">
        <v>11</v>
      </c>
      <c r="AA33" s="54" t="s">
        <v>11</v>
      </c>
      <c r="AB33" s="54" t="s">
        <v>11</v>
      </c>
      <c r="AC33" s="54" t="s">
        <v>11</v>
      </c>
      <c r="AD33" s="54" t="s">
        <v>11</v>
      </c>
      <c r="AE33" s="54"/>
      <c r="AF33" s="54" t="s">
        <v>11</v>
      </c>
      <c r="AG33" s="54" t="s">
        <v>11</v>
      </c>
      <c r="AH33" s="54" t="s">
        <v>11</v>
      </c>
      <c r="AI33" s="54" t="s">
        <v>11</v>
      </c>
      <c r="AJ33" s="54" t="s">
        <v>11</v>
      </c>
      <c r="AK33" s="54" t="s">
        <v>11</v>
      </c>
      <c r="AL33" s="54" t="s">
        <v>11</v>
      </c>
      <c r="AM33" s="54">
        <v>97.5</v>
      </c>
      <c r="AN33" s="54" t="s">
        <v>11</v>
      </c>
      <c r="AO33" s="54">
        <v>93.3</v>
      </c>
      <c r="AP33" s="54">
        <v>88.8</v>
      </c>
      <c r="AQ33" s="54">
        <v>84</v>
      </c>
      <c r="AR33" s="54">
        <v>88.1</v>
      </c>
      <c r="AS33" s="54">
        <v>93.2</v>
      </c>
      <c r="AT33" s="54">
        <v>97</v>
      </c>
      <c r="AU33" s="54">
        <v>86.4</v>
      </c>
      <c r="AV33" s="54">
        <v>94.3</v>
      </c>
      <c r="AW33" s="54">
        <v>91.9</v>
      </c>
      <c r="AX33" s="54">
        <v>89.4</v>
      </c>
      <c r="AY33" s="54">
        <v>95.4</v>
      </c>
      <c r="AZ33" s="54">
        <v>90.2</v>
      </c>
      <c r="BA33" s="54">
        <v>88.5</v>
      </c>
      <c r="BB33" s="54">
        <v>93.6</v>
      </c>
      <c r="BC33" s="54">
        <v>89.7</v>
      </c>
      <c r="BD33" s="54">
        <v>88.9</v>
      </c>
      <c r="BE33" s="54">
        <v>85.2</v>
      </c>
      <c r="BF33" s="54">
        <v>91</v>
      </c>
      <c r="BG33" s="54">
        <v>90.6</v>
      </c>
      <c r="BH33" s="54">
        <v>94.9</v>
      </c>
      <c r="BI33" s="54">
        <v>91.4</v>
      </c>
      <c r="BJ33" s="54">
        <v>86.2</v>
      </c>
      <c r="BK33" s="54">
        <v>84.9</v>
      </c>
      <c r="BL33" s="54">
        <v>92.8</v>
      </c>
      <c r="BM33" s="54">
        <v>86.3</v>
      </c>
      <c r="BN33" s="54">
        <v>90.3</v>
      </c>
      <c r="BO33" s="54">
        <v>94.7</v>
      </c>
      <c r="BP33" s="54">
        <v>93.54</v>
      </c>
      <c r="BQ33" s="54">
        <v>90.2</v>
      </c>
      <c r="BR33" s="54">
        <v>87.9</v>
      </c>
      <c r="BS33" s="54">
        <v>84.5</v>
      </c>
      <c r="BT33" s="54">
        <v>88.1</v>
      </c>
      <c r="BU33" s="54">
        <v>86.1</v>
      </c>
      <c r="BV33" s="54">
        <v>90.2</v>
      </c>
      <c r="BW33" s="54">
        <v>88.73</v>
      </c>
      <c r="BX33" s="54">
        <v>89.5</v>
      </c>
      <c r="BY33" s="54">
        <v>83.6</v>
      </c>
      <c r="BZ33" s="54">
        <v>92.4</v>
      </c>
      <c r="CA33" s="54">
        <v>99.5</v>
      </c>
      <c r="CB33" s="54">
        <v>92.3</v>
      </c>
      <c r="CC33" s="54">
        <v>93.7</v>
      </c>
      <c r="CD33" s="54">
        <v>98.1</v>
      </c>
      <c r="CE33" s="54">
        <v>96.8</v>
      </c>
      <c r="CF33" s="54">
        <v>94.5</v>
      </c>
      <c r="CG33" s="54">
        <v>93.9</v>
      </c>
      <c r="CH33" s="54">
        <v>97.1</v>
      </c>
      <c r="CI33" s="54">
        <v>94.2</v>
      </c>
      <c r="CJ33" s="54">
        <v>98.32</v>
      </c>
      <c r="CK33" s="54">
        <v>97.6</v>
      </c>
      <c r="CL33" s="54">
        <v>91.9</v>
      </c>
      <c r="CM33" s="54">
        <v>98.3</v>
      </c>
      <c r="CN33" s="54">
        <v>92.9</v>
      </c>
      <c r="CO33" s="54">
        <v>96.5</v>
      </c>
      <c r="CP33" s="54">
        <v>94.7</v>
      </c>
      <c r="CQ33" s="54">
        <v>97.8</v>
      </c>
      <c r="CR33" s="54">
        <v>96.5</v>
      </c>
      <c r="CS33" s="54">
        <v>98.9</v>
      </c>
      <c r="CT33" s="54">
        <v>97.7</v>
      </c>
      <c r="CU33" s="54">
        <v>98.2</v>
      </c>
      <c r="CV33" s="54">
        <v>92.8</v>
      </c>
      <c r="CW33" s="54">
        <v>94.4</v>
      </c>
      <c r="CX33" s="54" t="s">
        <v>11</v>
      </c>
      <c r="CY33" s="54" t="s">
        <v>11</v>
      </c>
      <c r="CZ33" s="54" t="s">
        <v>11</v>
      </c>
      <c r="DA33" s="54" t="s">
        <v>11</v>
      </c>
      <c r="DB33" s="54" t="s">
        <v>11</v>
      </c>
      <c r="DC33" s="54" t="s">
        <v>11</v>
      </c>
      <c r="DD33" s="54" t="s">
        <v>11</v>
      </c>
      <c r="DE33" s="54" t="s">
        <v>11</v>
      </c>
      <c r="DF33" s="54" t="s">
        <v>11</v>
      </c>
      <c r="DG33" s="54" t="s">
        <v>11</v>
      </c>
      <c r="DH33" s="54" t="s">
        <v>11</v>
      </c>
      <c r="DI33" s="54" t="s">
        <v>11</v>
      </c>
      <c r="DJ33" s="54" t="s">
        <v>11</v>
      </c>
      <c r="DK33" s="54" t="s">
        <v>11</v>
      </c>
      <c r="DL33" s="54" t="s">
        <v>11</v>
      </c>
      <c r="DM33" s="54" t="s">
        <v>11</v>
      </c>
      <c r="DN33" s="54" t="s">
        <v>11</v>
      </c>
      <c r="DO33" s="54" t="s">
        <v>11</v>
      </c>
      <c r="DP33" s="54" t="s">
        <v>11</v>
      </c>
      <c r="DQ33" s="54" t="s">
        <v>11</v>
      </c>
      <c r="DR33" s="54" t="s">
        <v>11</v>
      </c>
      <c r="DS33" s="54" t="s">
        <v>11</v>
      </c>
      <c r="DT33" s="54" t="s">
        <v>11</v>
      </c>
      <c r="DU33" s="54" t="s">
        <v>11</v>
      </c>
      <c r="DV33" s="54" t="s">
        <v>11</v>
      </c>
      <c r="DW33" s="54" t="s">
        <v>11</v>
      </c>
      <c r="DX33" s="54" t="s">
        <v>11</v>
      </c>
      <c r="DY33" s="54" t="s">
        <v>11</v>
      </c>
      <c r="DZ33" s="54" t="s">
        <v>11</v>
      </c>
      <c r="EA33" s="54" t="s">
        <v>11</v>
      </c>
      <c r="EB33" s="54" t="s">
        <v>11</v>
      </c>
      <c r="EC33" s="54" t="s">
        <v>11</v>
      </c>
      <c r="ED33" s="54" t="s">
        <v>11</v>
      </c>
      <c r="EE33" s="54" t="s">
        <v>11</v>
      </c>
      <c r="EF33" s="54" t="s">
        <v>11</v>
      </c>
      <c r="EG33" s="54" t="s">
        <v>11</v>
      </c>
      <c r="EH33" s="54" t="s">
        <v>11</v>
      </c>
      <c r="EI33" s="54" t="s">
        <v>11</v>
      </c>
      <c r="EJ33" s="54"/>
      <c r="EK33" s="54" t="s">
        <v>11</v>
      </c>
      <c r="EL33" s="54" t="s">
        <v>11</v>
      </c>
      <c r="EM33" s="54" t="s">
        <v>11</v>
      </c>
      <c r="EN33" s="54" t="s">
        <v>11</v>
      </c>
      <c r="EO33" s="54" t="s">
        <v>11</v>
      </c>
      <c r="EP33" s="54" t="s">
        <v>11</v>
      </c>
      <c r="EQ33" s="54" t="s">
        <v>11</v>
      </c>
      <c r="ER33" s="54" t="s">
        <v>11</v>
      </c>
      <c r="ES33" s="54" t="s">
        <v>11</v>
      </c>
      <c r="ET33" s="54" t="s">
        <v>11</v>
      </c>
      <c r="EU33" s="54" t="s">
        <v>11</v>
      </c>
      <c r="EV33" s="54" t="s">
        <v>11</v>
      </c>
      <c r="EW33" s="54" t="s">
        <v>11</v>
      </c>
      <c r="EX33" s="54" t="s">
        <v>11</v>
      </c>
      <c r="EY33" s="54" t="s">
        <v>11</v>
      </c>
      <c r="EZ33" s="54" t="s">
        <v>11</v>
      </c>
      <c r="FA33" s="54" t="s">
        <v>11</v>
      </c>
      <c r="FB33" s="54" t="s">
        <v>11</v>
      </c>
      <c r="FC33" s="54" t="s">
        <v>11</v>
      </c>
      <c r="FD33" s="54" t="s">
        <v>11</v>
      </c>
      <c r="FE33" s="54" t="s">
        <v>11</v>
      </c>
      <c r="FF33" s="54" t="s">
        <v>11</v>
      </c>
      <c r="FG33" s="54" t="s">
        <v>11</v>
      </c>
      <c r="FH33" s="54" t="s">
        <v>11</v>
      </c>
      <c r="FI33" s="54" t="s">
        <v>11</v>
      </c>
      <c r="FJ33" s="54" t="s">
        <v>11</v>
      </c>
      <c r="FK33" s="54" t="s">
        <v>11</v>
      </c>
      <c r="FL33" s="54" t="s">
        <v>11</v>
      </c>
      <c r="FM33" s="54" t="s">
        <v>11</v>
      </c>
      <c r="FN33" s="54" t="s">
        <v>11</v>
      </c>
      <c r="FO33" s="84" t="s">
        <v>11</v>
      </c>
      <c r="FP33" s="84" t="s">
        <v>11</v>
      </c>
      <c r="FQ33" s="84" t="s">
        <v>11</v>
      </c>
      <c r="FR33" s="84" t="s">
        <v>11</v>
      </c>
      <c r="FS33" s="84" t="s">
        <v>11</v>
      </c>
      <c r="FT33" s="84" t="s">
        <v>11</v>
      </c>
      <c r="FU33" s="84" t="s">
        <v>11</v>
      </c>
      <c r="FV33" s="84" t="s">
        <v>11</v>
      </c>
      <c r="FW33" s="84" t="s">
        <v>11</v>
      </c>
      <c r="FX33" s="84" t="s">
        <v>11</v>
      </c>
      <c r="FY33" s="84" t="s">
        <v>11</v>
      </c>
      <c r="FZ33" s="84" t="s">
        <v>11</v>
      </c>
      <c r="GA33" s="84" t="s">
        <v>11</v>
      </c>
      <c r="GB33" s="84" t="s">
        <v>11</v>
      </c>
      <c r="GC33" s="84" t="s">
        <v>11</v>
      </c>
      <c r="GD33" s="84" t="s">
        <v>11</v>
      </c>
      <c r="GE33" s="84" t="s">
        <v>11</v>
      </c>
      <c r="GF33" s="84" t="s">
        <v>11</v>
      </c>
      <c r="GG33" s="84" t="s">
        <v>11</v>
      </c>
      <c r="GH33" s="84" t="s">
        <v>11</v>
      </c>
      <c r="GI33" s="84" t="s">
        <v>11</v>
      </c>
      <c r="GJ33" s="84" t="s">
        <v>11</v>
      </c>
      <c r="GK33" s="84" t="s">
        <v>11</v>
      </c>
      <c r="GL33" s="84" t="s">
        <v>11</v>
      </c>
      <c r="GM33" s="84" t="s">
        <v>11</v>
      </c>
      <c r="GN33" s="84" t="s">
        <v>11</v>
      </c>
      <c r="GO33" s="84" t="s">
        <v>11</v>
      </c>
      <c r="GP33" s="84" t="s">
        <v>11</v>
      </c>
      <c r="GQ33" s="84" t="s">
        <v>11</v>
      </c>
      <c r="GR33" s="84" t="s">
        <v>11</v>
      </c>
      <c r="GS33" s="84" t="s">
        <v>11</v>
      </c>
      <c r="GT33" s="84" t="s">
        <v>11</v>
      </c>
      <c r="GU33" s="84" t="s">
        <v>11</v>
      </c>
      <c r="GV33" s="84" t="s">
        <v>11</v>
      </c>
      <c r="GW33" s="84" t="s">
        <v>11</v>
      </c>
      <c r="GX33" s="84" t="s">
        <v>11</v>
      </c>
      <c r="GY33" s="84" t="s">
        <v>11</v>
      </c>
      <c r="GZ33" s="84" t="s">
        <v>11</v>
      </c>
      <c r="HA33" s="84" t="s">
        <v>11</v>
      </c>
      <c r="HB33" s="84" t="s">
        <v>11</v>
      </c>
      <c r="HC33" s="84" t="s">
        <v>11</v>
      </c>
      <c r="HD33" s="84"/>
      <c r="HE33" s="84"/>
      <c r="HF33" s="84"/>
      <c r="HG33" s="84"/>
      <c r="HH33" s="84"/>
      <c r="HI33" s="84"/>
      <c r="HJ33" s="84"/>
      <c r="HK33" s="84"/>
      <c r="HL33" s="84"/>
      <c r="HM33" s="84"/>
      <c r="HN33" s="84"/>
      <c r="HO33" s="84"/>
      <c r="HP33" s="84"/>
      <c r="HQ33" s="84"/>
      <c r="HR33" s="84"/>
      <c r="HS33" s="84"/>
      <c r="HT33" s="84"/>
      <c r="HU33" s="84"/>
      <c r="HV33" s="84"/>
      <c r="HW33" s="84"/>
      <c r="HX33" s="84"/>
      <c r="HY33" s="84"/>
      <c r="HZ33" s="84"/>
      <c r="IA33" s="84"/>
      <c r="IB33" s="84"/>
      <c r="IC33" s="84"/>
      <c r="ID33" s="84"/>
      <c r="IE33" s="84"/>
      <c r="IF33" s="84"/>
      <c r="IG33" s="84"/>
      <c r="IH33" s="84"/>
      <c r="II33" s="84"/>
      <c r="IJ33" s="84"/>
      <c r="IK33" s="84"/>
      <c r="IL33" s="84"/>
      <c r="IM33" s="84"/>
      <c r="IN33" s="84"/>
      <c r="IO33" s="84"/>
      <c r="IP33" s="84"/>
      <c r="IQ33" s="84"/>
      <c r="IR33" s="84"/>
      <c r="IS33" s="84"/>
      <c r="IT33" s="84"/>
      <c r="IU33" s="84"/>
      <c r="IV33" s="84"/>
      <c r="IW33" s="84"/>
      <c r="IX33" s="84"/>
      <c r="IY33" s="84"/>
      <c r="IZ33" s="84"/>
      <c r="JA33" s="84"/>
      <c r="JB33" s="84"/>
      <c r="JC33" s="84"/>
      <c r="JD33" s="84"/>
      <c r="JE33" s="84"/>
      <c r="JF33" s="84"/>
      <c r="JG33" s="84"/>
      <c r="JH33" s="84"/>
      <c r="JI33" s="84"/>
      <c r="JJ33" s="84"/>
      <c r="JK33" s="84"/>
      <c r="JL33" s="84"/>
      <c r="JM33" s="84"/>
      <c r="JN33" s="84"/>
      <c r="JO33" s="84"/>
      <c r="JP33" s="84"/>
      <c r="JQ33" s="84"/>
      <c r="JR33" s="84"/>
      <c r="JS33" s="84"/>
      <c r="JT33" s="84"/>
      <c r="JU33" s="84"/>
      <c r="JV33" s="84"/>
      <c r="JW33" s="84"/>
      <c r="JX33" s="84"/>
      <c r="JY33" s="84"/>
      <c r="JZ33" s="97"/>
      <c r="KA33" s="84"/>
      <c r="KB33" s="97"/>
      <c r="KC33" s="97"/>
      <c r="KD33" s="97"/>
      <c r="KE33" s="97"/>
      <c r="KF33" s="97"/>
      <c r="KG33" s="97"/>
      <c r="KH33" s="97"/>
      <c r="KI33" s="97"/>
      <c r="KJ33" s="97"/>
      <c r="KK33" s="97"/>
      <c r="KL33" s="97"/>
      <c r="KM33" s="97"/>
      <c r="KN33" s="97"/>
      <c r="KO33" s="97"/>
      <c r="KP33" s="97"/>
      <c r="KQ33" s="97"/>
      <c r="KR33" s="97"/>
      <c r="KS33" s="97"/>
      <c r="KT33" s="97"/>
      <c r="KU33" s="97"/>
      <c r="KV33" s="97"/>
      <c r="KW33" s="97"/>
      <c r="KX33" s="97"/>
      <c r="KY33" s="97"/>
      <c r="KZ33" s="97"/>
      <c r="LA33" s="97"/>
      <c r="LB33" s="97"/>
      <c r="LC33" s="97"/>
      <c r="LD33" s="97"/>
      <c r="LE33" s="97"/>
      <c r="LF33" s="97"/>
      <c r="LG33" s="97"/>
      <c r="LH33" s="97"/>
      <c r="LI33" s="97"/>
      <c r="LJ33" s="97"/>
      <c r="LK33" s="97"/>
      <c r="LL33" s="97"/>
      <c r="LM33" s="97"/>
      <c r="LN33" s="97"/>
      <c r="LO33" s="97"/>
      <c r="LP33" s="97"/>
      <c r="LQ33" s="97"/>
      <c r="LR33" s="97"/>
      <c r="LS33" s="97"/>
      <c r="LT33" s="97"/>
      <c r="LU33" s="97"/>
      <c r="LV33" s="97"/>
      <c r="LW33" s="97"/>
      <c r="LX33" s="97"/>
      <c r="LY33" s="97"/>
      <c r="LZ33" s="97"/>
      <c r="MA33" s="97"/>
      <c r="MB33" s="97"/>
      <c r="MC33" s="97"/>
      <c r="MD33" s="97"/>
      <c r="ME33" s="97"/>
      <c r="MF33" s="97"/>
      <c r="MG33" s="110"/>
      <c r="MH33" s="110"/>
      <c r="MI33" s="110"/>
      <c r="MJ33" s="110"/>
      <c r="MK33" s="110"/>
      <c r="ML33" s="110"/>
      <c r="MM33" s="110"/>
      <c r="MN33" s="110"/>
      <c r="MO33" s="110"/>
      <c r="MP33" s="110"/>
      <c r="MQ33" s="110"/>
      <c r="MR33" s="110"/>
      <c r="MS33" s="110"/>
      <c r="MT33" s="110"/>
      <c r="MU33" s="110"/>
      <c r="MV33" s="110"/>
      <c r="MW33" s="110"/>
      <c r="MX33" s="110"/>
      <c r="MY33" s="110"/>
      <c r="MZ33" s="110"/>
      <c r="NA33" s="110"/>
      <c r="NB33" s="110"/>
      <c r="NC33" s="117"/>
      <c r="ND33" s="110"/>
      <c r="NE33" s="117"/>
      <c r="NF33" s="110"/>
      <c r="NG33" s="110"/>
      <c r="NH33" s="110"/>
      <c r="NI33" s="110"/>
      <c r="NJ33" s="110"/>
      <c r="NK33" s="110"/>
      <c r="NL33" s="110"/>
      <c r="NM33" s="110"/>
      <c r="NN33" s="110"/>
      <c r="NO33" s="110"/>
      <c r="NP33" s="110"/>
      <c r="NQ33" s="110"/>
      <c r="NR33" s="110"/>
      <c r="NS33" s="110"/>
      <c r="NT33" s="110"/>
      <c r="NU33" s="110"/>
      <c r="NV33" s="110"/>
      <c r="NW33" s="110"/>
      <c r="NX33" s="110"/>
      <c r="NY33" s="110"/>
      <c r="NZ33" s="110"/>
      <c r="OA33" s="110"/>
      <c r="OB33" s="110"/>
      <c r="OC33" s="110"/>
      <c r="OD33" s="110"/>
      <c r="OE33" s="110"/>
      <c r="OF33" s="110"/>
      <c r="OG33" s="110"/>
      <c r="OH33" s="110"/>
      <c r="OI33" s="110"/>
      <c r="OJ33" s="110"/>
      <c r="OK33" s="110"/>
      <c r="OL33" s="129"/>
      <c r="OM33" s="129"/>
      <c r="ON33" s="129"/>
      <c r="OO33" s="129"/>
      <c r="OP33" s="129"/>
      <c r="OQ33" s="129"/>
      <c r="OR33" s="129"/>
      <c r="OS33" s="129"/>
      <c r="OT33" s="129"/>
      <c r="OU33" s="129"/>
      <c r="OV33" s="129"/>
      <c r="OW33" s="129"/>
      <c r="OX33" s="129"/>
      <c r="OY33" s="129"/>
      <c r="OZ33" s="129"/>
      <c r="PA33" s="129"/>
      <c r="PB33" s="129"/>
      <c r="PC33" s="129"/>
      <c r="PD33" s="129"/>
      <c r="PE33" s="129"/>
      <c r="PF33" s="129"/>
      <c r="PG33" s="129"/>
      <c r="PH33" s="129"/>
      <c r="PI33" s="129"/>
      <c r="PJ33" s="129"/>
      <c r="PK33" s="129"/>
      <c r="PL33" s="129"/>
      <c r="PM33" s="129"/>
      <c r="PN33" s="129"/>
      <c r="PO33" s="129"/>
      <c r="PP33" s="129"/>
      <c r="PQ33" s="129"/>
      <c r="PR33" s="129"/>
      <c r="PS33" s="129"/>
      <c r="PT33" s="129"/>
      <c r="PU33" s="129"/>
      <c r="PV33" s="143"/>
      <c r="PW33" s="143"/>
      <c r="PX33" s="143"/>
      <c r="PY33" s="143"/>
      <c r="PZ33" s="143"/>
      <c r="QA33" s="143"/>
      <c r="QB33" s="143"/>
      <c r="QC33" s="143"/>
      <c r="QD33" s="143"/>
      <c r="QE33" s="143"/>
      <c r="QF33" s="143"/>
      <c r="QG33" s="143"/>
      <c r="QH33" s="143"/>
      <c r="QI33" s="143"/>
      <c r="QJ33" s="143"/>
      <c r="QK33" s="143"/>
      <c r="QL33" s="129"/>
      <c r="QM33" s="129"/>
      <c r="QN33" s="129"/>
      <c r="QO33" s="129"/>
      <c r="QP33" s="129"/>
      <c r="QQ33" s="129"/>
      <c r="QR33" s="129"/>
      <c r="QS33" s="129"/>
      <c r="QT33" s="129"/>
      <c r="QU33" s="129"/>
      <c r="QV33" s="129"/>
      <c r="QW33" s="129"/>
      <c r="QX33" s="129"/>
      <c r="QY33" s="129"/>
      <c r="QZ33" s="129"/>
      <c r="RA33" s="129"/>
      <c r="RB33" s="129"/>
      <c r="RC33" s="129"/>
      <c r="RD33" s="129"/>
      <c r="RE33" s="129"/>
      <c r="RF33" s="129"/>
      <c r="RG33" s="129"/>
      <c r="RH33" s="129"/>
      <c r="RI33" s="129"/>
      <c r="RJ33" s="129"/>
      <c r="RK33" s="129"/>
      <c r="RL33" s="129"/>
      <c r="RM33" s="129"/>
      <c r="RN33" s="129"/>
      <c r="RO33" s="129"/>
      <c r="RP33" s="129"/>
      <c r="RQ33" s="129"/>
      <c r="RR33" s="129"/>
      <c r="RS33" s="129"/>
      <c r="RT33" s="129"/>
      <c r="RU33" s="158"/>
      <c r="RV33" s="158"/>
      <c r="RW33" s="158"/>
      <c r="RX33" s="158"/>
      <c r="RY33" s="158"/>
      <c r="RZ33" s="158"/>
      <c r="SA33" s="158"/>
      <c r="SB33" s="158"/>
      <c r="SC33" s="158"/>
      <c r="SD33" s="158"/>
      <c r="SE33" s="158"/>
      <c r="SF33" s="158"/>
      <c r="SG33" s="158"/>
      <c r="SH33" s="158"/>
      <c r="SI33" s="158"/>
      <c r="SJ33" s="158"/>
      <c r="SK33" s="158"/>
      <c r="SL33" s="158"/>
      <c r="SM33" s="158"/>
      <c r="SN33" s="158"/>
      <c r="SO33" s="158"/>
      <c r="SP33" s="158"/>
      <c r="SQ33" s="158"/>
      <c r="SR33" s="158"/>
      <c r="SS33" s="158"/>
      <c r="ST33" s="158"/>
      <c r="SU33" s="158"/>
      <c r="SV33" s="158"/>
      <c r="SW33" s="158"/>
      <c r="SX33" s="158"/>
      <c r="SY33" s="158"/>
      <c r="SZ33" s="158"/>
      <c r="TA33" s="158"/>
      <c r="TB33" s="158"/>
      <c r="TC33" s="158"/>
      <c r="TD33" s="158"/>
      <c r="TE33" s="158"/>
      <c r="TF33" s="158"/>
      <c r="TG33" s="158"/>
      <c r="TH33" s="158"/>
      <c r="TI33" s="158"/>
      <c r="TJ33" s="158"/>
      <c r="TK33" s="158"/>
      <c r="TL33" s="158"/>
      <c r="TM33" s="158"/>
      <c r="TN33" s="158"/>
      <c r="TO33" s="158"/>
      <c r="TP33" s="158"/>
      <c r="TQ33" s="158"/>
      <c r="TR33" s="136"/>
      <c r="TS33" s="136"/>
      <c r="TT33" s="136" t="e">
        <v>#DIV/0!</v>
      </c>
      <c r="TU33" s="136" t="e">
        <v>#DIV/0!</v>
      </c>
      <c r="TV33" s="136" t="e">
        <v>#DIV/0!</v>
      </c>
      <c r="TW33" s="136" t="e">
        <v>#DIV/0!</v>
      </c>
      <c r="TX33" s="136" t="e">
        <v>#DIV/0!</v>
      </c>
      <c r="TY33" s="136" t="e">
        <v>#DIV/0!</v>
      </c>
      <c r="TZ33" s="136" t="e">
        <v>#DIV/0!</v>
      </c>
      <c r="UA33" s="136" t="e">
        <v>#DIV/0!</v>
      </c>
      <c r="UB33" s="136" t="e">
        <v>#DIV/0!</v>
      </c>
      <c r="UC33" s="136"/>
      <c r="UD33" s="136" t="e">
        <v>#DIV/0!</v>
      </c>
      <c r="UE33" s="136"/>
      <c r="UF33" s="136" t="e">
        <v>#DIV/0!</v>
      </c>
      <c r="UG33" s="136" t="e">
        <v>#DIV/0!</v>
      </c>
      <c r="UH33" s="136" t="e">
        <v>#DIV/0!</v>
      </c>
      <c r="UI33" s="136" t="e">
        <v>#DIV/0!</v>
      </c>
      <c r="UJ33" s="136" t="e">
        <v>#DIV/0!</v>
      </c>
      <c r="UK33" s="136" t="e">
        <v>#DIV/0!</v>
      </c>
      <c r="UL33" s="136" t="e">
        <v>#DIV/0!</v>
      </c>
      <c r="UM33" s="136" t="e">
        <v>#DIV/0!</v>
      </c>
      <c r="UN33" s="136" t="e">
        <v>#DIV/0!</v>
      </c>
      <c r="UO33" s="136" t="e">
        <v>#DIV/0!</v>
      </c>
      <c r="UP33" s="136" t="e">
        <v>#DIV/0!</v>
      </c>
      <c r="UQ33" s="136"/>
      <c r="UR33" s="68"/>
      <c r="US33" s="68" t="e">
        <v>#DIV/0!</v>
      </c>
      <c r="UT33" s="68" t="e">
        <v>#DIV/0!</v>
      </c>
      <c r="UU33" s="68" t="e">
        <v>#DIV/0!</v>
      </c>
      <c r="UV33" s="68" t="e">
        <v>#DIV/0!</v>
      </c>
      <c r="UW33" s="68" t="e">
        <v>#DIV/0!</v>
      </c>
      <c r="UX33" s="74" t="e">
        <v>#DIV/0!</v>
      </c>
      <c r="UY33" s="74" t="e">
        <v>#DIV/0!</v>
      </c>
      <c r="UZ33" s="74" t="e">
        <v>#DIV/0!</v>
      </c>
      <c r="VA33" s="74" t="e">
        <v>#DIV/0!</v>
      </c>
      <c r="VB33" s="74" t="e">
        <v>#DIV/0!</v>
      </c>
      <c r="VC33" s="74" t="e">
        <v>#DIV/0!</v>
      </c>
      <c r="VD33" s="74" t="e">
        <v>#DIV/0!</v>
      </c>
      <c r="VE33" s="74"/>
      <c r="VF33" s="74" t="e">
        <v>#DIV/0!</v>
      </c>
      <c r="VG33" s="74" t="e">
        <v>#DIV/0!</v>
      </c>
      <c r="VH33" s="74" t="e">
        <v>#DIV/0!</v>
      </c>
      <c r="VI33" s="74" t="e">
        <v>#DIV/0!</v>
      </c>
      <c r="VJ33" s="74" t="e">
        <v>#DIV/0!</v>
      </c>
      <c r="VK33" s="74" t="e">
        <v>#DIV/0!</v>
      </c>
      <c r="VL33" s="74" t="e">
        <v>#DIV/0!</v>
      </c>
      <c r="VM33" s="74" t="e">
        <v>#DIV/0!</v>
      </c>
      <c r="VN33" s="74" t="e">
        <f>AVERAGE(JM33:VI33)</f>
        <v>#DIV/0!</v>
      </c>
      <c r="VO33" s="74" t="e">
        <v>#DIV/0!</v>
      </c>
      <c r="VP33" s="74" t="e">
        <v>#DIV/0!</v>
      </c>
      <c r="VQ33" s="74" t="e">
        <v>#DIV/0!</v>
      </c>
      <c r="VR33" s="74" t="e">
        <v>#DIV/0!</v>
      </c>
      <c r="VS33" s="74" t="e">
        <v>#DIV/0!</v>
      </c>
      <c r="VT33" s="74" t="e">
        <v>#DIV/0!</v>
      </c>
      <c r="VU33" s="74" t="e">
        <v>#DIV/0!</v>
      </c>
      <c r="VV33" s="74" t="e">
        <v>#DIV/0!</v>
      </c>
      <c r="VW33" s="74" t="e">
        <v>#DIV/0!</v>
      </c>
      <c r="VX33" s="74" t="e">
        <v>#DIV/0!</v>
      </c>
      <c r="VY33" s="74" t="e">
        <v>#DIV/0!</v>
      </c>
      <c r="VZ33" s="74" t="e">
        <v>#DIV/0!</v>
      </c>
      <c r="WA33" s="47" t="e">
        <v>#DIV/0!</v>
      </c>
      <c r="WB33" s="47" t="e">
        <v>#DIV/0!</v>
      </c>
      <c r="WC33" s="47" t="e">
        <v>#DIV/0!</v>
      </c>
      <c r="WD33" s="47">
        <v>93.6</v>
      </c>
      <c r="WE33" s="47">
        <v>96.13333333333334</v>
      </c>
      <c r="WF33" s="47">
        <v>96.00181818181818</v>
      </c>
      <c r="WG33" s="47">
        <v>87.892222222222216</v>
      </c>
      <c r="WH33" s="47">
        <v>90.067142857142841</v>
      </c>
      <c r="WI33" s="47">
        <v>91.781818181818196</v>
      </c>
      <c r="WJ33" s="47">
        <v>90.9</v>
      </c>
      <c r="WK33" s="47" t="s">
        <v>11</v>
      </c>
      <c r="WL33" s="47" t="s">
        <v>11</v>
      </c>
      <c r="WM33" s="47" t="s">
        <v>11</v>
      </c>
      <c r="WP33" s="52"/>
      <c r="WQ33" s="52"/>
      <c r="WR33" s="51"/>
    </row>
    <row r="34" spans="1:616" s="4" customFormat="1" ht="23.25" customHeight="1" x14ac:dyDescent="0.2">
      <c r="A34" s="177">
        <v>17</v>
      </c>
      <c r="B34" s="9" t="s">
        <v>695</v>
      </c>
      <c r="C34" s="8" t="s">
        <v>13</v>
      </c>
      <c r="D34" s="23" t="s">
        <v>11</v>
      </c>
      <c r="E34" s="36">
        <v>6.0283687943262407</v>
      </c>
      <c r="F34" s="36">
        <v>8.0415045395590141</v>
      </c>
      <c r="G34" s="36">
        <v>5.6194125159642407</v>
      </c>
      <c r="H34" s="36">
        <v>4.1147132169576057</v>
      </c>
      <c r="I34" s="36">
        <v>7.6549210206561362</v>
      </c>
      <c r="J34" s="36">
        <v>4.7222222222222223</v>
      </c>
      <c r="K34" s="36">
        <v>8.8311688311688314</v>
      </c>
      <c r="L34" s="36">
        <v>7.2096128170894529</v>
      </c>
      <c r="M34" s="36">
        <v>9.2570036540803891</v>
      </c>
      <c r="N34" s="36">
        <v>8.8669950738916246</v>
      </c>
      <c r="O34" s="36">
        <v>6.2717770034843214</v>
      </c>
      <c r="P34" s="36">
        <v>5.6000000000000005</v>
      </c>
      <c r="Q34" s="36">
        <v>7.2446555819477432</v>
      </c>
      <c r="R34" s="36">
        <v>6.2575210589651027</v>
      </c>
      <c r="S34" s="36">
        <v>5.9020044543429844</v>
      </c>
      <c r="T34" s="36">
        <v>7.4972436604189632</v>
      </c>
      <c r="U34" s="36">
        <v>4.2857142857142856</v>
      </c>
      <c r="V34" s="36">
        <v>6.6390041493775938</v>
      </c>
      <c r="W34" s="36">
        <v>6.905710491367862</v>
      </c>
      <c r="X34" s="36">
        <v>4.7904191616766472</v>
      </c>
      <c r="Y34" s="36">
        <v>6.3145809414466134</v>
      </c>
      <c r="Z34" s="36">
        <v>6.016597510373443</v>
      </c>
      <c r="AA34" s="36">
        <v>10.380116959064326</v>
      </c>
      <c r="AB34" s="36">
        <v>7.5418994413407825</v>
      </c>
      <c r="AC34" s="36">
        <v>9.4083414161008729</v>
      </c>
      <c r="AD34" s="36">
        <v>8.3148558758314852</v>
      </c>
      <c r="AE34" s="36">
        <v>15.209580838323353</v>
      </c>
      <c r="AF34" s="36">
        <v>13.916256157635468</v>
      </c>
      <c r="AG34" s="36">
        <v>12.178770949720672</v>
      </c>
      <c r="AH34" s="36">
        <v>9.7701149425287355</v>
      </c>
      <c r="AI34" s="36">
        <v>8.2825822168087697</v>
      </c>
      <c r="AJ34" s="36">
        <v>7.8979343863912517</v>
      </c>
      <c r="AK34" s="36">
        <v>12.5</v>
      </c>
      <c r="AL34" s="36">
        <v>3.1626506024096384</v>
      </c>
      <c r="AM34" s="36">
        <v>5.9036144578313259</v>
      </c>
      <c r="AN34" s="36">
        <v>6.9444444444444446</v>
      </c>
      <c r="AO34" s="36">
        <v>3.9092055485498109</v>
      </c>
      <c r="AP34" s="36">
        <v>2.5490196078431371</v>
      </c>
      <c r="AQ34" s="36">
        <v>5.1034482758620694</v>
      </c>
      <c r="AR34" s="36">
        <v>3.7500000000000004</v>
      </c>
      <c r="AS34" s="36">
        <v>5.226960110041265</v>
      </c>
      <c r="AT34" s="36">
        <v>5.2770448548812663</v>
      </c>
      <c r="AU34" s="36">
        <v>3.8983050847457625</v>
      </c>
      <c r="AV34" s="36">
        <v>4.0183926429428229</v>
      </c>
      <c r="AW34" s="36">
        <v>6.9541029207232263</v>
      </c>
      <c r="AX34" s="36">
        <v>37.018633540372669</v>
      </c>
      <c r="AY34" s="36">
        <v>12.257405515832481</v>
      </c>
      <c r="AZ34" s="36">
        <v>25.132555673382821</v>
      </c>
      <c r="BA34" s="36">
        <v>15.604395604395602</v>
      </c>
      <c r="BB34" s="36">
        <v>29.5587229190422</v>
      </c>
      <c r="BC34" s="36">
        <v>29.139935414424102</v>
      </c>
      <c r="BD34" s="36">
        <v>36.575342465753401</v>
      </c>
      <c r="BE34" s="36">
        <v>40.758241758241802</v>
      </c>
      <c r="BF34" s="36">
        <v>33.892215568862277</v>
      </c>
      <c r="BG34" s="36">
        <v>34.58064516129032</v>
      </c>
      <c r="BH34" s="36">
        <v>41.479489516864199</v>
      </c>
      <c r="BI34" s="36">
        <v>40.035856573705203</v>
      </c>
      <c r="BJ34" s="36">
        <v>49.438202247191008</v>
      </c>
      <c r="BK34" s="36">
        <v>36.860465116279066</v>
      </c>
      <c r="BL34" s="36">
        <v>31.145584725536995</v>
      </c>
      <c r="BM34" s="36">
        <v>26.863905325443788</v>
      </c>
      <c r="BN34" s="36">
        <v>28.95705521472393</v>
      </c>
      <c r="BO34" s="36">
        <v>27.245206861755804</v>
      </c>
      <c r="BP34" s="36">
        <v>19.176319176319176</v>
      </c>
      <c r="BQ34" s="36">
        <v>26.044226044226043</v>
      </c>
      <c r="BR34" s="36">
        <v>24.271844660194176</v>
      </c>
      <c r="BS34" s="36">
        <v>18.627450980392158</v>
      </c>
      <c r="BT34" s="36">
        <v>20.368239355581128</v>
      </c>
      <c r="BU34" s="36">
        <v>18.766290182450046</v>
      </c>
      <c r="BV34" s="36">
        <v>30.944625407166122</v>
      </c>
      <c r="BW34" s="36">
        <v>17.617237008871989</v>
      </c>
      <c r="BX34" s="36">
        <v>22.18137254901961</v>
      </c>
      <c r="BY34" s="36">
        <v>21.632124352331605</v>
      </c>
      <c r="BZ34" s="36">
        <v>13.568521031207599</v>
      </c>
      <c r="CA34" s="36">
        <v>18.576598311218337</v>
      </c>
      <c r="CB34" s="36">
        <v>20.210280373831775</v>
      </c>
      <c r="CC34" s="36">
        <v>34.050179211469533</v>
      </c>
      <c r="CD34" s="36">
        <v>59.653794940079898</v>
      </c>
      <c r="CE34" s="36">
        <v>51.796778190830231</v>
      </c>
      <c r="CF34" s="36">
        <v>63.959955506117907</v>
      </c>
      <c r="CG34" s="36">
        <v>36.384439359267738</v>
      </c>
      <c r="CH34" s="36">
        <v>43.13967861557478</v>
      </c>
      <c r="CI34" s="36">
        <v>32.946058091286311</v>
      </c>
      <c r="CJ34" s="36">
        <v>41.843971631205676</v>
      </c>
      <c r="CK34" s="36">
        <v>37.238979118329468</v>
      </c>
      <c r="CL34" s="36">
        <v>50.483091787439612</v>
      </c>
      <c r="CM34" s="36">
        <v>66.51428571428572</v>
      </c>
      <c r="CN34" s="36">
        <v>45.045045045045043</v>
      </c>
      <c r="CO34" s="36">
        <v>40.33519553072626</v>
      </c>
      <c r="CP34" s="36">
        <v>38.588235294117645</v>
      </c>
      <c r="CQ34" s="36">
        <v>42.341438703140803</v>
      </c>
      <c r="CR34" s="36">
        <v>41.157556270096464</v>
      </c>
      <c r="CS34" s="36">
        <v>40.604026845637584</v>
      </c>
      <c r="CT34" s="36">
        <v>35.510204081632651</v>
      </c>
      <c r="CU34" s="36">
        <v>30.09478672985782</v>
      </c>
      <c r="CV34" s="36">
        <v>22.985781990521321</v>
      </c>
      <c r="CW34" s="36">
        <v>23.42657342657343</v>
      </c>
      <c r="CX34" s="36">
        <v>21.445497630331754</v>
      </c>
      <c r="CY34" s="36">
        <v>26.562500000000004</v>
      </c>
      <c r="CZ34" s="36">
        <v>21.826809015421116</v>
      </c>
      <c r="DA34" s="36">
        <v>26.752966558791801</v>
      </c>
      <c r="DB34" s="36">
        <v>35.807291666666664</v>
      </c>
      <c r="DC34" s="36">
        <v>50.494071146245062</v>
      </c>
      <c r="DD34" s="36">
        <v>41.702127659574472</v>
      </c>
      <c r="DE34" s="36">
        <v>39.103232533889468</v>
      </c>
      <c r="DF34" s="36">
        <v>27.935222672064775</v>
      </c>
      <c r="DG34" s="36">
        <v>25.090579710144929</v>
      </c>
      <c r="DH34" s="36">
        <v>24.743230625583568</v>
      </c>
      <c r="DI34" s="36">
        <v>26.47058823529412</v>
      </c>
      <c r="DJ34" s="36">
        <v>20.44943820224719</v>
      </c>
      <c r="DK34" s="36">
        <v>26.736111111111114</v>
      </c>
      <c r="DL34" s="36">
        <v>34.898278560250397</v>
      </c>
      <c r="DM34" s="36">
        <v>31.991294885745372</v>
      </c>
      <c r="DN34" s="36">
        <v>51.034482758620697</v>
      </c>
      <c r="DO34" s="36">
        <v>36.167664670658681</v>
      </c>
      <c r="DP34" s="36">
        <v>38.225255972696246</v>
      </c>
      <c r="DQ34" s="36">
        <v>48.904267589388695</v>
      </c>
      <c r="DR34" s="36">
        <v>52.587117212249204</v>
      </c>
      <c r="DS34" s="36">
        <v>48.366013071895424</v>
      </c>
      <c r="DT34" s="36">
        <v>33.649289099526065</v>
      </c>
      <c r="DU34" s="36">
        <v>37.606837606837608</v>
      </c>
      <c r="DV34" s="36">
        <v>41.310160427807482</v>
      </c>
      <c r="DW34" s="36">
        <v>38.499384993849944</v>
      </c>
      <c r="DX34" s="36">
        <v>31.372549019607842</v>
      </c>
      <c r="DY34" s="36">
        <v>47.692307692307693</v>
      </c>
      <c r="DZ34" s="36">
        <v>43.206521739130437</v>
      </c>
      <c r="EA34" s="36">
        <v>29.438543247344459</v>
      </c>
      <c r="EB34" s="36">
        <v>27.581120943952804</v>
      </c>
      <c r="EC34" s="36">
        <v>20.36</v>
      </c>
      <c r="ED34" s="36">
        <v>10.542635658914728</v>
      </c>
      <c r="EE34" s="36">
        <v>11.508951406649617</v>
      </c>
      <c r="EF34" s="36">
        <v>10.709987966305658</v>
      </c>
      <c r="EG34" s="36">
        <v>21.959858323494689</v>
      </c>
      <c r="EH34" s="36">
        <v>15.384615384615385</v>
      </c>
      <c r="EI34" s="36">
        <v>43.771827706635626</v>
      </c>
      <c r="EJ34" s="36">
        <v>19.478527607361961</v>
      </c>
      <c r="EK34" s="36">
        <v>21.437578814627994</v>
      </c>
      <c r="EL34" s="36">
        <v>35.853379152348225</v>
      </c>
      <c r="EM34" s="36">
        <v>44.377267230955262</v>
      </c>
      <c r="EN34" s="36">
        <v>32.7683615819209</v>
      </c>
      <c r="EO34" s="36">
        <v>31.105047748976812</v>
      </c>
      <c r="EP34" s="36">
        <v>31.35068153655514</v>
      </c>
      <c r="EQ34" s="36">
        <v>19.515151515151516</v>
      </c>
      <c r="ER34" s="36">
        <v>27.643312101910826</v>
      </c>
      <c r="ES34" s="36">
        <v>20.65095398428732</v>
      </c>
      <c r="ET34" s="36">
        <v>20</v>
      </c>
      <c r="EU34" s="36">
        <v>11.845386533665835</v>
      </c>
      <c r="EV34" s="36">
        <v>30.970149253731339</v>
      </c>
      <c r="EW34" s="36">
        <v>12.305854241338112</v>
      </c>
      <c r="EX34" s="36">
        <v>14.459295261239369</v>
      </c>
      <c r="EY34" s="36">
        <v>11.971830985915492</v>
      </c>
      <c r="EZ34" s="36">
        <v>14.514145141451417</v>
      </c>
      <c r="FA34" s="36">
        <v>15.02463054187192</v>
      </c>
      <c r="FB34" s="36">
        <v>19.593787335722819</v>
      </c>
      <c r="FC34" s="36">
        <v>13.25898389095415</v>
      </c>
      <c r="FD34" s="36">
        <v>20.87912087912088</v>
      </c>
      <c r="FE34" s="36">
        <v>21.782178217821784</v>
      </c>
      <c r="FF34" s="36">
        <v>24.09</v>
      </c>
      <c r="FG34" s="36">
        <v>19.578686493184634</v>
      </c>
      <c r="FH34" s="36">
        <v>17.992656058751528</v>
      </c>
      <c r="FI34" s="36">
        <v>21.260815822002467</v>
      </c>
      <c r="FJ34" s="36">
        <v>16.259168704156483</v>
      </c>
      <c r="FK34" s="36">
        <v>14.216867469879519</v>
      </c>
      <c r="FL34" s="36">
        <v>13.647642679900745</v>
      </c>
      <c r="FM34" s="36">
        <v>14.301801801801803</v>
      </c>
      <c r="FN34" s="36">
        <v>8.6691086691086667</v>
      </c>
      <c r="FO34" s="81">
        <v>10.108303249097474</v>
      </c>
      <c r="FP34" s="81">
        <v>6.4362336114421934</v>
      </c>
      <c r="FQ34" s="81">
        <v>13.090909090909092</v>
      </c>
      <c r="FR34" s="81">
        <v>10.869565217391305</v>
      </c>
      <c r="FS34" s="81">
        <v>7.8088578088578098</v>
      </c>
      <c r="FT34" s="81">
        <v>7.7777777777777768</v>
      </c>
      <c r="FU34" s="81">
        <v>7.6923076923076925</v>
      </c>
      <c r="FV34" s="81">
        <v>12.659698025551686</v>
      </c>
      <c r="FW34" s="81">
        <v>12.156448202959831</v>
      </c>
      <c r="FX34" s="81">
        <v>8.7649402390438258</v>
      </c>
      <c r="FY34" s="81">
        <v>8.7557603686635943</v>
      </c>
      <c r="FZ34" s="81">
        <v>9.2737430167597772</v>
      </c>
      <c r="GA34" s="81">
        <v>4.5506257110352673</v>
      </c>
      <c r="GB34" s="81">
        <v>3.5128712871287102</v>
      </c>
      <c r="GC34" s="81">
        <v>3.407407407407407</v>
      </c>
      <c r="GD34" s="81">
        <v>2.9629629629629628</v>
      </c>
      <c r="GE34" s="81">
        <v>2.62</v>
      </c>
      <c r="GF34" s="81">
        <v>2.5029797377830749</v>
      </c>
      <c r="GG34" s="81">
        <v>2.631271196351304</v>
      </c>
      <c r="GH34" s="81">
        <v>2.696629213483146</v>
      </c>
      <c r="GI34" s="81">
        <v>2.5893958076448831</v>
      </c>
      <c r="GJ34" s="81">
        <v>3.2220943613348672</v>
      </c>
      <c r="GK34" s="81">
        <v>3.1531531531531534</v>
      </c>
      <c r="GL34" s="81">
        <v>2.3573200992555829</v>
      </c>
      <c r="GM34" s="81">
        <v>4.733009708737864</v>
      </c>
      <c r="GN34" s="81">
        <v>3.9099526066350707</v>
      </c>
      <c r="GO34" s="81">
        <v>3.5211267605633805</v>
      </c>
      <c r="GP34" s="81">
        <v>6.3354037267080736</v>
      </c>
      <c r="GQ34" s="81">
        <v>10.7018299246502</v>
      </c>
      <c r="GR34" s="81">
        <v>8.4337349397590362</v>
      </c>
      <c r="GS34" s="81">
        <v>10.099750623441397</v>
      </c>
      <c r="GT34" s="81">
        <v>7.5531914893617023</v>
      </c>
      <c r="GU34" s="81">
        <v>11.726384364820849</v>
      </c>
      <c r="GV34" s="81">
        <v>12.554744525547445</v>
      </c>
      <c r="GW34" s="81">
        <v>14.003590664272901</v>
      </c>
      <c r="GX34" s="81">
        <v>13.147082990961382</v>
      </c>
      <c r="GY34" s="81">
        <v>10.846953937592867</v>
      </c>
      <c r="GZ34" s="81">
        <v>11.704312114989733</v>
      </c>
      <c r="HA34" s="81">
        <v>13.895486935866982</v>
      </c>
      <c r="HB34" s="81">
        <v>12.614980289093298</v>
      </c>
      <c r="HC34" s="81">
        <v>11.045655375552283</v>
      </c>
      <c r="HD34" s="81">
        <v>14.596670934699105</v>
      </c>
      <c r="HE34" s="81">
        <v>10.718113612004288</v>
      </c>
      <c r="HF34" s="81">
        <v>22.555594775855987</v>
      </c>
      <c r="HG34" s="81">
        <v>24.714491628783676</v>
      </c>
      <c r="HH34" s="81">
        <v>24.118070554355651</v>
      </c>
      <c r="HI34" s="81" t="s">
        <v>11</v>
      </c>
      <c r="HJ34" s="81">
        <v>14.285714285714285</v>
      </c>
      <c r="HK34" s="81">
        <v>15.783898305084747</v>
      </c>
      <c r="HL34" s="81" t="s">
        <v>11</v>
      </c>
      <c r="HM34" s="81" t="s">
        <v>11</v>
      </c>
      <c r="HN34" s="81" t="s">
        <v>11</v>
      </c>
      <c r="HO34" s="81" t="s">
        <v>11</v>
      </c>
      <c r="HP34" s="81" t="s">
        <v>11</v>
      </c>
      <c r="HQ34" s="81" t="s">
        <v>11</v>
      </c>
      <c r="HR34" s="81" t="s">
        <v>11</v>
      </c>
      <c r="HS34" s="81" t="s">
        <v>11</v>
      </c>
      <c r="HT34" s="81" t="s">
        <v>11</v>
      </c>
      <c r="HU34" s="81" t="s">
        <v>11</v>
      </c>
      <c r="HV34" s="81" t="s">
        <v>11</v>
      </c>
      <c r="HW34" s="81" t="s">
        <v>11</v>
      </c>
      <c r="HX34" s="81" t="s">
        <v>11</v>
      </c>
      <c r="HY34" s="81" t="s">
        <v>11</v>
      </c>
      <c r="HZ34" s="81" t="s">
        <v>11</v>
      </c>
      <c r="IA34" s="81" t="s">
        <v>11</v>
      </c>
      <c r="IB34" s="81" t="s">
        <v>11</v>
      </c>
      <c r="IC34" s="81" t="s">
        <v>11</v>
      </c>
      <c r="ID34" s="81" t="s">
        <v>11</v>
      </c>
      <c r="IE34" s="81" t="s">
        <v>11</v>
      </c>
      <c r="IF34" s="81" t="s">
        <v>11</v>
      </c>
      <c r="IG34" s="81">
        <v>14.614499424626004</v>
      </c>
      <c r="IH34" s="81">
        <v>15.992292870905588</v>
      </c>
      <c r="II34" s="81">
        <v>13.17365269461078</v>
      </c>
      <c r="IJ34" s="81">
        <v>17.1724845995893</v>
      </c>
      <c r="IK34" s="81">
        <v>19.637139807897544</v>
      </c>
      <c r="IL34" s="81">
        <v>22.831050228310502</v>
      </c>
      <c r="IM34" s="81">
        <v>21.29032258064516</v>
      </c>
      <c r="IN34" s="81">
        <v>19.411223551057958</v>
      </c>
      <c r="IO34" s="81">
        <v>29.637526652452028</v>
      </c>
      <c r="IP34" s="81">
        <v>31.774707757704569</v>
      </c>
      <c r="IQ34" s="81">
        <v>22.030037546933698</v>
      </c>
      <c r="IR34" s="81">
        <v>21.408711770157556</v>
      </c>
      <c r="IS34" s="81" t="s">
        <v>11</v>
      </c>
      <c r="IT34" s="81" t="s">
        <v>11</v>
      </c>
      <c r="IU34" s="81" t="s">
        <v>11</v>
      </c>
      <c r="IV34" s="81" t="s">
        <v>11</v>
      </c>
      <c r="IW34" s="81" t="s">
        <v>11</v>
      </c>
      <c r="IX34" s="81" t="s">
        <v>11</v>
      </c>
      <c r="IY34" s="81" t="s">
        <v>11</v>
      </c>
      <c r="IZ34" s="81" t="s">
        <v>11</v>
      </c>
      <c r="JA34" s="81" t="s">
        <v>11</v>
      </c>
      <c r="JB34" s="81" t="s">
        <v>11</v>
      </c>
      <c r="JC34" s="81" t="s">
        <v>11</v>
      </c>
      <c r="JD34" s="81" t="s">
        <v>11</v>
      </c>
      <c r="JE34" s="81" t="s">
        <v>11</v>
      </c>
      <c r="JF34" s="81" t="s">
        <v>11</v>
      </c>
      <c r="JG34" s="81" t="s">
        <v>11</v>
      </c>
      <c r="JH34" s="81" t="s">
        <v>11</v>
      </c>
      <c r="JI34" s="81" t="s">
        <v>11</v>
      </c>
      <c r="JJ34" s="81" t="s">
        <v>11</v>
      </c>
      <c r="JK34" s="81" t="s">
        <v>11</v>
      </c>
      <c r="JL34" s="81" t="s">
        <v>11</v>
      </c>
      <c r="JM34" s="81" t="s">
        <v>11</v>
      </c>
      <c r="JN34" s="81" t="s">
        <v>11</v>
      </c>
      <c r="JO34" s="81" t="s">
        <v>11</v>
      </c>
      <c r="JP34" s="81" t="s">
        <v>11</v>
      </c>
      <c r="JQ34" s="81" t="s">
        <v>11</v>
      </c>
      <c r="JR34" s="81" t="s">
        <v>11</v>
      </c>
      <c r="JS34" s="81" t="s">
        <v>11</v>
      </c>
      <c r="JT34" s="81" t="s">
        <v>11</v>
      </c>
      <c r="JU34" s="81" t="s">
        <v>11</v>
      </c>
      <c r="JV34" s="81" t="s">
        <v>11</v>
      </c>
      <c r="JW34" s="81" t="s">
        <v>11</v>
      </c>
      <c r="JX34" s="81" t="s">
        <v>11</v>
      </c>
      <c r="JY34" s="81" t="s">
        <v>11</v>
      </c>
      <c r="JZ34" s="81" t="s">
        <v>11</v>
      </c>
      <c r="KA34" s="81" t="s">
        <v>11</v>
      </c>
      <c r="KB34" s="81" t="s">
        <v>11</v>
      </c>
      <c r="KC34" s="81" t="s">
        <v>11</v>
      </c>
      <c r="KD34" s="81" t="s">
        <v>11</v>
      </c>
      <c r="KE34" s="81" t="s">
        <v>11</v>
      </c>
      <c r="KF34" s="81" t="s">
        <v>11</v>
      </c>
      <c r="KG34" s="81" t="s">
        <v>11</v>
      </c>
      <c r="KH34" s="81" t="s">
        <v>11</v>
      </c>
      <c r="KI34" s="81" t="s">
        <v>11</v>
      </c>
      <c r="KJ34" s="81" t="s">
        <v>11</v>
      </c>
      <c r="KK34" s="81" t="s">
        <v>11</v>
      </c>
      <c r="KL34" s="81" t="s">
        <v>11</v>
      </c>
      <c r="KM34" s="81" t="s">
        <v>11</v>
      </c>
      <c r="KN34" s="81" t="s">
        <v>11</v>
      </c>
      <c r="KO34" s="81">
        <v>16.479586768650044</v>
      </c>
      <c r="KP34" s="81">
        <v>9.4200997113618463</v>
      </c>
      <c r="KQ34" s="81">
        <v>14.808510638297873</v>
      </c>
      <c r="KR34" s="81">
        <v>14.835775644264778</v>
      </c>
      <c r="KS34" s="81">
        <v>10.719844357976653</v>
      </c>
      <c r="KT34" s="81">
        <v>9.5986555950968757</v>
      </c>
      <c r="KU34" s="81">
        <v>10.378570722546209</v>
      </c>
      <c r="KV34" s="81">
        <v>5.6206984450675508</v>
      </c>
      <c r="KW34" s="81">
        <v>8.0412612823819014</v>
      </c>
      <c r="KX34" s="81">
        <v>5.1790093182932813</v>
      </c>
      <c r="KY34" s="81">
        <v>6.2175186620051024</v>
      </c>
      <c r="KZ34" s="81">
        <v>7.1757978232798374</v>
      </c>
      <c r="LA34" s="81">
        <v>7.5199353992126783</v>
      </c>
      <c r="LB34" s="81">
        <v>27.536523929471031</v>
      </c>
      <c r="LC34" s="81">
        <v>27.074790080062488</v>
      </c>
      <c r="LD34" s="81">
        <v>43.257148510933021</v>
      </c>
      <c r="LE34" s="81">
        <v>28.16639072847682</v>
      </c>
      <c r="LF34" s="81">
        <v>24.829795754905888</v>
      </c>
      <c r="LG34" s="81">
        <v>38.58</v>
      </c>
      <c r="LH34" s="81">
        <v>31.027313108401849</v>
      </c>
      <c r="LI34" s="81">
        <v>39.038312693498447</v>
      </c>
      <c r="LJ34" s="81">
        <v>37.613623288459323</v>
      </c>
      <c r="LK34" s="81">
        <v>25.09269356597601</v>
      </c>
      <c r="LL34" s="81">
        <v>28.454172366621069</v>
      </c>
      <c r="LM34" s="81">
        <v>28.307193077339104</v>
      </c>
      <c r="LN34" s="81">
        <v>35.949392112286247</v>
      </c>
      <c r="LO34" s="81">
        <v>30.034982508745628</v>
      </c>
      <c r="LP34" s="81">
        <v>24.41387328037202</v>
      </c>
      <c r="LQ34" s="81">
        <v>21.819852941176499</v>
      </c>
      <c r="LR34" s="81">
        <v>34.488734835355288</v>
      </c>
      <c r="LS34" s="81">
        <v>45.283802676253202</v>
      </c>
      <c r="LT34" s="81">
        <v>24.566945180354594</v>
      </c>
      <c r="LU34" s="81">
        <v>31.152143397041357</v>
      </c>
      <c r="LV34" s="81">
        <v>26.675867507886437</v>
      </c>
      <c r="LW34" s="81">
        <v>23.969220167681179</v>
      </c>
      <c r="LX34" s="81">
        <v>32.731002148857193</v>
      </c>
      <c r="LY34" s="81">
        <v>27.791116446578634</v>
      </c>
      <c r="LZ34" s="81">
        <v>26.815642458100559</v>
      </c>
      <c r="MA34" s="81">
        <v>37.560733763014383</v>
      </c>
      <c r="MB34" s="81">
        <v>41.966927592955003</v>
      </c>
      <c r="MC34" s="81">
        <v>37.6701143168209</v>
      </c>
      <c r="MD34" s="81">
        <v>23.283848643821855</v>
      </c>
      <c r="ME34" s="81">
        <v>34.389190386532285</v>
      </c>
      <c r="MF34" s="81">
        <v>27.619980411361418</v>
      </c>
      <c r="MG34" s="107">
        <v>41.174586225306989</v>
      </c>
      <c r="MH34" s="107">
        <v>34.175452556196532</v>
      </c>
      <c r="MI34" s="107">
        <v>36.640617271738051</v>
      </c>
      <c r="MJ34" s="107">
        <v>37.10891089108911</v>
      </c>
      <c r="MK34" s="107">
        <v>34.085187795790958</v>
      </c>
      <c r="ML34" s="107">
        <v>36.224590487467928</v>
      </c>
      <c r="MM34" s="107">
        <v>24.117660882786421</v>
      </c>
      <c r="MN34" s="107">
        <v>38.224982470199336</v>
      </c>
      <c r="MO34" s="107">
        <v>43.209260552839034</v>
      </c>
      <c r="MP34" s="107">
        <v>37.38601823708207</v>
      </c>
      <c r="MQ34" s="107">
        <v>38.627160493827162</v>
      </c>
      <c r="MR34" s="107">
        <v>22.454256165473346</v>
      </c>
      <c r="MS34" s="107">
        <v>26.502759658805818</v>
      </c>
      <c r="MT34" s="107">
        <v>34.504728720756589</v>
      </c>
      <c r="MU34" s="107">
        <v>29.690146458105009</v>
      </c>
      <c r="MV34" s="107">
        <v>31.780660377358494</v>
      </c>
      <c r="MW34" s="107">
        <v>21.090484983963457</v>
      </c>
      <c r="MX34" s="107">
        <v>30.664213787761422</v>
      </c>
      <c r="MY34" s="107">
        <v>20.343933126311299</v>
      </c>
      <c r="MZ34" s="107">
        <v>14.37202852614897</v>
      </c>
      <c r="NA34" s="107">
        <v>30.991107757613165</v>
      </c>
      <c r="NB34" s="107">
        <v>19.588959491660049</v>
      </c>
      <c r="NC34" s="103">
        <v>19.790507971820542</v>
      </c>
      <c r="ND34" s="107">
        <v>36.613661366136611</v>
      </c>
      <c r="NE34" s="103">
        <v>34.727326909704978</v>
      </c>
      <c r="NF34" s="107">
        <v>31.704361873990305</v>
      </c>
      <c r="NG34" s="107">
        <v>25.474652573889216</v>
      </c>
      <c r="NH34" s="107">
        <v>21.020092735703248</v>
      </c>
      <c r="NI34" s="107">
        <v>17.416907875037431</v>
      </c>
      <c r="NJ34" s="107">
        <v>34.476386036960982</v>
      </c>
      <c r="NK34" s="107">
        <v>25.999803478431758</v>
      </c>
      <c r="NL34" s="107">
        <v>22.317553245180179</v>
      </c>
      <c r="NM34" s="107">
        <v>22.298111691442347</v>
      </c>
      <c r="NN34" s="107">
        <v>16.956436804063294</v>
      </c>
      <c r="NO34" s="107">
        <v>19.218143837660399</v>
      </c>
      <c r="NP34" s="107">
        <v>30.725919967826265</v>
      </c>
      <c r="NQ34" s="107">
        <v>21.255893269134319</v>
      </c>
      <c r="NR34" s="107">
        <v>22.770744147918755</v>
      </c>
      <c r="NS34" s="107">
        <v>14.87184484942988</v>
      </c>
      <c r="NT34" s="107">
        <v>16.065017949740724</v>
      </c>
      <c r="NU34" s="107">
        <v>25.351144288380311</v>
      </c>
      <c r="NV34" s="107">
        <v>13.585791568847608</v>
      </c>
      <c r="NW34" s="107">
        <v>28.253164556962023</v>
      </c>
      <c r="NX34" s="107">
        <v>29.372570794003327</v>
      </c>
      <c r="NY34" s="107">
        <v>33.741000098629058</v>
      </c>
      <c r="NZ34" s="107">
        <v>32.129369613634161</v>
      </c>
      <c r="OA34" s="107">
        <v>33.435759554445937</v>
      </c>
      <c r="OB34" s="107">
        <v>31.888361045130637</v>
      </c>
      <c r="OC34" s="107">
        <v>29.062469827170034</v>
      </c>
      <c r="OD34" s="107">
        <v>30.947347226416994</v>
      </c>
      <c r="OE34" s="107">
        <v>25.342128581273997</v>
      </c>
      <c r="OF34" s="107">
        <v>37.512477540427227</v>
      </c>
      <c r="OG34" s="107">
        <v>30.595434219816426</v>
      </c>
      <c r="OH34" s="107">
        <v>40.259740259740262</v>
      </c>
      <c r="OI34" s="107">
        <v>35.153654485049834</v>
      </c>
      <c r="OJ34" s="107">
        <v>44.85742379547689</v>
      </c>
      <c r="OK34" s="107">
        <v>40.491463534984703</v>
      </c>
      <c r="OL34" s="107">
        <v>37.99022053687257</v>
      </c>
      <c r="OM34" s="107">
        <v>28.968175528760622</v>
      </c>
      <c r="ON34" s="107">
        <v>36.904630953690457</v>
      </c>
      <c r="OO34" s="107">
        <v>33.446126447016923</v>
      </c>
      <c r="OP34" s="107">
        <v>40.396958625456698</v>
      </c>
      <c r="OQ34" s="107">
        <v>34.729999999999997</v>
      </c>
      <c r="OR34" s="107">
        <v>31.318575553416743</v>
      </c>
      <c r="OS34" s="107">
        <v>34.92698539707942</v>
      </c>
      <c r="OT34" s="107">
        <v>38.045273486835704</v>
      </c>
      <c r="OU34" s="107">
        <v>50.646047410723369</v>
      </c>
      <c r="OV34" s="107">
        <v>28.661737919211401</v>
      </c>
      <c r="OW34" s="107">
        <v>36.218047428395444</v>
      </c>
      <c r="OX34" s="107">
        <v>56.358381502890168</v>
      </c>
      <c r="OY34" s="107">
        <v>32.305782559222095</v>
      </c>
      <c r="OZ34" s="107">
        <v>30.200538760850044</v>
      </c>
      <c r="PA34" s="107">
        <v>17.086229569791474</v>
      </c>
      <c r="PB34" s="107">
        <v>14.857142857142858</v>
      </c>
      <c r="PC34" s="107">
        <v>16.856536010812899</v>
      </c>
      <c r="PD34" s="107">
        <v>21.432847734983039</v>
      </c>
      <c r="PE34" s="107">
        <v>24.851610392137783</v>
      </c>
      <c r="PF34" s="107">
        <v>15.414087827880929</v>
      </c>
      <c r="PG34" s="107">
        <v>20.379796397807361</v>
      </c>
      <c r="PH34" s="107">
        <v>19.148936170212767</v>
      </c>
      <c r="PI34" s="107">
        <v>19.809999999999999</v>
      </c>
      <c r="PJ34" s="107">
        <v>20.134903855834089</v>
      </c>
      <c r="PK34" s="107">
        <v>18.978681209717404</v>
      </c>
      <c r="PL34" s="107">
        <v>20.23108543495167</v>
      </c>
      <c r="PM34" s="107">
        <v>22.154185906444486</v>
      </c>
      <c r="PN34" s="107">
        <v>19.725675942372209</v>
      </c>
      <c r="PO34" s="107">
        <v>31.845922961480738</v>
      </c>
      <c r="PP34" s="107">
        <v>26.473526473526476</v>
      </c>
      <c r="PQ34" s="107">
        <v>25.733028525991454</v>
      </c>
      <c r="PR34" s="107">
        <v>22.450424929178471</v>
      </c>
      <c r="PS34" s="107">
        <v>17.492537313432834</v>
      </c>
      <c r="PT34" s="107">
        <v>27.748270286455735</v>
      </c>
      <c r="PU34" s="107">
        <v>30.618145563310073</v>
      </c>
      <c r="PV34" s="81">
        <v>21.883711668657906</v>
      </c>
      <c r="PW34" s="81">
        <v>19.398718580581566</v>
      </c>
      <c r="PX34" s="81">
        <v>23.339940535183349</v>
      </c>
      <c r="PY34" s="81">
        <v>32.657120127287193</v>
      </c>
      <c r="PZ34" s="81">
        <v>26.234259444333404</v>
      </c>
      <c r="QA34" s="81">
        <v>39.047146401985117</v>
      </c>
      <c r="QB34" s="81">
        <v>28.024532594717577</v>
      </c>
      <c r="QC34" s="81">
        <v>31.69726121527437</v>
      </c>
      <c r="QD34" s="81">
        <v>32.801103883303767</v>
      </c>
      <c r="QE34" s="81">
        <v>27.766778855672147</v>
      </c>
      <c r="QF34" s="81">
        <v>34.930766964548759</v>
      </c>
      <c r="QG34" s="81">
        <v>34.787350054525632</v>
      </c>
      <c r="QH34" s="81">
        <v>34.653073344551125</v>
      </c>
      <c r="QI34" s="81">
        <v>26.215209721677773</v>
      </c>
      <c r="QJ34" s="81">
        <v>41.522016279297837</v>
      </c>
      <c r="QK34" s="81">
        <v>20.411595923617295</v>
      </c>
      <c r="QL34" s="107">
        <v>35.341405319571258</v>
      </c>
      <c r="QM34" s="107">
        <v>36.981169279305917</v>
      </c>
      <c r="QN34" s="107">
        <v>52.527731422401089</v>
      </c>
      <c r="QO34" s="107">
        <v>60.289276807980052</v>
      </c>
      <c r="QP34" s="107">
        <v>56.045051330608985</v>
      </c>
      <c r="QQ34" s="107">
        <v>62.239983604877544</v>
      </c>
      <c r="QR34" s="107">
        <v>45.891364902506972</v>
      </c>
      <c r="QS34" s="107">
        <v>31.805610430659826</v>
      </c>
      <c r="QT34" s="107">
        <v>31.898684080340363</v>
      </c>
      <c r="QU34" s="107">
        <v>35.432049491119535</v>
      </c>
      <c r="QV34" s="107">
        <v>36.344579756438407</v>
      </c>
      <c r="QW34" s="107">
        <v>51.427724533148897</v>
      </c>
      <c r="QX34" s="107">
        <v>27.198101078033826</v>
      </c>
      <c r="QY34" s="107">
        <v>32.517033672361016</v>
      </c>
      <c r="QZ34" s="107">
        <v>45.213505461767625</v>
      </c>
      <c r="RA34" s="107">
        <v>39.796934103125622</v>
      </c>
      <c r="RB34" s="107">
        <v>36.166800320769845</v>
      </c>
      <c r="RC34" s="107">
        <v>33.326665333066614</v>
      </c>
      <c r="RD34" s="107">
        <v>36.646525679758305</v>
      </c>
      <c r="RE34" s="107">
        <v>45.985544051572575</v>
      </c>
      <c r="RF34" s="107">
        <v>29.635893354556309</v>
      </c>
      <c r="RG34" s="107">
        <v>38.322335532893419</v>
      </c>
      <c r="RH34" s="107">
        <v>45.170624625823194</v>
      </c>
      <c r="RI34" s="107">
        <v>47.32893157262906</v>
      </c>
      <c r="RJ34" s="107">
        <v>22.836610440163689</v>
      </c>
      <c r="RK34" s="107">
        <v>27.2908565161033</v>
      </c>
      <c r="RL34" s="107">
        <v>28.325710876913902</v>
      </c>
      <c r="RM34" s="107">
        <v>37.512598266478534</v>
      </c>
      <c r="RN34" s="107">
        <v>22.602260226022604</v>
      </c>
      <c r="RO34" s="107">
        <v>21.470676391247874</v>
      </c>
      <c r="RP34" s="107">
        <v>22.096854717923112</v>
      </c>
      <c r="RQ34" s="107">
        <v>33.170828773256396</v>
      </c>
      <c r="RR34" s="107">
        <v>32.976702329767015</v>
      </c>
      <c r="RS34" s="107">
        <v>32.12218007586344</v>
      </c>
      <c r="RT34" s="107">
        <v>24.024929634097305</v>
      </c>
      <c r="RU34" s="107">
        <v>20.555056404113007</v>
      </c>
      <c r="RV34" s="107">
        <v>42.70043877143997</v>
      </c>
      <c r="RW34" s="107">
        <v>40.204224647111822</v>
      </c>
      <c r="RX34" s="107">
        <v>28.417373939091362</v>
      </c>
      <c r="RY34" s="107">
        <v>28.712673524418257</v>
      </c>
      <c r="RZ34" s="107">
        <v>22.236542083870329</v>
      </c>
      <c r="SA34" s="107">
        <v>22.150156473623198</v>
      </c>
      <c r="SB34" s="107">
        <v>21.560227159509811</v>
      </c>
      <c r="SC34" s="107">
        <v>9.553250897487036</v>
      </c>
      <c r="SD34" s="107">
        <v>4.2787163850844756</v>
      </c>
      <c r="SE34" s="107">
        <v>1.99</v>
      </c>
      <c r="SF34" s="107">
        <v>1.59</v>
      </c>
      <c r="SG34" s="107">
        <v>2.9195630585898709</v>
      </c>
      <c r="SH34" s="107">
        <v>4.1784132098268225</v>
      </c>
      <c r="SI34" s="107">
        <v>1.9763630946469362</v>
      </c>
      <c r="SJ34" s="107">
        <f>SI34/100.16*100</f>
        <v>1.9732059651027718</v>
      </c>
      <c r="SK34" s="107">
        <v>3.99</v>
      </c>
      <c r="SL34" s="107">
        <v>5.9453508157341615</v>
      </c>
      <c r="SM34" s="107">
        <v>4.5472597299444004</v>
      </c>
      <c r="SN34" s="107">
        <v>13.142233683792897</v>
      </c>
      <c r="SO34" s="107">
        <v>1.115093588211868</v>
      </c>
      <c r="SP34" s="107">
        <v>1.3212795549374132</v>
      </c>
      <c r="SQ34" s="107">
        <v>1.3562026326286398</v>
      </c>
      <c r="SR34" s="107">
        <v>1.66732830488289</v>
      </c>
      <c r="SS34" s="107">
        <v>1.6517412935323383</v>
      </c>
      <c r="ST34" s="107">
        <v>1.3948390953472154</v>
      </c>
      <c r="SU34" s="107">
        <v>1.3783459848182182</v>
      </c>
      <c r="SV34" s="107">
        <v>1.122033561711846</v>
      </c>
      <c r="SW34" s="107">
        <v>3.5400877542879932</v>
      </c>
      <c r="SX34" s="107">
        <v>2.7791763165844321</v>
      </c>
      <c r="SY34" s="107">
        <v>3.3076846207654635</v>
      </c>
      <c r="SZ34" s="107">
        <v>5.4302255939309241</v>
      </c>
      <c r="TA34" s="107">
        <v>3.1016256108507032</v>
      </c>
      <c r="TB34" s="107">
        <v>15.289912629070693</v>
      </c>
      <c r="TC34" s="163">
        <v>2.1244912141368011</v>
      </c>
      <c r="TD34" s="168">
        <v>4.3663366336633667</v>
      </c>
      <c r="TE34" s="169">
        <v>3.59733677829673</v>
      </c>
      <c r="TF34" s="169">
        <v>21.825991409449607</v>
      </c>
      <c r="TG34" s="169">
        <v>2.3778728484727889</v>
      </c>
      <c r="TH34" s="168">
        <v>3.5757091490211743</v>
      </c>
      <c r="TI34" s="169">
        <v>2.8693407466243053</v>
      </c>
      <c r="TJ34" s="169">
        <v>2.9467396714783498</v>
      </c>
      <c r="TK34" s="107">
        <v>16.578764056124985</v>
      </c>
      <c r="TL34" s="107">
        <v>20.571485662903385</v>
      </c>
      <c r="TM34" s="107">
        <v>11.023385968418948</v>
      </c>
      <c r="TN34" s="107">
        <v>9.6053685897435912</v>
      </c>
      <c r="TO34" s="107">
        <v>58.522216674987526</v>
      </c>
      <c r="TP34" s="107">
        <v>17.740336967294351</v>
      </c>
      <c r="TQ34" s="107">
        <v>40.281380961883848</v>
      </c>
      <c r="TR34" s="136">
        <v>26.290695804205274</v>
      </c>
      <c r="TS34" s="136">
        <v>16.578764056124985</v>
      </c>
      <c r="TT34" s="136">
        <v>6.7191307650092451</v>
      </c>
      <c r="TU34" s="136">
        <v>6.3445193137918974</v>
      </c>
      <c r="TV34" s="136">
        <v>3.6546780355328807</v>
      </c>
      <c r="TW34" s="136">
        <v>2.3310606579999193</v>
      </c>
      <c r="TX34" s="136">
        <v>1.5230636696451656</v>
      </c>
      <c r="TY34" s="136">
        <v>4.2964138379030432</v>
      </c>
      <c r="TZ34" s="136">
        <v>4.9676754078670804</v>
      </c>
      <c r="UA34" s="136">
        <v>2.7093274231921765</v>
      </c>
      <c r="UB34" s="136">
        <v>4.0663060682322767</v>
      </c>
      <c r="UC34" s="136">
        <v>21.560227159509811</v>
      </c>
      <c r="UD34" s="136">
        <v>24.366457360637259</v>
      </c>
      <c r="UE34" s="136">
        <v>28.417373939091362</v>
      </c>
      <c r="UF34" s="136">
        <v>40.204224647111822</v>
      </c>
      <c r="UG34" s="136">
        <v>30.475861443056147</v>
      </c>
      <c r="UH34" s="136">
        <v>27.370643674985708</v>
      </c>
      <c r="UI34" s="136">
        <v>34.19054680632663</v>
      </c>
      <c r="UJ34" s="136">
        <v>36.680627378769508</v>
      </c>
      <c r="UK34" s="136">
        <v>39.230659769687392</v>
      </c>
      <c r="UL34" s="136">
        <v>45.83048131410365</v>
      </c>
      <c r="UM34" s="136">
        <v>38.350968257137154</v>
      </c>
      <c r="UN34" s="136">
        <v>17.847873827111197</v>
      </c>
      <c r="UO34" s="136">
        <v>7.4565781593132359</v>
      </c>
      <c r="UP34" s="136">
        <v>23.413553991270245</v>
      </c>
      <c r="UQ34" s="136">
        <v>25.245715766509868</v>
      </c>
      <c r="UR34" s="68">
        <v>20.37471410173691</v>
      </c>
      <c r="US34" s="68">
        <v>19.479468085106383</v>
      </c>
      <c r="UT34" s="68">
        <v>20.215164872608693</v>
      </c>
      <c r="UU34" s="68">
        <v>20.086658986716067</v>
      </c>
      <c r="UV34" s="68">
        <v>44.332082031056132</v>
      </c>
      <c r="UW34" s="68">
        <v>38.392776561291484</v>
      </c>
      <c r="UX34" s="68">
        <v>34.384493215060118</v>
      </c>
      <c r="UY34" s="68">
        <v>38.224656138656776</v>
      </c>
      <c r="UZ34" s="68">
        <v>30.950556844083781</v>
      </c>
      <c r="VA34" s="68">
        <v>24.123771521476861</v>
      </c>
      <c r="VB34" s="68">
        <v>25.088483688829438</v>
      </c>
      <c r="VC34" s="68">
        <v>28.342312699387072</v>
      </c>
      <c r="VD34" s="68">
        <v>26.118619454901378</v>
      </c>
      <c r="VE34" s="68">
        <v>34.32056132709647</v>
      </c>
      <c r="VF34" s="68">
        <v>35.177314503185407</v>
      </c>
      <c r="VG34" s="68">
        <v>35.120406079153035</v>
      </c>
      <c r="VH34" s="68">
        <v>27.596569745820801</v>
      </c>
      <c r="VI34" s="68">
        <v>29.960344176501909</v>
      </c>
      <c r="VJ34" s="68">
        <v>35.893083030119875</v>
      </c>
      <c r="VK34" s="68">
        <v>25.517547778292723</v>
      </c>
      <c r="VL34" s="68">
        <v>10.118139195085647</v>
      </c>
      <c r="VM34" s="68" t="e">
        <v>#DIV/0!</v>
      </c>
      <c r="VN34" s="68">
        <f>AVERAGE(JM34:VI34)</f>
        <v>25.363587580380823</v>
      </c>
      <c r="VO34" s="68" t="e">
        <v>#DIV/0!</v>
      </c>
      <c r="VP34" s="68" t="e">
        <v>#DIV/0!</v>
      </c>
      <c r="VQ34" s="68">
        <v>21.408711770157556</v>
      </c>
      <c r="VR34" s="68">
        <v>20.687721610430302</v>
      </c>
      <c r="VS34" s="68" t="e">
        <v>#DIV/0!</v>
      </c>
      <c r="VT34" s="68" t="e">
        <v>#DIV/0!</v>
      </c>
      <c r="VU34" s="68">
        <v>16.782383013276409</v>
      </c>
      <c r="VV34" s="68">
        <v>11.077157557539753</v>
      </c>
      <c r="VW34" s="68">
        <v>3.4191377337615467</v>
      </c>
      <c r="VX34" s="68">
        <v>9.5714764592422359</v>
      </c>
      <c r="VY34" s="68">
        <v>16.012505094788331</v>
      </c>
      <c r="VZ34" s="68">
        <v>18.207116312073659</v>
      </c>
      <c r="WA34" s="42">
        <v>28.818390600240321</v>
      </c>
      <c r="WB34" s="42">
        <v>32.295428005758602</v>
      </c>
      <c r="WC34" s="42">
        <v>33.15556293834009</v>
      </c>
      <c r="WD34" s="42">
        <v>30.73109766364362</v>
      </c>
      <c r="WE34" s="42">
        <v>44.508786585791306</v>
      </c>
      <c r="WF34" s="42">
        <v>39.981883031746513</v>
      </c>
      <c r="WG34" s="42">
        <v>20.886411725246049</v>
      </c>
      <c r="WH34" s="42">
        <v>33.78948255401378</v>
      </c>
      <c r="WI34" s="42">
        <v>15.826041298253109</v>
      </c>
      <c r="WJ34" s="42">
        <v>6.2503221711267161</v>
      </c>
      <c r="WK34" s="42">
        <v>9.2289370571175198</v>
      </c>
      <c r="WL34" s="42">
        <v>6.602509962824163</v>
      </c>
      <c r="WM34" s="42">
        <v>6.527740494742968</v>
      </c>
      <c r="WP34" s="52"/>
      <c r="WQ34" s="52"/>
      <c r="WR34" s="51"/>
    </row>
    <row r="35" spans="1:616" s="4" customFormat="1" ht="23.25" customHeight="1" x14ac:dyDescent="0.2">
      <c r="A35" s="178"/>
      <c r="B35" s="9" t="s">
        <v>34</v>
      </c>
      <c r="C35" s="8" t="s">
        <v>13</v>
      </c>
      <c r="D35" s="23" t="s">
        <v>11</v>
      </c>
      <c r="E35" s="36">
        <v>50.945626477541374</v>
      </c>
      <c r="F35" s="36">
        <v>47.341115434500651</v>
      </c>
      <c r="G35" s="36">
        <v>54.91698595146871</v>
      </c>
      <c r="H35" s="36">
        <v>61.34663341645885</v>
      </c>
      <c r="I35" s="36">
        <v>54.191980558930744</v>
      </c>
      <c r="J35" s="36">
        <v>59.444444444444443</v>
      </c>
      <c r="K35" s="36">
        <v>51.558441558441558</v>
      </c>
      <c r="L35" s="36">
        <v>55.140186915887845</v>
      </c>
      <c r="M35" s="36">
        <v>64.433617539585867</v>
      </c>
      <c r="N35" s="36">
        <v>61.330049261083737</v>
      </c>
      <c r="O35" s="36">
        <v>50.5226480836237</v>
      </c>
      <c r="P35" s="36">
        <v>52.571428571428569</v>
      </c>
      <c r="Q35" s="36">
        <v>49.168646080760098</v>
      </c>
      <c r="R35" s="36">
        <v>51.383874849578824</v>
      </c>
      <c r="S35" s="36">
        <v>56.347438752783965</v>
      </c>
      <c r="T35" s="36">
        <v>53.142227122381477</v>
      </c>
      <c r="U35" s="36">
        <v>42.20779220779221</v>
      </c>
      <c r="V35" s="36">
        <v>52.074688796680505</v>
      </c>
      <c r="W35" s="36">
        <v>46.613545816733073</v>
      </c>
      <c r="X35" s="36">
        <v>53.532934131736532</v>
      </c>
      <c r="Y35" s="36">
        <v>51.894374282433986</v>
      </c>
      <c r="Z35" s="36">
        <v>52.074688796680505</v>
      </c>
      <c r="AA35" s="36">
        <v>58.333333333333329</v>
      </c>
      <c r="AB35" s="36">
        <v>50.837988826815639</v>
      </c>
      <c r="AC35" s="36">
        <v>55.868089233753643</v>
      </c>
      <c r="AD35" s="36">
        <v>55.210643015521057</v>
      </c>
      <c r="AE35" s="36">
        <v>52.694610778443121</v>
      </c>
      <c r="AF35" s="36">
        <v>51.354679802955673</v>
      </c>
      <c r="AG35" s="36">
        <v>52.513966480446925</v>
      </c>
      <c r="AH35" s="36">
        <v>47.241379310344833</v>
      </c>
      <c r="AI35" s="36">
        <v>48.964677222898914</v>
      </c>
      <c r="AJ35" s="36">
        <v>47.752126366950179</v>
      </c>
      <c r="AK35" s="36">
        <v>54.403409090909079</v>
      </c>
      <c r="AL35" s="36">
        <v>54.367469879518069</v>
      </c>
      <c r="AM35" s="36">
        <v>40.000000000000007</v>
      </c>
      <c r="AN35" s="36">
        <v>48.888888888888893</v>
      </c>
      <c r="AO35" s="36">
        <v>38.083228247162673</v>
      </c>
      <c r="AP35" s="36">
        <v>31.764705882352938</v>
      </c>
      <c r="AQ35" s="36">
        <v>40.689655172413794</v>
      </c>
      <c r="AR35" s="36">
        <v>49.5555555555556</v>
      </c>
      <c r="AS35" s="36">
        <v>53.232462173315</v>
      </c>
      <c r="AT35" s="36">
        <v>51.715039577836414</v>
      </c>
      <c r="AU35" s="36">
        <v>59.661016949152547</v>
      </c>
      <c r="AV35" s="36">
        <v>53.668532586965213</v>
      </c>
      <c r="AW35" s="36">
        <v>55.910987482614736</v>
      </c>
      <c r="AX35" s="36">
        <v>31.925465838509314</v>
      </c>
      <c r="AY35" s="36">
        <v>44.739530132788552</v>
      </c>
      <c r="AZ35" s="36">
        <v>45.493107104984091</v>
      </c>
      <c r="BA35" s="36">
        <v>41.208791208791204</v>
      </c>
      <c r="BB35" s="36">
        <v>38.654503990877991</v>
      </c>
      <c r="BC35" s="36">
        <v>39.181916038751339</v>
      </c>
      <c r="BD35" s="36">
        <v>44.1220423412204</v>
      </c>
      <c r="BE35" s="36">
        <v>35.164835164835168</v>
      </c>
      <c r="BF35" s="36">
        <v>37.604790419161674</v>
      </c>
      <c r="BG35" s="36">
        <v>37.935483870967737</v>
      </c>
      <c r="BH35" s="36">
        <v>33.363719234275301</v>
      </c>
      <c r="BI35" s="36">
        <v>42.151394422310759</v>
      </c>
      <c r="BJ35" s="36">
        <v>32.459425717852682</v>
      </c>
      <c r="BK35" s="36">
        <v>32.790697674418603</v>
      </c>
      <c r="BL35" s="36">
        <v>29.713603818615752</v>
      </c>
      <c r="BM35" s="36">
        <v>38.10650887573965</v>
      </c>
      <c r="BN35" s="36">
        <v>32.269938650306749</v>
      </c>
      <c r="BO35" s="36">
        <v>38.446014127144302</v>
      </c>
      <c r="BP35" s="36">
        <v>39.154440154440202</v>
      </c>
      <c r="BQ35" s="36">
        <v>37.714987714987714</v>
      </c>
      <c r="BR35" s="36">
        <v>40.04854368932039</v>
      </c>
      <c r="BS35" s="36">
        <v>45.936274509803901</v>
      </c>
      <c r="BT35" s="36">
        <v>44.533947065592642</v>
      </c>
      <c r="BU35" s="36">
        <v>49.390964378801002</v>
      </c>
      <c r="BV35" s="36">
        <v>36.807817589576544</v>
      </c>
      <c r="BW35" s="36">
        <v>38.910012674271229</v>
      </c>
      <c r="BX35" s="36">
        <v>38.11274509803922</v>
      </c>
      <c r="BY35" s="36">
        <v>33.290155440414509</v>
      </c>
      <c r="BZ35" s="36">
        <v>29.579375848032566</v>
      </c>
      <c r="CA35" s="36">
        <v>36.429433051869722</v>
      </c>
      <c r="CB35" s="36">
        <v>36.44859813084112</v>
      </c>
      <c r="CC35" s="36">
        <v>44.205495818399044</v>
      </c>
      <c r="CD35" s="36">
        <v>27.829560585885488</v>
      </c>
      <c r="CE35" s="36">
        <v>26.641883519206939</v>
      </c>
      <c r="CF35" s="36">
        <v>20.912124582869854</v>
      </c>
      <c r="CG35" s="36">
        <v>13.157894736842104</v>
      </c>
      <c r="CH35" s="36">
        <v>36.711990111248454</v>
      </c>
      <c r="CI35" s="36">
        <v>41.6597510373444</v>
      </c>
      <c r="CJ35" s="36">
        <v>43.498817966903076</v>
      </c>
      <c r="CK35" s="36">
        <v>44.895591647331791</v>
      </c>
      <c r="CL35" s="36">
        <v>30.555555555555557</v>
      </c>
      <c r="CM35" s="36">
        <v>23.2</v>
      </c>
      <c r="CN35" s="36">
        <v>31.681681681681681</v>
      </c>
      <c r="CO35" s="36">
        <v>35.195530726256983</v>
      </c>
      <c r="CP35" s="36">
        <v>36.117647058823529</v>
      </c>
      <c r="CQ35" s="36">
        <v>30.1661600810537</v>
      </c>
      <c r="CR35" s="36">
        <v>35.048231511254023</v>
      </c>
      <c r="CS35" s="36">
        <v>33.053691275167786</v>
      </c>
      <c r="CT35" s="36">
        <v>36.054421768707485</v>
      </c>
      <c r="CU35" s="36">
        <v>39.928909952606645</v>
      </c>
      <c r="CV35" s="36">
        <v>53.436018957345965</v>
      </c>
      <c r="CW35" s="36">
        <v>50.932400932400931</v>
      </c>
      <c r="CX35" s="36">
        <v>44.7867298578199</v>
      </c>
      <c r="CY35" s="36">
        <v>49.639423076923073</v>
      </c>
      <c r="CZ35" s="36">
        <v>55.4650059311981</v>
      </c>
      <c r="DA35" s="36">
        <v>46.278317152103554</v>
      </c>
      <c r="DB35" s="36">
        <v>42.96875</v>
      </c>
      <c r="DC35" s="36">
        <v>29.841897233201578</v>
      </c>
      <c r="DD35" s="36">
        <v>34.680851063829792</v>
      </c>
      <c r="DE35" s="36">
        <v>35.6621480709072</v>
      </c>
      <c r="DF35" s="36">
        <v>39.352226720647771</v>
      </c>
      <c r="DG35" s="36">
        <v>42.572463768115945</v>
      </c>
      <c r="DH35" s="36">
        <v>43.137254901960787</v>
      </c>
      <c r="DI35" s="36">
        <v>43.19852941176471</v>
      </c>
      <c r="DJ35" s="36">
        <v>46.629213483146067</v>
      </c>
      <c r="DK35" s="36">
        <v>45.717592592592595</v>
      </c>
      <c r="DL35" s="36">
        <v>31.142410015649453</v>
      </c>
      <c r="DM35" s="36">
        <v>43.8313384113167</v>
      </c>
      <c r="DN35" s="36">
        <v>29.980842911877396</v>
      </c>
      <c r="DO35" s="36">
        <v>40.47904191616766</v>
      </c>
      <c r="DP35" s="36">
        <v>41.069397042093286</v>
      </c>
      <c r="DQ35" s="36">
        <v>30.449826989619375</v>
      </c>
      <c r="DR35" s="36">
        <v>25.448785638859558</v>
      </c>
      <c r="DS35" s="36">
        <v>27.320261437908496</v>
      </c>
      <c r="DT35" s="36">
        <v>37.322274881516591</v>
      </c>
      <c r="DU35" s="36">
        <v>34.798534798534803</v>
      </c>
      <c r="DV35" s="36">
        <v>29.81283422459893</v>
      </c>
      <c r="DW35" s="36">
        <v>33.456334563345635</v>
      </c>
      <c r="DX35" s="36">
        <v>37.516339869281047</v>
      </c>
      <c r="DY35" s="36">
        <v>34.615384615384613</v>
      </c>
      <c r="DZ35" s="36">
        <v>25.815217391304348</v>
      </c>
      <c r="EA35" s="36">
        <v>33.839150227617601</v>
      </c>
      <c r="EB35" s="36">
        <v>36.578171091445434</v>
      </c>
      <c r="EC35" s="36">
        <v>47.78</v>
      </c>
      <c r="ED35" s="36">
        <v>53.488372093023251</v>
      </c>
      <c r="EE35" s="36">
        <v>59.718670076726347</v>
      </c>
      <c r="EF35" s="36">
        <v>48.616125150421183</v>
      </c>
      <c r="EG35" s="36">
        <v>60.448642266824081</v>
      </c>
      <c r="EH35" s="36">
        <v>60.55944055944056</v>
      </c>
      <c r="EI35" s="36">
        <v>33.64377182770663</v>
      </c>
      <c r="EJ35" s="36">
        <v>53.220858895705526</v>
      </c>
      <c r="EK35" s="36">
        <v>55.359394703656996</v>
      </c>
      <c r="EL35" s="36">
        <v>41.351660939289808</v>
      </c>
      <c r="EM35" s="36">
        <v>35.429262394195888</v>
      </c>
      <c r="EN35" s="36">
        <v>34.463276836158194</v>
      </c>
      <c r="EO35" s="36">
        <v>41.609822646657577</v>
      </c>
      <c r="EP35" s="36">
        <v>38.78562577447336</v>
      </c>
      <c r="EQ35" s="36">
        <v>43.515151515151516</v>
      </c>
      <c r="ER35" s="36">
        <v>43.694267515923563</v>
      </c>
      <c r="ES35" s="36">
        <v>45.342312008978674</v>
      </c>
      <c r="ET35" s="36">
        <v>47.631578947368425</v>
      </c>
      <c r="EU35" s="36">
        <v>47.007481296758108</v>
      </c>
      <c r="EV35" s="36">
        <v>37.189054726368155</v>
      </c>
      <c r="EW35" s="36">
        <v>54.838709677419352</v>
      </c>
      <c r="EX35" s="36">
        <v>47.873633049817741</v>
      </c>
      <c r="EY35" s="36">
        <v>49.061032863849761</v>
      </c>
      <c r="EZ35" s="36">
        <v>48.585485854858554</v>
      </c>
      <c r="FA35" s="36">
        <v>48.029556650246299</v>
      </c>
      <c r="FB35" s="36">
        <v>51.493428912783756</v>
      </c>
      <c r="FC35" s="36">
        <v>50.929368029739777</v>
      </c>
      <c r="FD35" s="36">
        <v>46.153846153846146</v>
      </c>
      <c r="FE35" s="36">
        <v>45.173267326732677</v>
      </c>
      <c r="FF35" s="36">
        <v>44.17</v>
      </c>
      <c r="FG35" s="36">
        <v>41.883519206939276</v>
      </c>
      <c r="FH35" s="36">
        <v>41.248470012239899</v>
      </c>
      <c r="FI35" s="36">
        <v>41.285537700865262</v>
      </c>
      <c r="FJ35" s="36">
        <v>41.442542787286065</v>
      </c>
      <c r="FK35" s="36">
        <v>42.891566265060241</v>
      </c>
      <c r="FL35" s="36">
        <v>44.168734491315142</v>
      </c>
      <c r="FM35" s="36">
        <v>40.427927927927925</v>
      </c>
      <c r="FN35" s="36">
        <v>41.880341880341874</v>
      </c>
      <c r="FO35" s="81">
        <v>46.450060168471722</v>
      </c>
      <c r="FP35" s="81">
        <v>47.318235995232428</v>
      </c>
      <c r="FQ35" s="81">
        <v>48.606060606060609</v>
      </c>
      <c r="FR35" s="81">
        <v>47.34299516908213</v>
      </c>
      <c r="FS35" s="81">
        <v>46.270396270396276</v>
      </c>
      <c r="FT35" s="81">
        <v>46.296296296296291</v>
      </c>
      <c r="FU35" s="81">
        <v>43.631778058007569</v>
      </c>
      <c r="FV35" s="81">
        <v>44.134727061556333</v>
      </c>
      <c r="FW35" s="81">
        <v>55.7410359408034</v>
      </c>
      <c r="FX35" s="81">
        <v>53.884462151394416</v>
      </c>
      <c r="FY35" s="81">
        <v>43.087557603686641</v>
      </c>
      <c r="FZ35" s="81">
        <v>43.687150837988831</v>
      </c>
      <c r="GA35" s="81">
        <v>35.722411831626843</v>
      </c>
      <c r="GB35" s="81">
        <v>30.940594059405939</v>
      </c>
      <c r="GC35" s="81">
        <v>31.407407407407405</v>
      </c>
      <c r="GD35" s="81">
        <v>28.641975308641975</v>
      </c>
      <c r="GE35" s="81">
        <v>29.01</v>
      </c>
      <c r="GF35" s="81">
        <v>30.035756853396901</v>
      </c>
      <c r="GG35" s="81">
        <v>29.353292012630099</v>
      </c>
      <c r="GH35" s="81">
        <v>26.292134831460672</v>
      </c>
      <c r="GI35" s="81">
        <v>27.62022194821208</v>
      </c>
      <c r="GJ35" s="81">
        <v>28.308400460299193</v>
      </c>
      <c r="GK35" s="81">
        <v>34.68468468468469</v>
      </c>
      <c r="GL35" s="81">
        <v>28.163771712158805</v>
      </c>
      <c r="GM35" s="81">
        <v>35.864077669902898</v>
      </c>
      <c r="GN35" s="81">
        <v>35.308056872037916</v>
      </c>
      <c r="GO35" s="81">
        <v>42.896713615023501</v>
      </c>
      <c r="GP35" s="81">
        <v>35.900621118012424</v>
      </c>
      <c r="GQ35" s="81">
        <v>46.932185145317547</v>
      </c>
      <c r="GR35" s="81">
        <v>44.939759036144579</v>
      </c>
      <c r="GS35" s="81">
        <v>47.132169576059844</v>
      </c>
      <c r="GT35" s="81">
        <v>46.276595744680854</v>
      </c>
      <c r="GU35" s="81">
        <v>46.905537459283394</v>
      </c>
      <c r="GV35" s="81">
        <v>45.693430656934311</v>
      </c>
      <c r="GW35" s="81">
        <v>51.064631956912002</v>
      </c>
      <c r="GX35" s="81">
        <v>51.109285127362369</v>
      </c>
      <c r="GY35" s="81">
        <v>50.965824665676067</v>
      </c>
      <c r="GZ35" s="81">
        <v>50.410677618069812</v>
      </c>
      <c r="HA35" s="81">
        <v>47.980997624703086</v>
      </c>
      <c r="HB35" s="81">
        <v>48.357424441524309</v>
      </c>
      <c r="HC35" s="81">
        <v>48.895434462444769</v>
      </c>
      <c r="HD35" s="81">
        <v>46.629961587708102</v>
      </c>
      <c r="HE35" s="81">
        <v>52.09003215434084</v>
      </c>
      <c r="HF35" s="81">
        <v>49.394046358395101</v>
      </c>
      <c r="HG35" s="81">
        <v>51.644417341168598</v>
      </c>
      <c r="HH35" s="81">
        <v>43.505091021289722</v>
      </c>
      <c r="HI35" s="81"/>
      <c r="HJ35" s="81">
        <v>39.929742388758783</v>
      </c>
      <c r="HK35" s="81">
        <v>42.478813559322035</v>
      </c>
      <c r="HL35" s="81"/>
      <c r="HM35" s="81"/>
      <c r="HN35" s="81"/>
      <c r="HO35" s="81"/>
      <c r="HP35" s="81"/>
      <c r="HQ35" s="81"/>
      <c r="HR35" s="81"/>
      <c r="HS35" s="81"/>
      <c r="HT35" s="81"/>
      <c r="HU35" s="81"/>
      <c r="HV35" s="81"/>
      <c r="HW35" s="81"/>
      <c r="HX35" s="81"/>
      <c r="HY35" s="81"/>
      <c r="HZ35" s="81"/>
      <c r="IA35" s="81"/>
      <c r="IB35" s="81"/>
      <c r="IC35" s="81"/>
      <c r="ID35" s="81"/>
      <c r="IE35" s="81"/>
      <c r="IF35" s="81"/>
      <c r="IG35" s="81">
        <v>45.454545454545453</v>
      </c>
      <c r="IH35" s="81">
        <v>44.701348747591524</v>
      </c>
      <c r="II35" s="81">
        <v>49.101796407185624</v>
      </c>
      <c r="IJ35" s="81">
        <v>47.8973305954826</v>
      </c>
      <c r="IK35" s="81">
        <v>43.649946638207041</v>
      </c>
      <c r="IL35" s="81">
        <v>40.867579908675793</v>
      </c>
      <c r="IM35" s="81">
        <v>43.87096774193548</v>
      </c>
      <c r="IN35" s="81">
        <v>29.806807727690892</v>
      </c>
      <c r="IO35" s="81">
        <v>37.633262260127928</v>
      </c>
      <c r="IP35" s="81">
        <v>36.344314558979811</v>
      </c>
      <c r="IQ35" s="81">
        <v>33.7822277847309</v>
      </c>
      <c r="IR35" s="81">
        <v>31.286376274328099</v>
      </c>
      <c r="IS35" s="81"/>
      <c r="IT35" s="81"/>
      <c r="IU35" s="81"/>
      <c r="IV35" s="81"/>
      <c r="IW35" s="81"/>
      <c r="IX35" s="81"/>
      <c r="IY35" s="81"/>
      <c r="IZ35" s="81"/>
      <c r="JA35" s="81"/>
      <c r="JB35" s="81"/>
      <c r="JC35" s="81"/>
      <c r="JD35" s="81"/>
      <c r="JE35" s="81"/>
      <c r="JF35" s="81"/>
      <c r="JG35" s="81"/>
      <c r="JH35" s="81"/>
      <c r="JI35" s="81"/>
      <c r="JJ35" s="81"/>
      <c r="JK35" s="81"/>
      <c r="JL35" s="81"/>
      <c r="JM35" s="81"/>
      <c r="JN35" s="81"/>
      <c r="JO35" s="81"/>
      <c r="JP35" s="81"/>
      <c r="JQ35" s="81"/>
      <c r="JR35" s="81"/>
      <c r="JS35" s="81"/>
      <c r="JT35" s="81"/>
      <c r="JU35" s="81"/>
      <c r="JV35" s="81"/>
      <c r="JW35" s="81"/>
      <c r="JX35" s="81"/>
      <c r="JY35" s="81"/>
      <c r="JZ35" s="81"/>
      <c r="KA35" s="81"/>
      <c r="KB35" s="81"/>
      <c r="KC35" s="81"/>
      <c r="KD35" s="81"/>
      <c r="KE35" s="81"/>
      <c r="KF35" s="81"/>
      <c r="KG35" s="81"/>
      <c r="KH35" s="81"/>
      <c r="KI35" s="81"/>
      <c r="KJ35" s="81"/>
      <c r="KK35" s="81"/>
      <c r="KL35" s="81"/>
      <c r="KM35" s="81"/>
      <c r="KN35" s="81"/>
      <c r="KO35" s="81">
        <v>48.952021456243173</v>
      </c>
      <c r="KP35" s="81">
        <v>51.841161549899418</v>
      </c>
      <c r="KQ35" s="81">
        <v>46.797872340425535</v>
      </c>
      <c r="KR35" s="81">
        <v>41.495704901465388</v>
      </c>
      <c r="KS35" s="81">
        <v>44.289883268482491</v>
      </c>
      <c r="KT35" s="81">
        <v>44.968366943455912</v>
      </c>
      <c r="KU35" s="81">
        <v>43.283582089552233</v>
      </c>
      <c r="KV35" s="81">
        <v>47.629365281672186</v>
      </c>
      <c r="KW35" s="81">
        <v>50.357519634275</v>
      </c>
      <c r="KX35" s="81">
        <v>46.640510053948006</v>
      </c>
      <c r="KY35" s="81">
        <v>56.156099404705664</v>
      </c>
      <c r="KZ35" s="81">
        <v>58.739900387382399</v>
      </c>
      <c r="LA35" s="81">
        <v>59.957605733319873</v>
      </c>
      <c r="LB35" s="81">
        <v>45.088161209068005</v>
      </c>
      <c r="LC35" s="81">
        <v>43.966022261277097</v>
      </c>
      <c r="LD35" s="81">
        <v>37.112892055011379</v>
      </c>
      <c r="LE35" s="81">
        <v>47.413079470198674</v>
      </c>
      <c r="LF35" s="81">
        <v>47.757308770524631</v>
      </c>
      <c r="LG35" s="81">
        <v>38.86</v>
      </c>
      <c r="LH35" s="81">
        <v>44.674416406766845</v>
      </c>
      <c r="LI35" s="81">
        <v>37.886996904024763</v>
      </c>
      <c r="LJ35" s="81">
        <v>31.446323783224024</v>
      </c>
      <c r="LK35" s="81">
        <v>49.82551799345692</v>
      </c>
      <c r="LL35" s="81">
        <v>48.623803009575902</v>
      </c>
      <c r="LM35" s="81">
        <v>47.946608977825797</v>
      </c>
      <c r="LN35" s="81">
        <v>42.631214786992189</v>
      </c>
      <c r="LO35" s="81">
        <v>46.866566716641685</v>
      </c>
      <c r="LP35" s="81">
        <v>44.235613253245489</v>
      </c>
      <c r="LQ35" s="81">
        <v>39.7846638655462</v>
      </c>
      <c r="LR35" s="81">
        <v>43.055211686060908</v>
      </c>
      <c r="LS35" s="81">
        <v>34.291991212302776</v>
      </c>
      <c r="LT35" s="81">
        <v>40.370898716119825</v>
      </c>
      <c r="LU35" s="81">
        <v>40.373609761364861</v>
      </c>
      <c r="LV35" s="81">
        <v>43.878154574132488</v>
      </c>
      <c r="LW35" s="81">
        <v>50.579993108992774</v>
      </c>
      <c r="LX35" s="81">
        <v>39.929673764407113</v>
      </c>
      <c r="LY35" s="81">
        <v>48.229291716686681</v>
      </c>
      <c r="LZ35" s="81">
        <v>49.863073721108556</v>
      </c>
      <c r="MA35" s="81">
        <v>39.712444224095186</v>
      </c>
      <c r="MB35" s="81">
        <v>35.782778864970645</v>
      </c>
      <c r="MC35" s="81">
        <v>36.36363636363636</v>
      </c>
      <c r="MD35" s="81">
        <v>40.766045317557797</v>
      </c>
      <c r="ME35" s="81">
        <v>42.053383541920475</v>
      </c>
      <c r="MF35" s="81">
        <v>44.4456415279138</v>
      </c>
      <c r="MG35" s="107">
        <v>35.931660437800318</v>
      </c>
      <c r="MH35" s="107">
        <v>39.218221603341952</v>
      </c>
      <c r="MI35" s="107">
        <v>39.390642002176278</v>
      </c>
      <c r="MJ35" s="107">
        <v>36.861386138613859</v>
      </c>
      <c r="MK35" s="107">
        <v>38.707078844023762</v>
      </c>
      <c r="ML35" s="107">
        <v>39.786856127886324</v>
      </c>
      <c r="MM35" s="107">
        <v>38.872790554959479</v>
      </c>
      <c r="MN35" s="107">
        <v>38.18491435440248</v>
      </c>
      <c r="MO35" s="107">
        <v>38.94820876160064</v>
      </c>
      <c r="MP35" s="107">
        <v>39.454848514560254</v>
      </c>
      <c r="MQ35" s="107">
        <v>41.787654320987656</v>
      </c>
      <c r="MR35" s="107">
        <v>36.296738265712015</v>
      </c>
      <c r="MS35" s="107">
        <v>41.675865529352734</v>
      </c>
      <c r="MT35" s="107">
        <v>34.564459930313582</v>
      </c>
      <c r="MU35" s="107">
        <v>39.185015442861406</v>
      </c>
      <c r="MV35" s="107">
        <v>38.86595911949685</v>
      </c>
      <c r="MW35" s="107">
        <v>39.090290601613368</v>
      </c>
      <c r="MX35" s="107">
        <v>35.398915569326107</v>
      </c>
      <c r="MY35" s="107">
        <v>34.095576696285335</v>
      </c>
      <c r="MZ35" s="107">
        <v>32.141442155309036</v>
      </c>
      <c r="NA35" s="107">
        <v>41.969632561164261</v>
      </c>
      <c r="NB35" s="107">
        <v>40.786338363780779</v>
      </c>
      <c r="NC35" s="103">
        <v>36.865035224323329</v>
      </c>
      <c r="ND35" s="107">
        <v>38.313831383138321</v>
      </c>
      <c r="NE35" s="103">
        <v>37.697427237508698</v>
      </c>
      <c r="NF35" s="107">
        <v>38.469305331179321</v>
      </c>
      <c r="NG35" s="107">
        <v>40.1546290859268</v>
      </c>
      <c r="NH35" s="107">
        <v>37.171561051004637</v>
      </c>
      <c r="NI35" s="107">
        <v>47.110490068869154</v>
      </c>
      <c r="NJ35" s="107">
        <v>40.626283367556468</v>
      </c>
      <c r="NK35" s="107">
        <v>38.567357767514984</v>
      </c>
      <c r="NL35" s="107">
        <v>43.989098617139398</v>
      </c>
      <c r="NM35" s="107">
        <v>39.825231016472479</v>
      </c>
      <c r="NN35" s="107">
        <v>40.886891971088104</v>
      </c>
      <c r="NO35" s="107">
        <v>40.863423853576045</v>
      </c>
      <c r="NP35" s="107">
        <v>37.653327971043645</v>
      </c>
      <c r="NQ35" s="107">
        <v>41.348179356003612</v>
      </c>
      <c r="NR35" s="107">
        <v>36.278349576464151</v>
      </c>
      <c r="NS35" s="107">
        <v>39.752460773803719</v>
      </c>
      <c r="NT35" s="107">
        <v>46.898683685680098</v>
      </c>
      <c r="NU35" s="107">
        <v>42.137314605637947</v>
      </c>
      <c r="NV35" s="107">
        <v>46.50403184648362</v>
      </c>
      <c r="NW35" s="107">
        <v>43.159493670886071</v>
      </c>
      <c r="NX35" s="107">
        <v>42.883583194521563</v>
      </c>
      <c r="NY35" s="107">
        <v>43.860341256534177</v>
      </c>
      <c r="NZ35" s="107">
        <v>42.26784158032342</v>
      </c>
      <c r="OA35" s="107">
        <v>42.029959669675435</v>
      </c>
      <c r="OB35" s="107">
        <v>43.735154394299279</v>
      </c>
      <c r="OC35" s="107">
        <v>45.988220527179692</v>
      </c>
      <c r="OD35" s="107">
        <v>40.521494009866103</v>
      </c>
      <c r="OE35" s="107">
        <v>46.549177906862269</v>
      </c>
      <c r="OF35" s="107">
        <v>36.604112597324814</v>
      </c>
      <c r="OG35" s="107">
        <v>41.468580842551191</v>
      </c>
      <c r="OH35" s="107">
        <v>33.667847304210937</v>
      </c>
      <c r="OI35" s="107">
        <v>35.828488372093027</v>
      </c>
      <c r="OJ35" s="107">
        <v>33.972468043264499</v>
      </c>
      <c r="OK35" s="107">
        <v>37.126221257278196</v>
      </c>
      <c r="OL35" s="107">
        <v>38.968166849615805</v>
      </c>
      <c r="OM35" s="107">
        <v>44.445542597351249</v>
      </c>
      <c r="ON35" s="107">
        <v>31.129688703112972</v>
      </c>
      <c r="OO35" s="107">
        <v>36.135351736420304</v>
      </c>
      <c r="OP35" s="107">
        <v>35.696652513083841</v>
      </c>
      <c r="OQ35" s="107">
        <v>39.200000000000003</v>
      </c>
      <c r="OR35" s="107">
        <v>43.079884504331083</v>
      </c>
      <c r="OS35" s="107">
        <v>38.84776955391078</v>
      </c>
      <c r="OT35" s="107">
        <v>38.317303021470899</v>
      </c>
      <c r="OU35" s="107">
        <v>26.645640451724489</v>
      </c>
      <c r="OV35" s="107">
        <v>45.537340619307834</v>
      </c>
      <c r="OW35" s="107">
        <v>37.398624371214453</v>
      </c>
      <c r="OX35" s="107">
        <v>26.450069762806454</v>
      </c>
      <c r="OY35" s="107">
        <v>38.646943208854864</v>
      </c>
      <c r="OZ35" s="107">
        <v>43.749376434201338</v>
      </c>
      <c r="PA35" s="107">
        <v>45.228254743565657</v>
      </c>
      <c r="PB35" s="107">
        <v>44.342857142857142</v>
      </c>
      <c r="PC35" s="107">
        <v>48.387719636995556</v>
      </c>
      <c r="PD35" s="107">
        <v>53.502294951107565</v>
      </c>
      <c r="PE35" s="107">
        <v>46.482436508708773</v>
      </c>
      <c r="PF35" s="107">
        <v>40.2102367619609</v>
      </c>
      <c r="PG35" s="107">
        <v>46.808927173061868</v>
      </c>
      <c r="PH35" s="107">
        <v>40.975014639859459</v>
      </c>
      <c r="PI35" s="107">
        <v>42.91</v>
      </c>
      <c r="PJ35" s="107">
        <v>40.833585019631535</v>
      </c>
      <c r="PK35" s="107">
        <v>50.361923648983641</v>
      </c>
      <c r="PL35" s="107">
        <v>46.38373514053994</v>
      </c>
      <c r="PM35" s="107">
        <v>43.113832563742221</v>
      </c>
      <c r="PN35" s="107">
        <v>42.826129859877639</v>
      </c>
      <c r="PO35" s="107">
        <v>38.449224612306153</v>
      </c>
      <c r="PP35" s="107">
        <v>44.72527472527473</v>
      </c>
      <c r="PQ35" s="107">
        <v>44.210317065898018</v>
      </c>
      <c r="PR35" s="107">
        <v>41.622824767300685</v>
      </c>
      <c r="PS35" s="107">
        <v>49.194029850746269</v>
      </c>
      <c r="PT35" s="107">
        <v>40.662612536181257</v>
      </c>
      <c r="PU35" s="107">
        <v>40.787637088733796</v>
      </c>
      <c r="PV35" s="81">
        <v>42.622461170848268</v>
      </c>
      <c r="PW35" s="81">
        <v>42.986692952193195</v>
      </c>
      <c r="PX35" s="81">
        <v>44.995044598612481</v>
      </c>
      <c r="PY35" s="81">
        <v>40.473349244232296</v>
      </c>
      <c r="PZ35" s="81">
        <v>39.306416150309815</v>
      </c>
      <c r="QA35" s="81">
        <v>39.593052109181144</v>
      </c>
      <c r="QB35" s="81">
        <v>40.973390048471657</v>
      </c>
      <c r="QC35" s="81">
        <v>38.774909197997445</v>
      </c>
      <c r="QD35" s="81">
        <v>42.588212103291937</v>
      </c>
      <c r="QE35" s="81">
        <v>44.080380122747975</v>
      </c>
      <c r="QF35" s="81">
        <v>36.698418933516642</v>
      </c>
      <c r="QG35" s="81">
        <v>41.241201546545057</v>
      </c>
      <c r="QH35" s="81">
        <v>41.512422052855584</v>
      </c>
      <c r="QI35" s="81">
        <v>41.738533908271272</v>
      </c>
      <c r="QJ35" s="81">
        <v>38.638815337844463</v>
      </c>
      <c r="QK35" s="81">
        <v>40.160284951024053</v>
      </c>
      <c r="QL35" s="107">
        <v>41.415244144501784</v>
      </c>
      <c r="QM35" s="107">
        <v>37.996647934536135</v>
      </c>
      <c r="QN35" s="107">
        <v>31.893589869441445</v>
      </c>
      <c r="QO35" s="107">
        <v>26.074812967581046</v>
      </c>
      <c r="QP35" s="107">
        <v>27.71852885477923</v>
      </c>
      <c r="QQ35" s="107">
        <v>20.616866482221539</v>
      </c>
      <c r="QR35" s="107">
        <v>33.257063270990848</v>
      </c>
      <c r="QS35" s="107">
        <v>43.470960094824179</v>
      </c>
      <c r="QT35" s="107">
        <v>37.063421391115071</v>
      </c>
      <c r="QU35" s="107">
        <v>40.470963879465174</v>
      </c>
      <c r="QV35" s="107">
        <v>38.350968257137154</v>
      </c>
      <c r="QW35" s="107">
        <v>25.24454105325561</v>
      </c>
      <c r="QX35" s="107">
        <v>44.041143309267142</v>
      </c>
      <c r="QY35" s="107">
        <v>37.809815345117016</v>
      </c>
      <c r="QZ35" s="107">
        <v>30.476663356504467</v>
      </c>
      <c r="RA35" s="107">
        <v>33.595460879952221</v>
      </c>
      <c r="RB35" s="107">
        <v>38.452285485164396</v>
      </c>
      <c r="RC35" s="107">
        <v>41.458291658331667</v>
      </c>
      <c r="RD35" s="107">
        <v>41.349446122860023</v>
      </c>
      <c r="RE35" s="107">
        <v>32.652861887087326</v>
      </c>
      <c r="RF35" s="107">
        <v>42.329884600079588</v>
      </c>
      <c r="RG35" s="107">
        <v>40.441911617676467</v>
      </c>
      <c r="RH35" s="107">
        <v>35.671522650169628</v>
      </c>
      <c r="RI35" s="107">
        <v>34.993997599039616</v>
      </c>
      <c r="RJ35" s="107">
        <v>41.541071963269786</v>
      </c>
      <c r="RK35" s="107">
        <v>42.407019643035198</v>
      </c>
      <c r="RL35" s="107">
        <v>44.760389739510842</v>
      </c>
      <c r="RM35" s="107">
        <v>39.70973594033461</v>
      </c>
      <c r="RN35" s="107">
        <v>47.674767476747682</v>
      </c>
      <c r="RO35" s="107">
        <v>46.428214606853828</v>
      </c>
      <c r="RP35" s="107">
        <v>47.2690963554668</v>
      </c>
      <c r="RQ35" s="107">
        <v>42.682320167147545</v>
      </c>
      <c r="RR35" s="107">
        <v>41.555844415558447</v>
      </c>
      <c r="RS35" s="107">
        <v>45.018965861449388</v>
      </c>
      <c r="RT35" s="107">
        <v>47.507036590269394</v>
      </c>
      <c r="RU35" s="107">
        <v>44.893680742737345</v>
      </c>
      <c r="RV35" s="107">
        <v>37.704427602712407</v>
      </c>
      <c r="RW35" s="107">
        <v>39.143057363099409</v>
      </c>
      <c r="RX35" s="107">
        <v>45.192211682476277</v>
      </c>
      <c r="RY35" s="107">
        <v>42.095276141016683</v>
      </c>
      <c r="RZ35" s="107">
        <v>43.719639139486468</v>
      </c>
      <c r="SA35" s="107">
        <v>43.549794939223496</v>
      </c>
      <c r="SB35" s="107">
        <v>50.592806615522569</v>
      </c>
      <c r="SC35" s="107">
        <v>63.33266852812126</v>
      </c>
      <c r="SD35" s="107">
        <v>62.961111666500045</v>
      </c>
      <c r="SE35" s="107">
        <v>67.45</v>
      </c>
      <c r="SF35" s="107">
        <v>72.290000000000006</v>
      </c>
      <c r="SG35" s="107">
        <v>62.979145978152928</v>
      </c>
      <c r="SH35" s="107">
        <v>67.468787756745883</v>
      </c>
      <c r="SI35" s="107">
        <v>70.950441950541261</v>
      </c>
      <c r="SJ35" s="107">
        <f t="shared" ref="SJ35:SJ37" si="0">SI35/100.16*100</f>
        <v>70.83710258640302</v>
      </c>
      <c r="SK35" s="107">
        <v>65.790000000000006</v>
      </c>
      <c r="SL35" s="107">
        <v>66.389750775698133</v>
      </c>
      <c r="SM35" s="107">
        <v>66.044479745830031</v>
      </c>
      <c r="SN35" s="107">
        <v>50.793493354493158</v>
      </c>
      <c r="SO35" s="107">
        <v>59.836718438868971</v>
      </c>
      <c r="SP35" s="107">
        <v>65.924895688456189</v>
      </c>
      <c r="SQ35" s="107">
        <v>60.091743119266049</v>
      </c>
      <c r="SR35" s="107">
        <v>57.244938467645888</v>
      </c>
      <c r="SS35" s="107">
        <v>63.343283582089548</v>
      </c>
      <c r="ST35" s="107">
        <v>55.664043040749235</v>
      </c>
      <c r="SU35" s="107">
        <v>66.360367558929283</v>
      </c>
      <c r="SV35" s="107">
        <v>69.88382484361037</v>
      </c>
      <c r="SW35" s="107">
        <v>64.988033506182688</v>
      </c>
      <c r="SX35" s="107">
        <v>67.70717953881784</v>
      </c>
      <c r="SY35" s="107">
        <v>65.634056160687521</v>
      </c>
      <c r="SZ35" s="107">
        <v>68.107406667997608</v>
      </c>
      <c r="TA35" s="107">
        <v>50.912536152388554</v>
      </c>
      <c r="TB35" s="107">
        <v>52.849483717235898</v>
      </c>
      <c r="TC35" s="107">
        <v>68.092921671795892</v>
      </c>
      <c r="TD35" s="107">
        <v>62.009900990099013</v>
      </c>
      <c r="TE35" s="107">
        <v>67.445095895856099</v>
      </c>
      <c r="TF35" s="107">
        <v>49.645390070921991</v>
      </c>
      <c r="TG35" s="107">
        <v>65.505919808974227</v>
      </c>
      <c r="TH35" s="168">
        <v>67.808629644426688</v>
      </c>
      <c r="TI35" s="169">
        <v>72.071088165210483</v>
      </c>
      <c r="TJ35" s="169">
        <v>75.619711299153806</v>
      </c>
      <c r="TK35" s="107">
        <v>59.090456761866847</v>
      </c>
      <c r="TL35" s="107">
        <v>51.333799580377658</v>
      </c>
      <c r="TM35" s="107">
        <v>48.530881471117333</v>
      </c>
      <c r="TN35" s="107">
        <v>49.689503205128212</v>
      </c>
      <c r="TO35" s="107">
        <v>31.702446330504248</v>
      </c>
      <c r="TP35" s="107">
        <v>52.130822596630331</v>
      </c>
      <c r="TQ35" s="107">
        <v>33.456395928956297</v>
      </c>
      <c r="TR35" s="136">
        <v>44.473974852119007</v>
      </c>
      <c r="TS35" s="136">
        <v>59.090456761866847</v>
      </c>
      <c r="TT35" s="136">
        <v>66.130147797737436</v>
      </c>
      <c r="TU35" s="136">
        <v>62.599350568746722</v>
      </c>
      <c r="TV35" s="136">
        <v>63.090294629972888</v>
      </c>
      <c r="TW35" s="136">
        <v>67.435929174896529</v>
      </c>
      <c r="TX35" s="136">
        <v>60.653158162353492</v>
      </c>
      <c r="TY35" s="136">
        <v>60.538266069382885</v>
      </c>
      <c r="TZ35" s="136">
        <v>66.089875387849077</v>
      </c>
      <c r="UA35" s="136">
        <v>69.752110764563383</v>
      </c>
      <c r="UB35" s="136">
        <v>65.802585234554854</v>
      </c>
      <c r="UC35" s="136">
        <v>50.592806615522569</v>
      </c>
      <c r="UD35" s="136">
        <v>43.121570073242218</v>
      </c>
      <c r="UE35" s="136">
        <v>45.192211682476277</v>
      </c>
      <c r="UF35" s="136">
        <v>39.143057363099409</v>
      </c>
      <c r="UG35" s="136">
        <v>43.335991042545395</v>
      </c>
      <c r="UH35" s="136">
        <v>44.752826909310095</v>
      </c>
      <c r="UI35" s="136">
        <v>39.874800319005011</v>
      </c>
      <c r="UJ35" s="136">
        <v>39.44744689519991</v>
      </c>
      <c r="UK35" s="136">
        <v>34.233524788819288</v>
      </c>
      <c r="UL35" s="136">
        <v>33.213019451950629</v>
      </c>
      <c r="UM35" s="136">
        <v>39.989905255235541</v>
      </c>
      <c r="UN35" s="136">
        <v>41.22412695179144</v>
      </c>
      <c r="UO35" s="136">
        <v>39.824223350038473</v>
      </c>
      <c r="UP35" s="136">
        <v>43.541413032885877</v>
      </c>
      <c r="UQ35" s="136">
        <v>42.366754206131439</v>
      </c>
      <c r="UR35" s="68">
        <v>45.173269093224334</v>
      </c>
      <c r="US35" s="68">
        <v>41.942507319929732</v>
      </c>
      <c r="UT35" s="68">
        <v>44.500533481243849</v>
      </c>
      <c r="UU35" s="68">
        <v>47.042100581745444</v>
      </c>
      <c r="UV35" s="68">
        <v>32.548506485830657</v>
      </c>
      <c r="UW35" s="68">
        <v>36.974727115929419</v>
      </c>
      <c r="UX35" s="68">
        <v>38.362127086887185</v>
      </c>
      <c r="UY35" s="68">
        <v>36.838628778168939</v>
      </c>
      <c r="UZ35" s="68">
        <v>42.679631887106432</v>
      </c>
      <c r="VA35" s="68">
        <v>41.894563072265832</v>
      </c>
      <c r="VB35" s="68">
        <v>40.739244538207899</v>
      </c>
      <c r="VC35" s="68">
        <v>39.126452953983076</v>
      </c>
      <c r="VD35" s="68">
        <v>36.877190630569807</v>
      </c>
      <c r="VE35" s="68">
        <v>39.047430128586981</v>
      </c>
      <c r="VF35" s="68">
        <v>39.549358777959597</v>
      </c>
      <c r="VG35" s="68">
        <v>38.156226192565001</v>
      </c>
      <c r="VH35" s="68">
        <v>46.49603737706552</v>
      </c>
      <c r="VI35" s="68">
        <v>43.45506363446659</v>
      </c>
      <c r="VJ35" s="68">
        <v>38.002579031338541</v>
      </c>
      <c r="VK35" s="68">
        <v>47.361871235847751</v>
      </c>
      <c r="VL35" s="68">
        <v>47.492007902193173</v>
      </c>
      <c r="VM35" s="68" t="e">
        <v>#DIV/0!</v>
      </c>
      <c r="VN35" s="68">
        <f>AVERAGE(JM35:VI35)</f>
        <v>44.899430407599645</v>
      </c>
      <c r="VO35" s="68" t="e">
        <v>#DIV/0!</v>
      </c>
      <c r="VP35" s="68" t="e">
        <v>#DIV/0!</v>
      </c>
      <c r="VQ35" s="68">
        <v>31.286376274328099</v>
      </c>
      <c r="VR35" s="68">
        <v>41.191829802286641</v>
      </c>
      <c r="VS35" s="68" t="e">
        <v>#DIV/0!</v>
      </c>
      <c r="VT35" s="68" t="e">
        <v>#DIV/0!</v>
      </c>
      <c r="VU35" s="68">
        <v>48.562175623946814</v>
      </c>
      <c r="VV35" s="68">
        <v>48.143009698644079</v>
      </c>
      <c r="VW35" s="68">
        <v>31.884382524056328</v>
      </c>
      <c r="VX35" s="68">
        <v>47.272790544591359</v>
      </c>
      <c r="VY35" s="68">
        <v>42.584870044044742</v>
      </c>
      <c r="VZ35" s="68">
        <v>47.357358786763641</v>
      </c>
      <c r="WA35" s="42">
        <v>45.307900759932735</v>
      </c>
      <c r="WB35" s="42">
        <v>37.74176373733119</v>
      </c>
      <c r="WC35" s="42">
        <v>39.837082858573091</v>
      </c>
      <c r="WD35" s="42">
        <v>43.913069908761621</v>
      </c>
      <c r="WE35" s="42">
        <v>32.341435517611188</v>
      </c>
      <c r="WF35" s="42">
        <v>33.853740108067456</v>
      </c>
      <c r="WG35" s="42">
        <v>39.623315143761339</v>
      </c>
      <c r="WH35" s="42">
        <v>36.499848727591186</v>
      </c>
      <c r="WI35" s="42">
        <v>46.853759371326035</v>
      </c>
      <c r="WJ35" s="42">
        <v>44.99046230567717</v>
      </c>
      <c r="WK35" s="42">
        <v>52.34751948409987</v>
      </c>
      <c r="WL35" s="42">
        <v>52.709481961277113</v>
      </c>
      <c r="WM35" s="42">
        <v>54.360676844709275</v>
      </c>
      <c r="WP35" s="52"/>
      <c r="WQ35" s="52"/>
      <c r="WR35" s="51"/>
    </row>
    <row r="36" spans="1:616" s="4" customFormat="1" ht="23.25" customHeight="1" x14ac:dyDescent="0.2">
      <c r="A36" s="178"/>
      <c r="B36" s="9" t="s">
        <v>10</v>
      </c>
      <c r="C36" s="8" t="s">
        <v>13</v>
      </c>
      <c r="D36" s="23" t="s">
        <v>11</v>
      </c>
      <c r="E36" s="36">
        <v>34.751773049645394</v>
      </c>
      <c r="F36" s="36">
        <v>37.224383916990917</v>
      </c>
      <c r="G36" s="36">
        <v>31.417624521072799</v>
      </c>
      <c r="H36" s="36">
        <v>28.304239401496257</v>
      </c>
      <c r="I36" s="36">
        <v>31.105710814094778</v>
      </c>
      <c r="J36" s="36">
        <v>30.277777777777779</v>
      </c>
      <c r="K36" s="36">
        <v>32.857142857142854</v>
      </c>
      <c r="L36" s="36">
        <v>31.508678237650201</v>
      </c>
      <c r="M36" s="36">
        <v>20.584652862362972</v>
      </c>
      <c r="N36" s="36">
        <v>23.645320197044331</v>
      </c>
      <c r="O36" s="36">
        <v>34.146341463414636</v>
      </c>
      <c r="P36" s="36">
        <v>35.657142857142858</v>
      </c>
      <c r="Q36" s="36">
        <v>36.698337292161519</v>
      </c>
      <c r="R36" s="36">
        <v>35.138387484957882</v>
      </c>
      <c r="S36" s="36">
        <v>29.732739420935413</v>
      </c>
      <c r="T36" s="36">
        <v>30.650496141124588</v>
      </c>
      <c r="U36" s="36">
        <v>45.324675324675319</v>
      </c>
      <c r="V36" s="36">
        <v>32.572614107883815</v>
      </c>
      <c r="W36" s="36">
        <v>38.37981407702523</v>
      </c>
      <c r="X36" s="36">
        <v>35.08982035928144</v>
      </c>
      <c r="Y36" s="36">
        <v>35.132032146957521</v>
      </c>
      <c r="Z36" s="36">
        <v>35.26970954356846</v>
      </c>
      <c r="AA36" s="36">
        <v>26.315789473684209</v>
      </c>
      <c r="AB36" s="36">
        <v>33.938547486033521</v>
      </c>
      <c r="AC36" s="36">
        <v>29.388942774005823</v>
      </c>
      <c r="AD36" s="36">
        <v>30.820399113082043</v>
      </c>
      <c r="AE36" s="36">
        <v>25.868263473053894</v>
      </c>
      <c r="AF36" s="36">
        <v>27.709359605911327</v>
      </c>
      <c r="AG36" s="36">
        <v>27.486033519553075</v>
      </c>
      <c r="AH36" s="36">
        <v>35.517241379310342</v>
      </c>
      <c r="AI36" s="36">
        <v>36.4190012180268</v>
      </c>
      <c r="AJ36" s="36">
        <v>37.424058323207781</v>
      </c>
      <c r="AK36" s="36">
        <v>26.846590909090907</v>
      </c>
      <c r="AL36" s="36">
        <v>37.499999999999993</v>
      </c>
      <c r="AM36" s="36">
        <v>45.783132530120483</v>
      </c>
      <c r="AN36" s="36">
        <v>38.75</v>
      </c>
      <c r="AO36" s="36">
        <v>48.802017654476671</v>
      </c>
      <c r="AP36" s="36">
        <v>44.901960784313722</v>
      </c>
      <c r="AQ36" s="36">
        <v>44.965517241379317</v>
      </c>
      <c r="AR36" s="36">
        <v>39.722222222222229</v>
      </c>
      <c r="AS36" s="36">
        <v>34.938101788170563</v>
      </c>
      <c r="AT36" s="36">
        <v>37.071240105540902</v>
      </c>
      <c r="AU36" s="36">
        <v>31.016949152542377</v>
      </c>
      <c r="AV36" s="36">
        <v>36.525389844062374</v>
      </c>
      <c r="AW36" s="36">
        <v>33.518776077885953</v>
      </c>
      <c r="AX36" s="36">
        <v>26.335403726708073</v>
      </c>
      <c r="AY36" s="36">
        <v>36.261491317671087</v>
      </c>
      <c r="AZ36" s="36">
        <v>25.344644750795332</v>
      </c>
      <c r="BA36" s="36">
        <v>37.912087912087912</v>
      </c>
      <c r="BB36" s="36">
        <v>27.594070695553022</v>
      </c>
      <c r="BC36" s="36">
        <v>28.525296017222818</v>
      </c>
      <c r="BD36" s="36">
        <v>15.56662515566625</v>
      </c>
      <c r="BE36" s="36">
        <v>20.268620268620271</v>
      </c>
      <c r="BF36" s="36">
        <v>25.389221556886227</v>
      </c>
      <c r="BG36" s="36">
        <v>24.387096774193544</v>
      </c>
      <c r="BH36" s="36">
        <v>21.695533272561534</v>
      </c>
      <c r="BI36" s="36">
        <v>14.262948207171315</v>
      </c>
      <c r="BJ36" s="36">
        <v>14.606741573033705</v>
      </c>
      <c r="BK36" s="36">
        <v>24.534883720930235</v>
      </c>
      <c r="BL36" s="36">
        <v>33.7708830548926</v>
      </c>
      <c r="BM36" s="36">
        <v>31.479289940828405</v>
      </c>
      <c r="BN36" s="36">
        <v>34.969325153374236</v>
      </c>
      <c r="BO36" s="36">
        <v>31.281533804238144</v>
      </c>
      <c r="BP36" s="36">
        <v>37.323037323037319</v>
      </c>
      <c r="BQ36" s="36">
        <v>31.695331695331699</v>
      </c>
      <c r="BR36" s="36">
        <v>31.917475728155342</v>
      </c>
      <c r="BS36" s="36">
        <v>31.985294117647062</v>
      </c>
      <c r="BT36" s="36">
        <v>30.955120828538547</v>
      </c>
      <c r="BU36" s="36">
        <v>28.323197219808861</v>
      </c>
      <c r="BV36" s="36">
        <v>27.578718783930508</v>
      </c>
      <c r="BW36" s="36">
        <v>35.487959442332063</v>
      </c>
      <c r="BX36" s="36">
        <v>33.82352941176471</v>
      </c>
      <c r="BY36" s="36">
        <v>36.269430051813472</v>
      </c>
      <c r="BZ36" s="36">
        <v>46.947082767978294</v>
      </c>
      <c r="CA36" s="36">
        <v>40.530759951749097</v>
      </c>
      <c r="CB36" s="36">
        <v>38.31775700934579</v>
      </c>
      <c r="CC36" s="36">
        <v>19.35483870967742</v>
      </c>
      <c r="CD36" s="36">
        <v>11.185086551264982</v>
      </c>
      <c r="CE36" s="36">
        <v>19.454770755885995</v>
      </c>
      <c r="CF36" s="36">
        <v>13.236929922135706</v>
      </c>
      <c r="CG36" s="36">
        <v>45.766590389016017</v>
      </c>
      <c r="CH36" s="36">
        <v>18.170580964153274</v>
      </c>
      <c r="CI36" s="36">
        <v>22.655601659751035</v>
      </c>
      <c r="CJ36" s="36">
        <v>12.411347517730498</v>
      </c>
      <c r="CK36" s="36">
        <v>15.545243619489559</v>
      </c>
      <c r="CL36" s="36">
        <v>15.821256038647343</v>
      </c>
      <c r="CM36" s="36">
        <v>8.3428571428571434</v>
      </c>
      <c r="CN36" s="36">
        <v>18.018018018018019</v>
      </c>
      <c r="CO36" s="36">
        <v>20.558659217877093</v>
      </c>
      <c r="CP36" s="36">
        <v>21.411764705882351</v>
      </c>
      <c r="CQ36" s="36">
        <v>21.8449848024316</v>
      </c>
      <c r="CR36" s="36">
        <v>16.559485530546624</v>
      </c>
      <c r="CS36" s="36">
        <v>19.127516778523489</v>
      </c>
      <c r="CT36" s="36">
        <v>24.625850340136058</v>
      </c>
      <c r="CU36" s="36">
        <v>25.710900473933652</v>
      </c>
      <c r="CV36" s="36">
        <v>21.2085308056872</v>
      </c>
      <c r="CW36" s="36">
        <v>22.377622377622377</v>
      </c>
      <c r="CX36" s="36">
        <v>30.568720379146921</v>
      </c>
      <c r="CY36" s="36">
        <v>20.673076923076923</v>
      </c>
      <c r="CZ36" s="36">
        <v>18.979833926453143</v>
      </c>
      <c r="DA36" s="36">
        <v>23.8403451995685</v>
      </c>
      <c r="DB36" s="36">
        <v>17.578125</v>
      </c>
      <c r="DC36" s="36">
        <v>16.205533596837942</v>
      </c>
      <c r="DD36" s="36">
        <v>20.425531914893618</v>
      </c>
      <c r="DE36" s="36">
        <v>21.167883211678834</v>
      </c>
      <c r="DF36" s="36">
        <v>29.931174089068801</v>
      </c>
      <c r="DG36" s="36">
        <v>29.25724637681159</v>
      </c>
      <c r="DH36" s="36">
        <v>28.851540616246503</v>
      </c>
      <c r="DI36" s="36">
        <v>27.941176470588236</v>
      </c>
      <c r="DJ36" s="36">
        <v>30.112359550561798</v>
      </c>
      <c r="DK36" s="36">
        <v>25.231481481481481</v>
      </c>
      <c r="DL36" s="36">
        <v>30.516431924882632</v>
      </c>
      <c r="DM36" s="36">
        <v>21.436343852013056</v>
      </c>
      <c r="DN36" s="36">
        <v>17.068965517241399</v>
      </c>
      <c r="DO36" s="36">
        <v>21.796407185628741</v>
      </c>
      <c r="DP36" s="36">
        <v>18.998862343572238</v>
      </c>
      <c r="DQ36" s="36">
        <v>16.032295271049598</v>
      </c>
      <c r="DR36" s="36">
        <v>19.640971488912356</v>
      </c>
      <c r="DS36" s="36">
        <v>21.307189542483659</v>
      </c>
      <c r="DT36" s="36">
        <v>26.658767772511847</v>
      </c>
      <c r="DU36" s="36">
        <v>24.175824175824179</v>
      </c>
      <c r="DV36" s="36">
        <v>23.262032085561497</v>
      </c>
      <c r="DW36" s="36">
        <v>22.878228782287827</v>
      </c>
      <c r="DX36" s="36">
        <v>26.666666666666664</v>
      </c>
      <c r="DY36" s="36">
        <v>12.820512820512819</v>
      </c>
      <c r="DZ36" s="36">
        <v>24.456521739130434</v>
      </c>
      <c r="EA36" s="36">
        <v>31.411229135053109</v>
      </c>
      <c r="EB36" s="36">
        <v>31.858407079646021</v>
      </c>
      <c r="EC36" s="36">
        <v>29.34</v>
      </c>
      <c r="ED36" s="36">
        <v>33.02325581395349</v>
      </c>
      <c r="EE36" s="36">
        <v>25.831202046035802</v>
      </c>
      <c r="EF36" s="36">
        <v>37.785800240673886</v>
      </c>
      <c r="EG36" s="36">
        <v>15.230224321133413</v>
      </c>
      <c r="EH36" s="36">
        <v>20.97902097902098</v>
      </c>
      <c r="EI36" s="36">
        <v>16.763678696158323</v>
      </c>
      <c r="EJ36" s="36">
        <v>24.233128834355828</v>
      </c>
      <c r="EK36" s="36">
        <v>20.554854981084492</v>
      </c>
      <c r="EL36" s="36">
        <v>19.243986254295535</v>
      </c>
      <c r="EM36" s="36">
        <v>16.807738814993954</v>
      </c>
      <c r="EN36" s="36">
        <v>26.327683615819208</v>
      </c>
      <c r="EO36" s="36">
        <v>23.465211459754435</v>
      </c>
      <c r="EP36" s="36">
        <v>25.402726146220569</v>
      </c>
      <c r="EQ36" s="36">
        <v>31.272727272727273</v>
      </c>
      <c r="ER36" s="36">
        <v>23.821656050955415</v>
      </c>
      <c r="ES36" s="36">
        <v>28.956228956228959</v>
      </c>
      <c r="ET36" s="36">
        <v>26.973684210526315</v>
      </c>
      <c r="EU36" s="36">
        <v>35.5361596009975</v>
      </c>
      <c r="EV36" s="36">
        <v>25.497512437810943</v>
      </c>
      <c r="EW36" s="36">
        <v>28.195937873357231</v>
      </c>
      <c r="EX36" s="36">
        <v>30.984204131227216</v>
      </c>
      <c r="EY36" s="36">
        <v>33.215962441314552</v>
      </c>
      <c r="EZ36" s="36">
        <v>30.258302583025834</v>
      </c>
      <c r="FA36" s="36">
        <v>30.541871921182267</v>
      </c>
      <c r="FB36" s="36">
        <v>24.850657108721627</v>
      </c>
      <c r="FC36" s="36">
        <v>30.607187112763317</v>
      </c>
      <c r="FD36" s="36">
        <v>26.739926739926734</v>
      </c>
      <c r="FE36" s="36">
        <v>26.113861386138616</v>
      </c>
      <c r="FF36" s="36">
        <v>22.28</v>
      </c>
      <c r="FG36" s="36">
        <v>29.244114002478316</v>
      </c>
      <c r="FH36" s="36">
        <v>30.844553243574051</v>
      </c>
      <c r="FI36" s="36">
        <v>30.037082818294191</v>
      </c>
      <c r="FJ36" s="36">
        <v>37.775061124694375</v>
      </c>
      <c r="FK36" s="36">
        <v>37.590361445783131</v>
      </c>
      <c r="FL36" s="36">
        <v>36.848635235732011</v>
      </c>
      <c r="FM36" s="36">
        <v>41.891891891891895</v>
      </c>
      <c r="FN36" s="36">
        <v>40.537240537240535</v>
      </c>
      <c r="FO36" s="81">
        <v>33.611311672683499</v>
      </c>
      <c r="FP36" s="81">
        <v>37.425506555423119</v>
      </c>
      <c r="FQ36" s="81">
        <v>30.303030303030305</v>
      </c>
      <c r="FR36" s="81">
        <v>32.487922705314013</v>
      </c>
      <c r="FS36" s="81">
        <v>36.013986013986013</v>
      </c>
      <c r="FT36" s="81">
        <v>36.049382716049379</v>
      </c>
      <c r="FU36" s="81">
        <v>39.218158890290042</v>
      </c>
      <c r="FV36" s="81">
        <v>34.262485481997679</v>
      </c>
      <c r="FW36" s="81">
        <v>23.995771670190276</v>
      </c>
      <c r="FX36" s="81">
        <v>29.183266932270911</v>
      </c>
      <c r="FY36" s="81">
        <v>41.935483870967744</v>
      </c>
      <c r="FZ36" s="81">
        <v>40.111731843575413</v>
      </c>
      <c r="GA36" s="81">
        <v>49.43</v>
      </c>
      <c r="GB36" s="81">
        <v>52.656054455445499</v>
      </c>
      <c r="GC36" s="81">
        <v>52.196296296296303</v>
      </c>
      <c r="GD36" s="81">
        <v>54.44444444444445</v>
      </c>
      <c r="GE36" s="81">
        <v>51.96</v>
      </c>
      <c r="GF36" s="81">
        <v>50.417163289630508</v>
      </c>
      <c r="GG36" s="81">
        <v>51.923751607999058</v>
      </c>
      <c r="GH36" s="81">
        <v>54.606741573033716</v>
      </c>
      <c r="GI36" s="81">
        <v>54.870530209617762</v>
      </c>
      <c r="GJ36" s="81">
        <v>57.537399309551205</v>
      </c>
      <c r="GK36" s="81">
        <v>53.003003003003002</v>
      </c>
      <c r="GL36" s="81">
        <v>58.436724565756819</v>
      </c>
      <c r="GM36" s="81">
        <v>50.364077669902919</v>
      </c>
      <c r="GN36" s="81">
        <v>52.369668246445499</v>
      </c>
      <c r="GO36" s="81">
        <v>45.65727699530516</v>
      </c>
      <c r="GP36" s="81">
        <v>48.074534161490682</v>
      </c>
      <c r="GQ36" s="81">
        <v>34.660925726587735</v>
      </c>
      <c r="GR36" s="81">
        <v>39.638554216867469</v>
      </c>
      <c r="GS36" s="81">
        <v>37.03241895261845</v>
      </c>
      <c r="GT36" s="81">
        <v>40.212765957446805</v>
      </c>
      <c r="GU36" s="81">
        <v>34.853420195439746</v>
      </c>
      <c r="GV36" s="81">
        <v>36.058394160583937</v>
      </c>
      <c r="GW36" s="81">
        <v>29.263913824057454</v>
      </c>
      <c r="GX36" s="81">
        <v>30.156121610517665</v>
      </c>
      <c r="GY36" s="81">
        <v>31.946508172362552</v>
      </c>
      <c r="GZ36" s="81">
        <v>31.31416837782341</v>
      </c>
      <c r="HA36" s="81">
        <v>32.304038004750588</v>
      </c>
      <c r="HB36" s="81">
        <v>33.296977660972402</v>
      </c>
      <c r="HC36" s="81">
        <v>34.90427098674521</v>
      </c>
      <c r="HD36" s="81">
        <v>33.572343149807899</v>
      </c>
      <c r="HE36" s="81">
        <v>31.832797427652732</v>
      </c>
      <c r="HF36" s="81">
        <v>22.226026591363699</v>
      </c>
      <c r="HG36" s="81">
        <v>17.341168643973834</v>
      </c>
      <c r="HH36" s="81">
        <v>24.375192841715517</v>
      </c>
      <c r="HI36" s="81"/>
      <c r="HJ36" s="81">
        <v>37.416861826697897</v>
      </c>
      <c r="HK36" s="81">
        <v>35.16949152542373</v>
      </c>
      <c r="HL36" s="81"/>
      <c r="HM36" s="81"/>
      <c r="HN36" s="81"/>
      <c r="HO36" s="81"/>
      <c r="HP36" s="81"/>
      <c r="HQ36" s="81"/>
      <c r="HR36" s="81"/>
      <c r="HS36" s="81"/>
      <c r="HT36" s="81"/>
      <c r="HU36" s="81"/>
      <c r="HV36" s="81"/>
      <c r="HW36" s="81"/>
      <c r="HX36" s="81"/>
      <c r="HY36" s="81"/>
      <c r="HZ36" s="81"/>
      <c r="IA36" s="81"/>
      <c r="IB36" s="81"/>
      <c r="IC36" s="81"/>
      <c r="ID36" s="81"/>
      <c r="IE36" s="81"/>
      <c r="IF36" s="81"/>
      <c r="IG36" s="81">
        <v>33.903337169159897</v>
      </c>
      <c r="IH36" s="81">
        <v>32.080924855491325</v>
      </c>
      <c r="II36" s="81">
        <v>32.215568862275447</v>
      </c>
      <c r="IJ36" s="81">
        <v>29.287474332648902</v>
      </c>
      <c r="IK36" s="81">
        <v>32.550693703308433</v>
      </c>
      <c r="IL36" s="81">
        <v>32.19178082191781</v>
      </c>
      <c r="IM36" s="81">
        <v>29.462365591397848</v>
      </c>
      <c r="IN36" s="81">
        <v>43.606255749770007</v>
      </c>
      <c r="IO36" s="81">
        <v>27.398720682302773</v>
      </c>
      <c r="IP36" s="81">
        <v>25.611052072263551</v>
      </c>
      <c r="IQ36" s="81">
        <v>35.424280350438003</v>
      </c>
      <c r="IR36" s="81">
        <v>39.295644114921224</v>
      </c>
      <c r="IS36" s="81"/>
      <c r="IT36" s="81"/>
      <c r="IU36" s="81"/>
      <c r="IV36" s="81"/>
      <c r="IW36" s="81"/>
      <c r="IX36" s="81"/>
      <c r="IY36" s="81"/>
      <c r="IZ36" s="81"/>
      <c r="JA36" s="81"/>
      <c r="JB36" s="81"/>
      <c r="JC36" s="81"/>
      <c r="JD36" s="81"/>
      <c r="JE36" s="81"/>
      <c r="JF36" s="81"/>
      <c r="JG36" s="81"/>
      <c r="JH36" s="81"/>
      <c r="JI36" s="81"/>
      <c r="JJ36" s="81"/>
      <c r="JK36" s="81"/>
      <c r="JL36" s="81"/>
      <c r="JM36" s="81"/>
      <c r="JN36" s="81"/>
      <c r="JO36" s="81"/>
      <c r="JP36" s="81"/>
      <c r="JQ36" s="81"/>
      <c r="JR36" s="81"/>
      <c r="JS36" s="81"/>
      <c r="JT36" s="81"/>
      <c r="JU36" s="81"/>
      <c r="JV36" s="81"/>
      <c r="JW36" s="81"/>
      <c r="JX36" s="81"/>
      <c r="JY36" s="81"/>
      <c r="JZ36" s="81"/>
      <c r="KA36" s="81"/>
      <c r="KB36" s="81"/>
      <c r="KC36" s="81"/>
      <c r="KD36" s="81"/>
      <c r="KE36" s="81"/>
      <c r="KF36" s="81"/>
      <c r="KG36" s="81"/>
      <c r="KH36" s="81"/>
      <c r="KI36" s="81"/>
      <c r="KJ36" s="81"/>
      <c r="KK36" s="81"/>
      <c r="KL36" s="81"/>
      <c r="KM36" s="81"/>
      <c r="KN36" s="81"/>
      <c r="KO36" s="81">
        <v>27.227575245852787</v>
      </c>
      <c r="KP36" s="81">
        <v>31.234146768127353</v>
      </c>
      <c r="KQ36" s="81">
        <v>30.74468085106383</v>
      </c>
      <c r="KR36" s="81">
        <v>35.927235977766543</v>
      </c>
      <c r="KS36" s="81">
        <v>39.494163424124515</v>
      </c>
      <c r="KT36" s="81">
        <v>39.719256623171212</v>
      </c>
      <c r="KU36" s="81">
        <v>41.395670653355737</v>
      </c>
      <c r="KV36" s="81">
        <v>41.498852918684683</v>
      </c>
      <c r="KW36" s="81">
        <v>36.162231860274296</v>
      </c>
      <c r="KX36" s="81">
        <v>42.108876900441388</v>
      </c>
      <c r="KY36" s="81">
        <v>33.752244165170559</v>
      </c>
      <c r="KZ36" s="81">
        <v>29.385722191477583</v>
      </c>
      <c r="LA36" s="81">
        <v>29.029978802866662</v>
      </c>
      <c r="LB36" s="81">
        <v>22.267002518891687</v>
      </c>
      <c r="LC36" s="81">
        <v>21.860964655340755</v>
      </c>
      <c r="LD36" s="81">
        <v>14.8016226377758</v>
      </c>
      <c r="LE36" s="81">
        <v>19.308774834437084</v>
      </c>
      <c r="LF36" s="81">
        <v>21.065278334000801</v>
      </c>
      <c r="LG36" s="81">
        <v>18.760000000000002</v>
      </c>
      <c r="LH36" s="81">
        <v>19.506662886305641</v>
      </c>
      <c r="LI36" s="81">
        <v>16.302244582043343</v>
      </c>
      <c r="LJ36" s="81">
        <v>22.621102289725002</v>
      </c>
      <c r="LK36" s="81">
        <v>19.847328244274809</v>
      </c>
      <c r="LL36" s="81">
        <v>18.650250797993614</v>
      </c>
      <c r="LM36" s="81">
        <v>19.664683612763657</v>
      </c>
      <c r="LN36" s="81">
        <v>17.040624691113965</v>
      </c>
      <c r="LO36" s="81">
        <v>18.580709645177411</v>
      </c>
      <c r="LP36" s="81">
        <v>23.793838403410192</v>
      </c>
      <c r="LQ36" s="81">
        <v>29.831932773109241</v>
      </c>
      <c r="LR36" s="81">
        <v>16.773953948997278</v>
      </c>
      <c r="LS36" s="81">
        <v>15.118833632913921</v>
      </c>
      <c r="LT36" s="81">
        <v>26.645608314652534</v>
      </c>
      <c r="LU36" s="81">
        <v>21.358384623690746</v>
      </c>
      <c r="LV36" s="81">
        <v>21.98343848580442</v>
      </c>
      <c r="LW36" s="81">
        <v>20.546686574020907</v>
      </c>
      <c r="LX36" s="81">
        <v>22.494627857003323</v>
      </c>
      <c r="LY36" s="81">
        <v>18.927571028411368</v>
      </c>
      <c r="LZ36" s="81">
        <v>17.877094972067038</v>
      </c>
      <c r="MA36" s="81">
        <v>16.975706494794252</v>
      </c>
      <c r="MB36" s="81">
        <v>14.295499021526417</v>
      </c>
      <c r="MC36" s="81">
        <v>18.549265106151331</v>
      </c>
      <c r="MD36" s="81">
        <v>27.75979461993526</v>
      </c>
      <c r="ME36" s="81">
        <v>16.657437146970867</v>
      </c>
      <c r="MF36" s="81">
        <v>22.29840026118185</v>
      </c>
      <c r="MG36" s="107">
        <v>16.166577682861718</v>
      </c>
      <c r="MH36" s="107">
        <v>21.11597374179431</v>
      </c>
      <c r="MI36" s="107">
        <v>17.746562469086953</v>
      </c>
      <c r="MJ36" s="107">
        <v>20.792079207920793</v>
      </c>
      <c r="MK36" s="107">
        <v>22.807370858926593</v>
      </c>
      <c r="ML36" s="107">
        <v>19.469113874087231</v>
      </c>
      <c r="MM36" s="107">
        <v>27.265389850345507</v>
      </c>
      <c r="MN36" s="107">
        <v>18.791946308724832</v>
      </c>
      <c r="MO36" s="107">
        <v>14.689152779163758</v>
      </c>
      <c r="MP36" s="107">
        <v>19.462692420825572</v>
      </c>
      <c r="MQ36" s="107">
        <v>15.535802469135804</v>
      </c>
      <c r="MR36" s="107">
        <v>31.334526650755766</v>
      </c>
      <c r="MS36" s="107">
        <v>23.773206221776217</v>
      </c>
      <c r="MT36" s="107">
        <v>22.707814833250374</v>
      </c>
      <c r="MU36" s="107">
        <v>23.722227757297993</v>
      </c>
      <c r="MV36" s="107">
        <v>22.012578616352201</v>
      </c>
      <c r="MW36" s="107">
        <v>29.643308387598406</v>
      </c>
      <c r="MX36" s="107">
        <v>23.88652207591015</v>
      </c>
      <c r="MY36" s="107">
        <v>28.966711714483935</v>
      </c>
      <c r="MZ36" s="107">
        <v>36.271790808240887</v>
      </c>
      <c r="NA36" s="107">
        <v>21.597586631567566</v>
      </c>
      <c r="NB36" s="107">
        <v>31.622319301032569</v>
      </c>
      <c r="NC36" s="103">
        <v>31.599925843529853</v>
      </c>
      <c r="ND36" s="107">
        <v>19.33193319331933</v>
      </c>
      <c r="NE36" s="103">
        <v>21.555577629879803</v>
      </c>
      <c r="NF36" s="107">
        <v>21.950726978998382</v>
      </c>
      <c r="NG36" s="107">
        <v>25.817185359170093</v>
      </c>
      <c r="NH36" s="107">
        <v>29.598145285935086</v>
      </c>
      <c r="NI36" s="107">
        <v>27.198323185946705</v>
      </c>
      <c r="NJ36" s="107">
        <v>19.733059548254616</v>
      </c>
      <c r="NK36" s="107">
        <v>27.797975827847104</v>
      </c>
      <c r="NL36" s="107">
        <v>26.546886040173618</v>
      </c>
      <c r="NM36" s="107">
        <v>27.209722780233026</v>
      </c>
      <c r="NN36" s="107">
        <v>31.773783942176209</v>
      </c>
      <c r="NO36" s="107">
        <v>29.632945389435989</v>
      </c>
      <c r="NP36" s="107">
        <v>21.043635632415043</v>
      </c>
      <c r="NQ36" s="107">
        <v>25.729762263015349</v>
      </c>
      <c r="NR36" s="107">
        <v>30.485472265233625</v>
      </c>
      <c r="NS36" s="107">
        <v>34.187701003800797</v>
      </c>
      <c r="NT36" s="107">
        <v>28.879138412445155</v>
      </c>
      <c r="NU36" s="107">
        <v>25.753855220508786</v>
      </c>
      <c r="NV36" s="107">
        <v>31.213636827600283</v>
      </c>
      <c r="NW36" s="107">
        <v>23.179746835443037</v>
      </c>
      <c r="NX36" s="107">
        <v>21.728669257819728</v>
      </c>
      <c r="NY36" s="107">
        <v>17.122004142420355</v>
      </c>
      <c r="NZ36" s="107">
        <v>19.521642296891645</v>
      </c>
      <c r="OA36" s="107">
        <v>17.64931822546572</v>
      </c>
      <c r="OB36" s="107">
        <v>19.071654790182105</v>
      </c>
      <c r="OC36" s="107">
        <v>19.793376460364971</v>
      </c>
      <c r="OD36" s="107">
        <v>22.168529145273329</v>
      </c>
      <c r="OE36" s="107">
        <v>21.207049325588265</v>
      </c>
      <c r="OF36" s="107">
        <v>17.648233180275501</v>
      </c>
      <c r="OG36" s="107">
        <v>20.357731230877853</v>
      </c>
      <c r="OH36" s="107">
        <v>18.280204643841007</v>
      </c>
      <c r="OI36" s="107">
        <v>20.753737541528238</v>
      </c>
      <c r="OJ36" s="107">
        <v>12.999016715830875</v>
      </c>
      <c r="OK36" s="107">
        <v>17.90190466791671</v>
      </c>
      <c r="OL36" s="107">
        <v>17.433389881249376</v>
      </c>
      <c r="OM36" s="107">
        <v>21.209725242142717</v>
      </c>
      <c r="ON36" s="107">
        <v>21.845781542184579</v>
      </c>
      <c r="OO36" s="107">
        <v>20.133570792520036</v>
      </c>
      <c r="OP36" s="107">
        <v>17.023797768342057</v>
      </c>
      <c r="OQ36" s="107">
        <v>19.62</v>
      </c>
      <c r="OR36" s="107">
        <v>18.238691049085656</v>
      </c>
      <c r="OS36" s="107">
        <v>19.603920784156831</v>
      </c>
      <c r="OT36" s="107">
        <v>17.264160108811812</v>
      </c>
      <c r="OU36" s="107">
        <v>17.071930003052195</v>
      </c>
      <c r="OV36" s="107">
        <v>19.179256402014357</v>
      </c>
      <c r="OW36" s="107">
        <v>19.71050200184786</v>
      </c>
      <c r="OX36" s="107">
        <v>12.387881203906717</v>
      </c>
      <c r="OY36" s="107">
        <v>20.688941760628943</v>
      </c>
      <c r="OZ36" s="107">
        <v>19.834380923875088</v>
      </c>
      <c r="PA36" s="107">
        <v>28.761976329137706</v>
      </c>
      <c r="PB36" s="107">
        <v>28.548571428571428</v>
      </c>
      <c r="PC36" s="107">
        <v>26.897084379223791</v>
      </c>
      <c r="PD36" s="107">
        <v>19.996008780682498</v>
      </c>
      <c r="PE36" s="107">
        <v>22.350880607181082</v>
      </c>
      <c r="PF36" s="107">
        <v>26.986933883485602</v>
      </c>
      <c r="PG36" s="107">
        <v>25.959279561472197</v>
      </c>
      <c r="PH36" s="107">
        <v>26.986140933047043</v>
      </c>
      <c r="PI36" s="107">
        <v>25.03</v>
      </c>
      <c r="PJ36" s="107">
        <v>27.292862176583103</v>
      </c>
      <c r="PK36" s="107">
        <v>22.38968765493307</v>
      </c>
      <c r="PL36" s="107">
        <v>24.886123764026216</v>
      </c>
      <c r="PM36" s="107">
        <v>24.643645854246135</v>
      </c>
      <c r="PN36" s="107">
        <v>25.054272745214128</v>
      </c>
      <c r="PO36" s="107">
        <v>20.400200100050025</v>
      </c>
      <c r="PP36" s="107">
        <v>20.959040959040962</v>
      </c>
      <c r="PQ36" s="107">
        <v>21.757280588410698</v>
      </c>
      <c r="PR36" s="107">
        <v>25.515985430999592</v>
      </c>
      <c r="PS36" s="107">
        <v>27.542288557213929</v>
      </c>
      <c r="PT36" s="107">
        <v>22.163722427387963</v>
      </c>
      <c r="PU36" s="107">
        <v>20.209371884346961</v>
      </c>
      <c r="PV36" s="81">
        <v>26.264436479490243</v>
      </c>
      <c r="PW36" s="81">
        <v>28.063085263676683</v>
      </c>
      <c r="PX36" s="81">
        <v>23.90485629335976</v>
      </c>
      <c r="PY36" s="81">
        <v>19.858790771678596</v>
      </c>
      <c r="PZ36" s="81">
        <v>24.735158904657204</v>
      </c>
      <c r="QA36" s="81">
        <v>16.218362282878413</v>
      </c>
      <c r="QB36" s="81">
        <v>21.693540409536055</v>
      </c>
      <c r="QC36" s="81">
        <v>21.723765583586925</v>
      </c>
      <c r="QD36" s="81">
        <v>18.332347723240687</v>
      </c>
      <c r="QE36" s="81">
        <v>21.114630766184913</v>
      </c>
      <c r="QF36" s="81">
        <v>19.483452813512717</v>
      </c>
      <c r="QG36" s="81">
        <v>17.696044413601665</v>
      </c>
      <c r="QH36" s="81">
        <v>17.044442244877757</v>
      </c>
      <c r="QI36" s="81">
        <v>21.91297530380243</v>
      </c>
      <c r="QJ36" s="81">
        <v>13.553005786015495</v>
      </c>
      <c r="QK36" s="81">
        <v>26.714158504007123</v>
      </c>
      <c r="QL36" s="107">
        <v>16.216752679634773</v>
      </c>
      <c r="QM36" s="107">
        <v>18.840579710144926</v>
      </c>
      <c r="QN36" s="107">
        <v>12.201825856483753</v>
      </c>
      <c r="QO36" s="107">
        <v>10.593516209476309</v>
      </c>
      <c r="QP36" s="107">
        <v>10.565135054320741</v>
      </c>
      <c r="QQ36" s="107">
        <v>10.841274720770571</v>
      </c>
      <c r="QR36" s="107">
        <v>14.63390370075607</v>
      </c>
      <c r="QS36" s="107">
        <v>18.510470169893324</v>
      </c>
      <c r="QT36" s="107">
        <v>21.440585732660537</v>
      </c>
      <c r="QU36" s="107">
        <v>17.760925962881661</v>
      </c>
      <c r="QV36" s="107">
        <v>17.847873827111197</v>
      </c>
      <c r="QW36" s="107">
        <v>15.304811777492343</v>
      </c>
      <c r="QX36" s="107">
        <v>21.165067747997231</v>
      </c>
      <c r="QY36" s="107">
        <v>21.417991507850303</v>
      </c>
      <c r="QZ36" s="107">
        <v>19.285004965243299</v>
      </c>
      <c r="RA36" s="107">
        <v>21.212422854867611</v>
      </c>
      <c r="RB36" s="107">
        <v>20.920208500400964</v>
      </c>
      <c r="RC36" s="107">
        <v>18.723744748949787</v>
      </c>
      <c r="RD36" s="107">
        <v>15.951661631419938</v>
      </c>
      <c r="RE36" s="107">
        <v>15.813635475678844</v>
      </c>
      <c r="RF36" s="107">
        <v>23.41822522881019</v>
      </c>
      <c r="RG36" s="107">
        <v>16.036792641471706</v>
      </c>
      <c r="RH36" s="107">
        <v>14.098982239074036</v>
      </c>
      <c r="RI36" s="107">
        <v>12.344937975190076</v>
      </c>
      <c r="RJ36" s="107">
        <v>28.845194131150816</v>
      </c>
      <c r="RK36" s="107">
        <v>23.77106391464752</v>
      </c>
      <c r="RL36" s="107">
        <v>20.978325710876916</v>
      </c>
      <c r="RM36" s="107">
        <v>17.113485184438623</v>
      </c>
      <c r="RN36" s="107">
        <v>23.082308230823081</v>
      </c>
      <c r="RO36" s="107">
        <v>22.659606354281145</v>
      </c>
      <c r="RP36" s="107">
        <v>23.914128806789815</v>
      </c>
      <c r="RQ36" s="107">
        <v>17.271913242463434</v>
      </c>
      <c r="RR36" s="107">
        <v>17.648235176482348</v>
      </c>
      <c r="RS36" s="107">
        <v>12.846875623877018</v>
      </c>
      <c r="RT36" s="107">
        <v>19.531564133494168</v>
      </c>
      <c r="RU36" s="107">
        <v>25.44674054108016</v>
      </c>
      <c r="RV36" s="107">
        <v>16.104906262465096</v>
      </c>
      <c r="RW36" s="107">
        <v>12.343577935729302</v>
      </c>
      <c r="RX36" s="107">
        <v>20.169745381927108</v>
      </c>
      <c r="RY36" s="107">
        <v>22.380904823729153</v>
      </c>
      <c r="RZ36" s="107">
        <v>26.549023495588379</v>
      </c>
      <c r="SA36" s="107">
        <v>26.445884545859528</v>
      </c>
      <c r="SB36" s="107">
        <v>22.725914117764269</v>
      </c>
      <c r="SC36" s="107">
        <v>17.331471878739528</v>
      </c>
      <c r="SD36" s="107">
        <v>24.202739178246528</v>
      </c>
      <c r="SE36" s="107">
        <v>20.62</v>
      </c>
      <c r="SF36" s="107">
        <v>18.11</v>
      </c>
      <c r="SG36" s="107">
        <v>25.233366434955311</v>
      </c>
      <c r="SH36" s="107">
        <v>19.291180024164319</v>
      </c>
      <c r="SI36" s="107">
        <v>20.965339159797399</v>
      </c>
      <c r="SJ36" s="107">
        <f t="shared" si="0"/>
        <v>20.931848202673123</v>
      </c>
      <c r="SK36" s="107">
        <v>21.34</v>
      </c>
      <c r="SL36" s="107">
        <v>18.786908217395656</v>
      </c>
      <c r="SM36" s="107">
        <v>25.694996028594126</v>
      </c>
      <c r="SN36" s="107">
        <v>30.985915492957744</v>
      </c>
      <c r="SO36" s="107">
        <v>32.765830346475504</v>
      </c>
      <c r="SP36" s="107">
        <v>28.501887542221343</v>
      </c>
      <c r="SQ36" s="107">
        <v>32.140007977662542</v>
      </c>
      <c r="SR36" s="107">
        <v>32.483128225486304</v>
      </c>
      <c r="SS36" s="107">
        <v>28.258706467661693</v>
      </c>
      <c r="ST36" s="107">
        <v>34.024110790076719</v>
      </c>
      <c r="SU36" s="107">
        <v>26.458250099880143</v>
      </c>
      <c r="SV36" s="107">
        <v>25.141495382782253</v>
      </c>
      <c r="SW36" s="107">
        <v>24.05265257279617</v>
      </c>
      <c r="SX36" s="107">
        <v>22.132715738596314</v>
      </c>
      <c r="SY36" s="107">
        <v>24.183071849705204</v>
      </c>
      <c r="SZ36" s="107">
        <v>21.800758634457974</v>
      </c>
      <c r="TA36" s="107">
        <v>38.486087563578344</v>
      </c>
      <c r="TB36" s="107">
        <v>26.578633836378078</v>
      </c>
      <c r="TC36" s="107">
        <v>25.434329395413478</v>
      </c>
      <c r="TD36" s="107">
        <v>27.445544554455441</v>
      </c>
      <c r="TE36" s="107">
        <v>23.273377720361722</v>
      </c>
      <c r="TF36" s="107">
        <v>24.013585056437918</v>
      </c>
      <c r="TG36" s="107">
        <v>25.330812854442343</v>
      </c>
      <c r="TH36" s="168">
        <v>24.380743108270075</v>
      </c>
      <c r="TI36" s="169">
        <v>22.220015885623511</v>
      </c>
      <c r="TJ36" s="169">
        <v>18.666002986560475</v>
      </c>
      <c r="TK36" s="107">
        <v>22.34053139615882</v>
      </c>
      <c r="TL36" s="107">
        <v>23.338994904585871</v>
      </c>
      <c r="TM36" s="107">
        <v>32.890265840495694</v>
      </c>
      <c r="TN36" s="107">
        <v>37.459935897435898</v>
      </c>
      <c r="TO36" s="107">
        <v>9.0664003994008997</v>
      </c>
      <c r="TP36" s="107">
        <v>27.879088206144697</v>
      </c>
      <c r="TQ36" s="107">
        <v>22.261025743364591</v>
      </c>
      <c r="TR36" s="136">
        <v>25.482618498571274</v>
      </c>
      <c r="TS36" s="136">
        <v>22.34053139615882</v>
      </c>
      <c r="TT36" s="136">
        <v>22.922231978266861</v>
      </c>
      <c r="TU36" s="136">
        <v>25.68297137665218</v>
      </c>
      <c r="TV36" s="136">
        <v>26.650658446584458</v>
      </c>
      <c r="TW36" s="136">
        <v>24.597073977789211</v>
      </c>
      <c r="TX36" s="136">
        <v>30.306048895776215</v>
      </c>
      <c r="TY36" s="136">
        <v>30.017727477582252</v>
      </c>
      <c r="TZ36" s="136">
        <v>20.063454108697826</v>
      </c>
      <c r="UA36" s="136">
        <v>20.396122462211611</v>
      </c>
      <c r="UB36" s="136">
        <v>21.099515498388275</v>
      </c>
      <c r="UC36" s="136">
        <v>22.725914117764269</v>
      </c>
      <c r="UD36" s="136">
        <v>25.125270955059023</v>
      </c>
      <c r="UE36" s="136">
        <v>20.169745381927108</v>
      </c>
      <c r="UF36" s="136">
        <v>12.343577935729302</v>
      </c>
      <c r="UG36" s="136">
        <v>18.315664347479757</v>
      </c>
      <c r="UH36" s="136">
        <v>20.808288363759221</v>
      </c>
      <c r="UI36" s="136">
        <v>20.007700794187876</v>
      </c>
      <c r="UJ36" s="136">
        <v>18.477378037788572</v>
      </c>
      <c r="UK36" s="136">
        <v>19.677059770690157</v>
      </c>
      <c r="UL36" s="136">
        <v>14.932834581594907</v>
      </c>
      <c r="UM36" s="136">
        <v>19.447494396720948</v>
      </c>
      <c r="UN36" s="136">
        <v>18.73418359228355</v>
      </c>
      <c r="UO36" s="136">
        <v>20.845923590467439</v>
      </c>
      <c r="UP36" s="136">
        <v>24.691293484245922</v>
      </c>
      <c r="UQ36" s="136">
        <v>22.737355964743081</v>
      </c>
      <c r="UR36" s="68">
        <v>24.803079862447127</v>
      </c>
      <c r="US36" s="68">
        <v>26.00807046652352</v>
      </c>
      <c r="UT36" s="68">
        <v>25.099031350712963</v>
      </c>
      <c r="UU36" s="68">
        <v>24.807604368298104</v>
      </c>
      <c r="UV36" s="68">
        <v>16.538411482267829</v>
      </c>
      <c r="UW36" s="68">
        <v>18.306462128931557</v>
      </c>
      <c r="UX36" s="68">
        <v>19.667926739775986</v>
      </c>
      <c r="UY36" s="68">
        <v>17.954330780207343</v>
      </c>
      <c r="UZ36" s="68">
        <v>19.977768580336836</v>
      </c>
      <c r="VA36" s="68">
        <v>25.564379408190831</v>
      </c>
      <c r="VB36" s="68">
        <v>25.731503125819831</v>
      </c>
      <c r="VC36" s="68">
        <v>25.141468519865825</v>
      </c>
      <c r="VD36" s="68">
        <v>26.373020051863769</v>
      </c>
      <c r="VE36" s="68">
        <v>20.935517764719783</v>
      </c>
      <c r="VF36" s="68">
        <v>19.631689405353789</v>
      </c>
      <c r="VG36" s="68">
        <v>19.395066310601816</v>
      </c>
      <c r="VH36" s="68">
        <v>20.36588378346141</v>
      </c>
      <c r="VI36" s="68">
        <v>20.664195335281576</v>
      </c>
      <c r="VJ36" s="68">
        <v>19.476669919357995</v>
      </c>
      <c r="VK36" s="68">
        <v>22.059917996848796</v>
      </c>
      <c r="VL36" s="68">
        <v>36.296812308002991</v>
      </c>
      <c r="VM36" s="68" t="e">
        <v>#DIV/0!</v>
      </c>
      <c r="VN36" s="68">
        <f>AVERAGE(JM36:VI36)</f>
        <v>22.585698573676428</v>
      </c>
      <c r="VO36" s="68" t="e">
        <v>#DIV/0!</v>
      </c>
      <c r="VP36" s="68" t="e">
        <v>#DIV/0!</v>
      </c>
      <c r="VQ36" s="68">
        <v>39.295644114921224</v>
      </c>
      <c r="VR36" s="68">
        <v>32.157495835543088</v>
      </c>
      <c r="VS36" s="68" t="e">
        <v>#DIV/0!</v>
      </c>
      <c r="VT36" s="68" t="e">
        <v>#DIV/0!</v>
      </c>
      <c r="VU36" s="68">
        <v>28.731601913372739</v>
      </c>
      <c r="VV36" s="68">
        <v>34.513719119430519</v>
      </c>
      <c r="VW36" s="68">
        <v>52.371729114245156</v>
      </c>
      <c r="VX36" s="68">
        <v>34.635156998463174</v>
      </c>
      <c r="VY36" s="68">
        <v>34.066025197237202</v>
      </c>
      <c r="VZ36" s="68">
        <v>28.735225182441184</v>
      </c>
      <c r="WA36" s="42">
        <v>21.843725579596732</v>
      </c>
      <c r="WB36" s="42">
        <v>26.074440625950235</v>
      </c>
      <c r="WC36" s="42">
        <v>24.294828235461569</v>
      </c>
      <c r="WD36" s="42">
        <v>22.086943402184929</v>
      </c>
      <c r="WE36" s="42">
        <v>18.478932508324412</v>
      </c>
      <c r="WF36" s="42">
        <v>23.329955186381763</v>
      </c>
      <c r="WG36" s="42">
        <v>33.698645372440986</v>
      </c>
      <c r="WH36" s="42">
        <v>25.80221939291182</v>
      </c>
      <c r="WI36" s="42">
        <v>32.276677398930943</v>
      </c>
      <c r="WJ36" s="42">
        <v>40.154697628957294</v>
      </c>
      <c r="WK36" s="42">
        <v>31.742996079288911</v>
      </c>
      <c r="WL36" s="42">
        <v>33.288644133459037</v>
      </c>
      <c r="WM36" s="42">
        <v>32.180916321983872</v>
      </c>
      <c r="WP36" s="52"/>
      <c r="WQ36" s="52"/>
      <c r="WR36" s="51"/>
    </row>
    <row r="37" spans="1:616" s="4" customFormat="1" ht="23.25" customHeight="1" x14ac:dyDescent="0.2">
      <c r="A37" s="179"/>
      <c r="B37" s="9" t="s">
        <v>25</v>
      </c>
      <c r="C37" s="8" t="s">
        <v>13</v>
      </c>
      <c r="D37" s="23" t="s">
        <v>45</v>
      </c>
      <c r="E37" s="36">
        <v>8.2742316784869985</v>
      </c>
      <c r="F37" s="36">
        <v>7.3929961089494167</v>
      </c>
      <c r="G37" s="36">
        <v>8.0459770114942515</v>
      </c>
      <c r="H37" s="36">
        <v>6.2344139650872812</v>
      </c>
      <c r="I37" s="36">
        <v>7.047387606318348</v>
      </c>
      <c r="J37" s="36">
        <v>5.5555555555555554</v>
      </c>
      <c r="K37" s="36">
        <v>6.7532467532467537</v>
      </c>
      <c r="L37" s="36">
        <v>6.1415220293724966</v>
      </c>
      <c r="M37" s="36">
        <v>5.7247259439707676</v>
      </c>
      <c r="N37" s="36">
        <v>6.1576354679802954</v>
      </c>
      <c r="O37" s="36">
        <v>9.0592334494773521</v>
      </c>
      <c r="P37" s="36">
        <v>6.1714285714285717</v>
      </c>
      <c r="Q37" s="36">
        <v>6.8883610451306412</v>
      </c>
      <c r="R37" s="36">
        <v>7.2202166064981954</v>
      </c>
      <c r="S37" s="36">
        <v>8.0178173719376389</v>
      </c>
      <c r="T37" s="36">
        <v>8.7100330760749731</v>
      </c>
      <c r="U37" s="36">
        <v>8.1818181818181817</v>
      </c>
      <c r="V37" s="36">
        <v>8.7136929460580923</v>
      </c>
      <c r="W37" s="36">
        <v>8.1009296148738379</v>
      </c>
      <c r="X37" s="36">
        <v>6.5868263473053892</v>
      </c>
      <c r="Y37" s="36">
        <v>6.6590126291618823</v>
      </c>
      <c r="Z37" s="36">
        <v>6.6390041493775938</v>
      </c>
      <c r="AA37" s="36">
        <v>4.9707602339181278</v>
      </c>
      <c r="AB37" s="36">
        <v>7.6815642458100566</v>
      </c>
      <c r="AC37" s="36">
        <v>5.3346265761396703</v>
      </c>
      <c r="AD37" s="36">
        <v>5.6541019955654095</v>
      </c>
      <c r="AE37" s="36">
        <v>6.227544910179641</v>
      </c>
      <c r="AF37" s="36">
        <v>7.0197044334975365</v>
      </c>
      <c r="AG37" s="36">
        <v>7.8212290502793298</v>
      </c>
      <c r="AH37" s="36">
        <v>7.4712643678160919</v>
      </c>
      <c r="AI37" s="36">
        <v>6.3337393422655301</v>
      </c>
      <c r="AJ37" s="36">
        <v>6.9258809234507908</v>
      </c>
      <c r="AK37" s="36">
        <v>6.25</v>
      </c>
      <c r="AL37" s="36">
        <v>4.9698795180722888</v>
      </c>
      <c r="AM37" s="36">
        <v>8.3132530120481931</v>
      </c>
      <c r="AN37" s="36">
        <v>5.416666666666667</v>
      </c>
      <c r="AO37" s="36">
        <v>9.2055485498108442</v>
      </c>
      <c r="AP37" s="36">
        <v>20.784313725490193</v>
      </c>
      <c r="AQ37" s="36">
        <v>9.2413793103448274</v>
      </c>
      <c r="AR37" s="36">
        <v>6.9722222222222197</v>
      </c>
      <c r="AS37" s="36">
        <v>6.6024759284731775</v>
      </c>
      <c r="AT37" s="36">
        <v>5.9366754617414248</v>
      </c>
      <c r="AU37" s="36">
        <v>5.4237288135593227</v>
      </c>
      <c r="AV37" s="36">
        <v>5.7876849260295886</v>
      </c>
      <c r="AW37" s="36">
        <v>3.6161335187760777</v>
      </c>
      <c r="AX37" s="36">
        <v>4.7204968944099379</v>
      </c>
      <c r="AY37" s="36">
        <v>6.7415730337078648</v>
      </c>
      <c r="AZ37" s="36">
        <v>4.0296924708377517</v>
      </c>
      <c r="BA37" s="36">
        <v>5.2747252747252746</v>
      </c>
      <c r="BB37" s="36">
        <v>4.1927023945268003</v>
      </c>
      <c r="BC37" s="36">
        <v>3.15285252960172</v>
      </c>
      <c r="BD37" s="36">
        <v>3.7359900373599002</v>
      </c>
      <c r="BE37" s="36">
        <v>3.8083028083028099</v>
      </c>
      <c r="BF37" s="36">
        <v>3.1137724550898205</v>
      </c>
      <c r="BG37" s="36">
        <v>3.096774193548387</v>
      </c>
      <c r="BH37" s="36">
        <v>3.4612579762990001</v>
      </c>
      <c r="BI37" s="36">
        <v>3.5498007968127498</v>
      </c>
      <c r="BJ37" s="36">
        <v>3.4956304619225964</v>
      </c>
      <c r="BK37" s="36">
        <v>5.8139534883720927</v>
      </c>
      <c r="BL37" s="36">
        <v>5.3699284009546542</v>
      </c>
      <c r="BM37" s="36">
        <v>3.5502958579881656</v>
      </c>
      <c r="BN37" s="36">
        <v>3.8036809815950923</v>
      </c>
      <c r="BO37" s="36">
        <v>3.0272452068617559</v>
      </c>
      <c r="BP37" s="36">
        <v>4.3462033462033496</v>
      </c>
      <c r="BQ37" s="36">
        <v>4.5454545454545459</v>
      </c>
      <c r="BR37" s="36">
        <v>3.7621359223300974</v>
      </c>
      <c r="BS37" s="36">
        <v>3.4509803921568598</v>
      </c>
      <c r="BT37" s="36">
        <v>4.1426927502876874</v>
      </c>
      <c r="BU37" s="36">
        <v>3.51954821894005</v>
      </c>
      <c r="BV37" s="36">
        <v>4.6688382193268181</v>
      </c>
      <c r="BW37" s="36">
        <v>7.9847908745247134</v>
      </c>
      <c r="BX37" s="36">
        <v>5.882352941176471</v>
      </c>
      <c r="BY37" s="36">
        <v>8.8082901554404138</v>
      </c>
      <c r="BZ37" s="36">
        <v>9.9050203527815466</v>
      </c>
      <c r="CA37" s="36">
        <v>4.4632086851628472</v>
      </c>
      <c r="CB37" s="36">
        <v>5.0233644859813085</v>
      </c>
      <c r="CC37" s="36">
        <v>2.3894862604540026</v>
      </c>
      <c r="CD37" s="36">
        <v>1.3315579227696406</v>
      </c>
      <c r="CE37" s="36">
        <v>2.1065675340768277</v>
      </c>
      <c r="CF37" s="36">
        <v>1.8909899888765294</v>
      </c>
      <c r="CG37" s="36">
        <v>4.6910755148741412</v>
      </c>
      <c r="CH37" s="36">
        <v>1.9777503090234858</v>
      </c>
      <c r="CI37" s="36">
        <v>2.7385892116182569</v>
      </c>
      <c r="CJ37" s="36">
        <v>2.2458628841607564</v>
      </c>
      <c r="CK37" s="36">
        <v>2.3201856148491879</v>
      </c>
      <c r="CL37" s="36">
        <v>3.1400966183574881</v>
      </c>
      <c r="CM37" s="36">
        <v>1.9428571428571428</v>
      </c>
      <c r="CN37" s="36">
        <v>5.2552552552552552</v>
      </c>
      <c r="CO37" s="36">
        <v>3.9106145251396649</v>
      </c>
      <c r="CP37" s="36">
        <v>3.8823529411764706</v>
      </c>
      <c r="CQ37" s="36">
        <v>5.6474164133738602</v>
      </c>
      <c r="CR37" s="36">
        <v>7.234726688102894</v>
      </c>
      <c r="CS37" s="36">
        <v>7.2147651006711406</v>
      </c>
      <c r="CT37" s="36">
        <v>3.8095238095238093</v>
      </c>
      <c r="CU37" s="36">
        <v>4.2654028436018958</v>
      </c>
      <c r="CV37" s="36">
        <v>2.3696682464454977</v>
      </c>
      <c r="CW37" s="36">
        <v>3.263403263403263</v>
      </c>
      <c r="CX37" s="36">
        <v>3.1990521327014223</v>
      </c>
      <c r="CY37" s="36">
        <v>3.1250000000000004</v>
      </c>
      <c r="CZ37" s="36">
        <v>3.7283511269276399</v>
      </c>
      <c r="DA37" s="36">
        <v>3.1283710895361376</v>
      </c>
      <c r="DB37" s="36">
        <v>3.645833333333333</v>
      </c>
      <c r="DC37" s="36">
        <v>3.458498023715415</v>
      </c>
      <c r="DD37" s="36">
        <v>3.191489361702128</v>
      </c>
      <c r="DE37" s="36">
        <v>4.0667361835245046</v>
      </c>
      <c r="DF37" s="36">
        <v>2.7813765182186199</v>
      </c>
      <c r="DG37" s="36">
        <v>3.0797101449275361</v>
      </c>
      <c r="DH37" s="36">
        <v>3.2679738562091507</v>
      </c>
      <c r="DI37" s="36">
        <v>2.3897058823529416</v>
      </c>
      <c r="DJ37" s="36">
        <v>2.8089887640449436</v>
      </c>
      <c r="DK37" s="36">
        <v>2.3148148148148149</v>
      </c>
      <c r="DL37" s="36">
        <v>3.4428794992175278</v>
      </c>
      <c r="DM37" s="36">
        <v>2.7410228509249199</v>
      </c>
      <c r="DN37" s="36">
        <v>1.9157088122605364</v>
      </c>
      <c r="DO37" s="36">
        <v>1.5568862275449102</v>
      </c>
      <c r="DP37" s="36">
        <v>1.7064846416382253</v>
      </c>
      <c r="DQ37" s="36">
        <v>4.6136101499423301</v>
      </c>
      <c r="DR37" s="36">
        <v>2.323125659978881</v>
      </c>
      <c r="DS37" s="36">
        <v>3.0065359477124178</v>
      </c>
      <c r="DT37" s="36">
        <v>2.3696682464454977</v>
      </c>
      <c r="DU37" s="36">
        <v>3.4188034188034186</v>
      </c>
      <c r="DV37" s="36">
        <v>5.6149732620320858</v>
      </c>
      <c r="DW37" s="36">
        <v>5.1660516605166054</v>
      </c>
      <c r="DX37" s="36">
        <v>4.4444444444444446</v>
      </c>
      <c r="DY37" s="36">
        <v>4.8717948717948714</v>
      </c>
      <c r="DZ37" s="36">
        <v>6.5217391304347823</v>
      </c>
      <c r="EA37" s="36">
        <v>5.3110773899848249</v>
      </c>
      <c r="EB37" s="36">
        <v>3.9823008849557526</v>
      </c>
      <c r="EC37" s="36">
        <v>2.52</v>
      </c>
      <c r="ED37" s="36">
        <v>2.945736434108527</v>
      </c>
      <c r="EE37" s="36">
        <v>2.9411764705882351</v>
      </c>
      <c r="EF37" s="36">
        <v>2.8880866425992782</v>
      </c>
      <c r="EG37" s="36">
        <v>2.3612750885478158</v>
      </c>
      <c r="EH37" s="36">
        <v>3.0769230769230771</v>
      </c>
      <c r="EI37" s="36">
        <v>5.8207217694994178</v>
      </c>
      <c r="EJ37" s="36">
        <v>3.0674846625766872</v>
      </c>
      <c r="EK37" s="36">
        <v>2.6481715006305171</v>
      </c>
      <c r="EL37" s="36">
        <v>3.5509736540664374</v>
      </c>
      <c r="EM37" s="36">
        <v>3.3857315598548965</v>
      </c>
      <c r="EN37" s="36">
        <v>6.4406779661016946</v>
      </c>
      <c r="EO37" s="36">
        <v>3.8199181446111869</v>
      </c>
      <c r="EP37" s="36">
        <v>4.4609665427509295</v>
      </c>
      <c r="EQ37" s="36">
        <v>5.6969696969696972</v>
      </c>
      <c r="ER37" s="36">
        <v>4.8407643312101909</v>
      </c>
      <c r="ES37" s="36">
        <v>5.0505050505050511</v>
      </c>
      <c r="ET37" s="36">
        <v>5.3947368421052628</v>
      </c>
      <c r="EU37" s="36">
        <v>5.6109725685785534</v>
      </c>
      <c r="EV37" s="36">
        <v>6.3432835820895512</v>
      </c>
      <c r="EW37" s="36">
        <v>4.6594982078853047</v>
      </c>
      <c r="EX37" s="36">
        <v>6.6828675577156744</v>
      </c>
      <c r="EY37" s="36">
        <v>5.751173708920188</v>
      </c>
      <c r="EZ37" s="36">
        <v>6.6420664206642073</v>
      </c>
      <c r="FA37" s="36">
        <v>6.403940886699508</v>
      </c>
      <c r="FB37" s="36">
        <v>4.0621266427718039</v>
      </c>
      <c r="FC37" s="36">
        <v>5.2044609665427508</v>
      </c>
      <c r="FD37" s="36">
        <v>6.2271062271062263</v>
      </c>
      <c r="FE37" s="36">
        <v>6.9306930693069297</v>
      </c>
      <c r="FF37" s="36">
        <v>9.4600000000000009</v>
      </c>
      <c r="FG37" s="36">
        <v>9.2936802973977688</v>
      </c>
      <c r="FH37" s="36">
        <v>9.9143206854345163</v>
      </c>
      <c r="FI37" s="36">
        <v>7.4165636588380712</v>
      </c>
      <c r="FJ37" s="36">
        <v>4.5232273838630812</v>
      </c>
      <c r="FK37" s="36">
        <v>5.3012048192771086</v>
      </c>
      <c r="FL37" s="36">
        <v>5.3349875930521096</v>
      </c>
      <c r="FM37" s="36">
        <v>3.3783783783783785</v>
      </c>
      <c r="FN37" s="36">
        <v>8.9133089133089118</v>
      </c>
      <c r="FO37" s="81">
        <v>9.8303249097473007</v>
      </c>
      <c r="FP37" s="81">
        <v>8.8200238379022657</v>
      </c>
      <c r="FQ37" s="81">
        <v>8</v>
      </c>
      <c r="FR37" s="81">
        <v>9.2995169082125617</v>
      </c>
      <c r="FS37" s="81">
        <v>9.9067599067599073</v>
      </c>
      <c r="FT37" s="81">
        <v>9.8765432098765427</v>
      </c>
      <c r="FU37" s="81">
        <v>9.457755359394703</v>
      </c>
      <c r="FV37" s="81">
        <v>8.943089430894311</v>
      </c>
      <c r="FW37" s="81">
        <v>8.1074418604650997</v>
      </c>
      <c r="FX37" s="81">
        <v>8.1673306772908347</v>
      </c>
      <c r="FY37" s="81">
        <v>6.2211981566820285</v>
      </c>
      <c r="FZ37" s="81">
        <v>6.927374301675977</v>
      </c>
      <c r="GA37" s="81">
        <v>10.3</v>
      </c>
      <c r="GB37" s="81">
        <v>12.890990099009899</v>
      </c>
      <c r="GC37" s="81">
        <v>12.9888888888889</v>
      </c>
      <c r="GD37" s="81">
        <v>13.950617283950617</v>
      </c>
      <c r="GE37" s="81">
        <v>16.41</v>
      </c>
      <c r="GF37" s="81">
        <v>17.044100119189512</v>
      </c>
      <c r="GG37" s="81">
        <v>16.091685183019528</v>
      </c>
      <c r="GH37" s="81">
        <v>16.40449438202247</v>
      </c>
      <c r="GI37" s="81">
        <v>14.919852034525277</v>
      </c>
      <c r="GJ37" s="81">
        <v>10.932105868814729</v>
      </c>
      <c r="GK37" s="81">
        <v>9.1591591591591595</v>
      </c>
      <c r="GL37" s="81">
        <v>11.042183622828784</v>
      </c>
      <c r="GM37" s="81">
        <v>9.0388349514563107</v>
      </c>
      <c r="GN37" s="81">
        <v>8.4123222748815163</v>
      </c>
      <c r="GO37" s="81">
        <v>7.9248826291079801</v>
      </c>
      <c r="GP37" s="81">
        <v>9.6894409937888195</v>
      </c>
      <c r="GQ37" s="81">
        <v>7.7050592034445602</v>
      </c>
      <c r="GR37" s="81">
        <v>6.9879518072289155</v>
      </c>
      <c r="GS37" s="81">
        <v>5.7356608478802986</v>
      </c>
      <c r="GT37" s="81">
        <v>5.957446808510638</v>
      </c>
      <c r="GU37" s="81">
        <v>6.5146579804560263</v>
      </c>
      <c r="GV37" s="81">
        <v>5.6934306569343063</v>
      </c>
      <c r="GW37" s="81">
        <v>5.6678635547576297</v>
      </c>
      <c r="GX37" s="81">
        <v>5.5875102711585862</v>
      </c>
      <c r="GY37" s="81">
        <v>6.2407132243684993</v>
      </c>
      <c r="GZ37" s="81">
        <v>6.5708418891170437</v>
      </c>
      <c r="HA37" s="81">
        <v>5.8194774346793352</v>
      </c>
      <c r="HB37" s="81">
        <v>5.7306176084099896</v>
      </c>
      <c r="HC37" s="81">
        <v>5.1546391752577314</v>
      </c>
      <c r="HD37" s="81">
        <v>5.2010243277848902</v>
      </c>
      <c r="HE37" s="81">
        <v>5.359056806002144</v>
      </c>
      <c r="HF37" s="81">
        <v>5.8243322743852204</v>
      </c>
      <c r="HG37" s="81">
        <v>6.29992238607384</v>
      </c>
      <c r="HH37" s="81">
        <v>8.0016455826391031</v>
      </c>
      <c r="HI37" s="81"/>
      <c r="HJ37" s="81">
        <v>8.3676814988290396</v>
      </c>
      <c r="HK37" s="81">
        <v>6.5677966101694922</v>
      </c>
      <c r="HL37" s="81"/>
      <c r="HM37" s="81"/>
      <c r="HN37" s="81"/>
      <c r="HO37" s="81"/>
      <c r="HP37" s="81"/>
      <c r="HQ37" s="81"/>
      <c r="HR37" s="81"/>
      <c r="HS37" s="81"/>
      <c r="HT37" s="81"/>
      <c r="HU37" s="81"/>
      <c r="HV37" s="81"/>
      <c r="HW37" s="81"/>
      <c r="HX37" s="81"/>
      <c r="HY37" s="81"/>
      <c r="HZ37" s="81"/>
      <c r="IA37" s="81"/>
      <c r="IB37" s="81"/>
      <c r="IC37" s="81"/>
      <c r="ID37" s="81"/>
      <c r="IE37" s="81"/>
      <c r="IF37" s="81"/>
      <c r="IG37" s="81">
        <v>6.0276179516685797</v>
      </c>
      <c r="IH37" s="81">
        <v>7.2254335260115612</v>
      </c>
      <c r="II37" s="81">
        <v>5.5089820359281436</v>
      </c>
      <c r="IJ37" s="81">
        <v>5.6427104722792603</v>
      </c>
      <c r="IK37" s="81">
        <v>4.1622198505869799</v>
      </c>
      <c r="IL37" s="81">
        <v>4.1095890410958908</v>
      </c>
      <c r="IM37" s="81">
        <v>5.376344086021505</v>
      </c>
      <c r="IN37" s="81">
        <v>7.1757129714811407</v>
      </c>
      <c r="IO37" s="81">
        <v>5.3304904051172715</v>
      </c>
      <c r="IP37" s="81">
        <v>6.2699256110520727</v>
      </c>
      <c r="IQ37" s="81">
        <v>8.7634543178974003</v>
      </c>
      <c r="IR37" s="81">
        <v>8.0092678405931004</v>
      </c>
      <c r="IS37" s="81"/>
      <c r="IT37" s="81"/>
      <c r="IU37" s="81"/>
      <c r="IV37" s="81"/>
      <c r="IW37" s="81"/>
      <c r="IX37" s="81"/>
      <c r="IY37" s="81"/>
      <c r="IZ37" s="81"/>
      <c r="JA37" s="81"/>
      <c r="JB37" s="81"/>
      <c r="JC37" s="81"/>
      <c r="JD37" s="81"/>
      <c r="JE37" s="81"/>
      <c r="JF37" s="81"/>
      <c r="JG37" s="81"/>
      <c r="JH37" s="81"/>
      <c r="JI37" s="81"/>
      <c r="JJ37" s="81"/>
      <c r="JK37" s="81"/>
      <c r="JL37" s="81"/>
      <c r="JM37" s="81"/>
      <c r="JN37" s="81"/>
      <c r="JO37" s="81"/>
      <c r="JP37" s="81"/>
      <c r="JQ37" s="81"/>
      <c r="JR37" s="81"/>
      <c r="JS37" s="81"/>
      <c r="JT37" s="81"/>
      <c r="JU37" s="81"/>
      <c r="JV37" s="81"/>
      <c r="JW37" s="81"/>
      <c r="JX37" s="81"/>
      <c r="JY37" s="81"/>
      <c r="JZ37" s="81"/>
      <c r="KA37" s="81"/>
      <c r="KB37" s="81"/>
      <c r="KC37" s="81"/>
      <c r="KD37" s="81"/>
      <c r="KE37" s="81"/>
      <c r="KF37" s="81"/>
      <c r="KG37" s="81"/>
      <c r="KH37" s="81"/>
      <c r="KI37" s="81"/>
      <c r="KJ37" s="81"/>
      <c r="KK37" s="81"/>
      <c r="KL37" s="81"/>
      <c r="KM37" s="81"/>
      <c r="KN37" s="81"/>
      <c r="KO37" s="81">
        <v>7.3408165292539982</v>
      </c>
      <c r="KP37" s="81">
        <v>7.5045919706113882</v>
      </c>
      <c r="KQ37" s="81">
        <v>7.6489361702127665</v>
      </c>
      <c r="KR37" s="81">
        <v>7.7412834765032841</v>
      </c>
      <c r="KS37" s="81">
        <v>5.4961089494163424</v>
      </c>
      <c r="KT37" s="81">
        <v>5.7137208382759983</v>
      </c>
      <c r="KU37" s="81">
        <v>4.9421765345458137</v>
      </c>
      <c r="KV37" s="81">
        <v>5.25108335457558</v>
      </c>
      <c r="KW37" s="81">
        <v>5.4389872230688079</v>
      </c>
      <c r="KX37" s="81">
        <v>6.0716037273173127</v>
      </c>
      <c r="KY37" s="81">
        <v>3.8741377681186808</v>
      </c>
      <c r="KZ37" s="81">
        <v>4.6985795978601699</v>
      </c>
      <c r="LA37" s="81">
        <v>3.4924800646007874</v>
      </c>
      <c r="LB37" s="81">
        <v>5.1083123425692696</v>
      </c>
      <c r="LC37" s="81">
        <v>7.0982230033196636</v>
      </c>
      <c r="LD37" s="81">
        <v>4.8283367962798067</v>
      </c>
      <c r="LE37" s="81">
        <v>5.1117549668874176</v>
      </c>
      <c r="LF37" s="81">
        <v>6.3476171405686825</v>
      </c>
      <c r="LG37" s="81">
        <v>3.8</v>
      </c>
      <c r="LH37" s="81">
        <v>4.7916075985256592</v>
      </c>
      <c r="LI37" s="81">
        <v>6.7724458204334361</v>
      </c>
      <c r="LJ37" s="81">
        <v>8.3189506385916481</v>
      </c>
      <c r="LK37" s="81">
        <v>5.2344601962922566</v>
      </c>
      <c r="LL37" s="81">
        <v>4.2717738258093902</v>
      </c>
      <c r="LM37" s="81">
        <v>4.0801514332071296</v>
      </c>
      <c r="LN37" s="81">
        <v>4.3787684096075905</v>
      </c>
      <c r="LO37" s="81">
        <v>4.5177411294352821</v>
      </c>
      <c r="LP37" s="81">
        <v>7.5566750629722916</v>
      </c>
      <c r="LQ37" s="81">
        <v>8.5635504201681005</v>
      </c>
      <c r="LR37" s="81">
        <v>5.6820995295865311</v>
      </c>
      <c r="LS37" s="81">
        <v>5.3053724785300602</v>
      </c>
      <c r="LT37" s="81">
        <v>8.4165477888730376</v>
      </c>
      <c r="LU37" s="81">
        <v>7.1158622179030342</v>
      </c>
      <c r="LV37" s="81">
        <v>7.4625394321766567</v>
      </c>
      <c r="LW37" s="81">
        <v>4.9041001493051564</v>
      </c>
      <c r="LX37" s="81">
        <v>4.8446962297323699</v>
      </c>
      <c r="LY37" s="81">
        <v>5.0520208083233289</v>
      </c>
      <c r="LZ37" s="81">
        <v>5.4441888487238463</v>
      </c>
      <c r="MA37" s="81">
        <v>5.7511155180961824</v>
      </c>
      <c r="MB37" s="81">
        <v>7.9547945205479502</v>
      </c>
      <c r="MC37" s="81">
        <v>7.416984213391399</v>
      </c>
      <c r="MD37" s="81">
        <v>8.1903114186851198</v>
      </c>
      <c r="ME37" s="81">
        <v>6.8999889245763653</v>
      </c>
      <c r="MF37" s="81">
        <v>5.6359777995429301</v>
      </c>
      <c r="MG37" s="107">
        <v>6.7271756540309662</v>
      </c>
      <c r="MH37" s="107">
        <v>5.4903520986671968</v>
      </c>
      <c r="MI37" s="107">
        <v>6.2221782569987134</v>
      </c>
      <c r="MJ37" s="107">
        <v>5.2376237623762378</v>
      </c>
      <c r="MK37" s="107">
        <v>4.4003625012586856</v>
      </c>
      <c r="ML37" s="107">
        <v>4.5194395105585157</v>
      </c>
      <c r="MM37" s="107">
        <v>9.7441587119085931</v>
      </c>
      <c r="MN37" s="107">
        <v>4.7981568666733452</v>
      </c>
      <c r="MO37" s="107">
        <v>3.1533779063965675</v>
      </c>
      <c r="MP37" s="107">
        <v>3.6964408275321108</v>
      </c>
      <c r="MQ37" s="107">
        <v>4.0493827160493829</v>
      </c>
      <c r="MR37" s="107">
        <v>9.9144789180588706</v>
      </c>
      <c r="MS37" s="107">
        <v>8.0481685900652273</v>
      </c>
      <c r="MT37" s="107">
        <v>8.2229965156794425</v>
      </c>
      <c r="MU37" s="107">
        <v>7.4026103417355769</v>
      </c>
      <c r="MV37" s="107">
        <v>7.3408018867924518</v>
      </c>
      <c r="MW37" s="107">
        <v>10.175916026824765</v>
      </c>
      <c r="MX37" s="107">
        <v>10.050348567002326</v>
      </c>
      <c r="MY37" s="107">
        <v>16.593778462919445</v>
      </c>
      <c r="MZ37" s="107">
        <v>17.21473851030111</v>
      </c>
      <c r="NA37" s="107">
        <v>5.4416730496550096</v>
      </c>
      <c r="NB37" s="107">
        <v>8.0023828435266093</v>
      </c>
      <c r="NC37" s="103">
        <v>11.744530960326289</v>
      </c>
      <c r="ND37" s="107">
        <v>5.7405740574057411</v>
      </c>
      <c r="NE37" s="103">
        <v>6.0196682229065264</v>
      </c>
      <c r="NF37" s="107">
        <v>7.8756058158319862</v>
      </c>
      <c r="NG37" s="107">
        <v>8.5535329810138965</v>
      </c>
      <c r="NH37" s="107">
        <v>12.210200927357032</v>
      </c>
      <c r="NI37" s="107">
        <v>8.2742788701467198</v>
      </c>
      <c r="NJ37" s="107">
        <v>5.1642710472279258</v>
      </c>
      <c r="NK37" s="107">
        <v>7.6348629262061509</v>
      </c>
      <c r="NL37" s="107">
        <v>7.1464620975068147</v>
      </c>
      <c r="NM37" s="107">
        <v>10.666934511852148</v>
      </c>
      <c r="NN37" s="107">
        <v>10.382887282672398</v>
      </c>
      <c r="NO37" s="107">
        <v>10.285486919327564</v>
      </c>
      <c r="NP37" s="107">
        <v>10.577116428715062</v>
      </c>
      <c r="NQ37" s="107">
        <v>11.666165111846725</v>
      </c>
      <c r="NR37" s="107">
        <v>10.46543401038346</v>
      </c>
      <c r="NS37" s="107">
        <v>11.187993372965598</v>
      </c>
      <c r="NT37" s="107">
        <v>8.157159952134025</v>
      </c>
      <c r="NU37" s="107">
        <v>6.7576858854729398</v>
      </c>
      <c r="NV37" s="107">
        <v>8.696539757068491</v>
      </c>
      <c r="NW37" s="107">
        <v>5.4075949367088612</v>
      </c>
      <c r="NX37" s="107">
        <v>6.0151767536553766</v>
      </c>
      <c r="NY37" s="107">
        <v>5.2766545024164113</v>
      </c>
      <c r="NZ37" s="107">
        <v>6.0811465091507708</v>
      </c>
      <c r="OA37" s="107">
        <v>6.8849625504129053</v>
      </c>
      <c r="OB37" s="107">
        <v>5.3048297703879648</v>
      </c>
      <c r="OC37" s="107">
        <v>5.1559331852853143</v>
      </c>
      <c r="OD37" s="107">
        <v>6.3626296184435729</v>
      </c>
      <c r="OE37" s="107">
        <v>6.9016441862754752</v>
      </c>
      <c r="OF37" s="107">
        <v>8.2351766819724492</v>
      </c>
      <c r="OG37" s="107">
        <v>7.5782537067545297</v>
      </c>
      <c r="OH37" s="107">
        <v>7.7922077922077921</v>
      </c>
      <c r="OI37" s="107">
        <v>8.264119601328904</v>
      </c>
      <c r="OJ37" s="107">
        <v>8.171091445427729</v>
      </c>
      <c r="OK37" s="107">
        <v>4.4804105398203893</v>
      </c>
      <c r="OL37" s="107">
        <v>5.6082227322622495</v>
      </c>
      <c r="OM37" s="107">
        <v>5.3765566317454043</v>
      </c>
      <c r="ON37" s="107">
        <v>10.11989880101199</v>
      </c>
      <c r="OO37" s="107">
        <v>10.284951024042744</v>
      </c>
      <c r="OP37" s="107">
        <v>6.8825910931174086</v>
      </c>
      <c r="OQ37" s="107">
        <v>6.45</v>
      </c>
      <c r="OR37" s="107">
        <v>7.1607314725697782</v>
      </c>
      <c r="OS37" s="107">
        <v>6.6213242648529711</v>
      </c>
      <c r="OT37" s="107">
        <v>6.3732633828815697</v>
      </c>
      <c r="OU37" s="107">
        <v>5.6363821344999492</v>
      </c>
      <c r="OV37" s="107">
        <v>6.6216650594664097</v>
      </c>
      <c r="OW37" s="107">
        <v>6.6728261985422446</v>
      </c>
      <c r="OX37" s="107">
        <v>4.803667530396651</v>
      </c>
      <c r="OY37" s="107">
        <v>8.3583324712940925</v>
      </c>
      <c r="OZ37" s="107">
        <v>6.215703881073531</v>
      </c>
      <c r="PA37" s="107">
        <v>8.9235393575051667</v>
      </c>
      <c r="PB37" s="107">
        <v>12.251428571428573</v>
      </c>
      <c r="PC37" s="107">
        <v>7.8586599729677546</v>
      </c>
      <c r="PD37" s="107">
        <v>5.0688485332269009</v>
      </c>
      <c r="PE37" s="107">
        <v>6.3150724919723666</v>
      </c>
      <c r="PF37" s="107">
        <v>17.388741526672561</v>
      </c>
      <c r="PG37" s="107">
        <v>6.851996867658575</v>
      </c>
      <c r="PH37" s="107">
        <v>12.892836228772206</v>
      </c>
      <c r="PI37" s="107">
        <v>12.25</v>
      </c>
      <c r="PJ37" s="107">
        <v>11.738648947951274</v>
      </c>
      <c r="PK37" s="107">
        <v>8.2697074863658901</v>
      </c>
      <c r="PL37" s="107">
        <v>8.4990556604821688</v>
      </c>
      <c r="PM37" s="107">
        <v>10.088335675567199</v>
      </c>
      <c r="PN37" s="107">
        <v>12.393921452536018</v>
      </c>
      <c r="PO37" s="107">
        <v>9.3046523261630814</v>
      </c>
      <c r="PP37" s="107">
        <v>7.8421578421578415</v>
      </c>
      <c r="PQ37" s="107">
        <v>8.2993738196998308</v>
      </c>
      <c r="PR37" s="133">
        <v>10.410764872521245</v>
      </c>
      <c r="PS37" s="107">
        <v>7.7711442786069602</v>
      </c>
      <c r="PT37" s="107">
        <v>9.4253947499750481</v>
      </c>
      <c r="PU37" s="107">
        <v>8.3848454636091727</v>
      </c>
      <c r="PV37" s="81">
        <v>9.2293906810035846</v>
      </c>
      <c r="PW37" s="81">
        <v>9.5515032035485454</v>
      </c>
      <c r="PX37" s="81">
        <v>7.7601585728444</v>
      </c>
      <c r="PY37" s="81">
        <v>7.0107398568019095</v>
      </c>
      <c r="PZ37" s="81">
        <v>9.7241655006995806</v>
      </c>
      <c r="QA37" s="81">
        <v>5.1414392059553347</v>
      </c>
      <c r="QB37" s="81">
        <v>9.308536947274705</v>
      </c>
      <c r="QC37" s="81">
        <v>7.8040640031412591</v>
      </c>
      <c r="QD37" s="81">
        <v>6.2783362901636126</v>
      </c>
      <c r="QE37" s="81">
        <v>7.0382102553949721</v>
      </c>
      <c r="QF37" s="81">
        <v>8.8873612884218804</v>
      </c>
      <c r="QG37" s="81">
        <v>6.2754039853276486</v>
      </c>
      <c r="QH37" s="81">
        <v>6.7900623577155299</v>
      </c>
      <c r="QI37" s="81">
        <v>10.13328106624853</v>
      </c>
      <c r="QJ37" s="81">
        <v>6.2861625968422086</v>
      </c>
      <c r="QK37" s="81">
        <v>12.713960621351539</v>
      </c>
      <c r="QL37" s="107">
        <v>7.0265978562921783</v>
      </c>
      <c r="QM37" s="107">
        <v>6.1816030760130136</v>
      </c>
      <c r="QN37" s="107">
        <v>3.3768528516737013</v>
      </c>
      <c r="QO37" s="107">
        <v>3.0423940149625932</v>
      </c>
      <c r="QP37" s="107">
        <v>5.6712847602910399</v>
      </c>
      <c r="QQ37" s="107">
        <v>6.3018751921303418</v>
      </c>
      <c r="QR37" s="107">
        <v>6.2176681257461199</v>
      </c>
      <c r="QS37" s="107">
        <v>6.2129593046226788</v>
      </c>
      <c r="QT37" s="107">
        <v>9.5973087958840413</v>
      </c>
      <c r="QU37" s="107">
        <v>6.3360606665336254</v>
      </c>
      <c r="QV37" s="107">
        <v>7.4565781593132359</v>
      </c>
      <c r="QW37" s="107">
        <v>8.0229226361031518</v>
      </c>
      <c r="QX37" s="107">
        <v>7.5956878647018096</v>
      </c>
      <c r="QY37" s="107">
        <v>8.2551594746716699</v>
      </c>
      <c r="QZ37" s="107">
        <v>5.0248262164846071</v>
      </c>
      <c r="RA37" s="107">
        <v>5.3951821620545495</v>
      </c>
      <c r="RB37" s="107">
        <v>4.4607056936647949</v>
      </c>
      <c r="RC37" s="107">
        <v>6.4912982596519297</v>
      </c>
      <c r="RD37" s="107">
        <v>6.0523665659617327</v>
      </c>
      <c r="RE37" s="107">
        <v>5.5479585856612621</v>
      </c>
      <c r="RF37" s="107">
        <v>4.6159968165539196</v>
      </c>
      <c r="RG37" s="107">
        <v>5.1989602079584083</v>
      </c>
      <c r="RH37" s="107">
        <v>5.0588704849331467</v>
      </c>
      <c r="RI37" s="107">
        <v>5.3321328531412568</v>
      </c>
      <c r="RJ37" s="107">
        <v>6.77712346541571</v>
      </c>
      <c r="RK37" s="107">
        <v>6.5310599262139792</v>
      </c>
      <c r="RL37" s="107">
        <v>5.9355736726983492</v>
      </c>
      <c r="RM37" s="107">
        <v>5.6641806087482367</v>
      </c>
      <c r="RN37" s="107">
        <v>6.6406640664066403</v>
      </c>
      <c r="RO37" s="107">
        <v>9.4415026476171438</v>
      </c>
      <c r="RP37" s="107">
        <v>6.7199201198202694</v>
      </c>
      <c r="RQ37" s="107">
        <v>6.874937817132623</v>
      </c>
      <c r="RR37" s="107">
        <v>7.819218078192181</v>
      </c>
      <c r="RS37" s="159">
        <v>10</v>
      </c>
      <c r="RT37" s="107">
        <v>8.936469642139123</v>
      </c>
      <c r="RU37" s="107">
        <v>9.1045223120694807</v>
      </c>
      <c r="RV37" s="107">
        <v>3.4902273633825289</v>
      </c>
      <c r="RW37" s="107">
        <v>8.3091400540594655</v>
      </c>
      <c r="RX37" s="107">
        <v>6.2206689965052426</v>
      </c>
      <c r="RY37" s="107">
        <v>6.8111455108359138</v>
      </c>
      <c r="RZ37" s="107">
        <v>7.494795281054822</v>
      </c>
      <c r="SA37" s="107">
        <v>7.4656791324383134</v>
      </c>
      <c r="SB37" s="107">
        <v>5.1210521072033472</v>
      </c>
      <c r="SC37" s="107">
        <v>9.7826086956521738</v>
      </c>
      <c r="SD37" s="107">
        <v>8.5574327701689512</v>
      </c>
      <c r="SE37" s="107">
        <v>9.94</v>
      </c>
      <c r="SF37" s="107">
        <v>8.01</v>
      </c>
      <c r="SG37" s="107">
        <v>8.8679245283018862</v>
      </c>
      <c r="SH37" s="107">
        <v>9.0616190092629889</v>
      </c>
      <c r="SI37" s="107">
        <v>6.1078557950144008</v>
      </c>
      <c r="SJ37" s="107">
        <f t="shared" si="0"/>
        <v>6.0980988368754003</v>
      </c>
      <c r="SK37" s="107">
        <v>8.8800000000000008</v>
      </c>
      <c r="SL37" s="107">
        <v>8.8779901911720547</v>
      </c>
      <c r="SM37" s="107">
        <v>3.7132644956314542</v>
      </c>
      <c r="SN37" s="107">
        <v>5.0783574687561988</v>
      </c>
      <c r="SO37" s="107">
        <v>6.2823576264436483</v>
      </c>
      <c r="SP37" s="107">
        <v>4.2519372143850589</v>
      </c>
      <c r="SQ37" s="107">
        <v>6.4120462704427599</v>
      </c>
      <c r="SR37" s="107">
        <v>8.604605001984913</v>
      </c>
      <c r="SS37" s="107">
        <v>6.7462686567164187</v>
      </c>
      <c r="ST37" s="107">
        <v>8.9170070738268414</v>
      </c>
      <c r="SU37" s="107">
        <v>5.8030363563723535</v>
      </c>
      <c r="SV37" s="107">
        <v>3.8526462118955425</v>
      </c>
      <c r="SW37" s="107">
        <v>7.4192261667331474</v>
      </c>
      <c r="SX37" s="107">
        <v>7.3809284060014093</v>
      </c>
      <c r="SY37" s="107">
        <v>6.8751873688418108</v>
      </c>
      <c r="SZ37" s="107">
        <v>4.661609103613495</v>
      </c>
      <c r="TA37" s="107">
        <v>7.4997506731824082</v>
      </c>
      <c r="TB37" s="107">
        <v>5.2819698173153302</v>
      </c>
      <c r="TC37" s="107">
        <v>4.3482577186538265</v>
      </c>
      <c r="TD37" s="107">
        <v>6.1782178217821784</v>
      </c>
      <c r="TE37" s="107">
        <v>5.6841896054854413</v>
      </c>
      <c r="TF37" s="107">
        <v>4.5150334631904903</v>
      </c>
      <c r="TG37" s="107">
        <v>6.7853944881106356</v>
      </c>
      <c r="TH37" s="168">
        <v>4.234918098282062</v>
      </c>
      <c r="TI37" s="169">
        <v>2.8395552025416997</v>
      </c>
      <c r="TJ37" s="169">
        <v>2.7675460428073664</v>
      </c>
      <c r="TK37" s="107">
        <v>1.9902477858493381</v>
      </c>
      <c r="TL37" s="107">
        <v>4.7557198521330797</v>
      </c>
      <c r="TM37" s="107">
        <v>7.5554667199680186</v>
      </c>
      <c r="TN37" s="107">
        <v>3.2451923076923079</v>
      </c>
      <c r="TO37" s="107">
        <v>0.70893659510733908</v>
      </c>
      <c r="TP37" s="107">
        <v>2.2497522299306247</v>
      </c>
      <c r="TQ37" s="107">
        <v>4.0011973657952495</v>
      </c>
      <c r="TR37" s="136">
        <v>3.7527108451044366</v>
      </c>
      <c r="TS37" s="136">
        <v>1.9902477858493381</v>
      </c>
      <c r="TT37" s="136">
        <v>4.2284894589864503</v>
      </c>
      <c r="TU37" s="136">
        <v>5.3731587408091936</v>
      </c>
      <c r="TV37" s="136">
        <v>6.6043688879097813</v>
      </c>
      <c r="TW37" s="136">
        <v>5.6359361893143447</v>
      </c>
      <c r="TX37" s="136">
        <v>7.5177292722251314</v>
      </c>
      <c r="TY37" s="136">
        <v>5.1475926151318232</v>
      </c>
      <c r="TZ37" s="136">
        <v>8.8789950955860277</v>
      </c>
      <c r="UA37" s="136">
        <v>7.089191213717597</v>
      </c>
      <c r="UB37" s="136">
        <v>9.0315931988246003</v>
      </c>
      <c r="UC37" s="136">
        <v>5.1210521072033472</v>
      </c>
      <c r="UD37" s="136">
        <v>7.2572066414430161</v>
      </c>
      <c r="UE37" s="136">
        <v>6.2206689965052426</v>
      </c>
      <c r="UF37" s="136">
        <v>8.3091400540594655</v>
      </c>
      <c r="UG37" s="136">
        <v>7.8724831669186894</v>
      </c>
      <c r="UH37" s="136">
        <v>7.068241051944983</v>
      </c>
      <c r="UI37" s="136">
        <v>5.9269520804804889</v>
      </c>
      <c r="UJ37" s="136">
        <v>5.3945476882420076</v>
      </c>
      <c r="UK37" s="136">
        <v>6.8587556708031574</v>
      </c>
      <c r="UL37" s="136">
        <v>6.0236646523508206</v>
      </c>
      <c r="UM37" s="136">
        <v>8.4683210433494942</v>
      </c>
      <c r="UN37" s="136">
        <v>7.0538748354047289</v>
      </c>
      <c r="UO37" s="136">
        <v>7.7977891027745567</v>
      </c>
      <c r="UP37" s="136">
        <v>8.6870728249312865</v>
      </c>
      <c r="UQ37" s="136">
        <v>9.6501740626156014</v>
      </c>
      <c r="UR37" s="68">
        <v>9.648936942591634</v>
      </c>
      <c r="US37" s="68">
        <v>12.571418114386102</v>
      </c>
      <c r="UT37" s="68">
        <v>10.185270295434501</v>
      </c>
      <c r="UU37" s="68">
        <v>8.0636360632403843</v>
      </c>
      <c r="UV37" s="68">
        <v>6.5810000008453713</v>
      </c>
      <c r="UW37" s="68">
        <v>6.3260341938475424</v>
      </c>
      <c r="UX37" s="68">
        <v>7.5565790410486144</v>
      </c>
      <c r="UY37" s="68">
        <v>6.9823843029669321</v>
      </c>
      <c r="UZ37" s="68">
        <v>6.3920426884729551</v>
      </c>
      <c r="VA37" s="68">
        <v>8.41728599806647</v>
      </c>
      <c r="VB37" s="68">
        <v>8.4407686471428356</v>
      </c>
      <c r="VC37" s="68">
        <v>7.3897658267640356</v>
      </c>
      <c r="VD37" s="68">
        <v>10.631169862665043</v>
      </c>
      <c r="VE37" s="68">
        <v>5.6964907795967701</v>
      </c>
      <c r="VF37" s="68">
        <v>5.6416373135012012</v>
      </c>
      <c r="VG37" s="68">
        <v>7.3283014176801631</v>
      </c>
      <c r="VH37" s="68">
        <v>5.5415090936522713</v>
      </c>
      <c r="VI37" s="68">
        <v>5.9202729538531544</v>
      </c>
      <c r="VJ37" s="68">
        <v>6.6276680191835808</v>
      </c>
      <c r="VK37" s="68">
        <v>5.0606629890107246</v>
      </c>
      <c r="VL37" s="68">
        <v>6.0930405947181789</v>
      </c>
      <c r="VM37" s="68" t="e">
        <v>#DIV/0!</v>
      </c>
      <c r="VN37" s="68">
        <f>AVERAGE(JM37:VI37)</f>
        <v>7.0388405865768062</v>
      </c>
      <c r="VO37" s="68" t="e">
        <v>#DIV/0!</v>
      </c>
      <c r="VP37" s="68" t="e">
        <v>#DIV/0!</v>
      </c>
      <c r="VQ37" s="68">
        <v>8.0092678405931004</v>
      </c>
      <c r="VR37" s="68">
        <v>5.9629527517399827</v>
      </c>
      <c r="VS37" s="68" t="e">
        <v>#DIV/0!</v>
      </c>
      <c r="VT37" s="68" t="e">
        <v>#DIV/0!</v>
      </c>
      <c r="VU37" s="68">
        <v>5.9238394494040314</v>
      </c>
      <c r="VV37" s="68">
        <v>6.2661136243856506</v>
      </c>
      <c r="VW37" s="68">
        <v>12.32497234316522</v>
      </c>
      <c r="VX37" s="68">
        <v>8.5206394226503868</v>
      </c>
      <c r="VY37" s="68">
        <v>7.3365996639297251</v>
      </c>
      <c r="VZ37" s="68">
        <v>5.7002997187215145</v>
      </c>
      <c r="WA37" s="42">
        <v>4.0299830602302142</v>
      </c>
      <c r="WB37" s="42">
        <v>3.8883676309599751</v>
      </c>
      <c r="WC37" s="42">
        <v>2.7125259676252584</v>
      </c>
      <c r="WD37" s="42">
        <v>3.2688890254098144</v>
      </c>
      <c r="WE37" s="42">
        <v>4.6708453882730812</v>
      </c>
      <c r="WF37" s="42">
        <v>2.8344216738042713</v>
      </c>
      <c r="WG37" s="42">
        <v>5.7916277585516287</v>
      </c>
      <c r="WH37" s="42">
        <v>3.9084493254832089</v>
      </c>
      <c r="WI37" s="42">
        <v>5.0435219314899031</v>
      </c>
      <c r="WJ37" s="42">
        <v>8.6045178942388159</v>
      </c>
      <c r="WK37" s="42">
        <v>6.6805473794937136</v>
      </c>
      <c r="WL37" s="42">
        <v>7.3993639424396775</v>
      </c>
      <c r="WM37" s="42">
        <v>6.9306663385638885</v>
      </c>
    </row>
    <row r="38" spans="1:616" s="49" customFormat="1" ht="66.75" customHeight="1" x14ac:dyDescent="0.2">
      <c r="A38" s="180"/>
      <c r="B38" s="181"/>
      <c r="C38" s="181"/>
      <c r="D38" s="18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/>
      <c r="IL38" s="50"/>
      <c r="IM38" s="50"/>
      <c r="IN38" s="50"/>
      <c r="IO38" s="50"/>
      <c r="IP38" s="50"/>
      <c r="IQ38" s="50"/>
      <c r="IR38" s="50"/>
      <c r="IS38" s="50"/>
      <c r="IT38" s="50"/>
      <c r="IU38" s="50"/>
      <c r="IV38" s="50"/>
      <c r="IW38" s="50"/>
      <c r="IX38" s="50"/>
      <c r="IY38" s="50"/>
      <c r="IZ38" s="50"/>
      <c r="JA38" s="50"/>
      <c r="JB38" s="50"/>
      <c r="JC38" s="50"/>
      <c r="JD38" s="50"/>
      <c r="JE38" s="50"/>
      <c r="JF38" s="50"/>
      <c r="JG38" s="50"/>
      <c r="JH38" s="50"/>
      <c r="JI38" s="50"/>
      <c r="JJ38" s="50"/>
      <c r="JK38" s="50"/>
      <c r="JL38" s="50"/>
      <c r="JM38" s="50"/>
      <c r="JN38" s="50"/>
      <c r="JO38" s="50"/>
      <c r="JP38" s="50"/>
      <c r="JQ38" s="50"/>
      <c r="JR38" s="50"/>
      <c r="JS38" s="50"/>
      <c r="JT38" s="50"/>
      <c r="JU38" s="50"/>
      <c r="JV38" s="50"/>
      <c r="JW38" s="50"/>
      <c r="JX38" s="50"/>
      <c r="JY38" s="50"/>
      <c r="JZ38" s="50"/>
      <c r="KA38" s="50"/>
      <c r="KB38" s="50"/>
      <c r="KC38" s="50"/>
      <c r="KD38" s="50"/>
      <c r="KE38" s="50"/>
      <c r="KF38" s="50"/>
      <c r="KG38" s="50"/>
      <c r="KH38" s="50"/>
      <c r="KI38" s="50"/>
      <c r="KJ38" s="50"/>
      <c r="KK38" s="50"/>
      <c r="KL38" s="50"/>
      <c r="KM38" s="50"/>
      <c r="KN38" s="50"/>
      <c r="KO38" s="50"/>
      <c r="KP38" s="50"/>
      <c r="KQ38" s="50"/>
      <c r="KR38" s="50"/>
      <c r="KS38" s="50"/>
      <c r="KT38" s="50"/>
      <c r="KU38" s="50"/>
      <c r="KV38" s="50"/>
      <c r="KW38" s="50"/>
      <c r="KX38" s="50"/>
      <c r="KY38" s="50"/>
      <c r="KZ38" s="50"/>
      <c r="LA38" s="50"/>
      <c r="LB38" s="50"/>
      <c r="LC38" s="50"/>
      <c r="LD38" s="100"/>
      <c r="LE38" s="100"/>
      <c r="LF38" s="100"/>
      <c r="LG38" s="100"/>
      <c r="LH38" s="100"/>
      <c r="LI38" s="100"/>
      <c r="LJ38" s="100"/>
      <c r="LK38" s="100"/>
      <c r="LL38" s="100"/>
      <c r="LM38" s="100"/>
      <c r="LN38" s="100"/>
      <c r="LO38" s="100"/>
      <c r="LP38" s="100"/>
      <c r="LQ38" s="100"/>
      <c r="LR38" s="100"/>
      <c r="LS38" s="100"/>
      <c r="LT38" s="100"/>
      <c r="LU38" s="100"/>
      <c r="LV38" s="100"/>
      <c r="LW38" s="100"/>
      <c r="LX38" s="100"/>
      <c r="LY38" s="100"/>
      <c r="LZ38" s="100"/>
      <c r="MA38" s="100"/>
      <c r="MB38" s="100"/>
      <c r="MC38" s="100"/>
      <c r="MD38" s="100"/>
      <c r="ME38" s="100"/>
      <c r="MF38" s="100"/>
      <c r="MG38" s="100"/>
      <c r="MH38" s="100"/>
      <c r="MI38" s="100"/>
      <c r="MJ38" s="100"/>
      <c r="MK38" s="100"/>
      <c r="ML38" s="100"/>
      <c r="MM38" s="100"/>
      <c r="MN38" s="100"/>
      <c r="MO38" s="100"/>
      <c r="MP38" s="100"/>
      <c r="MQ38" s="100"/>
      <c r="MR38" s="100"/>
      <c r="MS38" s="100"/>
      <c r="MT38" s="100"/>
      <c r="MU38" s="100"/>
      <c r="MV38" s="100"/>
      <c r="MW38" s="100"/>
      <c r="MX38" s="100"/>
      <c r="MY38" s="100"/>
      <c r="MZ38" s="100"/>
      <c r="NA38" s="100"/>
      <c r="NB38" s="100"/>
      <c r="NC38" s="100"/>
      <c r="ND38" s="100"/>
      <c r="NE38" s="100"/>
      <c r="NF38" s="100"/>
      <c r="NG38" s="100"/>
      <c r="NH38" s="100"/>
      <c r="NI38" s="100"/>
      <c r="NJ38" s="100"/>
      <c r="NK38" s="100"/>
      <c r="NL38" s="100"/>
      <c r="NM38" s="100"/>
      <c r="NN38" s="100"/>
      <c r="NO38" s="100"/>
      <c r="NP38" s="100"/>
      <c r="NQ38" s="100"/>
      <c r="NR38" s="100"/>
      <c r="NS38" s="100"/>
      <c r="NT38" s="100"/>
      <c r="NU38" s="100"/>
      <c r="NV38" s="100"/>
      <c r="NW38" s="100"/>
      <c r="NX38" s="100"/>
      <c r="NY38" s="100"/>
      <c r="NZ38" s="100"/>
      <c r="OA38" s="100"/>
      <c r="OB38" s="100"/>
      <c r="OC38" s="100"/>
      <c r="OD38" s="100"/>
      <c r="OE38" s="100"/>
      <c r="OF38" s="100"/>
      <c r="OG38" s="100"/>
      <c r="OH38" s="100"/>
      <c r="OI38" s="100"/>
      <c r="OJ38" s="100"/>
      <c r="OK38" s="100"/>
      <c r="OL38" s="100"/>
      <c r="OM38" s="100"/>
      <c r="ON38" s="100"/>
      <c r="OO38" s="100"/>
      <c r="OP38" s="100"/>
      <c r="OQ38" s="100"/>
      <c r="OR38" s="100"/>
      <c r="OS38" s="100"/>
      <c r="OT38" s="100"/>
      <c r="OU38" s="100"/>
      <c r="OV38" s="100"/>
      <c r="OW38" s="100"/>
      <c r="OX38" s="100"/>
      <c r="OY38" s="100"/>
      <c r="OZ38" s="100"/>
      <c r="PA38" s="100"/>
      <c r="PB38" s="100"/>
      <c r="PC38" s="100"/>
      <c r="PD38" s="100"/>
      <c r="PE38" s="100"/>
      <c r="PF38" s="100"/>
      <c r="PG38" s="100"/>
      <c r="PH38" s="100"/>
      <c r="PI38" s="100"/>
      <c r="PJ38" s="100"/>
      <c r="PK38" s="100"/>
      <c r="PL38" s="100"/>
      <c r="PM38" s="100"/>
      <c r="PN38" s="100"/>
      <c r="PO38" s="100"/>
      <c r="PP38" s="100"/>
      <c r="PQ38" s="100"/>
      <c r="PR38" s="100"/>
      <c r="PS38" s="100"/>
      <c r="PT38" s="100"/>
      <c r="PU38" s="100"/>
      <c r="PV38" s="100"/>
      <c r="PW38" s="100"/>
      <c r="PX38" s="100"/>
      <c r="PY38" s="100"/>
      <c r="PZ38" s="100"/>
      <c r="QA38" s="100"/>
      <c r="QB38" s="100"/>
      <c r="QC38" s="100"/>
      <c r="QD38" s="100"/>
      <c r="QE38" s="100"/>
      <c r="QF38" s="100"/>
      <c r="QG38" s="100"/>
      <c r="QH38" s="100"/>
      <c r="QI38" s="100"/>
      <c r="QJ38" s="100"/>
      <c r="QK38" s="100"/>
      <c r="QL38" s="100"/>
      <c r="QM38" s="100"/>
      <c r="QN38" s="100"/>
      <c r="QO38" s="100"/>
      <c r="QP38" s="100"/>
      <c r="QQ38" s="100"/>
      <c r="QR38" s="100"/>
      <c r="QS38" s="100"/>
      <c r="QT38" s="100"/>
      <c r="QU38" s="100"/>
      <c r="QV38" s="100"/>
      <c r="QW38" s="100"/>
      <c r="QX38" s="100"/>
      <c r="QY38" s="100"/>
      <c r="QZ38" s="100"/>
      <c r="RA38" s="100"/>
      <c r="RB38" s="100"/>
      <c r="RC38" s="100"/>
      <c r="RD38" s="100"/>
      <c r="RE38" s="100"/>
      <c r="RF38" s="100"/>
      <c r="RG38" s="100"/>
      <c r="RH38" s="100"/>
      <c r="RI38" s="100"/>
      <c r="RJ38" s="100"/>
      <c r="RK38" s="100"/>
      <c r="RL38" s="100"/>
      <c r="RM38" s="100"/>
      <c r="RN38" s="100"/>
      <c r="RO38" s="100"/>
      <c r="RP38" s="100"/>
      <c r="RQ38" s="100"/>
      <c r="RR38" s="100"/>
      <c r="RS38" s="100"/>
      <c r="RT38" s="100"/>
      <c r="RU38" s="100"/>
      <c r="RV38" s="100"/>
      <c r="RW38" s="100"/>
      <c r="RX38" s="100"/>
      <c r="RY38" s="100"/>
      <c r="RZ38" s="100"/>
      <c r="SA38" s="100"/>
      <c r="SB38" s="100"/>
      <c r="SC38" s="100"/>
      <c r="SD38" s="100"/>
      <c r="SE38" s="100"/>
      <c r="SF38" s="100"/>
      <c r="SG38" s="100"/>
      <c r="SH38" s="100"/>
      <c r="SI38" s="100"/>
      <c r="SJ38" s="100"/>
      <c r="SK38" s="100"/>
      <c r="SL38" s="100"/>
      <c r="SM38" s="100"/>
      <c r="SN38" s="100"/>
      <c r="SO38" s="100"/>
      <c r="SP38" s="100"/>
      <c r="SQ38" s="100"/>
      <c r="SR38" s="100"/>
      <c r="SS38" s="100"/>
      <c r="ST38" s="100"/>
      <c r="SU38" s="100"/>
      <c r="SV38" s="100"/>
      <c r="SW38" s="100"/>
      <c r="SX38" s="100"/>
      <c r="SY38" s="100"/>
      <c r="SZ38" s="100"/>
      <c r="TA38" s="100"/>
      <c r="TB38" s="100"/>
      <c r="TC38" s="100"/>
      <c r="TD38" s="100"/>
      <c r="TE38" s="100"/>
      <c r="TF38" s="100"/>
      <c r="TG38" s="100"/>
      <c r="TH38" s="100"/>
      <c r="TI38" s="100"/>
      <c r="TJ38" s="126"/>
      <c r="TK38" s="126"/>
      <c r="TL38" s="126"/>
      <c r="TM38" s="126"/>
      <c r="TN38" s="126"/>
      <c r="TO38" s="126"/>
      <c r="TP38" s="126"/>
      <c r="TQ38" s="126"/>
      <c r="TR38" s="126"/>
      <c r="TS38" s="126"/>
      <c r="TT38" s="126"/>
      <c r="TU38" s="126"/>
      <c r="TV38" s="126"/>
      <c r="TW38" s="126"/>
      <c r="TX38" s="126"/>
      <c r="TY38" s="126"/>
      <c r="TZ38" s="126"/>
      <c r="UA38" s="126"/>
      <c r="UB38" s="100"/>
      <c r="UC38" s="100"/>
      <c r="UD38" s="100"/>
      <c r="UE38" s="100"/>
      <c r="UF38" s="100"/>
      <c r="UG38" s="100"/>
      <c r="UH38" s="100"/>
      <c r="UI38" s="100"/>
      <c r="UJ38" s="100"/>
      <c r="UK38" s="100"/>
      <c r="UL38" s="100"/>
      <c r="UM38" s="100"/>
      <c r="UN38" s="100"/>
      <c r="UO38" s="100"/>
      <c r="UP38" s="100"/>
      <c r="UQ38" s="100"/>
      <c r="UR38" s="100"/>
      <c r="US38" s="100"/>
      <c r="UT38" s="100"/>
      <c r="UU38" s="100"/>
      <c r="UV38" s="100"/>
      <c r="UW38" s="100"/>
      <c r="UX38" s="100"/>
      <c r="UY38" s="100"/>
      <c r="UZ38" s="100"/>
      <c r="VA38" s="100"/>
      <c r="VB38" s="100"/>
      <c r="VC38" s="100"/>
      <c r="VD38" s="100"/>
      <c r="VE38" s="100"/>
      <c r="VF38" s="100"/>
      <c r="VG38" s="100"/>
      <c r="VH38" s="100"/>
      <c r="VI38" s="50"/>
      <c r="VJ38" s="50"/>
      <c r="VK38" s="50"/>
      <c r="VL38" s="50"/>
      <c r="VM38" s="50"/>
      <c r="VN38" s="50"/>
      <c r="VO38" s="50"/>
      <c r="VP38" s="50"/>
      <c r="VQ38" s="50"/>
      <c r="VR38" s="50"/>
      <c r="VS38" s="50"/>
      <c r="VT38" s="50"/>
      <c r="VU38" s="50"/>
      <c r="VV38" s="90"/>
      <c r="VW38" s="90"/>
      <c r="VX38" s="50"/>
      <c r="VY38" s="50"/>
      <c r="VZ38" s="56"/>
      <c r="WA38" s="56"/>
      <c r="WB38" s="56"/>
      <c r="WC38" s="50"/>
      <c r="WD38" s="50"/>
      <c r="WE38" s="50"/>
      <c r="WF38" s="50"/>
      <c r="WG38" s="50"/>
      <c r="WH38" s="50"/>
      <c r="WI38" s="50"/>
      <c r="WJ38" s="50"/>
      <c r="WK38" s="50"/>
      <c r="WL38" s="50"/>
      <c r="WM38" s="50"/>
      <c r="WN38" s="4"/>
      <c r="WO38" s="4"/>
      <c r="WP38" s="4"/>
    </row>
    <row r="39" spans="1:616" ht="15" x14ac:dyDescent="0.2">
      <c r="A39" s="5"/>
      <c r="B39" s="6"/>
      <c r="C39" s="7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  <c r="IC39" s="50"/>
      <c r="ID39" s="50"/>
      <c r="IE39" s="50"/>
      <c r="IF39" s="50"/>
      <c r="IG39" s="50"/>
      <c r="IH39" s="50"/>
      <c r="II39" s="50"/>
      <c r="IJ39" s="50"/>
      <c r="IK39" s="50"/>
      <c r="IL39" s="50"/>
      <c r="IM39" s="50"/>
      <c r="IN39" s="50"/>
      <c r="IO39" s="50"/>
      <c r="IP39" s="50"/>
      <c r="IQ39" s="50"/>
      <c r="IR39" s="50"/>
      <c r="IS39" s="50"/>
      <c r="IT39" s="50"/>
      <c r="IU39" s="50"/>
      <c r="IV39" s="50"/>
      <c r="IW39" s="50"/>
      <c r="IX39" s="50"/>
      <c r="IY39" s="50"/>
      <c r="IZ39" s="50"/>
      <c r="JA39" s="50"/>
      <c r="JB39" s="50"/>
      <c r="JC39" s="50"/>
      <c r="JD39" s="50"/>
      <c r="JE39" s="50"/>
      <c r="JF39" s="50"/>
      <c r="JG39" s="50"/>
      <c r="JH39" s="50"/>
      <c r="JI39" s="50"/>
      <c r="JJ39" s="50"/>
      <c r="JK39" s="50"/>
      <c r="JL39" s="50"/>
      <c r="JM39" s="50"/>
      <c r="JN39" s="50"/>
      <c r="JO39" s="50"/>
      <c r="JP39" s="50"/>
      <c r="JQ39" s="50"/>
      <c r="JR39" s="50"/>
      <c r="JS39" s="50"/>
      <c r="JT39" s="50"/>
      <c r="JU39" s="50"/>
      <c r="JV39" s="50"/>
      <c r="JW39" s="50"/>
      <c r="JX39" s="50"/>
      <c r="JY39" s="50"/>
      <c r="JZ39" s="50"/>
      <c r="KA39" s="50"/>
      <c r="KB39" s="50"/>
      <c r="KC39" s="50"/>
      <c r="KD39" s="50"/>
      <c r="KE39" s="50"/>
      <c r="KF39" s="50"/>
      <c r="KG39" s="50"/>
      <c r="KH39" s="50"/>
      <c r="KI39" s="50"/>
      <c r="KJ39" s="50"/>
      <c r="KK39" s="50"/>
      <c r="KL39" s="50"/>
      <c r="KM39" s="50"/>
      <c r="KN39" s="50"/>
      <c r="KO39" s="50"/>
      <c r="KP39" s="50"/>
      <c r="KQ39" s="50"/>
      <c r="KR39" s="50"/>
      <c r="KS39" s="50"/>
      <c r="KT39" s="50"/>
      <c r="KU39" s="50"/>
      <c r="KV39" s="50"/>
      <c r="KW39" s="50"/>
      <c r="KX39" s="50"/>
      <c r="KY39" s="50"/>
      <c r="KZ39" s="50"/>
      <c r="LA39" s="50"/>
      <c r="LB39" s="50"/>
      <c r="LC39" s="50"/>
      <c r="LD39" s="50"/>
      <c r="LE39" s="50"/>
      <c r="LF39" s="50"/>
      <c r="LG39" s="50"/>
      <c r="LH39" s="50"/>
      <c r="LI39" s="50"/>
      <c r="LJ39" s="50"/>
      <c r="LK39" s="50"/>
      <c r="LL39" s="50"/>
      <c r="LM39" s="50"/>
      <c r="LN39" s="50"/>
      <c r="LO39" s="50"/>
      <c r="LP39" s="50"/>
      <c r="LQ39" s="50"/>
      <c r="LR39" s="50"/>
      <c r="LS39" s="50"/>
      <c r="LT39" s="50"/>
      <c r="LU39" s="50"/>
      <c r="LV39" s="50"/>
      <c r="LW39" s="50"/>
      <c r="LX39" s="50"/>
      <c r="LY39" s="50"/>
      <c r="LZ39" s="50"/>
      <c r="MA39" s="50"/>
      <c r="MB39" s="50"/>
      <c r="MC39" s="50"/>
      <c r="MD39" s="50"/>
      <c r="ME39" s="50"/>
      <c r="MF39" s="50"/>
      <c r="MG39" s="50"/>
      <c r="MH39" s="50"/>
      <c r="MI39" s="50"/>
      <c r="MJ39" s="50"/>
      <c r="MK39" s="50"/>
      <c r="ML39" s="50"/>
      <c r="MM39" s="50"/>
      <c r="MN39" s="50"/>
      <c r="MO39" s="50"/>
      <c r="MP39" s="50"/>
      <c r="MQ39" s="50"/>
      <c r="MR39" s="50"/>
      <c r="MS39" s="50"/>
      <c r="MT39" s="50"/>
      <c r="MU39" s="50"/>
      <c r="MV39" s="50"/>
      <c r="MW39" s="50"/>
      <c r="MX39" s="50"/>
      <c r="MY39" s="50"/>
      <c r="MZ39" s="50"/>
      <c r="NA39" s="50"/>
      <c r="NB39" s="56"/>
      <c r="NC39" s="56"/>
      <c r="ND39" s="50"/>
      <c r="NE39" s="50"/>
      <c r="NF39" s="100"/>
      <c r="NG39" s="100"/>
      <c r="NH39" s="100"/>
      <c r="NI39" s="100"/>
      <c r="NJ39" s="100"/>
      <c r="NK39" s="100"/>
      <c r="NL39" s="100"/>
      <c r="NM39" s="100"/>
      <c r="NN39" s="100"/>
      <c r="NO39" s="100"/>
      <c r="NP39" s="100"/>
      <c r="NQ39" s="100"/>
      <c r="NR39" s="100"/>
      <c r="NS39" s="100"/>
      <c r="NT39" s="100"/>
      <c r="NU39" s="100"/>
      <c r="NV39" s="100"/>
      <c r="NW39" s="100"/>
      <c r="NX39" s="100"/>
      <c r="NY39" s="100"/>
      <c r="NZ39" s="100"/>
      <c r="OA39" s="100"/>
      <c r="OB39" s="100"/>
      <c r="OC39" s="100"/>
      <c r="OD39" s="100"/>
      <c r="OE39" s="100"/>
      <c r="OF39" s="100"/>
      <c r="OG39" s="100"/>
      <c r="OH39" s="100"/>
      <c r="OI39" s="100"/>
      <c r="OJ39" s="100"/>
      <c r="OK39" s="100"/>
      <c r="OL39" s="100"/>
      <c r="OM39" s="100"/>
      <c r="ON39" s="100"/>
      <c r="OO39" s="100"/>
      <c r="OP39" s="100"/>
      <c r="OQ39" s="100"/>
      <c r="OR39" s="100"/>
      <c r="OS39" s="100"/>
      <c r="OT39" s="100"/>
      <c r="OU39" s="100"/>
      <c r="OV39" s="100"/>
      <c r="OW39" s="100"/>
      <c r="OX39" s="100"/>
      <c r="OY39" s="130"/>
      <c r="OZ39" s="130"/>
      <c r="PA39" s="130"/>
      <c r="PB39" s="126"/>
      <c r="PC39" s="126"/>
      <c r="PD39" s="126"/>
      <c r="PE39" s="126"/>
      <c r="PF39" s="126"/>
      <c r="PG39" s="126"/>
      <c r="PH39" s="126"/>
      <c r="PI39" s="126"/>
      <c r="PJ39" s="126"/>
      <c r="PK39" s="126"/>
      <c r="PL39" s="126"/>
      <c r="PM39" s="126"/>
      <c r="PN39" s="126"/>
      <c r="PO39" s="126"/>
      <c r="PP39" s="126"/>
      <c r="PQ39" s="126"/>
      <c r="PR39" s="126"/>
      <c r="PS39" s="126"/>
      <c r="PT39" s="126"/>
      <c r="PU39" s="126"/>
      <c r="PV39" s="126"/>
      <c r="PW39" s="126"/>
      <c r="PX39" s="126"/>
      <c r="PY39" s="126"/>
      <c r="PZ39" s="126"/>
      <c r="QA39" s="146"/>
      <c r="QB39" s="126"/>
      <c r="QC39" s="100"/>
      <c r="QD39" s="100"/>
      <c r="QE39" s="126"/>
      <c r="QF39" s="130"/>
      <c r="QG39" s="130"/>
      <c r="QH39" s="126"/>
      <c r="QI39" s="126"/>
      <c r="QJ39" s="126"/>
      <c r="QK39" s="126"/>
      <c r="QL39" s="126"/>
      <c r="QM39" s="126"/>
      <c r="QN39" s="126"/>
      <c r="QO39" s="126"/>
      <c r="QP39" s="126"/>
      <c r="QQ39" s="126"/>
      <c r="QR39" s="126"/>
      <c r="QS39" s="100"/>
      <c r="QT39" s="100"/>
      <c r="QU39" s="126"/>
      <c r="QV39" s="126"/>
      <c r="QW39" s="126"/>
      <c r="QX39" s="126"/>
      <c r="QY39" s="126"/>
      <c r="QZ39" s="126"/>
      <c r="RA39" s="126"/>
      <c r="RB39" s="100"/>
      <c r="RC39" s="126"/>
      <c r="RD39" s="126"/>
      <c r="RE39" s="100"/>
      <c r="RF39" s="126"/>
      <c r="RG39" s="126"/>
      <c r="RH39" s="126"/>
      <c r="RI39" s="126"/>
      <c r="RJ39" s="100"/>
      <c r="RK39" s="100"/>
      <c r="RL39" s="126"/>
      <c r="RM39" s="100"/>
      <c r="RN39" s="100"/>
      <c r="RO39" s="100"/>
      <c r="RP39" s="100"/>
      <c r="RQ39" s="100"/>
      <c r="RR39" s="100"/>
      <c r="RS39" s="100"/>
      <c r="RT39" s="100"/>
      <c r="RU39" s="100"/>
      <c r="RV39" s="126"/>
      <c r="RW39" s="126"/>
      <c r="RX39" s="126"/>
      <c r="RY39" s="126"/>
      <c r="RZ39" s="126"/>
      <c r="SA39" s="126"/>
      <c r="SB39" s="126"/>
      <c r="SC39" s="126"/>
      <c r="SD39" s="126"/>
      <c r="SE39" s="100"/>
      <c r="SF39" s="126"/>
      <c r="SG39" s="126"/>
      <c r="SH39" s="126"/>
      <c r="SI39" s="126"/>
      <c r="SJ39" s="126"/>
      <c r="SK39" s="126"/>
      <c r="SL39" s="126"/>
      <c r="SM39" s="126"/>
      <c r="SN39" s="126"/>
      <c r="SO39" s="126"/>
      <c r="SP39" s="126"/>
      <c r="SQ39" s="126"/>
      <c r="SR39" s="126"/>
      <c r="SS39" s="126"/>
      <c r="ST39" s="126"/>
      <c r="SU39" s="126"/>
      <c r="SV39" s="126"/>
      <c r="SW39" s="126"/>
      <c r="SX39" s="126"/>
      <c r="SY39" s="126"/>
      <c r="SZ39" s="126"/>
      <c r="TA39" s="126"/>
      <c r="TB39" s="126"/>
      <c r="TC39" s="126"/>
      <c r="TD39" s="126"/>
      <c r="TE39" s="126"/>
      <c r="TF39" s="126"/>
      <c r="TG39" s="126"/>
      <c r="TH39" s="126"/>
      <c r="TI39" s="126"/>
      <c r="TJ39" s="126"/>
      <c r="TK39" s="126"/>
      <c r="TL39" s="126"/>
      <c r="TM39" s="126"/>
      <c r="TN39" s="126"/>
      <c r="TO39" s="126"/>
      <c r="TP39" s="126"/>
      <c r="TQ39" s="126"/>
      <c r="TR39" s="126"/>
      <c r="TS39" s="126"/>
      <c r="TT39" s="126"/>
      <c r="TU39" s="126"/>
      <c r="TV39" s="126"/>
      <c r="TW39" s="126"/>
      <c r="TX39" s="126"/>
      <c r="TY39" s="126"/>
      <c r="TZ39" s="126"/>
      <c r="UA39" s="126"/>
      <c r="UB39" s="126"/>
      <c r="UC39" s="126"/>
      <c r="UD39" s="126"/>
      <c r="UE39" s="126"/>
      <c r="UF39" s="126"/>
      <c r="UG39" s="126"/>
      <c r="UH39" s="100"/>
      <c r="UI39" s="126"/>
      <c r="UJ39" s="157"/>
      <c r="UK39" s="126"/>
      <c r="UL39" s="126"/>
      <c r="UM39" s="126"/>
      <c r="UN39" s="126"/>
      <c r="UO39" s="100"/>
      <c r="UP39" s="126"/>
      <c r="UQ39" s="100"/>
      <c r="UR39" s="100"/>
      <c r="US39" s="100"/>
      <c r="UT39" s="100"/>
      <c r="UU39" s="126"/>
      <c r="UV39" s="100"/>
      <c r="UW39" s="100"/>
      <c r="UX39" s="100"/>
      <c r="UY39" s="100"/>
      <c r="UZ39" s="100"/>
      <c r="VA39" s="100"/>
      <c r="VB39" s="50"/>
      <c r="VC39" s="100"/>
      <c r="VD39" s="50"/>
      <c r="VE39" s="50"/>
      <c r="VF39" s="50"/>
      <c r="VG39" s="50"/>
      <c r="VH39" s="50"/>
      <c r="VI39" s="50"/>
      <c r="VJ39" s="50"/>
      <c r="VK39" s="50"/>
      <c r="VL39" s="50"/>
      <c r="VM39" s="50"/>
      <c r="VN39" s="50"/>
      <c r="VO39" s="50"/>
      <c r="VP39" s="50"/>
      <c r="VQ39" s="50"/>
      <c r="VR39" s="50"/>
      <c r="VS39" s="50"/>
      <c r="VT39" s="50"/>
      <c r="VU39" s="50"/>
      <c r="VV39" s="50"/>
      <c r="VW39" s="50"/>
      <c r="VX39" s="50"/>
      <c r="VY39" s="50"/>
      <c r="VZ39" s="56"/>
      <c r="WA39" s="56"/>
      <c r="WB39" s="56"/>
      <c r="WC39" s="50"/>
      <c r="WD39" s="50"/>
      <c r="WE39" s="50"/>
      <c r="WF39" s="50"/>
      <c r="WG39" s="50"/>
      <c r="WH39" s="50"/>
      <c r="WI39" s="50"/>
      <c r="WK39" s="50"/>
      <c r="WL39" s="50"/>
      <c r="WM39" s="50"/>
      <c r="WN39" s="4"/>
      <c r="WP39" s="4"/>
    </row>
    <row r="40" spans="1:616" s="11" customFormat="1" ht="21" customHeight="1" x14ac:dyDescent="0.25">
      <c r="A40" s="13" t="s">
        <v>37</v>
      </c>
      <c r="B40" s="13"/>
      <c r="C40" s="13"/>
      <c r="D40" s="3" t="s">
        <v>455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6"/>
      <c r="Z40" s="56"/>
      <c r="AA40" s="56"/>
      <c r="AB40" s="56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6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6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  <c r="IT40" s="50"/>
      <c r="IU40" s="50"/>
      <c r="IV40" s="50"/>
      <c r="IW40" s="50"/>
      <c r="IX40" s="50"/>
      <c r="IY40" s="50"/>
      <c r="IZ40" s="50"/>
      <c r="JA40" s="50"/>
      <c r="JB40" s="50"/>
      <c r="JC40" s="50"/>
      <c r="JD40" s="50"/>
      <c r="JE40" s="50"/>
      <c r="JF40" s="50"/>
      <c r="JG40" s="50"/>
      <c r="JH40" s="50"/>
      <c r="JI40" s="50"/>
      <c r="JJ40" s="50"/>
      <c r="JK40" s="50"/>
      <c r="JL40" s="50"/>
      <c r="JM40" s="50"/>
      <c r="JN40" s="50"/>
      <c r="JO40" s="50"/>
      <c r="JP40" s="50"/>
      <c r="JQ40" s="50"/>
      <c r="JR40" s="50"/>
      <c r="JS40" s="50"/>
      <c r="JT40" s="50"/>
      <c r="JU40" s="50"/>
      <c r="JV40" s="50"/>
      <c r="JW40" s="50"/>
      <c r="JX40" s="50"/>
      <c r="JY40" s="50"/>
      <c r="JZ40" s="50"/>
      <c r="KA40" s="50"/>
      <c r="KB40" s="50"/>
      <c r="KC40" s="50"/>
      <c r="KD40" s="50"/>
      <c r="KE40" s="50"/>
      <c r="KF40" s="50"/>
      <c r="KG40" s="50"/>
      <c r="KH40" s="50"/>
      <c r="KI40" s="50"/>
      <c r="KJ40" s="50"/>
      <c r="KK40" s="50"/>
      <c r="KL40" s="50"/>
      <c r="KM40" s="50"/>
      <c r="KN40" s="50"/>
      <c r="KO40" s="50"/>
      <c r="KP40" s="50"/>
      <c r="KQ40" s="50"/>
      <c r="KR40" s="50"/>
      <c r="KS40" s="50"/>
      <c r="KT40" s="50"/>
      <c r="KU40" s="50"/>
      <c r="KV40" s="50"/>
      <c r="KW40" s="50"/>
      <c r="KX40" s="50"/>
      <c r="KY40" s="50"/>
      <c r="KZ40" s="50"/>
      <c r="LA40" s="50"/>
      <c r="LB40" s="50"/>
      <c r="LC40" s="50"/>
      <c r="LD40" s="50"/>
      <c r="LE40" s="50"/>
      <c r="LF40" s="50"/>
      <c r="LG40" s="50"/>
      <c r="LH40" s="50"/>
      <c r="LI40" s="50"/>
      <c r="LJ40" s="50"/>
      <c r="LK40" s="50"/>
      <c r="LL40" s="50"/>
      <c r="LM40" s="50"/>
      <c r="LN40" s="50"/>
      <c r="LO40" s="50"/>
      <c r="LP40" s="50"/>
      <c r="LQ40" s="50"/>
      <c r="LR40" s="50"/>
      <c r="LS40" s="50"/>
      <c r="LT40" s="50"/>
      <c r="LU40" s="50"/>
      <c r="LV40" s="50"/>
      <c r="LW40" s="50"/>
      <c r="LX40" s="50"/>
      <c r="LY40" s="50"/>
      <c r="LZ40" s="50"/>
      <c r="MA40" s="50"/>
      <c r="MB40" s="50"/>
      <c r="MC40" s="50"/>
      <c r="MD40" s="50"/>
      <c r="ME40" s="50"/>
      <c r="MF40" s="50"/>
      <c r="MG40" s="50"/>
      <c r="MH40" s="50"/>
      <c r="MI40" s="50"/>
      <c r="MJ40" s="50"/>
      <c r="MK40" s="50"/>
      <c r="ML40" s="50"/>
      <c r="MM40" s="50"/>
      <c r="MN40" s="50"/>
      <c r="MO40" s="50"/>
      <c r="MP40" s="50"/>
      <c r="MQ40" s="50"/>
      <c r="MR40" s="50"/>
      <c r="MS40" s="50"/>
      <c r="MT40" s="50"/>
      <c r="MU40" s="50"/>
      <c r="MV40" s="50"/>
      <c r="MW40" s="50"/>
      <c r="MX40" s="50"/>
      <c r="MY40" s="50"/>
      <c r="MZ40" s="50"/>
      <c r="NA40" s="50"/>
      <c r="NB40" s="56"/>
      <c r="NC40" s="56"/>
      <c r="ND40" s="56"/>
      <c r="NE40" s="50"/>
      <c r="NF40" s="100"/>
      <c r="NG40" s="100"/>
      <c r="NH40" s="100"/>
      <c r="NI40" s="100"/>
      <c r="NJ40" s="100"/>
      <c r="NK40" s="100"/>
      <c r="NL40" s="100"/>
      <c r="NM40" s="100"/>
      <c r="NN40" s="100"/>
      <c r="NO40" s="100"/>
      <c r="NP40" s="100"/>
      <c r="NQ40" s="100"/>
      <c r="NR40" s="100"/>
      <c r="NS40" s="100"/>
      <c r="NT40" s="100"/>
      <c r="NU40" s="100"/>
      <c r="NV40" s="100"/>
      <c r="NW40" s="100"/>
      <c r="NX40" s="100"/>
      <c r="NY40" s="100"/>
      <c r="NZ40" s="100"/>
      <c r="OA40" s="100"/>
      <c r="OB40" s="100"/>
      <c r="OC40" s="100"/>
      <c r="OD40" s="100"/>
      <c r="OE40" s="100"/>
      <c r="OF40" s="100"/>
      <c r="OG40" s="100"/>
      <c r="OH40" s="100"/>
      <c r="OI40" s="100"/>
      <c r="OJ40" s="100"/>
      <c r="OK40" s="100"/>
      <c r="OL40" s="100"/>
      <c r="OM40" s="100"/>
      <c r="ON40" s="100"/>
      <c r="OO40" s="100"/>
      <c r="OP40" s="100"/>
      <c r="OQ40" s="100"/>
      <c r="OR40" s="100"/>
      <c r="OS40" s="100"/>
      <c r="OT40" s="100"/>
      <c r="OU40" s="100"/>
      <c r="OV40" s="100"/>
      <c r="OW40" s="100"/>
      <c r="OX40" s="100"/>
      <c r="OY40" s="100"/>
      <c r="OZ40" s="100"/>
      <c r="PA40" s="100"/>
      <c r="PB40" s="100"/>
      <c r="PC40" s="100"/>
      <c r="PD40" s="100"/>
      <c r="PE40" s="100"/>
      <c r="PF40" s="100"/>
      <c r="PG40" s="126"/>
      <c r="PH40" s="126"/>
      <c r="PI40" s="100"/>
      <c r="PJ40" s="126"/>
      <c r="PK40" s="126"/>
      <c r="PL40" s="126"/>
      <c r="PM40" s="126"/>
      <c r="PN40" s="100"/>
      <c r="PO40" s="100"/>
      <c r="PP40" s="100"/>
      <c r="PQ40" s="100"/>
      <c r="PR40" s="141"/>
      <c r="PT40" s="100"/>
      <c r="PU40" s="100"/>
      <c r="PV40" s="126"/>
      <c r="PW40" s="126"/>
      <c r="PX40" s="126"/>
      <c r="PY40" s="126"/>
      <c r="PZ40" s="100"/>
      <c r="QA40" s="126"/>
      <c r="QB40" s="126"/>
      <c r="QC40" s="100"/>
      <c r="QD40" s="100"/>
      <c r="QE40" s="100"/>
      <c r="QF40" s="100"/>
      <c r="QG40" s="130"/>
      <c r="QH40" s="126"/>
      <c r="QI40" s="126"/>
      <c r="QJ40" s="126"/>
      <c r="QK40" s="126"/>
      <c r="QL40" s="126"/>
      <c r="QM40" s="126"/>
      <c r="QN40" s="100"/>
      <c r="QO40" s="126"/>
      <c r="QP40" s="126"/>
      <c r="QQ40" s="100"/>
      <c r="QR40" s="126"/>
      <c r="QS40" s="126"/>
      <c r="QT40" s="126"/>
      <c r="QU40" s="100"/>
      <c r="QV40" s="126"/>
      <c r="QW40" s="126"/>
      <c r="QX40" s="126"/>
      <c r="QY40" s="126"/>
      <c r="QZ40" s="126"/>
      <c r="RA40" s="100"/>
      <c r="RB40" s="130"/>
      <c r="RC40" s="100"/>
      <c r="RD40" s="100"/>
      <c r="RE40" s="126"/>
      <c r="RF40" s="126"/>
      <c r="RG40" s="126"/>
      <c r="RH40" s="126"/>
      <c r="RI40" s="126"/>
      <c r="RJ40" s="100"/>
      <c r="RK40" s="100"/>
      <c r="RL40" s="126"/>
      <c r="RM40" s="100"/>
      <c r="RN40" s="100"/>
      <c r="RO40" s="126"/>
      <c r="RP40" s="100"/>
      <c r="RQ40" s="126"/>
      <c r="RR40" s="100"/>
      <c r="RS40" s="126"/>
      <c r="RT40" s="126"/>
      <c r="RU40" s="126"/>
      <c r="RV40" s="126"/>
      <c r="RW40" s="126"/>
      <c r="RX40" s="126"/>
      <c r="RY40" s="126"/>
      <c r="RZ40" s="126"/>
      <c r="SA40" s="100"/>
      <c r="SB40" s="100"/>
      <c r="SC40" s="100"/>
      <c r="SD40" s="126"/>
      <c r="SE40" s="100"/>
      <c r="SF40" s="126"/>
      <c r="SG40" s="126"/>
      <c r="SH40" s="126"/>
      <c r="SI40" s="126"/>
      <c r="SJ40" s="126"/>
      <c r="SK40" s="100"/>
      <c r="SL40" s="100"/>
      <c r="SM40" s="100"/>
      <c r="SN40" s="100"/>
      <c r="SO40" s="100"/>
      <c r="SP40" s="100"/>
      <c r="SQ40" s="100"/>
      <c r="SZ40" s="161"/>
      <c r="TA40" s="161"/>
      <c r="TB40" s="161"/>
      <c r="TC40" s="161"/>
      <c r="TD40" s="161"/>
      <c r="TE40" s="161"/>
      <c r="TF40" s="126"/>
      <c r="TG40" s="161"/>
      <c r="TH40" s="126"/>
      <c r="TI40" s="126"/>
      <c r="TJ40" s="126"/>
      <c r="TK40" s="126"/>
      <c r="TL40" s="126"/>
      <c r="TM40" s="126"/>
      <c r="TN40" s="126"/>
      <c r="TO40" s="126"/>
      <c r="TP40" s="126"/>
      <c r="TQ40" s="126"/>
      <c r="TR40" s="126"/>
      <c r="TS40" s="126"/>
      <c r="TT40" s="126"/>
      <c r="TU40" s="126"/>
      <c r="TV40" s="126"/>
      <c r="TW40" s="126"/>
      <c r="TX40" s="126"/>
      <c r="TY40" s="126"/>
      <c r="TZ40" s="126"/>
      <c r="UA40" s="126"/>
      <c r="UB40" s="126"/>
      <c r="UC40" s="126"/>
      <c r="UD40" s="126"/>
      <c r="UE40" s="126"/>
      <c r="UF40" s="100"/>
      <c r="UG40" s="126"/>
      <c r="UH40" s="126"/>
      <c r="UI40" s="126"/>
      <c r="UJ40" s="157"/>
      <c r="UK40" s="100"/>
      <c r="UL40" s="126"/>
      <c r="UM40" s="126"/>
      <c r="UN40" s="126"/>
      <c r="UO40" s="100"/>
      <c r="UP40" s="100"/>
      <c r="UQ40" s="100"/>
      <c r="UR40" s="100"/>
      <c r="US40" s="100"/>
      <c r="UT40" s="100"/>
      <c r="UU40" s="126"/>
      <c r="UV40" s="100"/>
      <c r="UW40" s="100"/>
      <c r="UX40" s="100"/>
      <c r="UY40" s="100"/>
      <c r="UZ40" s="100"/>
      <c r="VA40" s="100"/>
      <c r="VB40" s="50"/>
      <c r="VC40" s="100"/>
      <c r="VD40" s="50"/>
      <c r="VE40" s="50"/>
      <c r="VF40" s="50"/>
      <c r="VG40" s="50"/>
      <c r="VH40" s="50"/>
      <c r="VI40" s="50"/>
      <c r="VJ40" s="102"/>
      <c r="VK40" s="50"/>
      <c r="VL40" s="50"/>
      <c r="VM40" s="50"/>
      <c r="VN40" s="50"/>
      <c r="VO40" s="50"/>
      <c r="VP40" s="50"/>
      <c r="VQ40" s="50"/>
      <c r="VR40" s="50"/>
      <c r="VS40" s="50"/>
      <c r="VT40" s="50"/>
      <c r="VU40" s="50"/>
      <c r="VV40" s="50"/>
      <c r="VW40" s="50"/>
      <c r="VX40" s="50"/>
      <c r="VY40" s="50"/>
      <c r="VZ40" s="50"/>
      <c r="WA40" s="56"/>
      <c r="WB40" s="56"/>
      <c r="WC40" s="50"/>
      <c r="WD40" s="50"/>
      <c r="WE40" s="50"/>
      <c r="WF40" s="3"/>
      <c r="WG40" s="50"/>
      <c r="WH40" s="50"/>
      <c r="WI40" s="50"/>
      <c r="WK40" s="50"/>
      <c r="WM40" s="50"/>
      <c r="WN40" s="1"/>
    </row>
    <row r="41" spans="1:616" s="12" customFormat="1" ht="18.75" customHeight="1" x14ac:dyDescent="0.25">
      <c r="A41" s="55" t="s">
        <v>769</v>
      </c>
      <c r="C41" s="14"/>
      <c r="D41" s="3" t="s">
        <v>652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6"/>
      <c r="Z41" s="56"/>
      <c r="AA41" s="56"/>
      <c r="AB41" s="56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6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6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  <c r="IV41" s="50"/>
      <c r="IW41" s="50"/>
      <c r="IX41" s="50"/>
      <c r="IY41" s="50"/>
      <c r="IZ41" s="50"/>
      <c r="JA41" s="50"/>
      <c r="JB41" s="50"/>
      <c r="JC41" s="50"/>
      <c r="JD41" s="50"/>
      <c r="JE41" s="50"/>
      <c r="JF41" s="50"/>
      <c r="JG41" s="50"/>
      <c r="JH41" s="50"/>
      <c r="JI41" s="50"/>
      <c r="JJ41" s="50"/>
      <c r="JK41" s="50"/>
      <c r="JL41" s="50"/>
      <c r="JM41" s="50"/>
      <c r="JN41" s="50"/>
      <c r="JO41" s="50"/>
      <c r="JP41" s="50"/>
      <c r="JQ41" s="50"/>
      <c r="JR41" s="50"/>
      <c r="JS41" s="50"/>
      <c r="JT41" s="50"/>
      <c r="JU41" s="50"/>
      <c r="JV41" s="50"/>
      <c r="JW41" s="50"/>
      <c r="JX41" s="50"/>
      <c r="JY41" s="50"/>
      <c r="JZ41" s="50"/>
      <c r="KA41" s="50"/>
      <c r="KB41" s="50"/>
      <c r="KC41" s="50"/>
      <c r="KD41" s="50"/>
      <c r="KE41" s="50"/>
      <c r="KF41" s="50"/>
      <c r="KG41" s="50"/>
      <c r="KH41" s="50"/>
      <c r="KI41" s="50"/>
      <c r="KJ41" s="50"/>
      <c r="KK41" s="50"/>
      <c r="KL41" s="50"/>
      <c r="KM41" s="50"/>
      <c r="KN41" s="50"/>
      <c r="KO41" s="50"/>
      <c r="KP41" s="50"/>
      <c r="KQ41" s="50"/>
      <c r="KR41" s="50"/>
      <c r="KS41" s="50"/>
      <c r="KT41" s="50"/>
      <c r="KU41" s="50"/>
      <c r="KV41" s="50"/>
      <c r="KW41" s="50"/>
      <c r="KX41" s="50"/>
      <c r="KY41" s="50"/>
      <c r="KZ41" s="50"/>
      <c r="LA41" s="50"/>
      <c r="LB41" s="50"/>
      <c r="LC41" s="50"/>
      <c r="LD41" s="50"/>
      <c r="LE41" s="50"/>
      <c r="LF41" s="50"/>
      <c r="LG41" s="50"/>
      <c r="LH41" s="50"/>
      <c r="LI41" s="50"/>
      <c r="LJ41" s="50"/>
      <c r="LK41" s="50"/>
      <c r="LL41" s="50"/>
      <c r="LM41" s="50"/>
      <c r="LN41" s="50"/>
      <c r="LO41" s="50"/>
      <c r="LP41" s="50"/>
      <c r="LQ41" s="50"/>
      <c r="LR41" s="50"/>
      <c r="LS41" s="50"/>
      <c r="LT41" s="50"/>
      <c r="LU41" s="50"/>
      <c r="LV41" s="50"/>
      <c r="LW41" s="50"/>
      <c r="LX41" s="50"/>
      <c r="LY41" s="50"/>
      <c r="LZ41" s="50"/>
      <c r="MA41" s="50"/>
      <c r="MB41" s="50"/>
      <c r="MC41" s="50"/>
      <c r="MD41" s="50"/>
      <c r="ME41" s="50"/>
      <c r="MF41" s="50"/>
      <c r="MG41" s="50"/>
      <c r="MH41" s="50"/>
      <c r="MI41" s="50"/>
      <c r="MJ41" s="50"/>
      <c r="MK41" s="50"/>
      <c r="ML41" s="50"/>
      <c r="MM41" s="50"/>
      <c r="MN41" s="50"/>
      <c r="MO41" s="50"/>
      <c r="MP41" s="50"/>
      <c r="MQ41" s="50"/>
      <c r="MR41" s="50"/>
      <c r="MS41" s="50"/>
      <c r="MT41" s="50"/>
      <c r="MU41" s="50"/>
      <c r="MV41" s="50"/>
      <c r="MW41" s="50"/>
      <c r="MX41" s="50"/>
      <c r="MY41" s="50"/>
      <c r="MZ41" s="50"/>
      <c r="NA41" s="50"/>
      <c r="NB41" s="56"/>
      <c r="NC41" s="56"/>
      <c r="ND41" s="56"/>
      <c r="NE41" s="50"/>
      <c r="NF41" s="100"/>
      <c r="NG41" s="100"/>
      <c r="NH41" s="100"/>
      <c r="NI41" s="100"/>
      <c r="NJ41" s="100"/>
      <c r="NK41" s="100"/>
      <c r="NL41" s="100"/>
      <c r="NM41" s="100"/>
      <c r="NN41" s="100"/>
      <c r="NO41" s="100"/>
      <c r="NP41" s="100"/>
      <c r="NQ41" s="100"/>
      <c r="NR41" s="100"/>
      <c r="NS41" s="100"/>
      <c r="NT41" s="100"/>
      <c r="NU41" s="100"/>
      <c r="NV41" s="100"/>
      <c r="NW41" s="100"/>
      <c r="NX41" s="100"/>
      <c r="NY41" s="100"/>
      <c r="NZ41" s="100"/>
      <c r="OA41" s="100"/>
      <c r="OB41" s="100"/>
      <c r="OC41" s="100"/>
      <c r="OD41" s="100"/>
      <c r="OE41" s="100"/>
      <c r="OF41" s="100"/>
      <c r="OG41" s="100"/>
      <c r="OH41" s="100"/>
      <c r="OI41" s="100"/>
      <c r="OJ41" s="100"/>
      <c r="OK41" s="100"/>
      <c r="OL41" s="100"/>
      <c r="OM41" s="100"/>
      <c r="ON41" s="100"/>
      <c r="OO41" s="100"/>
      <c r="OP41" s="100"/>
      <c r="OQ41" s="100"/>
      <c r="OR41" s="100"/>
      <c r="OS41" s="100"/>
      <c r="OT41" s="100"/>
      <c r="OU41" s="100"/>
      <c r="OV41" s="100"/>
      <c r="OW41" s="100"/>
      <c r="OX41" s="100"/>
      <c r="OY41" s="100"/>
      <c r="OZ41" s="100"/>
      <c r="PA41" s="100"/>
      <c r="PB41" s="100"/>
      <c r="PC41" s="100"/>
      <c r="PD41" s="100"/>
      <c r="PE41" s="100"/>
      <c r="PF41" s="126"/>
      <c r="PG41" s="126"/>
      <c r="PH41" s="126"/>
      <c r="PI41" s="100"/>
      <c r="PJ41" s="126"/>
      <c r="PK41" s="126"/>
      <c r="PL41" s="126"/>
      <c r="PM41" s="126"/>
      <c r="PN41" s="126"/>
      <c r="PO41" s="126"/>
      <c r="PP41" s="126"/>
      <c r="PQ41" s="126"/>
      <c r="PR41" s="141"/>
      <c r="PT41" s="100"/>
      <c r="PU41" s="126"/>
      <c r="PV41" s="126"/>
      <c r="PW41" s="126"/>
      <c r="PX41" s="126"/>
      <c r="PY41" s="126"/>
      <c r="PZ41" s="130"/>
      <c r="QA41" s="126"/>
      <c r="QB41" s="126"/>
      <c r="QC41" s="100"/>
      <c r="QD41" s="100"/>
      <c r="QE41" s="100"/>
      <c r="QF41" s="100"/>
      <c r="QG41" s="126"/>
      <c r="QH41" s="100"/>
      <c r="QI41" s="126"/>
      <c r="QJ41" s="126"/>
      <c r="QK41" s="126"/>
      <c r="QL41" s="126"/>
      <c r="QM41" s="126"/>
      <c r="QN41" s="126"/>
      <c r="QO41" s="126"/>
      <c r="QP41" s="126"/>
      <c r="QQ41" s="126"/>
      <c r="QR41" s="126"/>
      <c r="QS41" s="126"/>
      <c r="QT41" s="126"/>
      <c r="QU41" s="126"/>
      <c r="QV41" s="126"/>
      <c r="QW41" s="100"/>
      <c r="QX41" s="126"/>
      <c r="QY41" s="126"/>
      <c r="QZ41" s="126"/>
      <c r="RA41" s="126"/>
      <c r="RB41" s="130"/>
      <c r="RC41" s="126"/>
      <c r="RD41" s="126"/>
      <c r="RE41" s="126"/>
      <c r="RF41" s="100"/>
      <c r="RG41" s="126"/>
      <c r="RH41" s="126"/>
      <c r="RI41" s="126"/>
      <c r="RJ41" s="126"/>
      <c r="RK41" s="100"/>
      <c r="RL41" s="126"/>
      <c r="RM41" s="126"/>
      <c r="RN41" s="126"/>
      <c r="RO41" s="126"/>
      <c r="RP41" s="126"/>
      <c r="RQ41" s="126"/>
      <c r="RR41" s="100"/>
      <c r="RS41" s="126"/>
      <c r="RT41" s="126"/>
      <c r="RU41" s="126"/>
      <c r="RV41" s="126"/>
      <c r="RW41" s="126"/>
      <c r="RX41" s="126"/>
      <c r="RY41" s="126"/>
      <c r="RZ41" s="126"/>
      <c r="SA41" s="100"/>
      <c r="SB41" s="100"/>
      <c r="SC41" s="100"/>
      <c r="SD41" s="126"/>
      <c r="SE41" s="100"/>
      <c r="SF41" s="130"/>
      <c r="SG41" s="126"/>
      <c r="SH41" s="126"/>
      <c r="SI41" s="126"/>
      <c r="SJ41" s="126"/>
      <c r="SK41" s="100"/>
      <c r="SL41" s="100"/>
      <c r="SM41" s="100"/>
      <c r="SN41" s="100"/>
      <c r="SO41" s="100"/>
      <c r="SP41" s="100"/>
      <c r="SQ41" s="100"/>
      <c r="SR41" s="100"/>
      <c r="SS41" s="126"/>
      <c r="ST41" s="126"/>
      <c r="SU41" s="126"/>
      <c r="SV41" s="126"/>
      <c r="SW41" s="126"/>
      <c r="SX41" s="126"/>
      <c r="SY41" s="126"/>
      <c r="SZ41" s="161"/>
      <c r="TA41" s="161"/>
      <c r="TB41" s="161"/>
      <c r="TC41" s="161"/>
      <c r="TD41" s="161"/>
      <c r="TE41" s="161"/>
      <c r="TF41" s="126"/>
      <c r="TG41" s="161"/>
      <c r="TH41" s="161"/>
      <c r="TI41" s="161"/>
      <c r="TJ41" s="126"/>
      <c r="TK41" s="126"/>
      <c r="TL41" s="126"/>
      <c r="TM41" s="126"/>
      <c r="TN41" s="126"/>
      <c r="TO41" s="126"/>
      <c r="TP41" s="126"/>
      <c r="TQ41" s="126"/>
      <c r="TR41" s="126"/>
      <c r="TS41" s="126"/>
      <c r="TT41" s="126"/>
      <c r="TU41" s="126"/>
      <c r="TV41" s="126"/>
      <c r="TW41" s="126"/>
      <c r="TX41" s="126"/>
      <c r="TY41" s="126"/>
      <c r="TZ41" s="126"/>
      <c r="UA41" s="126"/>
      <c r="UB41" s="126"/>
      <c r="UC41" s="126"/>
      <c r="UD41" s="126"/>
      <c r="UE41" s="126"/>
      <c r="UF41" s="126"/>
      <c r="UG41" s="126"/>
      <c r="UH41" s="126"/>
      <c r="UI41" s="126"/>
      <c r="UJ41" s="157"/>
      <c r="UK41" s="126"/>
      <c r="UL41" s="126"/>
      <c r="UM41" s="126"/>
      <c r="UN41" s="126"/>
      <c r="UO41" s="100"/>
      <c r="UP41" s="100"/>
      <c r="UQ41" s="126"/>
      <c r="UR41" s="100"/>
      <c r="US41" s="100"/>
      <c r="UT41" s="100"/>
      <c r="UU41" s="126"/>
      <c r="UV41" s="100"/>
      <c r="UW41" s="100"/>
      <c r="UX41" s="100"/>
      <c r="UY41" s="100"/>
      <c r="UZ41" s="100"/>
      <c r="VA41" s="100"/>
      <c r="VB41" s="50"/>
      <c r="VC41" s="50"/>
      <c r="VD41" s="50"/>
      <c r="VE41" s="50"/>
      <c r="VF41" s="50"/>
      <c r="VG41" s="50"/>
      <c r="VH41" s="50"/>
      <c r="VI41" s="50"/>
      <c r="VJ41" s="50"/>
      <c r="VK41" s="50"/>
      <c r="VL41" s="50"/>
      <c r="VM41" s="50"/>
      <c r="VN41" s="50"/>
      <c r="VO41" s="50"/>
      <c r="VP41" s="50"/>
      <c r="VQ41" s="50"/>
      <c r="VR41" s="50"/>
      <c r="VS41" s="50"/>
      <c r="VT41" s="50"/>
      <c r="VU41" s="50"/>
      <c r="VV41" s="50"/>
      <c r="VW41" s="50"/>
      <c r="VX41" s="50"/>
      <c r="VY41" s="50"/>
      <c r="VZ41" s="50"/>
      <c r="WA41" s="56"/>
      <c r="WB41" s="56"/>
      <c r="WC41" s="50"/>
      <c r="WD41" s="50"/>
      <c r="WE41" s="50"/>
      <c r="WF41" s="3"/>
      <c r="WG41" s="50"/>
      <c r="WH41" s="50"/>
      <c r="WI41" s="50"/>
      <c r="WK41" s="50"/>
      <c r="WM41" s="50"/>
      <c r="WN41" s="11"/>
    </row>
    <row r="42" spans="1:616" s="12" customFormat="1" ht="18.75" customHeight="1" x14ac:dyDescent="0.25">
      <c r="A42" s="55"/>
      <c r="D42" s="3" t="s">
        <v>563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6"/>
      <c r="Z42" s="56"/>
      <c r="AA42" s="56"/>
      <c r="AB42" s="56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6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6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/>
      <c r="IL42" s="50"/>
      <c r="IM42" s="50"/>
      <c r="IN42" s="50"/>
      <c r="IO42" s="50"/>
      <c r="IP42" s="50"/>
      <c r="IQ42" s="50"/>
      <c r="IR42" s="50"/>
      <c r="IS42" s="50"/>
      <c r="IT42" s="50"/>
      <c r="IU42" s="50"/>
      <c r="IV42" s="50"/>
      <c r="IW42" s="50"/>
      <c r="IX42" s="50"/>
      <c r="IY42" s="50"/>
      <c r="IZ42" s="50"/>
      <c r="JA42" s="50"/>
      <c r="JB42" s="50"/>
      <c r="JC42" s="50"/>
      <c r="JD42" s="50"/>
      <c r="JE42" s="50"/>
      <c r="JF42" s="50"/>
      <c r="JG42" s="50"/>
      <c r="JH42" s="50"/>
      <c r="JI42" s="50"/>
      <c r="JJ42" s="50"/>
      <c r="JK42" s="50"/>
      <c r="JL42" s="50"/>
      <c r="JM42" s="50"/>
      <c r="JN42" s="50"/>
      <c r="JO42" s="50"/>
      <c r="JP42" s="50"/>
      <c r="JQ42" s="50"/>
      <c r="JR42" s="50"/>
      <c r="JS42" s="50"/>
      <c r="JT42" s="50"/>
      <c r="JU42" s="50"/>
      <c r="JV42" s="50"/>
      <c r="JW42" s="50"/>
      <c r="JX42" s="50"/>
      <c r="JY42" s="50"/>
      <c r="JZ42" s="50"/>
      <c r="KA42" s="50"/>
      <c r="KB42" s="50"/>
      <c r="KC42" s="50"/>
      <c r="KD42" s="50"/>
      <c r="KE42" s="50"/>
      <c r="KF42" s="50"/>
      <c r="KG42" s="50"/>
      <c r="KH42" s="50"/>
      <c r="KI42" s="50"/>
      <c r="KJ42" s="50"/>
      <c r="KK42" s="50"/>
      <c r="KL42" s="50"/>
      <c r="KM42" s="50"/>
      <c r="KN42" s="50"/>
      <c r="KO42" s="50"/>
      <c r="KP42" s="50"/>
      <c r="KQ42" s="50"/>
      <c r="KR42" s="50"/>
      <c r="KS42" s="50"/>
      <c r="KT42" s="50"/>
      <c r="KU42" s="50"/>
      <c r="KV42" s="50"/>
      <c r="KW42" s="50"/>
      <c r="KX42" s="50"/>
      <c r="KY42" s="50"/>
      <c r="KZ42" s="50"/>
      <c r="LA42" s="50"/>
      <c r="LB42" s="50"/>
      <c r="LC42" s="50"/>
      <c r="LD42" s="50"/>
      <c r="LE42" s="50"/>
      <c r="LF42" s="50"/>
      <c r="LG42" s="50"/>
      <c r="LH42" s="50"/>
      <c r="LI42" s="50"/>
      <c r="LJ42" s="50"/>
      <c r="LK42" s="50"/>
      <c r="LL42" s="50"/>
      <c r="LM42" s="50"/>
      <c r="LN42" s="50"/>
      <c r="LO42" s="50"/>
      <c r="LP42" s="50"/>
      <c r="LQ42" s="50"/>
      <c r="LR42" s="50"/>
      <c r="LS42" s="50"/>
      <c r="LT42" s="50"/>
      <c r="LU42" s="50"/>
      <c r="LV42" s="50"/>
      <c r="LW42" s="50"/>
      <c r="LX42" s="50"/>
      <c r="LY42" s="50"/>
      <c r="LZ42" s="50"/>
      <c r="MA42" s="50"/>
      <c r="MB42" s="50"/>
      <c r="MC42" s="50"/>
      <c r="MD42" s="50"/>
      <c r="ME42" s="50"/>
      <c r="MF42" s="50"/>
      <c r="MG42" s="50"/>
      <c r="MH42" s="50"/>
      <c r="MI42" s="50"/>
      <c r="MJ42" s="50"/>
      <c r="MK42" s="50"/>
      <c r="ML42" s="50"/>
      <c r="MM42" s="50"/>
      <c r="MN42" s="50"/>
      <c r="MO42" s="50"/>
      <c r="MP42" s="50"/>
      <c r="MQ42" s="50"/>
      <c r="MR42" s="50"/>
      <c r="MS42" s="50"/>
      <c r="MT42" s="50"/>
      <c r="MU42" s="50"/>
      <c r="MV42" s="50"/>
      <c r="MW42" s="50"/>
      <c r="MX42" s="50"/>
      <c r="MY42" s="50"/>
      <c r="MZ42" s="50"/>
      <c r="NA42" s="50"/>
      <c r="NB42" s="56"/>
      <c r="NC42" s="56"/>
      <c r="ND42" s="56"/>
      <c r="NE42" s="56"/>
      <c r="NF42" s="126"/>
      <c r="NG42" s="100"/>
      <c r="NH42" s="100"/>
      <c r="NI42" s="100"/>
      <c r="NJ42" s="100"/>
      <c r="NK42" s="100"/>
      <c r="NL42" s="100"/>
      <c r="NM42" s="100"/>
      <c r="NN42" s="100"/>
      <c r="NO42" s="100"/>
      <c r="NP42" s="100"/>
      <c r="NQ42" s="100"/>
      <c r="NR42" s="100"/>
      <c r="NS42" s="100"/>
      <c r="NT42" s="100"/>
      <c r="NU42" s="100"/>
      <c r="NV42" s="100"/>
      <c r="NW42" s="100"/>
      <c r="NX42" s="100"/>
      <c r="NY42" s="100"/>
      <c r="NZ42" s="100"/>
      <c r="OA42" s="100"/>
      <c r="OB42" s="100"/>
      <c r="OC42" s="100"/>
      <c r="OD42" s="100"/>
      <c r="OE42" s="100"/>
      <c r="OF42" s="100"/>
      <c r="OG42" s="100"/>
      <c r="OH42" s="100"/>
      <c r="OI42" s="100"/>
      <c r="OJ42" s="100"/>
      <c r="OK42" s="100"/>
      <c r="OL42" s="100"/>
      <c r="OM42" s="100"/>
      <c r="ON42" s="100"/>
      <c r="OO42" s="100"/>
      <c r="OP42" s="100"/>
      <c r="OQ42" s="100"/>
      <c r="OR42" s="100"/>
      <c r="OS42" s="100"/>
      <c r="OT42" s="100"/>
      <c r="OU42" s="100"/>
      <c r="OV42" s="100"/>
      <c r="OW42" s="100"/>
      <c r="OX42" s="100"/>
      <c r="OY42" s="100"/>
      <c r="OZ42" s="100"/>
      <c r="PA42" s="130"/>
      <c r="PB42" s="130"/>
      <c r="PC42" s="130"/>
      <c r="PD42" s="130"/>
      <c r="PE42" s="100"/>
      <c r="PF42" s="126"/>
      <c r="PG42" s="126"/>
      <c r="PH42" s="126"/>
      <c r="PI42" s="126"/>
      <c r="PJ42" s="126"/>
      <c r="PK42" s="126"/>
      <c r="PL42" s="126"/>
      <c r="PM42" s="126"/>
      <c r="PN42" s="126"/>
      <c r="PO42" s="126"/>
      <c r="PP42" s="126"/>
      <c r="PQ42" s="126"/>
      <c r="PR42" s="141"/>
      <c r="PS42" s="126"/>
      <c r="PT42" s="100"/>
      <c r="PU42" s="126"/>
      <c r="PV42" s="126"/>
      <c r="PW42" s="126"/>
      <c r="PX42" s="126"/>
      <c r="PY42" s="126"/>
      <c r="PZ42" s="126"/>
      <c r="QA42" s="126"/>
      <c r="QB42" s="126"/>
      <c r="QC42" s="100"/>
      <c r="QD42" s="100"/>
      <c r="QE42" s="100"/>
      <c r="QF42" s="100"/>
      <c r="QG42" s="126"/>
      <c r="QH42" s="126"/>
      <c r="QI42" s="126"/>
      <c r="QJ42" s="126"/>
      <c r="QK42" s="126"/>
      <c r="QL42" s="126"/>
      <c r="QM42" s="126"/>
      <c r="QN42" s="126"/>
      <c r="QO42" s="126"/>
      <c r="QP42" s="126"/>
      <c r="QQ42" s="126"/>
      <c r="QR42" s="126"/>
      <c r="QS42" s="126"/>
      <c r="QT42" s="156"/>
      <c r="QU42" s="126"/>
      <c r="QV42" s="126"/>
      <c r="QW42" s="126"/>
      <c r="QX42" s="126"/>
      <c r="QY42" s="126"/>
      <c r="QZ42" s="126"/>
      <c r="RA42" s="126"/>
      <c r="RB42" s="130"/>
      <c r="RC42" s="126"/>
      <c r="RD42" s="126"/>
      <c r="RE42" s="126"/>
      <c r="RF42" s="126"/>
      <c r="RG42" s="126"/>
      <c r="RH42" s="126"/>
      <c r="RI42" s="100"/>
      <c r="RJ42" s="126"/>
      <c r="RK42" s="126"/>
      <c r="RL42" s="126"/>
      <c r="RM42" s="126"/>
      <c r="RN42" s="126"/>
      <c r="RO42" s="126"/>
      <c r="RP42" s="100"/>
      <c r="RQ42" s="126"/>
      <c r="RR42" s="126"/>
      <c r="RS42" s="126"/>
      <c r="RT42" s="126"/>
      <c r="RU42" s="126"/>
      <c r="RV42" s="126"/>
      <c r="RW42" s="126"/>
      <c r="RX42" s="126"/>
      <c r="RY42" s="126"/>
      <c r="RZ42" s="126"/>
      <c r="SA42" s="126"/>
      <c r="SB42" s="126"/>
      <c r="SC42" s="126"/>
      <c r="SD42" s="126"/>
      <c r="SE42" s="126"/>
      <c r="SF42" s="126"/>
      <c r="SG42" s="126"/>
      <c r="SH42" s="126"/>
      <c r="SI42" s="126"/>
      <c r="SJ42" s="126"/>
      <c r="SK42" s="126"/>
      <c r="SL42" s="126"/>
      <c r="SM42" s="126"/>
      <c r="SN42" s="126"/>
      <c r="SO42" s="126"/>
      <c r="SP42" s="126"/>
      <c r="SQ42" s="126"/>
      <c r="SR42" s="126"/>
      <c r="SS42" s="126"/>
      <c r="ST42" s="126"/>
      <c r="SU42" s="126"/>
      <c r="SV42" s="126"/>
      <c r="SW42" s="126"/>
      <c r="SX42" s="126"/>
      <c r="SY42" s="126"/>
      <c r="SZ42" s="161"/>
      <c r="TA42" s="161"/>
      <c r="TB42" s="161"/>
      <c r="TC42" s="161"/>
      <c r="TD42" s="161"/>
      <c r="TE42" s="161"/>
      <c r="TF42" s="126"/>
      <c r="TG42" s="161"/>
      <c r="TH42" s="161"/>
      <c r="TI42" s="161"/>
      <c r="TJ42" s="100"/>
      <c r="TK42" s="100"/>
      <c r="TL42" s="100"/>
      <c r="TM42" s="100"/>
      <c r="TN42" s="100"/>
      <c r="TO42" s="100"/>
      <c r="TP42" s="100"/>
      <c r="TQ42" s="100"/>
      <c r="TR42" s="100"/>
      <c r="TS42" s="100"/>
      <c r="TT42" s="100"/>
      <c r="TU42" s="100"/>
      <c r="TV42" s="100"/>
      <c r="TW42" s="100"/>
      <c r="TX42" s="100"/>
      <c r="TY42" s="100"/>
      <c r="TZ42" s="100"/>
      <c r="UA42" s="100"/>
      <c r="UB42" s="126"/>
      <c r="UC42" s="126"/>
      <c r="UD42" s="126"/>
      <c r="UE42" s="126"/>
      <c r="UF42" s="126"/>
      <c r="UG42" s="126"/>
      <c r="UH42" s="126"/>
      <c r="UI42" s="126"/>
      <c r="UJ42" s="157"/>
      <c r="UK42" s="126"/>
      <c r="UL42" s="126"/>
      <c r="UM42" s="126"/>
      <c r="UN42" s="126"/>
      <c r="UO42" s="100"/>
      <c r="UP42" s="126"/>
      <c r="UQ42" s="126"/>
      <c r="UR42" s="100"/>
      <c r="US42" s="100"/>
      <c r="UT42" s="100"/>
      <c r="UU42" s="126"/>
      <c r="UV42" s="100"/>
      <c r="UW42" s="100"/>
      <c r="UX42" s="100"/>
      <c r="UY42" s="100"/>
      <c r="UZ42" s="100"/>
      <c r="VA42" s="100"/>
      <c r="VB42" s="50"/>
      <c r="VC42" s="50"/>
      <c r="VD42" s="50"/>
      <c r="VE42" s="50"/>
      <c r="VF42" s="50"/>
      <c r="VG42" s="50"/>
      <c r="VH42" s="50"/>
      <c r="VI42" s="50"/>
      <c r="VJ42" s="50"/>
      <c r="VK42" s="50"/>
      <c r="VL42" s="50"/>
      <c r="VM42" s="50"/>
      <c r="VN42" s="50"/>
      <c r="VO42" s="50"/>
      <c r="VP42" s="50"/>
      <c r="VQ42" s="50"/>
      <c r="VR42" s="50"/>
      <c r="VS42" s="50"/>
      <c r="VT42" s="50"/>
      <c r="VU42" s="50"/>
      <c r="VV42" s="50"/>
      <c r="VW42" s="50"/>
      <c r="VY42" s="50"/>
      <c r="VZ42" s="50"/>
      <c r="WA42" s="50"/>
      <c r="WB42" s="56"/>
      <c r="WC42" s="50"/>
      <c r="WD42" s="50"/>
      <c r="WE42" s="50"/>
      <c r="WF42" s="3"/>
      <c r="WG42" s="50"/>
      <c r="WH42" s="50"/>
      <c r="WI42" s="50"/>
      <c r="WK42" s="50"/>
      <c r="WM42" s="50"/>
    </row>
    <row r="43" spans="1:616" ht="18.75" customHeight="1" x14ac:dyDescent="0.25">
      <c r="A43" s="55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50"/>
      <c r="R43" s="41"/>
      <c r="S43" s="41"/>
      <c r="T43" s="41"/>
      <c r="U43" s="41"/>
      <c r="V43" s="41"/>
      <c r="W43" s="41"/>
      <c r="X43" s="41"/>
      <c r="Y43" s="56"/>
      <c r="Z43" s="56"/>
      <c r="AA43" s="56"/>
      <c r="AB43" s="56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18"/>
      <c r="BU43" s="50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50"/>
      <c r="CN43" s="50"/>
      <c r="CO43" s="50"/>
      <c r="CP43" s="50"/>
      <c r="CQ43" s="50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6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/>
      <c r="IL43" s="50"/>
      <c r="IM43" s="50"/>
      <c r="IN43" s="50"/>
      <c r="IO43" s="50"/>
      <c r="IP43" s="50"/>
      <c r="IQ43" s="50"/>
      <c r="IR43" s="50"/>
      <c r="IS43" s="50"/>
      <c r="IT43" s="50"/>
      <c r="IU43" s="50"/>
      <c r="IV43" s="50"/>
      <c r="IW43" s="50"/>
      <c r="IX43" s="50"/>
      <c r="IY43" s="50"/>
      <c r="IZ43" s="50"/>
      <c r="JA43" s="50"/>
      <c r="JB43" s="50"/>
      <c r="JC43" s="50"/>
      <c r="JD43" s="50"/>
      <c r="JE43" s="50"/>
      <c r="JF43" s="50"/>
      <c r="JG43" s="50"/>
      <c r="JH43" s="50"/>
      <c r="JI43" s="50"/>
      <c r="JJ43" s="50"/>
      <c r="JK43" s="50"/>
      <c r="JL43" s="50"/>
      <c r="JM43" s="50"/>
      <c r="JN43" s="50"/>
      <c r="JO43" s="50"/>
      <c r="JP43" s="50"/>
      <c r="JQ43" s="50"/>
      <c r="JR43" s="50"/>
      <c r="JS43" s="50"/>
      <c r="JT43" s="50"/>
      <c r="JU43" s="50"/>
      <c r="JV43" s="50"/>
      <c r="JW43" s="50"/>
      <c r="JX43" s="50"/>
      <c r="JY43" s="50"/>
      <c r="JZ43" s="50"/>
      <c r="KA43" s="50"/>
      <c r="KB43" s="50"/>
      <c r="KC43" s="50"/>
      <c r="KD43" s="50"/>
      <c r="KE43" s="50"/>
      <c r="KF43" s="50"/>
      <c r="KG43" s="50"/>
      <c r="KH43" s="50"/>
      <c r="KI43" s="50"/>
      <c r="KJ43" s="50"/>
      <c r="KK43" s="50"/>
      <c r="KL43" s="50"/>
      <c r="KM43" s="50"/>
      <c r="KN43" s="50"/>
      <c r="KO43" s="50"/>
      <c r="KP43" s="50"/>
      <c r="KQ43" s="50"/>
      <c r="KR43" s="50"/>
      <c r="KS43" s="50"/>
      <c r="KT43" s="50"/>
      <c r="KU43" s="50"/>
      <c r="KV43" s="50"/>
      <c r="KW43" s="50"/>
      <c r="KX43" s="50"/>
      <c r="KY43" s="50"/>
      <c r="KZ43" s="50"/>
      <c r="LA43" s="50"/>
      <c r="LB43" s="50"/>
      <c r="LC43" s="50"/>
      <c r="LD43" s="50"/>
      <c r="LE43" s="50"/>
      <c r="LF43" s="50"/>
      <c r="LG43" s="50"/>
      <c r="LH43" s="50"/>
      <c r="LI43" s="50"/>
      <c r="LJ43" s="50"/>
      <c r="LK43" s="50"/>
      <c r="LL43" s="50"/>
      <c r="LM43" s="50"/>
      <c r="LN43" s="50"/>
      <c r="LO43" s="50"/>
      <c r="LP43" s="50"/>
      <c r="LQ43" s="50"/>
      <c r="LR43" s="50"/>
      <c r="LS43" s="50"/>
      <c r="LT43" s="50"/>
      <c r="LU43" s="50"/>
      <c r="LV43" s="50"/>
      <c r="LW43" s="50"/>
      <c r="LX43" s="50"/>
      <c r="LY43" s="50"/>
      <c r="LZ43" s="50"/>
      <c r="MA43" s="50"/>
      <c r="MB43" s="50"/>
      <c r="MC43" s="50"/>
      <c r="MD43" s="50"/>
      <c r="ME43" s="50"/>
      <c r="MF43" s="50"/>
      <c r="MG43" s="50"/>
      <c r="MH43" s="50"/>
      <c r="MI43" s="50"/>
      <c r="MJ43" s="50"/>
      <c r="MK43" s="50"/>
      <c r="ML43" s="50"/>
      <c r="MM43" s="50"/>
      <c r="MN43" s="50"/>
      <c r="MO43" s="50"/>
      <c r="MP43" s="50"/>
      <c r="MQ43" s="50"/>
      <c r="MR43" s="50"/>
      <c r="MS43" s="50"/>
      <c r="MT43" s="50"/>
      <c r="MU43" s="50"/>
      <c r="MV43" s="50"/>
      <c r="MW43" s="50"/>
      <c r="MX43" s="50"/>
      <c r="MY43" s="50"/>
      <c r="MZ43" s="50"/>
      <c r="NA43" s="50"/>
      <c r="NB43" s="18"/>
      <c r="NC43" s="18"/>
      <c r="ND43" s="18"/>
      <c r="NE43" s="56"/>
      <c r="NF43" s="126"/>
      <c r="NG43" s="100"/>
      <c r="NH43" s="100"/>
      <c r="NI43" s="100"/>
      <c r="NJ43" s="100"/>
      <c r="NK43" s="100"/>
      <c r="NL43" s="100"/>
      <c r="NM43" s="100"/>
      <c r="NN43" s="100"/>
      <c r="NO43" s="100"/>
      <c r="NP43" s="100"/>
      <c r="NQ43" s="100"/>
      <c r="NR43" s="100"/>
      <c r="NS43" s="100"/>
      <c r="NT43" s="100"/>
      <c r="NU43" s="100"/>
      <c r="NV43" s="100"/>
      <c r="NW43" s="100"/>
      <c r="NX43" s="100"/>
      <c r="NY43" s="100"/>
      <c r="NZ43" s="100"/>
      <c r="OA43" s="100"/>
      <c r="OB43" s="100"/>
      <c r="OC43" s="100"/>
      <c r="OD43" s="100"/>
      <c r="OE43" s="100"/>
      <c r="OF43" s="100"/>
      <c r="OG43" s="100"/>
      <c r="OH43" s="100"/>
      <c r="OI43" s="100"/>
      <c r="OJ43" s="100"/>
      <c r="OK43" s="100"/>
      <c r="OL43" s="100"/>
      <c r="OM43" s="100"/>
      <c r="ON43" s="100"/>
      <c r="OO43" s="100"/>
      <c r="OP43" s="100"/>
      <c r="OQ43" s="100"/>
      <c r="OR43" s="100"/>
      <c r="OS43" s="100"/>
      <c r="OT43" s="100"/>
      <c r="OU43" s="100"/>
      <c r="OV43" s="100"/>
      <c r="OW43" s="100"/>
      <c r="OX43" s="100"/>
      <c r="OY43" s="100"/>
      <c r="OZ43" s="100"/>
      <c r="PA43" s="100"/>
      <c r="PB43" s="100"/>
      <c r="PC43" s="100"/>
      <c r="PD43" s="100"/>
      <c r="PE43" s="100"/>
      <c r="PF43" s="126"/>
      <c r="PG43" s="126"/>
      <c r="PH43" s="126"/>
      <c r="PI43" s="126"/>
      <c r="PJ43" s="126"/>
      <c r="PK43" s="126"/>
      <c r="PL43" s="126"/>
      <c r="PM43" s="126"/>
      <c r="PN43" s="126"/>
      <c r="PO43" s="126"/>
      <c r="PP43" s="126"/>
      <c r="PQ43" s="126"/>
      <c r="PR43" s="141"/>
      <c r="PS43" s="126"/>
      <c r="PT43" s="100"/>
      <c r="PU43" s="126"/>
      <c r="PV43" s="126"/>
      <c r="PW43" s="126"/>
      <c r="PX43" s="126"/>
      <c r="PY43" s="126"/>
      <c r="PZ43" s="126"/>
      <c r="QA43" s="126"/>
      <c r="QB43" s="126"/>
      <c r="QC43" s="100"/>
      <c r="QD43" s="100"/>
      <c r="QE43" s="100"/>
      <c r="QF43" s="100"/>
      <c r="QG43" s="126"/>
      <c r="QH43" s="126"/>
      <c r="QI43" s="126"/>
      <c r="QJ43" s="126"/>
      <c r="QK43" s="126"/>
      <c r="QL43" s="126"/>
      <c r="QM43" s="126"/>
      <c r="QN43" s="126"/>
      <c r="QO43" s="126"/>
      <c r="QP43" s="126"/>
      <c r="QQ43" s="126"/>
      <c r="QR43" s="126"/>
      <c r="QS43" s="126"/>
      <c r="QT43" s="126"/>
      <c r="QU43" s="126"/>
      <c r="QV43" s="126"/>
      <c r="QW43" s="126"/>
      <c r="QX43" s="126"/>
      <c r="QY43" s="126"/>
      <c r="QZ43" s="126"/>
      <c r="RA43" s="126"/>
      <c r="RB43" s="130"/>
      <c r="RC43" s="126"/>
      <c r="RD43" s="126"/>
      <c r="RE43" s="126"/>
      <c r="RF43" s="126"/>
      <c r="RG43" s="126"/>
      <c r="RH43" s="126"/>
      <c r="RI43" s="126"/>
      <c r="RJ43" s="126"/>
      <c r="RK43" s="126"/>
      <c r="RL43" s="100"/>
      <c r="RM43" s="126"/>
      <c r="RN43" s="126"/>
      <c r="RO43" s="126"/>
      <c r="RP43" s="126"/>
      <c r="RQ43" s="126"/>
      <c r="RR43" s="126"/>
      <c r="RS43" s="126"/>
      <c r="RT43" s="126"/>
      <c r="RU43" s="126"/>
      <c r="RV43" s="126"/>
      <c r="RW43" s="100"/>
      <c r="RX43" s="100"/>
      <c r="RY43" s="100"/>
      <c r="RZ43" s="126"/>
      <c r="SA43" s="126"/>
      <c r="SB43" s="126"/>
      <c r="SC43" s="126"/>
      <c r="SD43" s="126"/>
      <c r="SE43" s="126"/>
      <c r="SF43" s="126"/>
      <c r="SG43" s="126"/>
      <c r="SH43" s="126"/>
      <c r="SI43" s="126"/>
      <c r="SJ43" s="126"/>
      <c r="SK43" s="126"/>
      <c r="SL43" s="126"/>
      <c r="SM43" s="126"/>
      <c r="SN43" s="126"/>
      <c r="SO43" s="126"/>
      <c r="SP43" s="126"/>
      <c r="SQ43" s="126"/>
      <c r="SR43" s="126"/>
      <c r="SS43" s="126"/>
      <c r="ST43" s="126"/>
      <c r="SU43" s="126"/>
      <c r="SV43" s="126"/>
      <c r="SW43" s="126"/>
      <c r="SX43" s="126"/>
      <c r="SY43" s="126"/>
      <c r="SZ43" s="161"/>
      <c r="TA43" s="161"/>
      <c r="TB43" s="161"/>
      <c r="TC43" s="161"/>
      <c r="TD43" s="161"/>
      <c r="TE43" s="161"/>
      <c r="TF43" s="126"/>
      <c r="TG43" s="161"/>
      <c r="TH43" s="161"/>
      <c r="TI43" s="161"/>
      <c r="TJ43" s="126"/>
      <c r="TK43" s="126"/>
      <c r="TL43" s="126"/>
      <c r="TM43" s="126"/>
      <c r="TN43" s="126"/>
      <c r="TO43" s="126"/>
      <c r="TP43" s="126"/>
      <c r="TQ43" s="126"/>
      <c r="TR43" s="126"/>
      <c r="TS43" s="126"/>
      <c r="TT43" s="126"/>
      <c r="TU43" s="126"/>
      <c r="TV43" s="126"/>
      <c r="TW43" s="126"/>
      <c r="TX43" s="126"/>
      <c r="TY43" s="126"/>
      <c r="TZ43" s="126"/>
      <c r="UA43" s="126"/>
      <c r="UB43" s="126"/>
      <c r="UC43" s="126"/>
      <c r="UD43" s="126"/>
      <c r="UE43" s="126"/>
      <c r="UF43" s="100"/>
      <c r="UG43" s="126"/>
      <c r="UH43" s="126"/>
      <c r="UI43" s="126"/>
      <c r="UJ43" s="157"/>
      <c r="UK43" s="126"/>
      <c r="UL43" s="126"/>
      <c r="UM43" s="126"/>
      <c r="UN43" s="126"/>
      <c r="UO43" s="126"/>
      <c r="UP43" s="126"/>
      <c r="UQ43" s="126"/>
      <c r="UR43" s="126"/>
      <c r="US43" s="100"/>
      <c r="UT43" s="100"/>
      <c r="UU43" s="126"/>
      <c r="UV43" s="100"/>
      <c r="UW43" s="100"/>
      <c r="UX43" s="100"/>
      <c r="UY43" s="100"/>
      <c r="UZ43" s="100"/>
      <c r="VA43" s="100"/>
      <c r="VB43" s="56"/>
      <c r="VC43" s="50"/>
      <c r="VD43" s="50"/>
      <c r="VE43" s="50"/>
      <c r="VF43" s="50"/>
      <c r="VG43" s="50"/>
      <c r="VH43" s="50"/>
      <c r="VI43" s="50"/>
      <c r="VJ43" s="50"/>
      <c r="VK43" s="50"/>
      <c r="VL43" s="50"/>
      <c r="VM43" s="50"/>
      <c r="VN43" s="50"/>
      <c r="VO43" s="50"/>
      <c r="VP43" s="50"/>
      <c r="VQ43" s="50"/>
      <c r="VR43" s="50"/>
      <c r="VS43" s="50"/>
      <c r="VT43" s="50"/>
      <c r="VU43" s="50"/>
      <c r="VV43" s="50"/>
      <c r="VW43" s="50"/>
      <c r="VY43" s="50"/>
      <c r="VZ43" s="50"/>
      <c r="WA43" s="50"/>
      <c r="WB43" s="50"/>
      <c r="WC43" s="50"/>
      <c r="WD43" s="50"/>
      <c r="WE43" s="41"/>
      <c r="WF43" s="3"/>
      <c r="WG43" s="50"/>
      <c r="WH43" s="50"/>
      <c r="WI43" s="50"/>
      <c r="WK43" s="50"/>
      <c r="WM43" s="50"/>
      <c r="WN43" s="12"/>
    </row>
    <row r="44" spans="1:616" ht="18" x14ac:dyDescent="0.25">
      <c r="A44" s="55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6"/>
      <c r="GO44" s="56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  <c r="IC44" s="50"/>
      <c r="ID44" s="50"/>
      <c r="IE44" s="50"/>
      <c r="IF44" s="50"/>
      <c r="IG44" s="50"/>
      <c r="IH44" s="56"/>
      <c r="II44" s="50"/>
      <c r="IJ44" s="50"/>
      <c r="IK44" s="50"/>
      <c r="IL44" s="50"/>
      <c r="IM44" s="50"/>
      <c r="IN44" s="50"/>
      <c r="IO44" s="50"/>
      <c r="IP44" s="50"/>
      <c r="IQ44" s="50"/>
      <c r="IR44" s="50"/>
      <c r="IS44" s="50"/>
      <c r="IT44" s="50"/>
      <c r="IU44" s="50"/>
      <c r="IV44" s="50"/>
      <c r="IW44" s="50"/>
      <c r="IX44" s="50"/>
      <c r="IY44" s="50"/>
      <c r="IZ44" s="50"/>
      <c r="JA44" s="50"/>
      <c r="JB44" s="50"/>
      <c r="JC44" s="50"/>
      <c r="JD44" s="50"/>
      <c r="JE44" s="50"/>
      <c r="JF44" s="50"/>
      <c r="JG44" s="50"/>
      <c r="JH44" s="50"/>
      <c r="JI44" s="50"/>
      <c r="JJ44" s="50"/>
      <c r="JK44" s="50"/>
      <c r="JL44" s="50"/>
      <c r="JM44" s="50"/>
      <c r="JN44" s="50"/>
      <c r="JO44" s="50"/>
      <c r="JP44" s="50"/>
      <c r="JQ44" s="50"/>
      <c r="JR44" s="50"/>
      <c r="JS44" s="50"/>
      <c r="JT44" s="50"/>
      <c r="JU44" s="50"/>
      <c r="JV44" s="50"/>
      <c r="JW44" s="50"/>
      <c r="JX44" s="50"/>
      <c r="JY44" s="50"/>
      <c r="JZ44" s="50"/>
      <c r="KA44" s="50"/>
      <c r="KB44" s="50"/>
      <c r="KC44" s="50"/>
      <c r="KD44" s="50"/>
      <c r="KE44" s="50"/>
      <c r="KF44" s="50"/>
      <c r="KG44" s="50"/>
      <c r="KH44" s="50"/>
      <c r="KI44" s="50"/>
      <c r="KJ44" s="50"/>
      <c r="KK44" s="50"/>
      <c r="KL44" s="50"/>
      <c r="KM44" s="50"/>
      <c r="KN44" s="50"/>
      <c r="KO44" s="50"/>
      <c r="KP44" s="50"/>
      <c r="KQ44" s="50"/>
      <c r="KR44" s="50"/>
      <c r="KS44" s="50"/>
      <c r="KT44" s="50"/>
      <c r="KU44" s="50"/>
      <c r="KV44" s="50"/>
      <c r="KW44" s="50"/>
      <c r="KX44" s="50"/>
      <c r="KY44" s="50"/>
      <c r="KZ44" s="50"/>
      <c r="LA44" s="50"/>
      <c r="LB44" s="50"/>
      <c r="LC44" s="50"/>
      <c r="LD44" s="50"/>
      <c r="LE44" s="50"/>
      <c r="LF44" s="50"/>
      <c r="LG44" s="50"/>
      <c r="LH44" s="50"/>
      <c r="LI44" s="50"/>
      <c r="LJ44" s="50"/>
      <c r="LK44" s="50"/>
      <c r="LL44" s="50"/>
      <c r="LM44" s="50"/>
      <c r="LN44" s="50"/>
      <c r="LO44" s="50"/>
      <c r="LP44" s="50"/>
      <c r="LQ44" s="50"/>
      <c r="LR44" s="50"/>
      <c r="LS44" s="50"/>
      <c r="LT44" s="50"/>
      <c r="LU44" s="50"/>
      <c r="LV44" s="50"/>
      <c r="LW44" s="50"/>
      <c r="LX44" s="50"/>
      <c r="LY44" s="50"/>
      <c r="LZ44" s="50"/>
      <c r="MA44" s="50"/>
      <c r="MB44" s="50"/>
      <c r="MC44" s="50"/>
      <c r="MD44" s="50"/>
      <c r="ME44" s="50"/>
      <c r="MF44" s="50"/>
      <c r="MG44" s="50"/>
      <c r="MH44" s="50"/>
      <c r="MI44" s="50"/>
      <c r="MJ44" s="50"/>
      <c r="MK44" s="50"/>
      <c r="ML44" s="50"/>
      <c r="MM44" s="50"/>
      <c r="MN44" s="50"/>
      <c r="MO44" s="50"/>
      <c r="MP44" s="50"/>
      <c r="MQ44" s="50"/>
      <c r="MR44" s="50"/>
      <c r="MS44" s="50"/>
      <c r="MT44" s="50"/>
      <c r="MU44" s="50"/>
      <c r="MV44" s="50"/>
      <c r="MW44" s="50"/>
      <c r="MX44" s="50"/>
      <c r="MY44" s="50"/>
      <c r="MZ44" s="50"/>
      <c r="NA44" s="50"/>
      <c r="NE44" s="56"/>
      <c r="NF44" s="126"/>
      <c r="NG44" s="126"/>
      <c r="NH44" s="100"/>
      <c r="NI44" s="100"/>
      <c r="NJ44" s="100"/>
      <c r="NK44" s="100"/>
      <c r="NL44" s="100"/>
      <c r="NM44" s="100"/>
      <c r="NN44" s="100"/>
      <c r="NO44" s="100"/>
      <c r="NP44" s="100"/>
      <c r="NQ44" s="100"/>
      <c r="NR44" s="100"/>
      <c r="NS44" s="100"/>
      <c r="NT44" s="100"/>
      <c r="NU44" s="100"/>
      <c r="NV44" s="100"/>
      <c r="NW44" s="100"/>
      <c r="NX44" s="100"/>
      <c r="NY44" s="100"/>
      <c r="NZ44" s="100"/>
      <c r="OA44" s="100"/>
      <c r="OB44" s="100"/>
      <c r="OC44" s="100"/>
      <c r="OD44" s="100"/>
      <c r="OE44" s="100"/>
      <c r="OF44" s="100"/>
      <c r="OG44" s="100"/>
      <c r="OH44" s="100"/>
      <c r="OI44" s="100"/>
      <c r="OJ44" s="100"/>
      <c r="OK44" s="100"/>
      <c r="OL44" s="100"/>
      <c r="OM44" s="100"/>
      <c r="ON44" s="100"/>
      <c r="OO44" s="100"/>
      <c r="OP44" s="100"/>
      <c r="OQ44" s="100"/>
      <c r="OR44" s="100"/>
      <c r="OS44" s="100"/>
      <c r="OT44" s="100"/>
      <c r="OU44" s="100"/>
      <c r="OV44" s="100"/>
      <c r="OW44" s="100"/>
      <c r="OX44" s="100"/>
      <c r="OY44" s="100"/>
      <c r="OZ44" s="100"/>
      <c r="PA44" s="100"/>
      <c r="PB44" s="100"/>
      <c r="PC44" s="100"/>
      <c r="PD44" s="100"/>
      <c r="PE44" s="100"/>
      <c r="PF44" s="100"/>
      <c r="PG44" s="100"/>
      <c r="PH44" s="100"/>
      <c r="PI44" s="100"/>
      <c r="PJ44" s="100"/>
      <c r="PK44" s="100"/>
      <c r="PL44" s="100"/>
      <c r="PM44" s="100"/>
      <c r="PN44" s="100"/>
      <c r="PO44" s="100"/>
      <c r="PP44" s="100"/>
      <c r="PQ44" s="100"/>
      <c r="PR44" s="100"/>
      <c r="PS44" s="100"/>
      <c r="PT44" s="100"/>
      <c r="PU44" s="100"/>
      <c r="PV44" s="100"/>
      <c r="PW44" s="100"/>
      <c r="PX44" s="126"/>
      <c r="PY44" s="126"/>
      <c r="PZ44" s="126"/>
      <c r="QA44" s="126"/>
      <c r="QB44" s="126"/>
      <c r="QC44" s="126"/>
      <c r="QD44" s="126"/>
      <c r="QE44" s="126"/>
      <c r="QF44" s="126"/>
      <c r="QG44" s="126"/>
      <c r="QH44" s="126"/>
      <c r="QI44" s="126"/>
      <c r="QJ44" s="126"/>
      <c r="QK44" s="126"/>
      <c r="QL44" s="126"/>
      <c r="QM44" s="126"/>
      <c r="QN44" s="126"/>
      <c r="QO44" s="126"/>
      <c r="QP44" s="126"/>
      <c r="QQ44" s="126"/>
      <c r="QR44" s="126"/>
      <c r="QS44" s="126"/>
      <c r="QT44" s="126"/>
      <c r="QU44" s="126"/>
      <c r="QV44" s="126"/>
      <c r="QW44" s="126"/>
      <c r="QX44" s="126"/>
      <c r="QY44" s="126"/>
      <c r="QZ44" s="126"/>
      <c r="RA44" s="126"/>
      <c r="RB44" s="130"/>
      <c r="RC44" s="126"/>
      <c r="RD44" s="126"/>
      <c r="RE44" s="100"/>
      <c r="RF44" s="126"/>
      <c r="RG44" s="126"/>
      <c r="RH44" s="126"/>
      <c r="RI44" s="126"/>
      <c r="RJ44" s="126"/>
      <c r="RK44" s="126"/>
      <c r="RL44" s="126"/>
      <c r="RM44" s="126"/>
      <c r="RN44" s="126"/>
      <c r="RO44" s="100"/>
      <c r="RP44" s="100"/>
      <c r="RQ44" s="126"/>
      <c r="RR44" s="126"/>
      <c r="RS44" s="126"/>
      <c r="RT44" s="126"/>
      <c r="RU44" s="126"/>
      <c r="RV44" s="126"/>
      <c r="RW44" s="126"/>
      <c r="RX44" s="126"/>
      <c r="RY44" s="126"/>
      <c r="RZ44" s="126"/>
      <c r="SA44" s="126"/>
      <c r="SB44" s="126"/>
      <c r="SC44" s="126"/>
      <c r="SD44" s="100"/>
      <c r="SE44" s="100"/>
      <c r="SF44" s="100"/>
      <c r="SG44" s="100"/>
      <c r="SH44" s="100"/>
      <c r="SI44" s="100"/>
      <c r="SJ44" s="100"/>
      <c r="SK44" s="100"/>
      <c r="SL44" s="100"/>
      <c r="SM44" s="100"/>
      <c r="SN44" s="100"/>
      <c r="SO44" s="100"/>
      <c r="SP44" s="100"/>
      <c r="SQ44" s="100"/>
      <c r="SR44" s="100"/>
      <c r="SS44" s="100"/>
      <c r="ST44" s="100"/>
      <c r="SU44" s="100"/>
      <c r="SV44" s="100"/>
      <c r="SW44" s="100"/>
      <c r="SX44" s="100"/>
      <c r="SY44" s="100"/>
      <c r="SZ44" s="11"/>
      <c r="TA44" s="11"/>
      <c r="TB44" s="11"/>
      <c r="TC44" s="161"/>
      <c r="TD44" s="161"/>
      <c r="TE44" s="161"/>
      <c r="TF44" s="161"/>
      <c r="TG44" s="161"/>
      <c r="TH44" s="161"/>
      <c r="TI44" s="161"/>
      <c r="TJ44" s="161"/>
      <c r="TK44" s="161"/>
      <c r="TL44" s="161"/>
      <c r="TM44" s="161"/>
      <c r="TN44" s="161"/>
      <c r="TO44" s="161"/>
      <c r="TP44" s="161"/>
      <c r="TQ44" s="161"/>
      <c r="TR44" s="161"/>
      <c r="TS44" s="161"/>
      <c r="TT44" s="161"/>
      <c r="TU44" s="161"/>
      <c r="TV44" s="161"/>
      <c r="TW44" s="161"/>
      <c r="TX44" s="161"/>
      <c r="TY44" s="161"/>
      <c r="TZ44" s="161"/>
      <c r="UA44" s="161"/>
      <c r="UB44" s="126"/>
      <c r="UC44" s="100"/>
      <c r="UD44" s="126"/>
      <c r="UE44" s="126"/>
      <c r="UF44" s="126"/>
      <c r="UG44" s="126"/>
      <c r="UH44" s="126"/>
      <c r="UI44" s="126"/>
      <c r="UJ44" s="126"/>
      <c r="UK44" s="126"/>
      <c r="UL44" s="126"/>
      <c r="UM44" s="126"/>
      <c r="UN44" s="100"/>
      <c r="UO44" s="126"/>
      <c r="UP44" s="100"/>
      <c r="UQ44" s="126"/>
      <c r="UR44" s="100"/>
      <c r="US44" s="100"/>
      <c r="UT44" s="100"/>
      <c r="UU44" s="126"/>
      <c r="UV44" s="100"/>
      <c r="UW44" s="100"/>
      <c r="UX44" s="100"/>
      <c r="UY44" s="100"/>
      <c r="UZ44" s="100"/>
      <c r="VA44" s="100"/>
      <c r="VB44" s="101"/>
      <c r="VC44" s="50"/>
      <c r="VD44" s="50"/>
      <c r="VE44" s="50"/>
      <c r="VF44" s="50"/>
      <c r="VG44" s="50"/>
      <c r="VH44" s="50"/>
      <c r="VI44" s="50"/>
      <c r="VJ44" s="50"/>
      <c r="VK44" s="50"/>
      <c r="VL44" s="50"/>
      <c r="VM44" s="50"/>
      <c r="VN44" s="50"/>
      <c r="VO44" s="50"/>
      <c r="VP44" s="50"/>
      <c r="VQ44" s="50"/>
      <c r="VR44" s="50"/>
      <c r="VS44" s="50"/>
      <c r="VT44" s="50"/>
      <c r="VU44" s="50"/>
      <c r="VV44" s="50"/>
      <c r="VW44" s="50"/>
      <c r="VY44" s="50"/>
      <c r="VZ44" s="50"/>
      <c r="WA44" s="50"/>
      <c r="WB44" s="50"/>
      <c r="WC44" s="50"/>
      <c r="WD44" s="50"/>
      <c r="WE44" s="50"/>
      <c r="WF44" s="50"/>
      <c r="WG44" s="50"/>
      <c r="WH44" s="50"/>
      <c r="WI44" s="50"/>
      <c r="WJ44" s="50"/>
      <c r="WK44" s="50"/>
      <c r="WL44" s="50"/>
      <c r="WM44" s="50"/>
    </row>
    <row r="45" spans="1:616" x14ac:dyDescent="0.2"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  <c r="JA45" s="18"/>
      <c r="JB45" s="18"/>
      <c r="JC45" s="18"/>
      <c r="JD45" s="18"/>
      <c r="JE45" s="18"/>
      <c r="JF45" s="18"/>
      <c r="JG45" s="18"/>
      <c r="JH45" s="18"/>
      <c r="JI45" s="18"/>
      <c r="JJ45" s="18"/>
      <c r="JK45" s="18"/>
      <c r="JL45" s="18"/>
      <c r="JM45" s="18"/>
      <c r="JN45" s="18"/>
      <c r="JO45" s="18"/>
      <c r="JP45" s="18"/>
      <c r="JQ45" s="18"/>
      <c r="JR45" s="18"/>
      <c r="JS45" s="18"/>
      <c r="JT45" s="18"/>
      <c r="JU45" s="18"/>
      <c r="JV45" s="18"/>
      <c r="JW45" s="18"/>
      <c r="JX45" s="18"/>
      <c r="JY45" s="18"/>
      <c r="JZ45" s="18"/>
      <c r="KA45" s="18"/>
      <c r="KB45" s="18"/>
      <c r="KC45" s="18"/>
      <c r="KD45" s="18"/>
      <c r="KE45" s="18"/>
      <c r="KF45" s="18"/>
      <c r="KG45" s="18"/>
      <c r="KH45" s="18"/>
      <c r="KI45" s="18"/>
      <c r="KJ45" s="18"/>
      <c r="KK45" s="18"/>
      <c r="KL45" s="18"/>
      <c r="KM45" s="18"/>
      <c r="KN45" s="18"/>
      <c r="KO45" s="18"/>
      <c r="KP45" s="18"/>
      <c r="KQ45" s="18"/>
      <c r="KR45" s="18"/>
      <c r="KS45" s="18"/>
      <c r="KT45" s="18"/>
      <c r="KU45" s="18"/>
      <c r="KV45" s="18"/>
      <c r="KW45" s="18"/>
      <c r="KX45" s="18"/>
      <c r="KY45" s="18"/>
      <c r="KZ45" s="18"/>
      <c r="LA45" s="18"/>
      <c r="LB45" s="18"/>
      <c r="LC45" s="18"/>
      <c r="LD45" s="18"/>
      <c r="LE45" s="18"/>
      <c r="LF45" s="18"/>
      <c r="LG45" s="18"/>
      <c r="LH45" s="18"/>
      <c r="LI45" s="18"/>
      <c r="LJ45" s="18"/>
      <c r="LK45" s="18"/>
      <c r="LL45" s="18"/>
      <c r="LM45" s="18"/>
      <c r="LN45" s="18"/>
      <c r="LO45" s="18"/>
      <c r="LP45" s="18"/>
      <c r="LQ45" s="18"/>
      <c r="LR45" s="18"/>
      <c r="LS45" s="18"/>
      <c r="LT45" s="18"/>
      <c r="LU45" s="18"/>
      <c r="LV45" s="18"/>
      <c r="LW45" s="18"/>
      <c r="LX45" s="18"/>
      <c r="LY45" s="18"/>
      <c r="LZ45" s="18"/>
      <c r="MA45" s="18"/>
      <c r="MB45" s="18"/>
      <c r="MC45" s="18"/>
      <c r="MD45" s="18"/>
      <c r="ME45" s="18"/>
      <c r="MF45" s="18"/>
      <c r="MG45" s="18"/>
      <c r="MH45" s="18"/>
      <c r="MI45" s="18"/>
      <c r="MJ45" s="18"/>
      <c r="MK45" s="18"/>
      <c r="ML45" s="18"/>
      <c r="MM45" s="18"/>
      <c r="MN45" s="18"/>
      <c r="MO45" s="18"/>
      <c r="MP45" s="18"/>
      <c r="MQ45" s="18"/>
      <c r="MR45" s="18"/>
      <c r="MS45" s="18"/>
      <c r="MT45" s="18"/>
      <c r="MU45" s="18"/>
      <c r="MV45" s="18"/>
      <c r="MW45" s="18"/>
      <c r="MX45" s="18"/>
      <c r="MY45" s="18"/>
      <c r="MZ45" s="18"/>
      <c r="NA45" s="18"/>
      <c r="NB45" s="18"/>
      <c r="NC45" s="18"/>
      <c r="ND45" s="18"/>
      <c r="NE45" s="18"/>
      <c r="NF45" s="119"/>
      <c r="NG45" s="119"/>
      <c r="NH45" s="119"/>
      <c r="NI45" s="119"/>
      <c r="NJ45" s="119"/>
      <c r="NK45" s="119"/>
      <c r="NL45" s="119"/>
      <c r="NM45" s="119"/>
      <c r="NN45" s="119"/>
      <c r="NO45" s="119"/>
      <c r="NP45" s="119"/>
      <c r="NQ45" s="119"/>
      <c r="NR45" s="119"/>
      <c r="NS45" s="119"/>
      <c r="NT45" s="119"/>
      <c r="NU45" s="119"/>
      <c r="NV45" s="119"/>
      <c r="NW45" s="119"/>
      <c r="NX45" s="119"/>
      <c r="NY45" s="119"/>
      <c r="NZ45" s="119"/>
      <c r="OA45" s="119"/>
      <c r="OB45" s="119"/>
      <c r="OC45" s="119"/>
      <c r="OD45" s="119"/>
      <c r="OE45" s="119"/>
      <c r="OF45" s="119"/>
      <c r="OG45" s="119"/>
      <c r="OH45" s="119"/>
      <c r="OI45" s="119"/>
      <c r="OJ45" s="119"/>
      <c r="OK45" s="119"/>
      <c r="OL45" s="119"/>
      <c r="OM45" s="119"/>
      <c r="ON45" s="119"/>
      <c r="OO45" s="119"/>
      <c r="OP45" s="119"/>
      <c r="OQ45" s="119"/>
      <c r="OR45" s="119"/>
      <c r="OS45" s="119"/>
      <c r="OT45" s="119"/>
      <c r="OU45" s="119"/>
      <c r="OV45" s="119"/>
      <c r="OW45" s="119"/>
      <c r="OX45" s="119"/>
      <c r="OY45" s="119"/>
      <c r="OZ45" s="119"/>
      <c r="PA45" s="119"/>
      <c r="PB45" s="119"/>
      <c r="PC45" s="119"/>
      <c r="PD45" s="119"/>
      <c r="PE45" s="119"/>
      <c r="PF45" s="119"/>
      <c r="PG45" s="119"/>
      <c r="PH45" s="119"/>
      <c r="PI45" s="119"/>
      <c r="PJ45" s="119"/>
      <c r="PK45" s="119"/>
      <c r="PL45" s="119"/>
      <c r="PM45" s="119"/>
      <c r="PN45" s="119"/>
      <c r="PO45" s="119"/>
      <c r="PP45" s="119"/>
      <c r="PQ45" s="119"/>
      <c r="PR45" s="119"/>
      <c r="PS45" s="119"/>
      <c r="PT45" s="119"/>
      <c r="PU45" s="119"/>
      <c r="PV45" s="119"/>
      <c r="PW45" s="119"/>
      <c r="PX45" s="119"/>
      <c r="PY45" s="119"/>
      <c r="PZ45" s="119"/>
      <c r="QA45" s="119"/>
      <c r="QB45" s="119"/>
      <c r="QC45" s="119"/>
      <c r="QD45" s="119"/>
      <c r="QE45" s="119"/>
      <c r="QF45" s="119"/>
      <c r="QG45" s="119"/>
      <c r="QH45" s="119"/>
      <c r="QI45" s="119"/>
      <c r="QJ45" s="119"/>
      <c r="QK45" s="119"/>
      <c r="QL45" s="119"/>
      <c r="QM45" s="119"/>
      <c r="QN45" s="119"/>
      <c r="QO45" s="119"/>
      <c r="QP45" s="119"/>
      <c r="QQ45" s="119"/>
      <c r="QR45" s="119"/>
      <c r="QS45" s="119"/>
      <c r="QT45" s="119"/>
      <c r="QU45" s="119"/>
      <c r="QV45" s="119"/>
      <c r="QW45" s="119"/>
      <c r="QX45" s="126"/>
      <c r="QY45" s="119"/>
      <c r="QZ45" s="119"/>
      <c r="RA45" s="119"/>
      <c r="RB45" s="119"/>
      <c r="RC45" s="119"/>
      <c r="RD45" s="119"/>
      <c r="RE45" s="119"/>
      <c r="RF45" s="119"/>
      <c r="RG45" s="126"/>
      <c r="RH45" s="119"/>
      <c r="RI45" s="119"/>
      <c r="RJ45" s="126"/>
      <c r="RK45" s="119"/>
      <c r="RL45" s="119"/>
      <c r="RM45" s="119"/>
      <c r="RN45" s="119"/>
      <c r="RO45" s="100"/>
      <c r="RP45" s="100"/>
      <c r="RQ45" s="100"/>
      <c r="RR45" s="100"/>
      <c r="RS45" s="126"/>
      <c r="RT45" s="100"/>
      <c r="RU45" s="100"/>
      <c r="RV45" s="100"/>
      <c r="RW45" s="100"/>
      <c r="RX45" s="100"/>
      <c r="RY45" s="100"/>
      <c r="RZ45" s="100"/>
      <c r="SA45" s="100"/>
      <c r="SB45" s="100"/>
      <c r="SC45" s="100"/>
      <c r="SD45" s="100"/>
      <c r="SE45" s="100"/>
      <c r="SF45" s="100"/>
      <c r="SG45" s="100"/>
      <c r="SH45" s="100"/>
      <c r="SI45" s="100"/>
      <c r="SJ45" s="100"/>
      <c r="SK45" s="100"/>
      <c r="SL45" s="100"/>
      <c r="SM45" s="100"/>
      <c r="SN45" s="100"/>
      <c r="SO45" s="100"/>
      <c r="SP45" s="100"/>
      <c r="SQ45" s="100"/>
      <c r="SR45" s="100"/>
      <c r="SS45" s="100"/>
      <c r="ST45" s="100"/>
      <c r="SU45" s="100"/>
      <c r="SV45" s="100"/>
      <c r="SW45" s="100"/>
      <c r="SX45" s="100"/>
      <c r="SY45" s="100"/>
      <c r="SZ45" s="100"/>
      <c r="TA45" s="100"/>
      <c r="TB45" s="100"/>
      <c r="TC45" s="100"/>
      <c r="TD45" s="100"/>
      <c r="TE45" s="100"/>
      <c r="TF45" s="100"/>
      <c r="TG45" s="100"/>
      <c r="TH45" s="100"/>
      <c r="TI45" s="100"/>
      <c r="TJ45" s="100"/>
      <c r="TK45" s="100"/>
      <c r="TL45" s="100"/>
      <c r="TM45" s="100"/>
      <c r="TN45" s="100"/>
      <c r="TO45" s="100"/>
      <c r="TP45" s="100"/>
      <c r="TQ45" s="100"/>
      <c r="TR45" s="100"/>
      <c r="TS45" s="100"/>
      <c r="TT45" s="100"/>
      <c r="TU45" s="100"/>
      <c r="TV45" s="100"/>
      <c r="TW45" s="100"/>
      <c r="TX45" s="100"/>
      <c r="TY45" s="100"/>
      <c r="TZ45" s="100"/>
      <c r="UA45" s="100"/>
      <c r="UB45" s="126"/>
      <c r="UC45" s="100"/>
      <c r="UD45" s="126"/>
      <c r="UE45" s="100"/>
      <c r="UF45" s="100"/>
      <c r="UG45" s="100"/>
      <c r="UH45" s="100"/>
      <c r="UI45" s="119"/>
      <c r="UJ45" s="126"/>
      <c r="UK45" s="119"/>
      <c r="UL45" s="119"/>
      <c r="UM45" s="126"/>
      <c r="UN45" s="119"/>
      <c r="UO45" s="119"/>
      <c r="UP45" s="119"/>
      <c r="UQ45" s="119"/>
      <c r="UR45" s="119"/>
      <c r="US45" s="119"/>
      <c r="UT45" s="119"/>
      <c r="UU45" s="119"/>
      <c r="UV45" s="119"/>
      <c r="UW45" s="119"/>
      <c r="UX45" s="119"/>
      <c r="UY45" s="119"/>
      <c r="UZ45" s="119"/>
      <c r="VA45" s="119"/>
      <c r="VB45" s="18"/>
      <c r="VC45" s="18"/>
      <c r="VD45" s="18"/>
      <c r="VE45" s="18"/>
      <c r="VF45" s="18"/>
      <c r="VG45" s="18"/>
      <c r="VH45" s="18"/>
      <c r="VI45" s="18"/>
      <c r="VJ45" s="18"/>
      <c r="VK45" s="18"/>
      <c r="VL45" s="18"/>
      <c r="VM45" s="18"/>
      <c r="VN45" s="18"/>
      <c r="VO45" s="18"/>
      <c r="VP45" s="18"/>
      <c r="VQ45" s="18"/>
      <c r="VR45" s="18"/>
      <c r="VS45" s="18"/>
      <c r="VT45" s="18"/>
      <c r="VU45" s="18"/>
      <c r="VV45" s="18"/>
      <c r="VW45" s="18"/>
      <c r="VX45" s="18"/>
      <c r="VY45" s="18"/>
      <c r="VZ45" s="18"/>
      <c r="WA45" s="18"/>
      <c r="WB45" s="18"/>
      <c r="WC45" s="18"/>
      <c r="WD45" s="18"/>
      <c r="WE45" s="18"/>
      <c r="WF45" s="18"/>
      <c r="WG45" s="18"/>
      <c r="WH45" s="18"/>
      <c r="WI45" s="18"/>
      <c r="WJ45" s="18"/>
      <c r="WK45" s="18"/>
      <c r="WL45" s="18"/>
      <c r="WM45" s="18"/>
    </row>
    <row r="46" spans="1:616" x14ac:dyDescent="0.2"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  <c r="JA46" s="18"/>
      <c r="JB46" s="18"/>
      <c r="JC46" s="18"/>
      <c r="JD46" s="18"/>
      <c r="JE46" s="18"/>
      <c r="JF46" s="18"/>
      <c r="JG46" s="18"/>
      <c r="JH46" s="18"/>
      <c r="JI46" s="18"/>
      <c r="JJ46" s="18"/>
      <c r="JK46" s="18"/>
      <c r="JL46" s="18"/>
      <c r="JM46" s="18"/>
      <c r="JN46" s="18"/>
      <c r="JO46" s="18"/>
      <c r="JP46" s="18"/>
      <c r="JQ46" s="18"/>
      <c r="JR46" s="18"/>
      <c r="JS46" s="18"/>
      <c r="JT46" s="18"/>
      <c r="JU46" s="18"/>
      <c r="JV46" s="18"/>
      <c r="JW46" s="18"/>
      <c r="JX46" s="18"/>
      <c r="JY46" s="18"/>
      <c r="JZ46" s="18"/>
      <c r="KA46" s="18"/>
      <c r="KB46" s="18"/>
      <c r="KC46" s="18"/>
      <c r="KD46" s="18"/>
      <c r="KE46" s="18"/>
      <c r="KF46" s="18"/>
      <c r="KG46" s="18"/>
      <c r="KH46" s="18"/>
      <c r="KI46" s="18"/>
      <c r="KJ46" s="18"/>
      <c r="KK46" s="18"/>
      <c r="KL46" s="18"/>
      <c r="KM46" s="18"/>
      <c r="KN46" s="18"/>
      <c r="KO46" s="18"/>
      <c r="KP46" s="18"/>
      <c r="KQ46" s="18"/>
      <c r="KR46" s="18"/>
      <c r="KS46" s="18"/>
      <c r="KT46" s="18"/>
      <c r="KU46" s="18"/>
      <c r="KV46" s="18"/>
      <c r="KW46" s="18"/>
      <c r="KX46" s="18"/>
      <c r="KY46" s="18"/>
      <c r="KZ46" s="18"/>
      <c r="LA46" s="18"/>
      <c r="LB46" s="18"/>
      <c r="LC46" s="18"/>
      <c r="LD46" s="18"/>
      <c r="LE46" s="18"/>
      <c r="LF46" s="18"/>
      <c r="LG46" s="18"/>
      <c r="LH46" s="18"/>
      <c r="LI46" s="18"/>
      <c r="LJ46" s="18"/>
      <c r="LK46" s="18"/>
      <c r="LL46" s="18"/>
      <c r="LM46" s="18"/>
      <c r="LN46" s="18"/>
      <c r="LO46" s="18"/>
      <c r="LP46" s="18"/>
      <c r="LQ46" s="18"/>
      <c r="LR46" s="18"/>
      <c r="LS46" s="18"/>
      <c r="LT46" s="18"/>
      <c r="LU46" s="18"/>
      <c r="LV46" s="18"/>
      <c r="LW46" s="18"/>
      <c r="LX46" s="18"/>
      <c r="LY46" s="18"/>
      <c r="LZ46" s="18"/>
      <c r="MA46" s="18"/>
      <c r="MB46" s="18"/>
      <c r="MC46" s="18"/>
      <c r="MD46" s="18"/>
      <c r="ME46" s="18"/>
      <c r="MF46" s="18"/>
      <c r="MG46" s="18"/>
      <c r="MH46" s="18"/>
      <c r="MI46" s="18"/>
      <c r="MJ46" s="18"/>
      <c r="MK46" s="18"/>
      <c r="ML46" s="18"/>
      <c r="MM46" s="18"/>
      <c r="MN46" s="18"/>
      <c r="MO46" s="18"/>
      <c r="MP46" s="18"/>
      <c r="MQ46" s="18"/>
      <c r="MR46" s="18"/>
      <c r="MS46" s="18"/>
      <c r="MT46" s="18"/>
      <c r="MU46" s="18"/>
      <c r="MV46" s="18"/>
      <c r="MW46" s="18"/>
      <c r="MX46" s="18"/>
      <c r="MY46" s="18"/>
      <c r="MZ46" s="18"/>
      <c r="NA46" s="18"/>
      <c r="NB46" s="50"/>
      <c r="NC46" s="50"/>
      <c r="ND46" s="50"/>
      <c r="NE46" s="50"/>
      <c r="NF46" s="100"/>
      <c r="NG46" s="100"/>
      <c r="NH46" s="100"/>
      <c r="NI46" s="100"/>
      <c r="NJ46" s="100"/>
      <c r="NK46" s="100"/>
      <c r="NL46" s="100"/>
      <c r="NM46" s="100"/>
      <c r="NN46" s="100"/>
      <c r="NO46" s="100"/>
      <c r="NP46" s="100"/>
      <c r="NQ46" s="100"/>
      <c r="NR46" s="100"/>
      <c r="NS46" s="100"/>
      <c r="NT46" s="100"/>
      <c r="NU46" s="100"/>
      <c r="NV46" s="100"/>
      <c r="NW46" s="100"/>
      <c r="NX46" s="100"/>
      <c r="NY46" s="100"/>
      <c r="NZ46" s="100"/>
      <c r="OA46" s="100"/>
      <c r="OB46" s="100"/>
      <c r="OC46" s="100"/>
      <c r="OD46" s="100"/>
      <c r="OE46" s="100"/>
      <c r="OF46" s="100"/>
      <c r="OG46" s="100"/>
      <c r="OH46" s="100"/>
      <c r="OI46" s="100"/>
      <c r="OJ46" s="100"/>
      <c r="OK46" s="100"/>
      <c r="OL46" s="100"/>
      <c r="OM46" s="100"/>
      <c r="ON46" s="100"/>
      <c r="OO46" s="100"/>
      <c r="OP46" s="100"/>
      <c r="OQ46" s="100"/>
      <c r="OR46" s="100"/>
      <c r="OS46" s="100"/>
      <c r="OT46" s="100"/>
      <c r="OU46" s="100"/>
      <c r="OV46" s="100"/>
      <c r="OW46" s="100"/>
      <c r="OX46" s="100"/>
      <c r="OY46" s="100"/>
      <c r="OZ46" s="100"/>
      <c r="PA46" s="100"/>
      <c r="PB46" s="100"/>
      <c r="PC46" s="100"/>
      <c r="PD46" s="100"/>
      <c r="PE46" s="100"/>
      <c r="PF46" s="100"/>
      <c r="PG46" s="100"/>
      <c r="PH46" s="100"/>
      <c r="PI46" s="100"/>
      <c r="PJ46" s="100"/>
      <c r="PK46" s="100"/>
      <c r="PL46" s="100"/>
      <c r="PM46" s="100"/>
      <c r="PN46" s="100"/>
      <c r="PO46" s="100"/>
      <c r="PP46" s="100"/>
      <c r="PQ46" s="100"/>
      <c r="PR46" s="100"/>
      <c r="PS46" s="100"/>
      <c r="PT46" s="100"/>
      <c r="PU46" s="100"/>
      <c r="PV46" s="100"/>
      <c r="PW46" s="100"/>
      <c r="PX46" s="100"/>
      <c r="PY46" s="100"/>
      <c r="PZ46" s="100"/>
      <c r="QA46" s="100"/>
      <c r="QB46" s="100"/>
      <c r="QC46" s="100"/>
      <c r="QD46" s="100"/>
      <c r="QE46" s="100"/>
      <c r="QF46" s="100"/>
      <c r="QG46" s="100"/>
      <c r="QH46" s="100"/>
      <c r="QI46" s="100"/>
      <c r="QJ46" s="100"/>
      <c r="QK46" s="100"/>
      <c r="QL46" s="100"/>
      <c r="QM46" s="100"/>
      <c r="QN46" s="100"/>
      <c r="QO46" s="100"/>
      <c r="QP46" s="100"/>
      <c r="QQ46" s="100"/>
      <c r="QR46" s="100"/>
      <c r="QS46" s="100"/>
      <c r="QT46" s="100"/>
      <c r="QU46" s="100"/>
      <c r="QV46" s="100"/>
      <c r="QW46" s="100"/>
      <c r="QX46" s="100"/>
      <c r="QY46" s="100"/>
      <c r="QZ46" s="100"/>
      <c r="RA46" s="100"/>
      <c r="RB46" s="100"/>
      <c r="RC46" s="100"/>
      <c r="RD46" s="100"/>
      <c r="RE46" s="100"/>
      <c r="RF46" s="100"/>
      <c r="RG46" s="100"/>
      <c r="RH46" s="100"/>
      <c r="RI46" s="100"/>
      <c r="RJ46" s="126"/>
      <c r="RK46" s="100"/>
      <c r="RL46" s="100"/>
      <c r="RM46" s="100"/>
      <c r="RN46" s="100"/>
      <c r="RO46" s="100"/>
      <c r="RP46" s="100"/>
      <c r="RQ46" s="100"/>
      <c r="RR46" s="100"/>
      <c r="RS46" s="100"/>
      <c r="RT46" s="100"/>
      <c r="RU46" s="100"/>
      <c r="RV46" s="100"/>
      <c r="RW46" s="100"/>
      <c r="RX46" s="100"/>
      <c r="RY46" s="100"/>
      <c r="RZ46" s="100"/>
      <c r="SA46" s="100"/>
      <c r="SB46" s="100"/>
      <c r="SC46" s="100"/>
      <c r="SD46" s="100"/>
      <c r="SE46" s="100"/>
      <c r="SF46" s="100"/>
      <c r="SG46" s="100"/>
      <c r="SH46" s="100"/>
      <c r="SI46" s="100"/>
      <c r="SJ46" s="100"/>
      <c r="SK46" s="100"/>
      <c r="SL46" s="100"/>
      <c r="SM46" s="100"/>
      <c r="SN46" s="100"/>
      <c r="SO46" s="100"/>
      <c r="SP46" s="100"/>
      <c r="SQ46" s="100"/>
      <c r="SR46" s="100"/>
      <c r="SS46" s="100"/>
      <c r="ST46" s="100"/>
      <c r="SU46" s="100"/>
      <c r="SV46" s="100"/>
      <c r="SW46" s="100"/>
      <c r="SX46" s="100"/>
      <c r="SY46" s="100"/>
      <c r="SZ46" s="100"/>
      <c r="TA46" s="100"/>
      <c r="TB46" s="100"/>
      <c r="TC46" s="100"/>
      <c r="TD46" s="100"/>
      <c r="TE46" s="100"/>
      <c r="TF46" s="100"/>
      <c r="TG46" s="100"/>
      <c r="TH46" s="100"/>
      <c r="TI46" s="100"/>
      <c r="TJ46" s="100"/>
      <c r="TK46" s="100"/>
      <c r="TL46" s="100"/>
      <c r="TM46" s="100"/>
      <c r="TN46" s="100"/>
      <c r="TO46" s="100"/>
      <c r="TP46" s="100"/>
      <c r="TQ46" s="100"/>
      <c r="TR46" s="100"/>
      <c r="TS46" s="100"/>
      <c r="TT46" s="100"/>
      <c r="TU46" s="100"/>
      <c r="TV46" s="100"/>
      <c r="TW46" s="100"/>
      <c r="TX46" s="100"/>
      <c r="TY46" s="100"/>
      <c r="TZ46" s="100"/>
      <c r="UA46" s="100"/>
      <c r="UB46" s="100"/>
      <c r="UC46" s="100"/>
      <c r="UD46" s="126"/>
      <c r="UE46" s="100"/>
      <c r="UF46" s="100"/>
      <c r="UG46" s="100"/>
      <c r="UH46" s="100"/>
      <c r="UI46" s="100"/>
      <c r="UJ46" s="100"/>
      <c r="UK46" s="100"/>
      <c r="UL46" s="100"/>
      <c r="UM46" s="100"/>
      <c r="UN46" s="100"/>
      <c r="UO46" s="100"/>
      <c r="UP46" s="100"/>
      <c r="UQ46" s="100"/>
      <c r="UR46" s="100"/>
      <c r="US46" s="100"/>
      <c r="UT46" s="100"/>
      <c r="UU46" s="100"/>
      <c r="UV46" s="100"/>
      <c r="UW46" s="100"/>
      <c r="UX46" s="100"/>
      <c r="UY46" s="100"/>
      <c r="UZ46" s="100"/>
      <c r="VA46" s="100"/>
      <c r="VB46" s="50"/>
      <c r="VC46" s="18"/>
      <c r="VD46" s="18"/>
      <c r="VE46" s="18"/>
      <c r="VF46" s="18"/>
      <c r="VG46" s="18"/>
      <c r="VH46" s="18"/>
      <c r="VI46" s="18"/>
      <c r="VJ46" s="18"/>
      <c r="VK46" s="18"/>
      <c r="VL46" s="18"/>
      <c r="VM46" s="18"/>
      <c r="VN46" s="18"/>
      <c r="VO46" s="18"/>
      <c r="VP46" s="18"/>
      <c r="VQ46" s="18"/>
      <c r="VR46" s="18"/>
      <c r="VS46" s="18"/>
      <c r="VT46" s="18"/>
      <c r="VU46" s="18"/>
      <c r="VV46" s="18"/>
      <c r="VW46" s="18"/>
      <c r="VX46" s="18"/>
      <c r="VY46" s="18"/>
      <c r="VZ46" s="18"/>
      <c r="WA46" s="18"/>
      <c r="WB46" s="18"/>
      <c r="WC46" s="18"/>
      <c r="WD46" s="18"/>
      <c r="WE46" s="18"/>
      <c r="WF46" s="18"/>
      <c r="WG46" s="18"/>
      <c r="WH46" s="18"/>
      <c r="WI46" s="18"/>
      <c r="WJ46" s="18"/>
      <c r="WK46" s="18"/>
      <c r="WL46" s="18"/>
      <c r="WM46" s="18"/>
    </row>
    <row r="47" spans="1:616" x14ac:dyDescent="0.2"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  <c r="JA47" s="18"/>
      <c r="JB47" s="18"/>
      <c r="JC47" s="18"/>
      <c r="JD47" s="18"/>
      <c r="JE47" s="18"/>
      <c r="JF47" s="18"/>
      <c r="JG47" s="18"/>
      <c r="JH47" s="18"/>
      <c r="JI47" s="18"/>
      <c r="JJ47" s="18"/>
      <c r="JK47" s="18"/>
      <c r="JL47" s="18"/>
      <c r="JM47" s="18"/>
      <c r="JN47" s="18"/>
      <c r="JO47" s="18"/>
      <c r="JP47" s="18"/>
      <c r="JQ47" s="18"/>
      <c r="JR47" s="18"/>
      <c r="JS47" s="18"/>
      <c r="JT47" s="18"/>
      <c r="JU47" s="18"/>
      <c r="JV47" s="18"/>
      <c r="JW47" s="18"/>
      <c r="JX47" s="18"/>
      <c r="JY47" s="18"/>
      <c r="JZ47" s="18"/>
      <c r="KA47" s="18"/>
      <c r="KB47" s="18"/>
      <c r="KC47" s="18"/>
      <c r="KD47" s="18"/>
      <c r="KE47" s="18"/>
      <c r="KF47" s="18"/>
      <c r="KG47" s="18"/>
      <c r="KH47" s="18"/>
      <c r="KI47" s="18"/>
      <c r="KJ47" s="18"/>
      <c r="KK47" s="18"/>
      <c r="KL47" s="18"/>
      <c r="KM47" s="18"/>
      <c r="KN47" s="18"/>
      <c r="KO47" s="18"/>
      <c r="KP47" s="18"/>
      <c r="KQ47" s="18"/>
      <c r="KR47" s="18"/>
      <c r="KS47" s="18"/>
      <c r="KT47" s="18"/>
      <c r="KU47" s="18"/>
      <c r="KV47" s="18"/>
      <c r="KW47" s="18"/>
      <c r="KX47" s="18"/>
      <c r="KY47" s="18"/>
      <c r="KZ47" s="18"/>
      <c r="LA47" s="18"/>
      <c r="LB47" s="18"/>
      <c r="LC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8"/>
      <c r="LP47" s="18"/>
      <c r="LQ47" s="18"/>
      <c r="LR47" s="18"/>
      <c r="LS47" s="18"/>
      <c r="LT47" s="18"/>
      <c r="LU47" s="18"/>
      <c r="LV47" s="18"/>
      <c r="LW47" s="18"/>
      <c r="LX47" s="18"/>
      <c r="LY47" s="18"/>
      <c r="LZ47" s="18"/>
      <c r="MA47" s="18"/>
      <c r="MB47" s="18"/>
      <c r="MC47" s="18"/>
      <c r="MD47" s="18"/>
      <c r="ME47" s="18"/>
      <c r="MF47" s="18"/>
      <c r="MG47" s="18"/>
      <c r="MH47" s="18"/>
      <c r="MI47" s="18"/>
      <c r="MJ47" s="18"/>
      <c r="MK47" s="18"/>
      <c r="ML47" s="18"/>
      <c r="MM47" s="18"/>
      <c r="MN47" s="18"/>
      <c r="MO47" s="18"/>
      <c r="MP47" s="18"/>
      <c r="MQ47" s="18"/>
      <c r="MR47" s="18"/>
      <c r="MS47" s="18"/>
      <c r="MT47" s="18"/>
      <c r="MU47" s="18"/>
      <c r="MV47" s="18"/>
      <c r="MW47" s="18"/>
      <c r="MX47" s="18"/>
      <c r="MY47" s="18"/>
      <c r="MZ47" s="18"/>
      <c r="NA47" s="18"/>
      <c r="NB47" s="50"/>
      <c r="NC47" s="50"/>
      <c r="ND47" s="50"/>
      <c r="NE47" s="50"/>
      <c r="NF47" s="100"/>
      <c r="NG47" s="100"/>
      <c r="NH47" s="100"/>
      <c r="NI47" s="100"/>
      <c r="NJ47" s="100"/>
      <c r="NK47" s="100"/>
      <c r="NL47" s="100"/>
      <c r="NM47" s="100"/>
      <c r="NN47" s="100"/>
      <c r="NO47" s="100"/>
      <c r="NP47" s="100"/>
      <c r="NQ47" s="100"/>
      <c r="NR47" s="100"/>
      <c r="NS47" s="100"/>
      <c r="NT47" s="100"/>
      <c r="NU47" s="100"/>
      <c r="NV47" s="100"/>
      <c r="NW47" s="100"/>
      <c r="NX47" s="100"/>
      <c r="NY47" s="100"/>
      <c r="NZ47" s="100"/>
      <c r="OA47" s="100"/>
      <c r="OB47" s="100"/>
      <c r="OC47" s="100"/>
      <c r="OD47" s="100"/>
      <c r="OE47" s="100"/>
      <c r="OF47" s="100"/>
      <c r="OG47" s="100"/>
      <c r="OH47" s="100"/>
      <c r="OI47" s="100"/>
      <c r="OJ47" s="100"/>
      <c r="OK47" s="100"/>
      <c r="OL47" s="100"/>
      <c r="OM47" s="100"/>
      <c r="ON47" s="100"/>
      <c r="OO47" s="100"/>
      <c r="OP47" s="100"/>
      <c r="OQ47" s="100"/>
      <c r="OR47" s="100"/>
      <c r="OS47" s="100"/>
      <c r="OT47" s="100"/>
      <c r="OU47" s="100"/>
      <c r="OV47" s="100"/>
      <c r="OW47" s="100"/>
      <c r="OX47" s="100"/>
      <c r="OY47" s="100"/>
      <c r="OZ47" s="100"/>
      <c r="PA47" s="100"/>
      <c r="PB47" s="100"/>
      <c r="PC47" s="100"/>
      <c r="PD47" s="100"/>
      <c r="PE47" s="100"/>
      <c r="PF47" s="100"/>
      <c r="PG47" s="100"/>
      <c r="PH47" s="100"/>
      <c r="PI47" s="100"/>
      <c r="PJ47" s="100"/>
      <c r="PK47" s="100"/>
      <c r="PL47" s="100"/>
      <c r="PM47" s="100"/>
      <c r="PN47" s="100"/>
      <c r="PO47" s="100"/>
      <c r="PP47" s="100"/>
      <c r="PQ47" s="100"/>
      <c r="PR47" s="100"/>
      <c r="PS47" s="100"/>
      <c r="PT47" s="100"/>
      <c r="PU47" s="100"/>
      <c r="PV47" s="100"/>
      <c r="PW47" s="100"/>
      <c r="PX47" s="100"/>
      <c r="PY47" s="100"/>
      <c r="PZ47" s="100"/>
      <c r="QA47" s="100"/>
      <c r="QB47" s="100"/>
      <c r="QC47" s="100"/>
      <c r="QD47" s="100"/>
      <c r="QE47" s="100"/>
      <c r="QF47" s="100"/>
      <c r="QG47" s="100"/>
      <c r="QH47" s="100"/>
      <c r="QI47" s="100"/>
      <c r="QJ47" s="100"/>
      <c r="QK47" s="100"/>
      <c r="QL47" s="100"/>
      <c r="QM47" s="100"/>
      <c r="QN47" s="100"/>
      <c r="QO47" s="100"/>
      <c r="QP47" s="100"/>
      <c r="QQ47" s="100"/>
      <c r="QR47" s="100"/>
      <c r="QS47" s="100"/>
      <c r="QT47" s="100"/>
      <c r="QU47" s="100"/>
      <c r="QV47" s="100"/>
      <c r="QW47" s="100"/>
      <c r="QX47" s="100"/>
      <c r="QY47" s="100"/>
      <c r="QZ47" s="100"/>
      <c r="RA47" s="100"/>
      <c r="RB47" s="100"/>
      <c r="RC47" s="100"/>
      <c r="RD47" s="100"/>
      <c r="RE47" s="100"/>
      <c r="RF47" s="100"/>
      <c r="RG47" s="100"/>
      <c r="RH47" s="100"/>
      <c r="RI47" s="100"/>
      <c r="RJ47" s="126"/>
      <c r="RK47" s="100"/>
      <c r="RL47" s="100"/>
      <c r="RM47" s="100"/>
      <c r="RN47" s="100"/>
      <c r="RO47" s="100"/>
      <c r="RP47" s="100"/>
      <c r="RQ47" s="100"/>
      <c r="RR47" s="100"/>
      <c r="RS47" s="100"/>
      <c r="RT47" s="100"/>
      <c r="RU47" s="100"/>
      <c r="RV47" s="100"/>
      <c r="RW47" s="100"/>
      <c r="RX47" s="100"/>
      <c r="RY47" s="100"/>
      <c r="RZ47" s="100"/>
      <c r="SA47" s="100"/>
      <c r="SB47" s="100"/>
      <c r="SC47" s="100"/>
      <c r="SD47" s="100"/>
      <c r="SE47" s="100"/>
      <c r="SF47" s="100"/>
      <c r="SG47" s="100"/>
      <c r="SH47" s="100"/>
      <c r="SI47" s="100"/>
      <c r="SJ47" s="100"/>
      <c r="SK47" s="100"/>
      <c r="SL47" s="100"/>
      <c r="SM47" s="100"/>
      <c r="SN47" s="100"/>
      <c r="SO47" s="100"/>
      <c r="SP47" s="100"/>
      <c r="SQ47" s="100"/>
      <c r="SR47" s="100"/>
      <c r="SS47" s="100"/>
      <c r="ST47" s="100"/>
      <c r="SU47" s="100"/>
      <c r="SV47" s="100"/>
      <c r="SW47" s="100"/>
      <c r="SX47" s="100"/>
      <c r="SY47" s="100"/>
      <c r="SZ47" s="100"/>
      <c r="TA47" s="100"/>
      <c r="TB47" s="100"/>
      <c r="TC47" s="100"/>
      <c r="TD47" s="100"/>
      <c r="TE47" s="100"/>
      <c r="TF47" s="100"/>
      <c r="TG47" s="100"/>
      <c r="TH47" s="100"/>
      <c r="TI47" s="100"/>
      <c r="TJ47" s="100"/>
      <c r="TK47" s="100"/>
      <c r="TL47" s="100"/>
      <c r="TM47" s="100"/>
      <c r="TN47" s="100"/>
      <c r="TO47" s="100"/>
      <c r="TP47" s="100"/>
      <c r="TQ47" s="100"/>
      <c r="TR47" s="100"/>
      <c r="TS47" s="100"/>
      <c r="TT47" s="100"/>
      <c r="TU47" s="100"/>
      <c r="TV47" s="100"/>
      <c r="TW47" s="100"/>
      <c r="TX47" s="100"/>
      <c r="TY47" s="100"/>
      <c r="TZ47" s="100"/>
      <c r="UA47" s="100"/>
      <c r="UB47" s="100"/>
      <c r="UC47" s="100"/>
      <c r="UD47" s="126"/>
      <c r="UE47" s="100"/>
      <c r="UF47" s="100"/>
      <c r="UG47" s="100"/>
      <c r="UH47" s="100"/>
      <c r="UI47" s="100"/>
      <c r="UJ47" s="100"/>
      <c r="UK47" s="100"/>
      <c r="UL47" s="100"/>
      <c r="UM47" s="100"/>
      <c r="UN47" s="100"/>
      <c r="UO47" s="100"/>
      <c r="UP47" s="100"/>
      <c r="UQ47" s="100"/>
      <c r="UR47" s="100"/>
      <c r="US47" s="100"/>
      <c r="UT47" s="100"/>
      <c r="UU47" s="100"/>
      <c r="UV47" s="100"/>
      <c r="UW47" s="100"/>
      <c r="UX47" s="100"/>
      <c r="UY47" s="100"/>
      <c r="UZ47" s="100"/>
      <c r="VA47" s="100"/>
      <c r="VB47" s="50"/>
      <c r="VC47" s="18"/>
      <c r="VD47" s="18"/>
      <c r="VE47" s="18"/>
      <c r="VF47" s="18"/>
      <c r="VG47" s="18"/>
      <c r="VH47" s="18"/>
      <c r="VI47" s="18"/>
      <c r="VJ47" s="18"/>
      <c r="VK47" s="18"/>
      <c r="VL47" s="18"/>
      <c r="VM47" s="18"/>
      <c r="VN47" s="18"/>
      <c r="VO47" s="18"/>
      <c r="VP47" s="18"/>
      <c r="VQ47" s="18"/>
      <c r="VR47" s="18"/>
      <c r="VS47" s="18"/>
      <c r="VT47" s="18"/>
      <c r="VU47" s="18"/>
      <c r="VV47" s="18"/>
      <c r="VW47" s="18"/>
      <c r="VX47" s="18"/>
      <c r="VY47" s="18"/>
      <c r="VZ47" s="18"/>
      <c r="WA47" s="18"/>
      <c r="WB47" s="18"/>
      <c r="WC47" s="18"/>
      <c r="WD47" s="18"/>
      <c r="WE47" s="18"/>
      <c r="WF47" s="18"/>
      <c r="WG47" s="18"/>
      <c r="WH47" s="18"/>
      <c r="WI47" s="18"/>
      <c r="WJ47" s="18"/>
      <c r="WK47" s="18"/>
      <c r="WL47" s="18"/>
      <c r="WM47" s="18"/>
    </row>
    <row r="48" spans="1:616" x14ac:dyDescent="0.2"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  <c r="JA48" s="18"/>
      <c r="JB48" s="18"/>
      <c r="JC48" s="18"/>
      <c r="JD48" s="18"/>
      <c r="JE48" s="18"/>
      <c r="JF48" s="18"/>
      <c r="JG48" s="18"/>
      <c r="JH48" s="18"/>
      <c r="JI48" s="18"/>
      <c r="JJ48" s="18"/>
      <c r="JK48" s="18"/>
      <c r="JL48" s="18"/>
      <c r="JM48" s="18"/>
      <c r="JN48" s="18"/>
      <c r="JO48" s="18"/>
      <c r="JP48" s="18"/>
      <c r="JQ48" s="18"/>
      <c r="JR48" s="18"/>
      <c r="JS48" s="18"/>
      <c r="JT48" s="18"/>
      <c r="JU48" s="18"/>
      <c r="JV48" s="18"/>
      <c r="JW48" s="18"/>
      <c r="JX48" s="18"/>
      <c r="JY48" s="18"/>
      <c r="JZ48" s="18"/>
      <c r="KA48" s="18"/>
      <c r="KB48" s="18"/>
      <c r="KC48" s="18"/>
      <c r="KD48" s="18"/>
      <c r="KE48" s="18"/>
      <c r="KF48" s="18"/>
      <c r="KG48" s="18"/>
      <c r="KH48" s="18"/>
      <c r="KI48" s="18"/>
      <c r="KJ48" s="18"/>
      <c r="KK48" s="18"/>
      <c r="KL48" s="18"/>
      <c r="KM48" s="18"/>
      <c r="KN48" s="18"/>
      <c r="KO48" s="18"/>
      <c r="KP48" s="18"/>
      <c r="KQ48" s="18"/>
      <c r="KR48" s="18"/>
      <c r="KS48" s="18"/>
      <c r="KT48" s="18"/>
      <c r="KU48" s="18"/>
      <c r="KV48" s="18"/>
      <c r="KW48" s="18"/>
      <c r="KX48" s="18"/>
      <c r="KY48" s="18"/>
      <c r="KZ48" s="18"/>
      <c r="LA48" s="18"/>
      <c r="LB48" s="18"/>
      <c r="LC48" s="18"/>
      <c r="LD48" s="18"/>
      <c r="LE48" s="18"/>
      <c r="LF48" s="18"/>
      <c r="LG48" s="18"/>
      <c r="LH48" s="18"/>
      <c r="LI48" s="18"/>
      <c r="LJ48" s="18"/>
      <c r="LK48" s="18"/>
      <c r="LL48" s="18"/>
      <c r="LM48" s="18"/>
      <c r="LN48" s="18"/>
      <c r="LO48" s="18"/>
      <c r="LP48" s="18"/>
      <c r="LQ48" s="18"/>
      <c r="LR48" s="18"/>
      <c r="LS48" s="18"/>
      <c r="LT48" s="18"/>
      <c r="LU48" s="18"/>
      <c r="LV48" s="18"/>
      <c r="LW48" s="18"/>
      <c r="LX48" s="18"/>
      <c r="LY48" s="18"/>
      <c r="LZ48" s="18"/>
      <c r="MA48" s="18"/>
      <c r="MB48" s="18"/>
      <c r="MC48" s="18"/>
      <c r="MD48" s="18"/>
      <c r="ME48" s="18"/>
      <c r="MF48" s="18"/>
      <c r="MG48" s="18"/>
      <c r="MH48" s="18"/>
      <c r="MI48" s="18"/>
      <c r="MJ48" s="18"/>
      <c r="MK48" s="18"/>
      <c r="ML48" s="18"/>
      <c r="MM48" s="18"/>
      <c r="MN48" s="18"/>
      <c r="MO48" s="18"/>
      <c r="MP48" s="18"/>
      <c r="MQ48" s="18"/>
      <c r="MR48" s="18"/>
      <c r="MS48" s="18"/>
      <c r="MT48" s="18"/>
      <c r="MU48" s="18"/>
      <c r="MV48" s="18"/>
      <c r="MW48" s="18"/>
      <c r="MX48" s="18"/>
      <c r="MY48" s="18"/>
      <c r="MZ48" s="18"/>
      <c r="NA48" s="18"/>
      <c r="NB48" s="50"/>
      <c r="NC48" s="50"/>
      <c r="ND48" s="50"/>
      <c r="NE48" s="50"/>
      <c r="NF48" s="100"/>
      <c r="NG48" s="100"/>
      <c r="NH48" s="100"/>
      <c r="NI48" s="100"/>
      <c r="NJ48" s="100"/>
      <c r="NK48" s="100"/>
      <c r="NL48" s="100"/>
      <c r="NM48" s="100"/>
      <c r="NN48" s="100"/>
      <c r="NO48" s="100"/>
      <c r="NP48" s="100"/>
      <c r="NQ48" s="100"/>
      <c r="NR48" s="100"/>
      <c r="NS48" s="100"/>
      <c r="NT48" s="100"/>
      <c r="NU48" s="100"/>
      <c r="NV48" s="100"/>
      <c r="NW48" s="100"/>
      <c r="NX48" s="100"/>
      <c r="NY48" s="100"/>
      <c r="NZ48" s="100"/>
      <c r="OA48" s="100"/>
      <c r="OB48" s="100"/>
      <c r="OC48" s="100"/>
      <c r="OD48" s="100"/>
      <c r="OE48" s="100"/>
      <c r="OF48" s="100"/>
      <c r="OG48" s="100"/>
      <c r="OH48" s="100"/>
      <c r="OI48" s="100"/>
      <c r="OJ48" s="100"/>
      <c r="OK48" s="100"/>
      <c r="OL48" s="100"/>
      <c r="OM48" s="100"/>
      <c r="ON48" s="100"/>
      <c r="OO48" s="100"/>
      <c r="OP48" s="100"/>
      <c r="OQ48" s="100"/>
      <c r="OR48" s="100"/>
      <c r="OS48" s="100"/>
      <c r="OT48" s="100"/>
      <c r="OU48" s="100"/>
      <c r="OV48" s="100"/>
      <c r="OW48" s="100"/>
      <c r="OX48" s="100"/>
      <c r="OY48" s="100"/>
      <c r="OZ48" s="100"/>
      <c r="PA48" s="100"/>
      <c r="PB48" s="100"/>
      <c r="PC48" s="100"/>
      <c r="PD48" s="100"/>
      <c r="PE48" s="100"/>
      <c r="PF48" s="100"/>
      <c r="PG48" s="100"/>
      <c r="PH48" s="100"/>
      <c r="PI48" s="100"/>
      <c r="PJ48" s="100"/>
      <c r="PK48" s="100"/>
      <c r="PL48" s="100"/>
      <c r="PM48" s="100"/>
      <c r="PN48" s="100"/>
      <c r="PO48" s="100"/>
      <c r="PP48" s="100"/>
      <c r="PQ48" s="100"/>
      <c r="PR48" s="100"/>
      <c r="PS48" s="100"/>
      <c r="PT48" s="100"/>
      <c r="PU48" s="100"/>
      <c r="PV48" s="100"/>
      <c r="PW48" s="100"/>
      <c r="PX48" s="100"/>
      <c r="PY48" s="100"/>
      <c r="PZ48" s="100"/>
      <c r="QA48" s="100"/>
      <c r="QB48" s="100"/>
      <c r="QC48" s="100"/>
      <c r="QD48" s="100"/>
      <c r="QE48" s="100"/>
      <c r="QF48" s="100"/>
      <c r="QG48" s="100"/>
      <c r="QH48" s="100"/>
      <c r="QI48" s="100"/>
      <c r="QJ48" s="100"/>
      <c r="QK48" s="100"/>
      <c r="QL48" s="100"/>
      <c r="QM48" s="100"/>
      <c r="QN48" s="100"/>
      <c r="QO48" s="100"/>
      <c r="QP48" s="100"/>
      <c r="QQ48" s="100"/>
      <c r="QR48" s="100"/>
      <c r="QS48" s="100"/>
      <c r="QT48" s="100"/>
      <c r="QU48" s="100"/>
      <c r="QV48" s="100"/>
      <c r="QW48" s="100"/>
      <c r="QX48" s="100"/>
      <c r="QY48" s="100"/>
      <c r="QZ48" s="100"/>
      <c r="RA48" s="100"/>
      <c r="RB48" s="100"/>
      <c r="RC48" s="100"/>
      <c r="RD48" s="100"/>
      <c r="RE48" s="100"/>
      <c r="RF48" s="100"/>
      <c r="RG48" s="100"/>
      <c r="RH48" s="100"/>
      <c r="RI48" s="100"/>
      <c r="RJ48" s="100"/>
      <c r="RK48" s="100"/>
      <c r="RL48" s="100"/>
      <c r="RM48" s="100"/>
      <c r="RN48" s="100"/>
      <c r="RO48" s="100"/>
      <c r="RP48" s="100"/>
      <c r="RQ48" s="100"/>
      <c r="RR48" s="100"/>
      <c r="RS48" s="100"/>
      <c r="RT48" s="100"/>
      <c r="RU48" s="100"/>
      <c r="RV48" s="100"/>
      <c r="RW48" s="100"/>
      <c r="RX48" s="100"/>
      <c r="RY48" s="100"/>
      <c r="RZ48" s="100"/>
      <c r="SA48" s="100"/>
      <c r="SB48" s="100"/>
      <c r="SC48" s="100"/>
      <c r="SD48" s="100"/>
      <c r="SE48" s="100"/>
      <c r="SF48" s="100"/>
      <c r="SG48" s="100"/>
      <c r="SH48" s="100"/>
      <c r="SI48" s="100"/>
      <c r="SJ48" s="100"/>
      <c r="SK48" s="100"/>
      <c r="SL48" s="100"/>
      <c r="SM48" s="100"/>
      <c r="SN48" s="100"/>
      <c r="SO48" s="100"/>
      <c r="SP48" s="100"/>
      <c r="SQ48" s="100"/>
      <c r="SR48" s="100"/>
      <c r="SS48" s="100"/>
      <c r="ST48" s="100"/>
      <c r="SU48" s="100"/>
      <c r="SV48" s="100"/>
      <c r="SW48" s="100"/>
      <c r="SX48" s="100"/>
      <c r="SY48" s="100"/>
      <c r="SZ48" s="100"/>
      <c r="TA48" s="100"/>
      <c r="TB48" s="100"/>
      <c r="TC48" s="100"/>
      <c r="TD48" s="100"/>
      <c r="TE48" s="100"/>
      <c r="TF48" s="100"/>
      <c r="TG48" s="100"/>
      <c r="TH48" s="100"/>
      <c r="TI48" s="100"/>
      <c r="TJ48" s="100"/>
      <c r="TK48" s="100"/>
      <c r="TL48" s="100"/>
      <c r="TM48" s="100"/>
      <c r="TN48" s="100"/>
      <c r="TO48" s="100"/>
      <c r="TP48" s="100"/>
      <c r="TQ48" s="100"/>
      <c r="TR48" s="100"/>
      <c r="TS48" s="100"/>
      <c r="TT48" s="100"/>
      <c r="TU48" s="100"/>
      <c r="TV48" s="100"/>
      <c r="TW48" s="100"/>
      <c r="TX48" s="100"/>
      <c r="TY48" s="100"/>
      <c r="TZ48" s="100"/>
      <c r="UA48" s="100"/>
      <c r="UB48" s="100"/>
      <c r="UC48" s="100"/>
      <c r="UD48" s="100"/>
      <c r="UE48" s="100"/>
      <c r="UF48" s="100"/>
      <c r="UG48" s="100"/>
      <c r="UH48" s="100"/>
      <c r="UI48" s="100"/>
      <c r="UJ48" s="100"/>
      <c r="UK48" s="100"/>
      <c r="UL48" s="100"/>
      <c r="UM48" s="100"/>
      <c r="UN48" s="100"/>
      <c r="UO48" s="100"/>
      <c r="UP48" s="100"/>
      <c r="UQ48" s="100"/>
      <c r="UR48" s="100"/>
      <c r="US48" s="100"/>
      <c r="UT48" s="100"/>
      <c r="UU48" s="100"/>
      <c r="UV48" s="100"/>
      <c r="UW48" s="100"/>
      <c r="UX48" s="100"/>
      <c r="UY48" s="100"/>
      <c r="UZ48" s="100"/>
      <c r="VA48" s="100"/>
      <c r="VB48" s="50"/>
      <c r="VC48" s="18"/>
      <c r="VD48" s="18"/>
      <c r="VE48" s="18"/>
      <c r="VF48" s="18"/>
      <c r="VG48" s="18"/>
      <c r="VH48" s="18"/>
      <c r="VI48" s="18"/>
      <c r="VJ48" s="18"/>
      <c r="VK48" s="18"/>
      <c r="VL48" s="18"/>
      <c r="VM48" s="18"/>
      <c r="VN48" s="18"/>
      <c r="VO48" s="18"/>
      <c r="VP48" s="18"/>
      <c r="VQ48" s="18"/>
      <c r="VR48" s="18"/>
      <c r="VS48" s="18"/>
      <c r="VT48" s="18"/>
      <c r="VU48" s="18"/>
      <c r="VV48" s="18"/>
      <c r="VW48" s="18"/>
      <c r="VX48" s="18"/>
      <c r="VY48" s="18"/>
      <c r="VZ48" s="18"/>
      <c r="WA48" s="18"/>
      <c r="WB48" s="18"/>
      <c r="WC48" s="18"/>
      <c r="WD48" s="18"/>
      <c r="WE48" s="18"/>
      <c r="WF48" s="18"/>
      <c r="WG48" s="18"/>
      <c r="WH48" s="18"/>
      <c r="WI48" s="18"/>
      <c r="WJ48" s="18"/>
      <c r="WK48" s="18"/>
      <c r="WL48" s="18"/>
      <c r="WM48" s="18"/>
    </row>
    <row r="49" spans="5:611" x14ac:dyDescent="0.2"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  <c r="JA49" s="18"/>
      <c r="JB49" s="18"/>
      <c r="JC49" s="18"/>
      <c r="JD49" s="18"/>
      <c r="JE49" s="18"/>
      <c r="JF49" s="18"/>
      <c r="JG49" s="18"/>
      <c r="JH49" s="18"/>
      <c r="JI49" s="18"/>
      <c r="JJ49" s="18"/>
      <c r="JK49" s="18"/>
      <c r="JL49" s="18"/>
      <c r="JM49" s="18"/>
      <c r="JN49" s="18"/>
      <c r="JO49" s="18"/>
      <c r="JP49" s="18"/>
      <c r="JQ49" s="18"/>
      <c r="JR49" s="18"/>
      <c r="JS49" s="18"/>
      <c r="JT49" s="18"/>
      <c r="JU49" s="18"/>
      <c r="JV49" s="18"/>
      <c r="JW49" s="18"/>
      <c r="JX49" s="18"/>
      <c r="JY49" s="18"/>
      <c r="JZ49" s="18"/>
      <c r="KA49" s="18"/>
      <c r="KB49" s="18"/>
      <c r="KC49" s="18"/>
      <c r="KD49" s="18"/>
      <c r="KE49" s="18"/>
      <c r="KF49" s="18"/>
      <c r="KG49" s="18"/>
      <c r="KH49" s="18"/>
      <c r="KI49" s="18"/>
      <c r="KJ49" s="18"/>
      <c r="KK49" s="18"/>
      <c r="KL49" s="18"/>
      <c r="KM49" s="18"/>
      <c r="KN49" s="18"/>
      <c r="KO49" s="18"/>
      <c r="KP49" s="18"/>
      <c r="KQ49" s="18"/>
      <c r="KR49" s="18"/>
      <c r="KS49" s="18"/>
      <c r="KT49" s="18"/>
      <c r="KU49" s="18"/>
      <c r="KV49" s="18"/>
      <c r="KW49" s="18"/>
      <c r="KX49" s="18"/>
      <c r="KY49" s="18"/>
      <c r="KZ49" s="18"/>
      <c r="LA49" s="18"/>
      <c r="LB49" s="18"/>
      <c r="LC49" s="18"/>
      <c r="LD49" s="18"/>
      <c r="LE49" s="18"/>
      <c r="LF49" s="18"/>
      <c r="LG49" s="18"/>
      <c r="LH49" s="18"/>
      <c r="LI49" s="18"/>
      <c r="LJ49" s="18"/>
      <c r="LK49" s="18"/>
      <c r="LL49" s="18"/>
      <c r="LM49" s="18"/>
      <c r="LN49" s="18"/>
      <c r="LO49" s="18"/>
      <c r="LP49" s="18"/>
      <c r="LQ49" s="18"/>
      <c r="LR49" s="18"/>
      <c r="LS49" s="18"/>
      <c r="LT49" s="18"/>
      <c r="LU49" s="18"/>
      <c r="LV49" s="18"/>
      <c r="LW49" s="18"/>
      <c r="LX49" s="18"/>
      <c r="LY49" s="18"/>
      <c r="LZ49" s="18"/>
      <c r="MA49" s="18"/>
      <c r="MB49" s="18"/>
      <c r="MC49" s="18"/>
      <c r="MD49" s="18"/>
      <c r="ME49" s="18"/>
      <c r="MF49" s="18"/>
      <c r="MG49" s="18"/>
      <c r="MH49" s="18"/>
      <c r="MI49" s="18"/>
      <c r="MJ49" s="18"/>
      <c r="MK49" s="18"/>
      <c r="ML49" s="18"/>
      <c r="MM49" s="18"/>
      <c r="MN49" s="18"/>
      <c r="MO49" s="18"/>
      <c r="MP49" s="18"/>
      <c r="MQ49" s="18"/>
      <c r="MR49" s="18"/>
      <c r="MS49" s="18"/>
      <c r="MT49" s="18"/>
      <c r="MU49" s="18"/>
      <c r="MV49" s="18"/>
      <c r="MW49" s="18"/>
      <c r="MX49" s="18"/>
      <c r="MY49" s="18"/>
      <c r="MZ49" s="18"/>
      <c r="NA49" s="18"/>
      <c r="NB49" s="50"/>
      <c r="NC49" s="50"/>
      <c r="ND49" s="50"/>
      <c r="NE49" s="50"/>
      <c r="NF49" s="100"/>
      <c r="NG49" s="100"/>
      <c r="NH49" s="100"/>
      <c r="NI49" s="100"/>
      <c r="NJ49" s="100"/>
      <c r="NK49" s="100"/>
      <c r="NL49" s="100"/>
      <c r="NM49" s="100"/>
      <c r="NN49" s="100"/>
      <c r="NO49" s="100"/>
      <c r="NP49" s="100"/>
      <c r="NQ49" s="100"/>
      <c r="NR49" s="100"/>
      <c r="NS49" s="100"/>
      <c r="NT49" s="100"/>
      <c r="NU49" s="100"/>
      <c r="NV49" s="100"/>
      <c r="NW49" s="100"/>
      <c r="NX49" s="100"/>
      <c r="NY49" s="100"/>
      <c r="NZ49" s="100"/>
      <c r="OA49" s="100"/>
      <c r="OB49" s="100"/>
      <c r="OC49" s="100"/>
      <c r="OD49" s="100"/>
      <c r="OE49" s="100"/>
      <c r="OF49" s="100"/>
      <c r="OG49" s="100"/>
      <c r="OH49" s="100"/>
      <c r="OI49" s="100"/>
      <c r="OJ49" s="100"/>
      <c r="OK49" s="100"/>
      <c r="OL49" s="100"/>
      <c r="OM49" s="100"/>
      <c r="ON49" s="100"/>
      <c r="OO49" s="100"/>
      <c r="OP49" s="100"/>
      <c r="OQ49" s="100"/>
      <c r="OR49" s="100"/>
      <c r="OS49" s="100"/>
      <c r="OT49" s="100"/>
      <c r="OU49" s="100"/>
      <c r="OV49" s="100"/>
      <c r="OW49" s="100"/>
      <c r="OX49" s="100"/>
      <c r="OY49" s="100"/>
      <c r="OZ49" s="100"/>
      <c r="PA49" s="100"/>
      <c r="PB49" s="100"/>
      <c r="PC49" s="100"/>
      <c r="PD49" s="100"/>
      <c r="PE49" s="100"/>
      <c r="PF49" s="100"/>
      <c r="PG49" s="100"/>
      <c r="PH49" s="100"/>
      <c r="PI49" s="100"/>
      <c r="PJ49" s="100"/>
      <c r="PK49" s="100"/>
      <c r="PL49" s="100"/>
      <c r="PM49" s="100"/>
      <c r="PN49" s="100"/>
      <c r="PO49" s="100"/>
      <c r="PP49" s="100"/>
      <c r="PQ49" s="100"/>
      <c r="PR49" s="100"/>
      <c r="PS49" s="100"/>
      <c r="PT49" s="100"/>
      <c r="PU49" s="100"/>
      <c r="PV49" s="100"/>
      <c r="PW49" s="100"/>
      <c r="PX49" s="100"/>
      <c r="PY49" s="100"/>
      <c r="PZ49" s="100"/>
      <c r="QA49" s="100"/>
      <c r="QB49" s="100"/>
      <c r="QC49" s="100"/>
      <c r="QD49" s="100"/>
      <c r="QE49" s="100"/>
      <c r="QF49" s="100"/>
      <c r="QG49" s="100"/>
      <c r="QH49" s="100"/>
      <c r="QI49" s="100"/>
      <c r="QJ49" s="100"/>
      <c r="QK49" s="100"/>
      <c r="QL49" s="100"/>
      <c r="QM49" s="100"/>
      <c r="QN49" s="100"/>
      <c r="QO49" s="100"/>
      <c r="QP49" s="100"/>
      <c r="QQ49" s="100"/>
      <c r="QR49" s="100"/>
      <c r="QS49" s="100"/>
      <c r="QT49" s="100"/>
      <c r="QU49" s="100"/>
      <c r="QV49" s="100"/>
      <c r="QW49" s="100"/>
      <c r="QX49" s="100"/>
      <c r="QY49" s="100"/>
      <c r="QZ49" s="100"/>
      <c r="RA49" s="100"/>
      <c r="RB49" s="100"/>
      <c r="RC49" s="100"/>
      <c r="RD49" s="100"/>
      <c r="RE49" s="100"/>
      <c r="RF49" s="100"/>
      <c r="RG49" s="100"/>
      <c r="RH49" s="100"/>
      <c r="RI49" s="100"/>
      <c r="RJ49" s="100"/>
      <c r="RK49" s="100"/>
      <c r="RL49" s="100"/>
      <c r="RM49" s="100"/>
      <c r="RN49" s="100"/>
      <c r="RO49" s="100"/>
      <c r="RP49" s="100"/>
      <c r="RQ49" s="100"/>
      <c r="RR49" s="100"/>
      <c r="RS49" s="100"/>
      <c r="RT49" s="100"/>
      <c r="RU49" s="100"/>
      <c r="RV49" s="100"/>
      <c r="RW49" s="100"/>
      <c r="RX49" s="100"/>
      <c r="RY49" s="100"/>
      <c r="RZ49" s="100"/>
      <c r="SA49" s="100"/>
      <c r="SB49" s="100"/>
      <c r="SC49" s="100"/>
      <c r="SD49" s="100"/>
      <c r="SE49" s="100"/>
      <c r="SF49" s="100"/>
      <c r="SG49" s="100"/>
      <c r="SH49" s="100"/>
      <c r="SI49" s="100"/>
      <c r="SJ49" s="100"/>
      <c r="SK49" s="100"/>
      <c r="SL49" s="100"/>
      <c r="SM49" s="100"/>
      <c r="SN49" s="100"/>
      <c r="SO49" s="100"/>
      <c r="SP49" s="100"/>
      <c r="SQ49" s="100"/>
      <c r="SR49" s="100"/>
      <c r="SS49" s="100"/>
      <c r="ST49" s="100"/>
      <c r="SU49" s="100"/>
      <c r="SV49" s="100"/>
      <c r="SW49" s="100"/>
      <c r="SX49" s="100"/>
      <c r="SY49" s="100"/>
      <c r="SZ49" s="100"/>
      <c r="TA49" s="100"/>
      <c r="TB49" s="100"/>
      <c r="TC49" s="100"/>
      <c r="TD49" s="100"/>
      <c r="TE49" s="100"/>
      <c r="TF49" s="100"/>
      <c r="TG49" s="100"/>
      <c r="TH49" s="100"/>
      <c r="TI49" s="100"/>
      <c r="TJ49" s="100"/>
      <c r="TK49" s="100"/>
      <c r="TL49" s="100"/>
      <c r="TM49" s="100"/>
      <c r="TN49" s="100"/>
      <c r="TO49" s="100"/>
      <c r="TP49" s="100"/>
      <c r="TQ49" s="100"/>
      <c r="TR49" s="100"/>
      <c r="TS49" s="100"/>
      <c r="TT49" s="100"/>
      <c r="TU49" s="100"/>
      <c r="TV49" s="100"/>
      <c r="TW49" s="100"/>
      <c r="TX49" s="100"/>
      <c r="TY49" s="100"/>
      <c r="TZ49" s="100"/>
      <c r="UA49" s="100"/>
      <c r="UB49" s="100"/>
      <c r="UC49" s="100"/>
      <c r="UD49" s="100"/>
      <c r="UE49" s="100"/>
      <c r="UF49" s="100"/>
      <c r="UG49" s="100"/>
      <c r="UH49" s="100"/>
      <c r="UI49" s="100"/>
      <c r="UJ49" s="100"/>
      <c r="UK49" s="100"/>
      <c r="UL49" s="100"/>
      <c r="UM49" s="100"/>
      <c r="UN49" s="100"/>
      <c r="UO49" s="100"/>
      <c r="UP49" s="100"/>
      <c r="UQ49" s="100"/>
      <c r="UR49" s="100"/>
      <c r="US49" s="100"/>
      <c r="UT49" s="100"/>
      <c r="UU49" s="100"/>
      <c r="UV49" s="100"/>
      <c r="UW49" s="100"/>
      <c r="UX49" s="100"/>
      <c r="UY49" s="100"/>
      <c r="UZ49" s="100"/>
      <c r="VA49" s="100"/>
      <c r="VB49" s="50"/>
      <c r="VC49" s="18"/>
      <c r="VD49" s="18"/>
      <c r="VE49" s="18"/>
      <c r="VF49" s="18"/>
      <c r="VG49" s="18"/>
      <c r="VH49" s="18"/>
      <c r="VI49" s="18"/>
      <c r="VJ49" s="18"/>
      <c r="VK49" s="18"/>
      <c r="VL49" s="18"/>
      <c r="VM49" s="18"/>
      <c r="VN49" s="18"/>
      <c r="VO49" s="18"/>
      <c r="VP49" s="18"/>
      <c r="VQ49" s="18"/>
      <c r="VR49" s="18"/>
      <c r="VS49" s="18"/>
      <c r="VT49" s="18"/>
      <c r="VU49" s="18"/>
      <c r="VV49" s="18"/>
      <c r="VW49" s="18"/>
      <c r="VX49" s="18"/>
      <c r="VY49" s="18"/>
      <c r="VZ49" s="18"/>
      <c r="WA49" s="18"/>
      <c r="WB49" s="18"/>
      <c r="WC49" s="18"/>
      <c r="WD49" s="18"/>
      <c r="WE49" s="18"/>
      <c r="WF49" s="18"/>
      <c r="WG49" s="18"/>
      <c r="WH49" s="18"/>
      <c r="WI49" s="18"/>
      <c r="WJ49" s="18"/>
      <c r="WK49" s="18"/>
      <c r="WL49" s="18"/>
      <c r="WM49" s="18"/>
    </row>
    <row r="50" spans="5:611" x14ac:dyDescent="0.2"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  <c r="JA50" s="18"/>
      <c r="JB50" s="18"/>
      <c r="JC50" s="18"/>
      <c r="JD50" s="18"/>
      <c r="JE50" s="18"/>
      <c r="JF50" s="18"/>
      <c r="JG50" s="18"/>
      <c r="JH50" s="18"/>
      <c r="JI50" s="18"/>
      <c r="JJ50" s="18"/>
      <c r="JK50" s="18"/>
      <c r="JL50" s="18"/>
      <c r="JM50" s="18"/>
      <c r="JN50" s="18"/>
      <c r="JO50" s="18"/>
      <c r="JP50" s="18"/>
      <c r="JQ50" s="18"/>
      <c r="JR50" s="18"/>
      <c r="JS50" s="18"/>
      <c r="JT50" s="18"/>
      <c r="JU50" s="18"/>
      <c r="JV50" s="18"/>
      <c r="JW50" s="18"/>
      <c r="JX50" s="18"/>
      <c r="JY50" s="18"/>
      <c r="JZ50" s="18"/>
      <c r="KA50" s="18"/>
      <c r="KB50" s="18"/>
      <c r="KC50" s="18"/>
      <c r="KD50" s="18"/>
      <c r="KE50" s="18"/>
      <c r="KF50" s="18"/>
      <c r="KG50" s="18"/>
      <c r="KH50" s="18"/>
      <c r="KI50" s="18"/>
      <c r="KJ50" s="18"/>
      <c r="KK50" s="18"/>
      <c r="KL50" s="18"/>
      <c r="KM50" s="18"/>
      <c r="KN50" s="18"/>
      <c r="KO50" s="18"/>
      <c r="KP50" s="18"/>
      <c r="KQ50" s="18"/>
      <c r="KR50" s="18"/>
      <c r="KS50" s="18"/>
      <c r="KT50" s="18"/>
      <c r="KU50" s="18"/>
      <c r="KV50" s="18"/>
      <c r="KW50" s="18"/>
      <c r="KX50" s="18"/>
      <c r="KY50" s="18"/>
      <c r="KZ50" s="18"/>
      <c r="LA50" s="18"/>
      <c r="LB50" s="18"/>
      <c r="LC50" s="18"/>
      <c r="LD50" s="18"/>
      <c r="LE50" s="18"/>
      <c r="LF50" s="18"/>
      <c r="LG50" s="18"/>
      <c r="LH50" s="18"/>
      <c r="LI50" s="18"/>
      <c r="LJ50" s="18"/>
      <c r="LK50" s="18"/>
      <c r="LL50" s="18"/>
      <c r="LM50" s="18"/>
      <c r="LN50" s="18"/>
      <c r="LO50" s="18"/>
      <c r="LP50" s="18"/>
      <c r="LQ50" s="18"/>
      <c r="LR50" s="18"/>
      <c r="LS50" s="18"/>
      <c r="LT50" s="18"/>
      <c r="LU50" s="18"/>
      <c r="LV50" s="18"/>
      <c r="LW50" s="18"/>
      <c r="LX50" s="18"/>
      <c r="LY50" s="18"/>
      <c r="LZ50" s="18"/>
      <c r="MA50" s="18"/>
      <c r="MB50" s="18"/>
      <c r="MC50" s="18"/>
      <c r="MD50" s="18"/>
      <c r="ME50" s="18"/>
      <c r="MF50" s="18"/>
      <c r="MG50" s="18"/>
      <c r="MH50" s="18"/>
      <c r="MI50" s="18"/>
      <c r="MJ50" s="18"/>
      <c r="MK50" s="18"/>
      <c r="ML50" s="18"/>
      <c r="MM50" s="18"/>
      <c r="MN50" s="18"/>
      <c r="MO50" s="18"/>
      <c r="MP50" s="18"/>
      <c r="MQ50" s="18"/>
      <c r="MR50" s="18"/>
      <c r="MS50" s="18"/>
      <c r="MT50" s="18"/>
      <c r="MU50" s="18"/>
      <c r="MV50" s="18"/>
      <c r="MW50" s="18"/>
      <c r="MX50" s="18"/>
      <c r="MY50" s="18"/>
      <c r="MZ50" s="18"/>
      <c r="NA50" s="18"/>
      <c r="NB50" s="18"/>
      <c r="NC50" s="18"/>
      <c r="ND50" s="18"/>
      <c r="NE50" s="18"/>
      <c r="NF50" s="119"/>
      <c r="NG50" s="119"/>
      <c r="NH50" s="119"/>
      <c r="NI50" s="119"/>
      <c r="NJ50" s="119"/>
      <c r="NK50" s="119"/>
      <c r="NL50" s="119"/>
      <c r="NM50" s="119"/>
      <c r="NN50" s="119"/>
      <c r="NO50" s="119"/>
      <c r="NP50" s="119"/>
      <c r="NQ50" s="119"/>
      <c r="NR50" s="119"/>
      <c r="NS50" s="119"/>
      <c r="NT50" s="119"/>
      <c r="NU50" s="119"/>
      <c r="NV50" s="119"/>
      <c r="NW50" s="119"/>
      <c r="NX50" s="119"/>
      <c r="NY50" s="119"/>
      <c r="NZ50" s="119"/>
      <c r="OA50" s="119"/>
      <c r="OB50" s="119"/>
      <c r="OC50" s="119"/>
      <c r="OD50" s="119"/>
      <c r="OE50" s="119"/>
      <c r="OF50" s="119"/>
      <c r="OG50" s="119"/>
      <c r="OH50" s="119"/>
      <c r="OI50" s="119"/>
      <c r="OJ50" s="119"/>
      <c r="OK50" s="119"/>
      <c r="OL50" s="119"/>
      <c r="OM50" s="119"/>
      <c r="ON50" s="119"/>
      <c r="OO50" s="119"/>
      <c r="OP50" s="119"/>
      <c r="OQ50" s="119"/>
      <c r="OR50" s="119"/>
      <c r="OS50" s="119"/>
      <c r="OT50" s="119"/>
      <c r="OU50" s="119"/>
      <c r="OV50" s="119"/>
      <c r="OW50" s="119"/>
      <c r="OX50" s="119"/>
      <c r="OY50" s="119"/>
      <c r="OZ50" s="119"/>
      <c r="PA50" s="119"/>
      <c r="PB50" s="119"/>
      <c r="PC50" s="119"/>
      <c r="PD50" s="119"/>
      <c r="PE50" s="119"/>
      <c r="PF50" s="119"/>
      <c r="PG50" s="119"/>
      <c r="PH50" s="119"/>
      <c r="PI50" s="119"/>
      <c r="PJ50" s="119"/>
      <c r="PK50" s="119"/>
      <c r="PL50" s="119"/>
      <c r="PM50" s="119"/>
      <c r="PN50" s="119"/>
      <c r="PO50" s="119"/>
      <c r="PP50" s="119"/>
      <c r="PQ50" s="119"/>
      <c r="PR50" s="119"/>
      <c r="PS50" s="119"/>
      <c r="PT50" s="119"/>
      <c r="PU50" s="119"/>
      <c r="PV50" s="119"/>
      <c r="PW50" s="119"/>
      <c r="PX50" s="119"/>
      <c r="PY50" s="119"/>
      <c r="PZ50" s="119"/>
      <c r="QA50" s="119"/>
      <c r="QB50" s="119"/>
      <c r="QC50" s="119"/>
      <c r="QD50" s="119"/>
      <c r="QE50" s="119"/>
      <c r="QF50" s="119"/>
      <c r="QG50" s="119"/>
      <c r="QH50" s="119"/>
      <c r="QI50" s="119"/>
      <c r="QJ50" s="119"/>
      <c r="QK50" s="119"/>
      <c r="QL50" s="119"/>
      <c r="QM50" s="119"/>
      <c r="QN50" s="119"/>
      <c r="QO50" s="119"/>
      <c r="QP50" s="119"/>
      <c r="QQ50" s="119"/>
      <c r="QR50" s="119"/>
      <c r="QS50" s="119"/>
      <c r="QT50" s="119"/>
      <c r="QU50" s="119"/>
      <c r="QV50" s="119"/>
      <c r="QW50" s="119"/>
      <c r="QX50" s="119"/>
      <c r="QY50" s="119"/>
      <c r="QZ50" s="119"/>
      <c r="RA50" s="119"/>
      <c r="RB50" s="119"/>
      <c r="RC50" s="119"/>
      <c r="RD50" s="119"/>
      <c r="RE50" s="119"/>
      <c r="RF50" s="119"/>
      <c r="RG50" s="119"/>
      <c r="RH50" s="119"/>
      <c r="RI50" s="119"/>
      <c r="RJ50" s="119"/>
      <c r="RK50" s="119"/>
      <c r="RL50" s="119"/>
      <c r="RM50" s="119"/>
      <c r="RN50" s="119"/>
      <c r="RO50" s="119"/>
      <c r="RP50" s="119"/>
      <c r="RQ50" s="119"/>
      <c r="RR50" s="119"/>
      <c r="RS50" s="119"/>
      <c r="RT50" s="119"/>
      <c r="RU50" s="119"/>
      <c r="RV50" s="119"/>
      <c r="RW50" s="119"/>
      <c r="RX50" s="119"/>
      <c r="RY50" s="119"/>
      <c r="RZ50" s="119"/>
      <c r="SA50" s="119"/>
      <c r="SB50" s="119"/>
      <c r="SC50" s="119"/>
      <c r="SD50" s="119"/>
      <c r="SE50" s="119"/>
      <c r="SF50" s="119"/>
      <c r="SG50" s="119"/>
      <c r="SH50" s="119"/>
      <c r="SI50" s="119"/>
      <c r="SJ50" s="119"/>
      <c r="SK50" s="119"/>
      <c r="SL50" s="119"/>
      <c r="SM50" s="119"/>
      <c r="SN50" s="119"/>
      <c r="SO50" s="119"/>
      <c r="SP50" s="119"/>
      <c r="SQ50" s="119"/>
      <c r="SR50" s="119"/>
      <c r="SS50" s="119"/>
      <c r="ST50" s="119"/>
      <c r="SU50" s="119"/>
      <c r="SV50" s="119"/>
      <c r="SW50" s="119"/>
      <c r="SX50" s="119"/>
      <c r="SY50" s="119"/>
      <c r="SZ50" s="119"/>
      <c r="TA50" s="119"/>
      <c r="TB50" s="119"/>
      <c r="TC50" s="119"/>
      <c r="TD50" s="119"/>
      <c r="TE50" s="119"/>
      <c r="TF50" s="119"/>
      <c r="TG50" s="119"/>
      <c r="TH50" s="119"/>
      <c r="TI50" s="119"/>
      <c r="TJ50" s="119"/>
      <c r="TK50" s="119"/>
      <c r="TL50" s="119"/>
      <c r="TM50" s="119"/>
      <c r="TN50" s="119"/>
      <c r="TO50" s="119"/>
      <c r="TP50" s="119"/>
      <c r="TQ50" s="119"/>
      <c r="TR50" s="119"/>
      <c r="TS50" s="119"/>
      <c r="TT50" s="119"/>
      <c r="TU50" s="119"/>
      <c r="TV50" s="119"/>
      <c r="TW50" s="119"/>
      <c r="TX50" s="119"/>
      <c r="TY50" s="119"/>
      <c r="TZ50" s="119"/>
      <c r="UA50" s="119"/>
      <c r="UB50" s="119"/>
      <c r="UC50" s="119"/>
      <c r="UD50" s="119"/>
      <c r="UE50" s="119"/>
      <c r="UF50" s="119"/>
      <c r="UG50" s="119"/>
      <c r="UH50" s="119"/>
      <c r="UI50" s="119"/>
      <c r="UJ50" s="119"/>
      <c r="UK50" s="119"/>
      <c r="UL50" s="119"/>
      <c r="UM50" s="119"/>
      <c r="UN50" s="119"/>
      <c r="UO50" s="119"/>
      <c r="UP50" s="119"/>
      <c r="UQ50" s="119"/>
      <c r="UR50" s="119"/>
      <c r="US50" s="119"/>
      <c r="UT50" s="119"/>
      <c r="UU50" s="119"/>
      <c r="UV50" s="119"/>
      <c r="UW50" s="119"/>
      <c r="UX50" s="119"/>
      <c r="UY50" s="119"/>
      <c r="UZ50" s="119"/>
      <c r="VA50" s="119"/>
      <c r="VB50" s="18"/>
      <c r="VC50" s="18"/>
      <c r="VD50" s="18"/>
      <c r="VE50" s="18"/>
      <c r="VF50" s="18"/>
      <c r="VG50" s="18"/>
      <c r="VH50" s="18"/>
      <c r="VI50" s="18"/>
      <c r="VJ50" s="18"/>
      <c r="VK50" s="18"/>
      <c r="VL50" s="18"/>
      <c r="VM50" s="18"/>
      <c r="VN50" s="18"/>
      <c r="VO50" s="18"/>
      <c r="VP50" s="18"/>
      <c r="VQ50" s="18"/>
      <c r="VR50" s="18"/>
      <c r="VS50" s="18"/>
      <c r="VT50" s="18"/>
      <c r="VU50" s="18"/>
      <c r="VV50" s="18"/>
      <c r="VW50" s="18"/>
      <c r="VX50" s="18"/>
      <c r="VY50" s="18"/>
      <c r="VZ50" s="18"/>
      <c r="WA50" s="18"/>
      <c r="WB50" s="18"/>
      <c r="WC50" s="18"/>
      <c r="WD50" s="18"/>
      <c r="WE50" s="18"/>
      <c r="WF50" s="18"/>
      <c r="WG50" s="18"/>
      <c r="WH50" s="18"/>
      <c r="WI50" s="18"/>
      <c r="WJ50" s="18"/>
      <c r="WK50" s="18"/>
      <c r="WL50" s="18"/>
      <c r="WM50" s="18"/>
    </row>
    <row r="51" spans="5:611" x14ac:dyDescent="0.2"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  <c r="JA51" s="18"/>
      <c r="JB51" s="18"/>
      <c r="JC51" s="18"/>
      <c r="JD51" s="18"/>
      <c r="JE51" s="18"/>
      <c r="JF51" s="18"/>
      <c r="JG51" s="18"/>
      <c r="JH51" s="18"/>
      <c r="JI51" s="18"/>
      <c r="JJ51" s="18"/>
      <c r="JK51" s="18"/>
      <c r="JL51" s="18"/>
      <c r="JM51" s="18"/>
      <c r="JN51" s="18"/>
      <c r="JO51" s="18"/>
      <c r="JP51" s="18"/>
      <c r="JQ51" s="18"/>
      <c r="JR51" s="18"/>
      <c r="JS51" s="18"/>
      <c r="JT51" s="18"/>
      <c r="JU51" s="18"/>
      <c r="JV51" s="18"/>
      <c r="JW51" s="18"/>
      <c r="JX51" s="18"/>
      <c r="JY51" s="18"/>
      <c r="JZ51" s="18"/>
      <c r="KA51" s="18"/>
      <c r="KB51" s="18"/>
      <c r="KC51" s="18"/>
      <c r="KD51" s="18"/>
      <c r="KE51" s="18"/>
      <c r="KF51" s="18"/>
      <c r="KG51" s="18"/>
      <c r="KH51" s="18"/>
      <c r="KI51" s="18"/>
      <c r="KJ51" s="18"/>
      <c r="KK51" s="18"/>
      <c r="KL51" s="18"/>
      <c r="KM51" s="18"/>
      <c r="KN51" s="18"/>
      <c r="KO51" s="18"/>
      <c r="KP51" s="18"/>
      <c r="KQ51" s="18"/>
      <c r="KR51" s="18"/>
      <c r="KS51" s="18"/>
      <c r="KT51" s="18"/>
      <c r="KU51" s="18"/>
      <c r="KV51" s="18"/>
      <c r="KW51" s="18"/>
      <c r="KX51" s="18"/>
      <c r="KY51" s="18"/>
      <c r="KZ51" s="18"/>
      <c r="LA51" s="18"/>
      <c r="LB51" s="18"/>
      <c r="LC51" s="18"/>
      <c r="LD51" s="18"/>
      <c r="LE51" s="18"/>
      <c r="LF51" s="18"/>
      <c r="LG51" s="18"/>
      <c r="LH51" s="18"/>
      <c r="LI51" s="18"/>
      <c r="LJ51" s="18"/>
      <c r="LK51" s="18"/>
      <c r="LL51" s="18"/>
      <c r="LM51" s="18"/>
      <c r="LN51" s="18"/>
      <c r="LO51" s="18"/>
      <c r="LP51" s="18"/>
      <c r="LQ51" s="18"/>
      <c r="LR51" s="18"/>
      <c r="LS51" s="18"/>
      <c r="LT51" s="18"/>
      <c r="LU51" s="18"/>
      <c r="LV51" s="18"/>
      <c r="LW51" s="18"/>
      <c r="LX51" s="18"/>
      <c r="LY51" s="18"/>
      <c r="LZ51" s="18"/>
      <c r="MA51" s="18"/>
      <c r="MB51" s="18"/>
      <c r="MC51" s="18"/>
      <c r="MD51" s="18"/>
      <c r="ME51" s="18"/>
      <c r="MF51" s="18"/>
      <c r="MG51" s="18"/>
      <c r="MH51" s="18"/>
      <c r="MI51" s="18"/>
      <c r="MJ51" s="18"/>
      <c r="MK51" s="18"/>
      <c r="ML51" s="18"/>
      <c r="MM51" s="18"/>
      <c r="MN51" s="18"/>
      <c r="MO51" s="18"/>
      <c r="MP51" s="18"/>
      <c r="MQ51" s="18"/>
      <c r="MR51" s="18"/>
      <c r="MS51" s="18"/>
      <c r="MT51" s="18"/>
      <c r="MU51" s="18"/>
      <c r="MV51" s="18"/>
      <c r="MW51" s="18"/>
      <c r="MX51" s="18"/>
      <c r="MY51" s="18"/>
      <c r="MZ51" s="18"/>
      <c r="NA51" s="18"/>
      <c r="NB51" s="18"/>
      <c r="NC51" s="18"/>
      <c r="ND51" s="18"/>
      <c r="NE51" s="18"/>
      <c r="NF51" s="119"/>
      <c r="NG51" s="119"/>
      <c r="NH51" s="119"/>
      <c r="NI51" s="119"/>
      <c r="NJ51" s="119"/>
      <c r="NK51" s="119"/>
      <c r="NL51" s="119"/>
      <c r="NM51" s="119"/>
      <c r="NN51" s="119"/>
      <c r="NO51" s="119"/>
      <c r="NP51" s="119"/>
      <c r="NQ51" s="119"/>
      <c r="NR51" s="119"/>
      <c r="NS51" s="119"/>
      <c r="NT51" s="119"/>
      <c r="NU51" s="119"/>
      <c r="NV51" s="119"/>
      <c r="NW51" s="119"/>
      <c r="NX51" s="119"/>
      <c r="NY51" s="119"/>
      <c r="NZ51" s="119"/>
      <c r="OA51" s="119"/>
      <c r="OB51" s="119"/>
      <c r="OC51" s="119"/>
      <c r="OD51" s="119"/>
      <c r="OE51" s="119"/>
      <c r="OF51" s="119"/>
      <c r="OG51" s="119"/>
      <c r="OH51" s="119"/>
      <c r="OI51" s="119"/>
      <c r="OJ51" s="119"/>
      <c r="OK51" s="119"/>
      <c r="OL51" s="119"/>
      <c r="OM51" s="119"/>
      <c r="ON51" s="119"/>
      <c r="OO51" s="119"/>
      <c r="OP51" s="119"/>
      <c r="OQ51" s="119"/>
      <c r="OR51" s="119"/>
      <c r="OS51" s="119"/>
      <c r="OT51" s="119"/>
      <c r="OU51" s="119"/>
      <c r="OV51" s="119"/>
      <c r="OW51" s="119"/>
      <c r="OX51" s="119"/>
      <c r="OY51" s="119"/>
      <c r="OZ51" s="119"/>
      <c r="PA51" s="119"/>
      <c r="PB51" s="119"/>
      <c r="PC51" s="119"/>
      <c r="PD51" s="119"/>
      <c r="PE51" s="119"/>
      <c r="PF51" s="119"/>
      <c r="PG51" s="119"/>
      <c r="PH51" s="119"/>
      <c r="PI51" s="119"/>
      <c r="PJ51" s="119"/>
      <c r="PK51" s="119"/>
      <c r="PL51" s="119"/>
      <c r="PM51" s="119"/>
      <c r="PN51" s="119"/>
      <c r="PO51" s="119"/>
      <c r="PP51" s="119"/>
      <c r="PQ51" s="119"/>
      <c r="PR51" s="119"/>
      <c r="PS51" s="119"/>
      <c r="PT51" s="119"/>
      <c r="PU51" s="119"/>
      <c r="PV51" s="119"/>
      <c r="PW51" s="119"/>
      <c r="PX51" s="119"/>
      <c r="PY51" s="119"/>
      <c r="PZ51" s="119"/>
      <c r="QA51" s="119"/>
      <c r="QB51" s="119"/>
      <c r="QC51" s="119"/>
      <c r="QD51" s="119"/>
      <c r="QE51" s="119"/>
      <c r="QF51" s="119"/>
      <c r="QG51" s="119"/>
      <c r="QH51" s="119"/>
      <c r="QI51" s="119"/>
      <c r="QJ51" s="119"/>
      <c r="QK51" s="119"/>
      <c r="QL51" s="119"/>
      <c r="QM51" s="119"/>
      <c r="QN51" s="119"/>
      <c r="QO51" s="119"/>
      <c r="QP51" s="119"/>
      <c r="QQ51" s="119"/>
      <c r="QR51" s="119"/>
      <c r="QS51" s="119"/>
      <c r="QT51" s="119"/>
      <c r="QU51" s="119"/>
      <c r="QV51" s="119"/>
      <c r="QW51" s="119"/>
      <c r="QX51" s="119"/>
      <c r="QY51" s="119"/>
      <c r="QZ51" s="119"/>
      <c r="RA51" s="119"/>
      <c r="RB51" s="119"/>
      <c r="RC51" s="119"/>
      <c r="RD51" s="119"/>
      <c r="RE51" s="119"/>
      <c r="RF51" s="119"/>
      <c r="RG51" s="119"/>
      <c r="RH51" s="119"/>
      <c r="RI51" s="119"/>
      <c r="RJ51" s="119"/>
      <c r="RK51" s="119"/>
      <c r="RL51" s="119"/>
      <c r="RM51" s="119"/>
      <c r="RN51" s="119"/>
      <c r="RO51" s="119"/>
      <c r="RP51" s="119"/>
      <c r="RQ51" s="119"/>
      <c r="RR51" s="119"/>
      <c r="RS51" s="119"/>
      <c r="RT51" s="119"/>
      <c r="RU51" s="119"/>
      <c r="RV51" s="119"/>
      <c r="RW51" s="119"/>
      <c r="RX51" s="119"/>
      <c r="RY51" s="119"/>
      <c r="RZ51" s="119"/>
      <c r="SA51" s="119"/>
      <c r="SB51" s="119"/>
      <c r="SC51" s="119"/>
      <c r="SD51" s="119"/>
      <c r="SE51" s="119"/>
      <c r="SF51" s="119"/>
      <c r="SG51" s="119"/>
      <c r="SH51" s="119"/>
      <c r="SI51" s="119"/>
      <c r="SJ51" s="119"/>
      <c r="SK51" s="119"/>
      <c r="SL51" s="119"/>
      <c r="SM51" s="119"/>
      <c r="SN51" s="119"/>
      <c r="SO51" s="119"/>
      <c r="SP51" s="119"/>
      <c r="SQ51" s="119"/>
      <c r="SR51" s="119"/>
      <c r="SS51" s="119"/>
      <c r="ST51" s="119"/>
      <c r="SU51" s="119"/>
      <c r="SV51" s="119"/>
      <c r="SW51" s="119"/>
      <c r="SX51" s="119"/>
      <c r="SY51" s="119"/>
      <c r="SZ51" s="119"/>
      <c r="TA51" s="119"/>
      <c r="TB51" s="119"/>
      <c r="TC51" s="119"/>
      <c r="TD51" s="119"/>
      <c r="TE51" s="119"/>
      <c r="TF51" s="119"/>
      <c r="TG51" s="119"/>
      <c r="TH51" s="119"/>
      <c r="TI51" s="119"/>
      <c r="TJ51" s="119"/>
      <c r="TK51" s="119"/>
      <c r="TL51" s="119"/>
      <c r="TM51" s="119"/>
      <c r="TN51" s="119"/>
      <c r="TO51" s="119"/>
      <c r="TP51" s="119"/>
      <c r="TQ51" s="119"/>
      <c r="TR51" s="119"/>
      <c r="TS51" s="119"/>
      <c r="TT51" s="119"/>
      <c r="TU51" s="119"/>
      <c r="TV51" s="119"/>
      <c r="TW51" s="119"/>
      <c r="TX51" s="119"/>
      <c r="TY51" s="119"/>
      <c r="TZ51" s="119"/>
      <c r="UA51" s="119"/>
      <c r="UB51" s="119"/>
      <c r="UC51" s="119"/>
      <c r="UD51" s="119"/>
      <c r="UE51" s="119"/>
      <c r="UF51" s="119"/>
      <c r="UG51" s="119"/>
      <c r="UH51" s="119"/>
      <c r="UI51" s="119"/>
      <c r="UJ51" s="119"/>
      <c r="UK51" s="119"/>
      <c r="UL51" s="119"/>
      <c r="UM51" s="119"/>
      <c r="UN51" s="119"/>
      <c r="UO51" s="119"/>
      <c r="UP51" s="119"/>
      <c r="UQ51" s="119"/>
      <c r="UR51" s="119"/>
      <c r="US51" s="119"/>
      <c r="UT51" s="119"/>
      <c r="UU51" s="119"/>
      <c r="UV51" s="119"/>
      <c r="UW51" s="119"/>
      <c r="UX51" s="119"/>
      <c r="UY51" s="119"/>
      <c r="UZ51" s="119"/>
      <c r="VA51" s="119"/>
      <c r="VB51" s="18"/>
      <c r="VC51" s="18"/>
      <c r="VD51" s="18"/>
      <c r="VE51" s="18"/>
      <c r="VF51" s="18"/>
      <c r="VG51" s="18"/>
      <c r="VH51" s="18"/>
      <c r="VI51" s="18"/>
      <c r="VJ51" s="18"/>
      <c r="VK51" s="18"/>
      <c r="VL51" s="18"/>
      <c r="VM51" s="18"/>
      <c r="VN51" s="18"/>
      <c r="VO51" s="18"/>
      <c r="VP51" s="18"/>
      <c r="VQ51" s="18"/>
      <c r="VR51" s="18"/>
      <c r="VS51" s="18"/>
      <c r="VT51" s="18"/>
      <c r="VU51" s="18"/>
      <c r="VV51" s="18"/>
      <c r="VW51" s="18"/>
      <c r="VX51" s="18"/>
      <c r="VY51" s="18"/>
      <c r="VZ51" s="18"/>
      <c r="WA51" s="18"/>
      <c r="WB51" s="18"/>
      <c r="WC51" s="18"/>
      <c r="WD51" s="18"/>
      <c r="WE51" s="18"/>
      <c r="WF51" s="18"/>
      <c r="WG51" s="18"/>
      <c r="WH51" s="18"/>
      <c r="WI51" s="18"/>
      <c r="WJ51" s="18"/>
      <c r="WK51" s="18"/>
      <c r="WL51" s="18"/>
      <c r="WM51" s="18"/>
    </row>
    <row r="52" spans="5:611" x14ac:dyDescent="0.2"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  <c r="JA52" s="18"/>
      <c r="JB52" s="18"/>
      <c r="JC52" s="18"/>
      <c r="JD52" s="18"/>
      <c r="JE52" s="18"/>
      <c r="JF52" s="18"/>
      <c r="JG52" s="18"/>
      <c r="JH52" s="18"/>
      <c r="JI52" s="18"/>
      <c r="JJ52" s="18"/>
      <c r="JK52" s="18"/>
      <c r="JL52" s="18"/>
      <c r="JM52" s="18"/>
      <c r="JN52" s="18"/>
      <c r="JO52" s="18"/>
      <c r="JP52" s="18"/>
      <c r="JQ52" s="18"/>
      <c r="JR52" s="18"/>
      <c r="JS52" s="18"/>
      <c r="JT52" s="18"/>
      <c r="JU52" s="18"/>
      <c r="JV52" s="18"/>
      <c r="JW52" s="18"/>
      <c r="JX52" s="18"/>
      <c r="JY52" s="18"/>
      <c r="JZ52" s="18"/>
      <c r="KA52" s="18"/>
      <c r="KB52" s="18"/>
      <c r="KC52" s="18"/>
      <c r="KD52" s="18"/>
      <c r="KE52" s="18"/>
      <c r="KF52" s="18"/>
      <c r="KG52" s="18"/>
      <c r="KH52" s="18"/>
      <c r="KI52" s="18"/>
      <c r="KJ52" s="18"/>
      <c r="KK52" s="18"/>
      <c r="KL52" s="18"/>
      <c r="KM52" s="18"/>
      <c r="KN52" s="18"/>
      <c r="KO52" s="18"/>
      <c r="KP52" s="18"/>
      <c r="KQ52" s="18"/>
      <c r="KR52" s="18"/>
      <c r="KS52" s="18"/>
      <c r="KT52" s="18"/>
      <c r="KU52" s="18"/>
      <c r="KV52" s="18"/>
      <c r="KW52" s="18"/>
      <c r="KX52" s="18"/>
      <c r="KY52" s="18"/>
      <c r="KZ52" s="18"/>
      <c r="LA52" s="18"/>
      <c r="LB52" s="18"/>
      <c r="LC52" s="18"/>
      <c r="LD52" s="18"/>
      <c r="LE52" s="18"/>
      <c r="LF52" s="18"/>
      <c r="LG52" s="18"/>
      <c r="LH52" s="18"/>
      <c r="LI52" s="18"/>
      <c r="LJ52" s="18"/>
      <c r="LK52" s="18"/>
      <c r="LL52" s="18"/>
      <c r="LM52" s="18"/>
      <c r="LN52" s="18"/>
      <c r="LO52" s="18"/>
      <c r="LP52" s="18"/>
      <c r="LQ52" s="18"/>
      <c r="LR52" s="18"/>
      <c r="LS52" s="18"/>
      <c r="LT52" s="18"/>
      <c r="LU52" s="18"/>
      <c r="LV52" s="18"/>
      <c r="LW52" s="18"/>
      <c r="LX52" s="18"/>
      <c r="LY52" s="18"/>
      <c r="LZ52" s="18"/>
      <c r="MA52" s="18"/>
      <c r="MB52" s="18"/>
      <c r="MC52" s="18"/>
      <c r="MD52" s="18"/>
      <c r="ME52" s="18"/>
      <c r="MF52" s="18"/>
      <c r="MG52" s="18"/>
      <c r="MH52" s="18"/>
      <c r="MI52" s="18"/>
      <c r="MJ52" s="18"/>
      <c r="MK52" s="18"/>
      <c r="ML52" s="18"/>
      <c r="MM52" s="18"/>
      <c r="MN52" s="18"/>
      <c r="MO52" s="18"/>
      <c r="MP52" s="18"/>
      <c r="MQ52" s="18"/>
      <c r="MR52" s="18"/>
      <c r="MS52" s="18"/>
      <c r="MT52" s="18"/>
      <c r="MU52" s="18"/>
      <c r="MV52" s="18"/>
      <c r="MW52" s="18"/>
      <c r="MX52" s="18"/>
      <c r="MY52" s="18"/>
      <c r="MZ52" s="18"/>
      <c r="NA52" s="18"/>
      <c r="NB52" s="18"/>
      <c r="NC52" s="18"/>
      <c r="ND52" s="18"/>
      <c r="NE52" s="18"/>
      <c r="NF52" s="119"/>
      <c r="NG52" s="119"/>
      <c r="NH52" s="119"/>
      <c r="NI52" s="119"/>
      <c r="NJ52" s="119"/>
      <c r="NK52" s="119"/>
      <c r="NL52" s="119"/>
      <c r="NM52" s="119"/>
      <c r="NN52" s="119"/>
      <c r="NO52" s="119"/>
      <c r="NP52" s="119"/>
      <c r="NQ52" s="119"/>
      <c r="NR52" s="119"/>
      <c r="NS52" s="119"/>
      <c r="NT52" s="119"/>
      <c r="NU52" s="119"/>
      <c r="NV52" s="119"/>
      <c r="NW52" s="119"/>
      <c r="NX52" s="119"/>
      <c r="NY52" s="119"/>
      <c r="NZ52" s="119"/>
      <c r="OA52" s="119"/>
      <c r="OB52" s="119"/>
      <c r="OC52" s="119"/>
      <c r="OD52" s="119"/>
      <c r="OE52" s="119"/>
      <c r="OF52" s="119"/>
      <c r="OG52" s="119"/>
      <c r="OH52" s="119"/>
      <c r="OI52" s="119"/>
      <c r="OJ52" s="119"/>
      <c r="OK52" s="119"/>
      <c r="OL52" s="119"/>
      <c r="OM52" s="119"/>
      <c r="ON52" s="119"/>
      <c r="OO52" s="119"/>
      <c r="OP52" s="119"/>
      <c r="OQ52" s="119"/>
      <c r="OR52" s="119"/>
      <c r="OS52" s="119"/>
      <c r="OT52" s="119"/>
      <c r="OU52" s="119"/>
      <c r="OV52" s="119"/>
      <c r="OW52" s="119"/>
      <c r="OX52" s="119"/>
      <c r="OY52" s="119"/>
      <c r="OZ52" s="119"/>
      <c r="PA52" s="119"/>
      <c r="PB52" s="119"/>
      <c r="PC52" s="119"/>
      <c r="PD52" s="119"/>
      <c r="PE52" s="119"/>
      <c r="PF52" s="119"/>
      <c r="PG52" s="119"/>
      <c r="PH52" s="119"/>
      <c r="PI52" s="119"/>
      <c r="PJ52" s="119"/>
      <c r="PK52" s="119"/>
      <c r="PL52" s="119"/>
      <c r="PM52" s="119"/>
      <c r="PN52" s="119"/>
      <c r="PO52" s="119"/>
      <c r="PP52" s="119"/>
      <c r="PQ52" s="119"/>
      <c r="PR52" s="119"/>
      <c r="PS52" s="119"/>
      <c r="PT52" s="119"/>
      <c r="PU52" s="119"/>
      <c r="PV52" s="119"/>
      <c r="PW52" s="119"/>
      <c r="PX52" s="119"/>
      <c r="PY52" s="119"/>
      <c r="PZ52" s="119"/>
      <c r="QA52" s="119"/>
      <c r="QB52" s="119"/>
      <c r="QC52" s="119"/>
      <c r="QD52" s="119"/>
      <c r="QE52" s="119"/>
      <c r="QF52" s="119"/>
      <c r="QG52" s="119"/>
      <c r="QH52" s="119"/>
      <c r="QI52" s="119"/>
      <c r="QJ52" s="119"/>
      <c r="QK52" s="119"/>
      <c r="QL52" s="119"/>
      <c r="QM52" s="119"/>
      <c r="QN52" s="119"/>
      <c r="QO52" s="119"/>
      <c r="QP52" s="119"/>
      <c r="QQ52" s="119"/>
      <c r="QR52" s="119"/>
      <c r="QS52" s="119"/>
      <c r="QT52" s="119"/>
      <c r="QU52" s="119"/>
      <c r="QV52" s="119"/>
      <c r="QW52" s="119"/>
      <c r="QX52" s="119"/>
      <c r="QY52" s="119"/>
      <c r="QZ52" s="119"/>
      <c r="RA52" s="119"/>
      <c r="RB52" s="119"/>
      <c r="RC52" s="119"/>
      <c r="RD52" s="119"/>
      <c r="RE52" s="119"/>
      <c r="RF52" s="119"/>
      <c r="RG52" s="119"/>
      <c r="RH52" s="119"/>
      <c r="RI52" s="119"/>
      <c r="RJ52" s="119"/>
      <c r="RK52" s="119"/>
      <c r="RL52" s="119"/>
      <c r="RM52" s="119"/>
      <c r="RN52" s="119"/>
      <c r="RO52" s="119"/>
      <c r="RP52" s="119"/>
      <c r="RQ52" s="119"/>
      <c r="RR52" s="119"/>
      <c r="RS52" s="119"/>
      <c r="RT52" s="119"/>
      <c r="RU52" s="119"/>
      <c r="RV52" s="119"/>
      <c r="RW52" s="119"/>
      <c r="RX52" s="119"/>
      <c r="RY52" s="119"/>
      <c r="RZ52" s="119"/>
      <c r="SA52" s="119"/>
      <c r="SB52" s="119"/>
      <c r="SC52" s="119"/>
      <c r="SD52" s="119"/>
      <c r="SE52" s="119"/>
      <c r="SF52" s="119"/>
      <c r="SG52" s="119"/>
      <c r="SH52" s="119"/>
      <c r="SI52" s="119"/>
      <c r="SJ52" s="119"/>
      <c r="SK52" s="119"/>
      <c r="SL52" s="119"/>
      <c r="SM52" s="119"/>
      <c r="SN52" s="119"/>
      <c r="SO52" s="119"/>
      <c r="SP52" s="119"/>
      <c r="SQ52" s="119"/>
      <c r="SR52" s="119"/>
      <c r="SS52" s="119"/>
      <c r="ST52" s="119"/>
      <c r="SU52" s="119"/>
      <c r="SV52" s="119"/>
      <c r="SW52" s="119"/>
      <c r="SX52" s="119"/>
      <c r="SY52" s="119"/>
      <c r="SZ52" s="119"/>
      <c r="TA52" s="119"/>
      <c r="TB52" s="119"/>
      <c r="TC52" s="119"/>
      <c r="TD52" s="119"/>
      <c r="TE52" s="119"/>
      <c r="TF52" s="119"/>
      <c r="TG52" s="119"/>
      <c r="TH52" s="119"/>
      <c r="TI52" s="119"/>
      <c r="TJ52" s="119"/>
      <c r="TK52" s="119"/>
      <c r="TL52" s="119"/>
      <c r="TM52" s="119"/>
      <c r="TN52" s="119"/>
      <c r="TO52" s="119"/>
      <c r="TP52" s="119"/>
      <c r="TQ52" s="119"/>
      <c r="TR52" s="119"/>
      <c r="TS52" s="119"/>
      <c r="TT52" s="119"/>
      <c r="TU52" s="119"/>
      <c r="TV52" s="119"/>
      <c r="TW52" s="119"/>
      <c r="TX52" s="119"/>
      <c r="TY52" s="119"/>
      <c r="TZ52" s="119"/>
      <c r="UA52" s="119"/>
      <c r="UB52" s="119"/>
      <c r="UC52" s="119"/>
      <c r="UD52" s="119"/>
      <c r="UE52" s="119"/>
      <c r="UF52" s="119"/>
      <c r="UG52" s="119"/>
      <c r="UH52" s="119"/>
      <c r="UI52" s="119"/>
      <c r="UJ52" s="119"/>
      <c r="UK52" s="119"/>
      <c r="UL52" s="119"/>
      <c r="UM52" s="119"/>
      <c r="UN52" s="119"/>
      <c r="UO52" s="119"/>
      <c r="UP52" s="119"/>
      <c r="UQ52" s="119"/>
      <c r="UR52" s="119"/>
      <c r="US52" s="119"/>
      <c r="UT52" s="119"/>
      <c r="UU52" s="119"/>
      <c r="UV52" s="119"/>
      <c r="UW52" s="119"/>
      <c r="UX52" s="119"/>
      <c r="UY52" s="119"/>
      <c r="UZ52" s="119"/>
      <c r="VA52" s="119"/>
      <c r="VB52" s="18"/>
      <c r="VC52" s="18"/>
      <c r="VD52" s="18"/>
      <c r="VE52" s="18"/>
      <c r="VF52" s="18"/>
      <c r="VG52" s="18"/>
      <c r="VH52" s="18"/>
      <c r="VI52" s="18"/>
      <c r="VJ52" s="18"/>
      <c r="VK52" s="18"/>
      <c r="VL52" s="18"/>
      <c r="VM52" s="18"/>
      <c r="VN52" s="18"/>
      <c r="VO52" s="18"/>
      <c r="VP52" s="18"/>
      <c r="VQ52" s="18"/>
      <c r="VR52" s="18"/>
      <c r="VS52" s="18"/>
      <c r="VT52" s="18"/>
      <c r="VU52" s="18"/>
      <c r="VV52" s="18"/>
      <c r="VW52" s="18"/>
      <c r="VX52" s="18"/>
      <c r="VY52" s="18"/>
      <c r="VZ52" s="18"/>
      <c r="WA52" s="18"/>
      <c r="WB52" s="18"/>
      <c r="WC52" s="18"/>
      <c r="WD52" s="18"/>
      <c r="WE52" s="18"/>
      <c r="WF52" s="18"/>
      <c r="WG52" s="18"/>
      <c r="WH52" s="18"/>
      <c r="WI52" s="18"/>
      <c r="WJ52" s="18"/>
      <c r="WK52" s="18"/>
      <c r="WL52" s="18"/>
      <c r="WM52" s="18"/>
    </row>
    <row r="53" spans="5:611" x14ac:dyDescent="0.2"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/>
      <c r="IX53" s="18"/>
      <c r="IY53" s="18"/>
      <c r="IZ53" s="18"/>
      <c r="JA53" s="18"/>
      <c r="JB53" s="18"/>
      <c r="JC53" s="18"/>
      <c r="JD53" s="18"/>
      <c r="JE53" s="18"/>
      <c r="JF53" s="18"/>
      <c r="JG53" s="18"/>
      <c r="JH53" s="18"/>
      <c r="JI53" s="18"/>
      <c r="JJ53" s="18"/>
      <c r="JK53" s="18"/>
      <c r="JL53" s="18"/>
      <c r="JM53" s="18"/>
      <c r="JN53" s="18"/>
      <c r="JO53" s="18"/>
      <c r="JP53" s="18"/>
      <c r="JQ53" s="18"/>
      <c r="JR53" s="18"/>
      <c r="JS53" s="18"/>
      <c r="JT53" s="18"/>
      <c r="JU53" s="18"/>
      <c r="JV53" s="18"/>
      <c r="JW53" s="18"/>
      <c r="JX53" s="18"/>
      <c r="JY53" s="18"/>
      <c r="JZ53" s="18"/>
      <c r="KA53" s="18"/>
      <c r="KB53" s="18"/>
      <c r="KC53" s="18"/>
      <c r="KD53" s="18"/>
      <c r="KE53" s="18"/>
      <c r="KF53" s="18"/>
      <c r="KG53" s="18"/>
      <c r="KH53" s="18"/>
      <c r="KI53" s="18"/>
      <c r="KJ53" s="18"/>
      <c r="KK53" s="18"/>
      <c r="KL53" s="18"/>
      <c r="KM53" s="18"/>
      <c r="KN53" s="18"/>
      <c r="KO53" s="18"/>
      <c r="KP53" s="18"/>
      <c r="KQ53" s="18"/>
      <c r="KR53" s="18"/>
      <c r="KS53" s="18"/>
      <c r="KT53" s="18"/>
      <c r="KU53" s="18"/>
      <c r="KV53" s="18"/>
      <c r="KW53" s="18"/>
      <c r="KX53" s="18"/>
      <c r="KY53" s="18"/>
      <c r="KZ53" s="18"/>
      <c r="LA53" s="18"/>
      <c r="LB53" s="18"/>
      <c r="LC53" s="18"/>
      <c r="LD53" s="18"/>
      <c r="LE53" s="18"/>
      <c r="LF53" s="18"/>
      <c r="LG53" s="18"/>
      <c r="LH53" s="18"/>
      <c r="LI53" s="18"/>
      <c r="LJ53" s="18"/>
      <c r="LK53" s="18"/>
      <c r="LL53" s="18"/>
      <c r="LM53" s="18"/>
      <c r="LN53" s="18"/>
      <c r="LO53" s="18"/>
      <c r="LP53" s="18"/>
      <c r="LQ53" s="18"/>
      <c r="LR53" s="18"/>
      <c r="LS53" s="18"/>
      <c r="LT53" s="18"/>
      <c r="LU53" s="18"/>
      <c r="LV53" s="18"/>
      <c r="LW53" s="18"/>
      <c r="LX53" s="18"/>
      <c r="LY53" s="18"/>
      <c r="LZ53" s="18"/>
      <c r="MA53" s="18"/>
      <c r="MB53" s="18"/>
      <c r="MC53" s="18"/>
      <c r="MD53" s="18"/>
      <c r="ME53" s="18"/>
      <c r="MF53" s="18"/>
      <c r="MG53" s="18"/>
      <c r="MH53" s="18"/>
      <c r="MI53" s="18"/>
      <c r="MJ53" s="18"/>
      <c r="MK53" s="18"/>
      <c r="ML53" s="18"/>
      <c r="MM53" s="18"/>
      <c r="MN53" s="18"/>
      <c r="MO53" s="18"/>
      <c r="MP53" s="18"/>
      <c r="MQ53" s="18"/>
      <c r="MR53" s="18"/>
      <c r="MS53" s="18"/>
      <c r="MT53" s="18"/>
      <c r="MU53" s="18"/>
      <c r="MV53" s="18"/>
      <c r="MW53" s="18"/>
      <c r="MX53" s="18"/>
      <c r="MY53" s="18"/>
      <c r="MZ53" s="18"/>
      <c r="NA53" s="18"/>
      <c r="NB53" s="18"/>
      <c r="NC53" s="18"/>
      <c r="ND53" s="18"/>
      <c r="NE53" s="18"/>
      <c r="NF53" s="119"/>
      <c r="NG53" s="119"/>
      <c r="NH53" s="119"/>
      <c r="NI53" s="119"/>
      <c r="NJ53" s="119"/>
      <c r="NK53" s="119"/>
      <c r="NL53" s="119"/>
      <c r="NM53" s="119"/>
      <c r="NN53" s="119"/>
      <c r="NO53" s="119"/>
      <c r="NP53" s="119"/>
      <c r="NQ53" s="119"/>
      <c r="NR53" s="119"/>
      <c r="NS53" s="119"/>
      <c r="NT53" s="119"/>
      <c r="NU53" s="119"/>
      <c r="NV53" s="119"/>
      <c r="NW53" s="119"/>
      <c r="NX53" s="119"/>
      <c r="NY53" s="119"/>
      <c r="NZ53" s="119"/>
      <c r="OA53" s="119"/>
      <c r="OB53" s="119"/>
      <c r="OC53" s="119"/>
      <c r="OD53" s="119"/>
      <c r="OE53" s="119"/>
      <c r="OF53" s="119"/>
      <c r="OG53" s="119"/>
      <c r="OH53" s="119"/>
      <c r="OI53" s="119"/>
      <c r="OJ53" s="119"/>
      <c r="OK53" s="119"/>
      <c r="OL53" s="119"/>
      <c r="OM53" s="119"/>
      <c r="ON53" s="119"/>
      <c r="OO53" s="119"/>
      <c r="OP53" s="119"/>
      <c r="OQ53" s="119"/>
      <c r="OR53" s="119"/>
      <c r="OS53" s="119"/>
      <c r="OT53" s="119"/>
      <c r="OU53" s="119"/>
      <c r="OV53" s="119"/>
      <c r="OW53" s="119"/>
      <c r="OX53" s="119"/>
      <c r="OY53" s="119"/>
      <c r="OZ53" s="119"/>
      <c r="PA53" s="119"/>
      <c r="PB53" s="119"/>
      <c r="PC53" s="119"/>
      <c r="PD53" s="119"/>
      <c r="PE53" s="119"/>
      <c r="PF53" s="119"/>
      <c r="PG53" s="119"/>
      <c r="PH53" s="119"/>
      <c r="PI53" s="119"/>
      <c r="PJ53" s="119"/>
      <c r="PK53" s="119"/>
      <c r="PL53" s="119"/>
      <c r="PM53" s="119"/>
      <c r="PN53" s="119"/>
      <c r="PO53" s="119"/>
      <c r="PP53" s="119"/>
      <c r="PQ53" s="119"/>
      <c r="PR53" s="119"/>
      <c r="PS53" s="119"/>
      <c r="PT53" s="119"/>
      <c r="PU53" s="119"/>
      <c r="PV53" s="119"/>
      <c r="PW53" s="119"/>
      <c r="PX53" s="119"/>
      <c r="PY53" s="119"/>
      <c r="PZ53" s="119"/>
      <c r="QA53" s="119"/>
      <c r="QB53" s="119"/>
      <c r="QC53" s="119"/>
      <c r="QD53" s="119"/>
      <c r="QE53" s="119"/>
      <c r="QF53" s="119"/>
      <c r="QG53" s="119"/>
      <c r="QH53" s="119"/>
      <c r="QI53" s="119"/>
      <c r="QJ53" s="119"/>
      <c r="QK53" s="119"/>
      <c r="QL53" s="119"/>
      <c r="QM53" s="119"/>
      <c r="QN53" s="119"/>
      <c r="QO53" s="119"/>
      <c r="QP53" s="119"/>
      <c r="QQ53" s="119"/>
      <c r="QR53" s="119"/>
      <c r="QS53" s="119"/>
      <c r="QT53" s="119"/>
      <c r="QU53" s="119"/>
      <c r="QV53" s="119"/>
      <c r="QW53" s="119"/>
      <c r="QX53" s="119"/>
      <c r="QY53" s="119"/>
      <c r="QZ53" s="119"/>
      <c r="RA53" s="119"/>
      <c r="RB53" s="119"/>
      <c r="RC53" s="119"/>
      <c r="RD53" s="119"/>
      <c r="RE53" s="119"/>
      <c r="RF53" s="119"/>
      <c r="RG53" s="119"/>
      <c r="RH53" s="119"/>
      <c r="RI53" s="119"/>
      <c r="RJ53" s="119"/>
      <c r="RK53" s="119"/>
      <c r="RL53" s="119"/>
      <c r="RM53" s="119"/>
      <c r="RN53" s="119"/>
      <c r="RO53" s="119"/>
      <c r="RP53" s="119"/>
      <c r="RQ53" s="119"/>
      <c r="RR53" s="119"/>
      <c r="RS53" s="119"/>
      <c r="RT53" s="119"/>
      <c r="RU53" s="119"/>
      <c r="RV53" s="119"/>
      <c r="RW53" s="119"/>
      <c r="RX53" s="119"/>
      <c r="RY53" s="119"/>
      <c r="RZ53" s="119"/>
      <c r="SA53" s="119"/>
      <c r="SB53" s="119"/>
      <c r="SC53" s="119"/>
      <c r="SD53" s="119"/>
      <c r="SE53" s="119"/>
      <c r="SF53" s="119"/>
      <c r="SG53" s="119"/>
      <c r="SH53" s="119"/>
      <c r="SI53" s="119"/>
      <c r="SJ53" s="119"/>
      <c r="SK53" s="119"/>
      <c r="SL53" s="119"/>
      <c r="SM53" s="119"/>
      <c r="SN53" s="119"/>
      <c r="SO53" s="119"/>
      <c r="SP53" s="119"/>
      <c r="SQ53" s="119"/>
      <c r="SR53" s="119"/>
      <c r="SS53" s="119"/>
      <c r="ST53" s="119"/>
      <c r="SU53" s="119"/>
      <c r="SV53" s="119"/>
      <c r="SW53" s="119"/>
      <c r="SX53" s="119"/>
      <c r="SY53" s="119"/>
      <c r="SZ53" s="119"/>
      <c r="TA53" s="119"/>
      <c r="TB53" s="119"/>
      <c r="TC53" s="119"/>
      <c r="TD53" s="119"/>
      <c r="TE53" s="119"/>
      <c r="TF53" s="119"/>
      <c r="TG53" s="119"/>
      <c r="TH53" s="119"/>
      <c r="TI53" s="119"/>
      <c r="TJ53" s="119"/>
      <c r="TK53" s="119"/>
      <c r="TL53" s="119"/>
      <c r="TM53" s="119"/>
      <c r="TN53" s="119"/>
      <c r="TO53" s="119"/>
      <c r="TP53" s="119"/>
      <c r="TQ53" s="119"/>
      <c r="TR53" s="119"/>
      <c r="TS53" s="119"/>
      <c r="TT53" s="119"/>
      <c r="TU53" s="119"/>
      <c r="TV53" s="119"/>
      <c r="TW53" s="119"/>
      <c r="TX53" s="119"/>
      <c r="TY53" s="119"/>
      <c r="TZ53" s="119"/>
      <c r="UA53" s="119"/>
      <c r="UB53" s="119"/>
      <c r="UC53" s="119"/>
      <c r="UD53" s="119"/>
      <c r="UE53" s="119"/>
      <c r="UF53" s="119"/>
      <c r="UG53" s="119"/>
      <c r="UH53" s="119"/>
      <c r="UI53" s="119"/>
      <c r="UJ53" s="119"/>
      <c r="UK53" s="119"/>
      <c r="UL53" s="119"/>
      <c r="UM53" s="119"/>
      <c r="UN53" s="119"/>
      <c r="UO53" s="119"/>
      <c r="UP53" s="119"/>
      <c r="UQ53" s="119"/>
      <c r="UR53" s="119"/>
      <c r="US53" s="119"/>
      <c r="UT53" s="119"/>
      <c r="UU53" s="119"/>
      <c r="UV53" s="119"/>
      <c r="UW53" s="119"/>
      <c r="UX53" s="119"/>
      <c r="UY53" s="119"/>
      <c r="UZ53" s="119"/>
      <c r="VA53" s="119"/>
      <c r="VB53" s="18"/>
      <c r="VC53" s="18"/>
      <c r="VD53" s="18"/>
      <c r="VE53" s="18"/>
      <c r="VF53" s="18"/>
      <c r="VG53" s="18"/>
      <c r="VH53" s="18"/>
      <c r="VI53" s="18"/>
      <c r="VJ53" s="18"/>
      <c r="VK53" s="18"/>
      <c r="VL53" s="18"/>
      <c r="VM53" s="18"/>
      <c r="VN53" s="18"/>
      <c r="VO53" s="18"/>
      <c r="VP53" s="18"/>
      <c r="VQ53" s="18"/>
      <c r="VR53" s="18"/>
      <c r="VS53" s="18"/>
      <c r="VT53" s="18"/>
      <c r="VU53" s="18"/>
      <c r="VV53" s="18"/>
      <c r="VW53" s="18"/>
      <c r="VX53" s="18"/>
      <c r="VY53" s="18"/>
      <c r="VZ53" s="18"/>
      <c r="WA53" s="18"/>
      <c r="WB53" s="18"/>
      <c r="WC53" s="18"/>
      <c r="WD53" s="18"/>
      <c r="WE53" s="18"/>
      <c r="WF53" s="18"/>
      <c r="WG53" s="18"/>
      <c r="WH53" s="18"/>
      <c r="WI53" s="18"/>
      <c r="WJ53" s="18"/>
      <c r="WK53" s="18"/>
      <c r="WL53" s="18"/>
      <c r="WM53" s="18"/>
    </row>
    <row r="54" spans="5:611" x14ac:dyDescent="0.2"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  <c r="IW54" s="18"/>
      <c r="IX54" s="18"/>
      <c r="IY54" s="18"/>
      <c r="IZ54" s="18"/>
      <c r="JA54" s="18"/>
      <c r="JB54" s="18"/>
      <c r="JC54" s="18"/>
      <c r="JD54" s="18"/>
      <c r="JE54" s="18"/>
      <c r="JF54" s="18"/>
      <c r="JG54" s="18"/>
      <c r="JH54" s="18"/>
      <c r="JI54" s="18"/>
      <c r="JJ54" s="18"/>
      <c r="JK54" s="18"/>
      <c r="JL54" s="18"/>
      <c r="JM54" s="18"/>
      <c r="JN54" s="18"/>
      <c r="JO54" s="18"/>
      <c r="JP54" s="18"/>
      <c r="JQ54" s="18"/>
      <c r="JR54" s="18"/>
      <c r="JS54" s="18"/>
      <c r="JT54" s="18"/>
      <c r="JU54" s="18"/>
      <c r="JV54" s="18"/>
      <c r="JW54" s="18"/>
      <c r="JX54" s="18"/>
      <c r="JY54" s="18"/>
      <c r="JZ54" s="18"/>
      <c r="KA54" s="18"/>
      <c r="KB54" s="18"/>
      <c r="KC54" s="18"/>
      <c r="KD54" s="18"/>
      <c r="KE54" s="18"/>
      <c r="KF54" s="18"/>
      <c r="KG54" s="18"/>
      <c r="KH54" s="18"/>
      <c r="KI54" s="18"/>
      <c r="KJ54" s="18"/>
      <c r="KK54" s="18"/>
      <c r="KL54" s="18"/>
      <c r="KM54" s="18"/>
      <c r="KN54" s="18"/>
      <c r="KO54" s="18"/>
      <c r="KP54" s="18"/>
      <c r="KQ54" s="18"/>
      <c r="KR54" s="18"/>
      <c r="KS54" s="18"/>
      <c r="KT54" s="18"/>
      <c r="KU54" s="18"/>
      <c r="KV54" s="18"/>
      <c r="KW54" s="18"/>
      <c r="KX54" s="18"/>
      <c r="KY54" s="18"/>
      <c r="KZ54" s="18"/>
      <c r="LA54" s="18"/>
      <c r="LB54" s="18"/>
      <c r="LC54" s="18"/>
      <c r="LD54" s="18"/>
      <c r="LE54" s="18"/>
      <c r="LF54" s="18"/>
      <c r="LG54" s="18"/>
      <c r="LH54" s="18"/>
      <c r="LI54" s="18"/>
      <c r="LJ54" s="18"/>
      <c r="LK54" s="18"/>
      <c r="LL54" s="18"/>
      <c r="LM54" s="18"/>
      <c r="LN54" s="18"/>
      <c r="LO54" s="18"/>
      <c r="LP54" s="18"/>
      <c r="LQ54" s="18"/>
      <c r="LR54" s="18"/>
      <c r="LS54" s="18"/>
      <c r="LT54" s="18"/>
      <c r="LU54" s="18"/>
      <c r="LV54" s="18"/>
      <c r="LW54" s="18"/>
      <c r="LX54" s="18"/>
      <c r="LY54" s="18"/>
      <c r="LZ54" s="18"/>
      <c r="MA54" s="18"/>
      <c r="MB54" s="18"/>
      <c r="MC54" s="18"/>
      <c r="MD54" s="18"/>
      <c r="ME54" s="18"/>
      <c r="MF54" s="18"/>
      <c r="MG54" s="18"/>
      <c r="MH54" s="18"/>
      <c r="MI54" s="18"/>
      <c r="MJ54" s="18"/>
      <c r="MK54" s="18"/>
      <c r="ML54" s="18"/>
      <c r="MM54" s="18"/>
      <c r="MN54" s="18"/>
      <c r="MO54" s="18"/>
      <c r="MP54" s="18"/>
      <c r="MQ54" s="18"/>
      <c r="MR54" s="18"/>
      <c r="MS54" s="18"/>
      <c r="MT54" s="18"/>
      <c r="MU54" s="18"/>
      <c r="MV54" s="18"/>
      <c r="MW54" s="18"/>
      <c r="MX54" s="18"/>
      <c r="MY54" s="18"/>
      <c r="MZ54" s="18"/>
      <c r="NA54" s="18"/>
      <c r="NB54" s="18"/>
      <c r="NC54" s="18"/>
      <c r="ND54" s="18"/>
      <c r="NE54" s="18"/>
      <c r="NF54" s="119"/>
      <c r="NG54" s="119"/>
      <c r="NH54" s="119"/>
      <c r="NI54" s="119"/>
      <c r="NJ54" s="119"/>
      <c r="NK54" s="119"/>
      <c r="NL54" s="119"/>
      <c r="NM54" s="119"/>
      <c r="NN54" s="119"/>
      <c r="NO54" s="119"/>
      <c r="NP54" s="119"/>
      <c r="NQ54" s="119"/>
      <c r="NR54" s="119"/>
      <c r="NS54" s="119"/>
      <c r="NT54" s="119"/>
      <c r="NU54" s="119"/>
      <c r="NV54" s="119"/>
      <c r="NW54" s="119"/>
      <c r="NX54" s="119"/>
      <c r="NY54" s="119"/>
      <c r="NZ54" s="119"/>
      <c r="OA54" s="119"/>
      <c r="OB54" s="119"/>
      <c r="OC54" s="119"/>
      <c r="OD54" s="119"/>
      <c r="OE54" s="119"/>
      <c r="OF54" s="119"/>
      <c r="OG54" s="119"/>
      <c r="OH54" s="119"/>
      <c r="OI54" s="119"/>
      <c r="OJ54" s="119"/>
      <c r="OK54" s="119"/>
      <c r="OL54" s="119"/>
      <c r="OM54" s="119"/>
      <c r="ON54" s="119"/>
      <c r="OO54" s="119"/>
      <c r="OP54" s="119"/>
      <c r="OQ54" s="119"/>
      <c r="OR54" s="119"/>
      <c r="OS54" s="119"/>
      <c r="OT54" s="119"/>
      <c r="OU54" s="119"/>
      <c r="OV54" s="119"/>
      <c r="OW54" s="119"/>
      <c r="OX54" s="119"/>
      <c r="OY54" s="119"/>
      <c r="OZ54" s="119"/>
      <c r="PA54" s="119"/>
      <c r="PB54" s="119"/>
      <c r="PC54" s="119"/>
      <c r="PD54" s="119"/>
      <c r="PE54" s="119"/>
      <c r="PF54" s="119"/>
      <c r="PG54" s="119"/>
      <c r="PH54" s="119"/>
      <c r="PI54" s="119"/>
      <c r="PJ54" s="119"/>
      <c r="PK54" s="119"/>
      <c r="PL54" s="119"/>
      <c r="PM54" s="119"/>
      <c r="PN54" s="119"/>
      <c r="PO54" s="119"/>
      <c r="PP54" s="119"/>
      <c r="PQ54" s="119"/>
      <c r="PR54" s="119"/>
      <c r="PS54" s="119"/>
      <c r="PT54" s="119"/>
      <c r="PU54" s="119"/>
      <c r="PV54" s="119"/>
      <c r="PW54" s="119"/>
      <c r="PX54" s="119"/>
      <c r="PY54" s="119"/>
      <c r="PZ54" s="119"/>
      <c r="QA54" s="119"/>
      <c r="QB54" s="119"/>
      <c r="QC54" s="119"/>
      <c r="QD54" s="119"/>
      <c r="QE54" s="119"/>
      <c r="QF54" s="119"/>
      <c r="QG54" s="119"/>
      <c r="QH54" s="119"/>
      <c r="QI54" s="119"/>
      <c r="QJ54" s="119"/>
      <c r="QK54" s="119"/>
      <c r="QL54" s="119"/>
      <c r="QM54" s="119"/>
      <c r="QN54" s="119"/>
      <c r="QO54" s="119"/>
      <c r="QP54" s="119"/>
      <c r="QQ54" s="119"/>
      <c r="QR54" s="119"/>
      <c r="QS54" s="119"/>
      <c r="QT54" s="119"/>
      <c r="QU54" s="119"/>
      <c r="QV54" s="119"/>
      <c r="QW54" s="119"/>
      <c r="QX54" s="119"/>
      <c r="QY54" s="119"/>
      <c r="QZ54" s="119"/>
      <c r="RA54" s="119"/>
      <c r="RB54" s="119"/>
      <c r="RC54" s="119"/>
      <c r="RD54" s="119"/>
      <c r="RE54" s="119"/>
      <c r="RF54" s="119"/>
      <c r="RG54" s="119"/>
      <c r="RH54" s="119"/>
      <c r="RI54" s="119"/>
      <c r="RJ54" s="119"/>
      <c r="RK54" s="119"/>
      <c r="RL54" s="119"/>
      <c r="RM54" s="119"/>
      <c r="RN54" s="119"/>
      <c r="RO54" s="119"/>
      <c r="RP54" s="119"/>
      <c r="RQ54" s="119"/>
      <c r="RR54" s="119"/>
      <c r="RS54" s="119"/>
      <c r="RT54" s="119"/>
      <c r="RU54" s="119"/>
      <c r="RV54" s="119"/>
      <c r="RW54" s="119"/>
      <c r="RX54" s="119"/>
      <c r="RY54" s="119"/>
      <c r="RZ54" s="119"/>
      <c r="SA54" s="119"/>
      <c r="SB54" s="119"/>
      <c r="SC54" s="119"/>
      <c r="SD54" s="119"/>
      <c r="SE54" s="119"/>
      <c r="SF54" s="119"/>
      <c r="SG54" s="119"/>
      <c r="SH54" s="119"/>
      <c r="SI54" s="119"/>
      <c r="SJ54" s="119"/>
      <c r="SK54" s="119"/>
      <c r="SL54" s="119"/>
      <c r="SM54" s="119"/>
      <c r="SN54" s="119"/>
      <c r="SO54" s="119"/>
      <c r="SP54" s="119"/>
      <c r="SQ54" s="119"/>
      <c r="SR54" s="119"/>
      <c r="SS54" s="119"/>
      <c r="ST54" s="119"/>
      <c r="SU54" s="119"/>
      <c r="SV54" s="119"/>
      <c r="SW54" s="119"/>
      <c r="SX54" s="119"/>
      <c r="SY54" s="119"/>
      <c r="SZ54" s="119"/>
      <c r="TA54" s="119"/>
      <c r="TB54" s="119"/>
      <c r="TC54" s="119"/>
      <c r="TD54" s="119"/>
      <c r="TE54" s="119"/>
      <c r="TF54" s="119"/>
      <c r="TG54" s="119"/>
      <c r="TH54" s="119"/>
      <c r="TI54" s="119"/>
      <c r="TJ54" s="119"/>
      <c r="TK54" s="119"/>
      <c r="TL54" s="119"/>
      <c r="TM54" s="119"/>
      <c r="TN54" s="119"/>
      <c r="TO54" s="119"/>
      <c r="TP54" s="119"/>
      <c r="TQ54" s="119"/>
      <c r="TR54" s="119"/>
      <c r="TS54" s="119"/>
      <c r="TT54" s="119"/>
      <c r="TU54" s="119"/>
      <c r="TV54" s="119"/>
      <c r="TW54" s="119"/>
      <c r="TX54" s="119"/>
      <c r="TY54" s="119"/>
      <c r="TZ54" s="119"/>
      <c r="UA54" s="119"/>
      <c r="UB54" s="119"/>
      <c r="UC54" s="119"/>
      <c r="UD54" s="119"/>
      <c r="UE54" s="119"/>
      <c r="UF54" s="119"/>
      <c r="UG54" s="119"/>
      <c r="UH54" s="119"/>
      <c r="UI54" s="119"/>
      <c r="UJ54" s="119"/>
      <c r="UK54" s="119"/>
      <c r="UL54" s="119"/>
      <c r="UM54" s="119"/>
      <c r="UN54" s="119"/>
      <c r="UO54" s="119"/>
      <c r="UP54" s="119"/>
      <c r="UQ54" s="119"/>
      <c r="UR54" s="119"/>
      <c r="US54" s="119"/>
      <c r="UT54" s="119"/>
      <c r="UU54" s="119"/>
      <c r="UV54" s="119"/>
      <c r="UW54" s="119"/>
      <c r="UX54" s="119"/>
      <c r="UY54" s="119"/>
      <c r="UZ54" s="119"/>
      <c r="VA54" s="119"/>
      <c r="VB54" s="18"/>
      <c r="VC54" s="18"/>
      <c r="VD54" s="18"/>
      <c r="VE54" s="18"/>
      <c r="VF54" s="18"/>
      <c r="VG54" s="18"/>
      <c r="VH54" s="18"/>
      <c r="VI54" s="18"/>
      <c r="VJ54" s="18"/>
      <c r="VK54" s="18"/>
      <c r="VL54" s="18"/>
      <c r="VM54" s="18"/>
      <c r="VN54" s="18"/>
      <c r="VO54" s="18"/>
      <c r="VP54" s="18"/>
      <c r="VQ54" s="18"/>
      <c r="VR54" s="18"/>
      <c r="VS54" s="18"/>
      <c r="VT54" s="18"/>
      <c r="VU54" s="18"/>
      <c r="VV54" s="18"/>
      <c r="VW54" s="18"/>
      <c r="VX54" s="18"/>
      <c r="VY54" s="18"/>
      <c r="VZ54" s="18"/>
      <c r="WA54" s="18"/>
      <c r="WB54" s="18"/>
      <c r="WC54" s="18"/>
      <c r="WD54" s="18"/>
      <c r="WE54" s="18"/>
      <c r="WF54" s="18"/>
      <c r="WG54" s="18"/>
      <c r="WH54" s="18"/>
      <c r="WI54" s="18"/>
      <c r="WJ54" s="18"/>
      <c r="WK54" s="18"/>
      <c r="WL54" s="18"/>
      <c r="WM54" s="18"/>
    </row>
    <row r="55" spans="5:611" x14ac:dyDescent="0.2"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  <c r="ND55" s="18"/>
      <c r="NE55" s="18"/>
      <c r="NF55" s="119"/>
      <c r="NG55" s="119"/>
      <c r="NH55" s="119"/>
      <c r="NI55" s="119"/>
      <c r="NJ55" s="119"/>
      <c r="NK55" s="119"/>
      <c r="NL55" s="119"/>
      <c r="NM55" s="119"/>
      <c r="NN55" s="119"/>
      <c r="NO55" s="119"/>
      <c r="NP55" s="119"/>
      <c r="NQ55" s="119"/>
      <c r="NR55" s="119"/>
      <c r="NS55" s="119"/>
      <c r="NT55" s="119"/>
      <c r="NU55" s="119"/>
      <c r="NV55" s="119"/>
      <c r="NW55" s="119"/>
      <c r="NX55" s="119"/>
      <c r="NY55" s="119"/>
      <c r="NZ55" s="119"/>
      <c r="OA55" s="119"/>
      <c r="OB55" s="119"/>
      <c r="OC55" s="119"/>
      <c r="OD55" s="119"/>
      <c r="OE55" s="119"/>
      <c r="OF55" s="119"/>
      <c r="OG55" s="119"/>
      <c r="OH55" s="119"/>
      <c r="OI55" s="119"/>
      <c r="OJ55" s="119"/>
      <c r="OK55" s="119"/>
      <c r="OL55" s="119"/>
      <c r="OM55" s="119"/>
      <c r="ON55" s="119"/>
      <c r="OO55" s="119"/>
      <c r="OP55" s="119"/>
      <c r="OQ55" s="119"/>
      <c r="OR55" s="119"/>
      <c r="OS55" s="119"/>
      <c r="OT55" s="119"/>
      <c r="OU55" s="119"/>
      <c r="OV55" s="119"/>
      <c r="OW55" s="119"/>
      <c r="OX55" s="119"/>
      <c r="OY55" s="119"/>
      <c r="OZ55" s="119"/>
      <c r="PA55" s="119"/>
      <c r="PB55" s="119"/>
      <c r="PC55" s="119"/>
      <c r="PD55" s="119"/>
      <c r="PE55" s="119"/>
      <c r="PF55" s="119"/>
      <c r="PG55" s="119"/>
      <c r="PH55" s="119"/>
      <c r="PI55" s="119"/>
      <c r="PJ55" s="119"/>
      <c r="PK55" s="119"/>
      <c r="PL55" s="119"/>
      <c r="PM55" s="119"/>
      <c r="PN55" s="119"/>
      <c r="PO55" s="119"/>
      <c r="PP55" s="119"/>
      <c r="PQ55" s="119"/>
      <c r="PR55" s="119"/>
      <c r="PS55" s="119"/>
      <c r="PT55" s="119"/>
      <c r="PU55" s="119"/>
      <c r="PV55" s="119"/>
      <c r="PW55" s="119"/>
      <c r="PX55" s="119"/>
      <c r="PY55" s="119"/>
      <c r="PZ55" s="119"/>
      <c r="QA55" s="119"/>
      <c r="QB55" s="119"/>
      <c r="QC55" s="119"/>
      <c r="QD55" s="119"/>
      <c r="QE55" s="119"/>
      <c r="QF55" s="119"/>
      <c r="QG55" s="119"/>
      <c r="QH55" s="119"/>
      <c r="QI55" s="119"/>
      <c r="QJ55" s="119"/>
      <c r="QK55" s="119"/>
      <c r="QL55" s="119"/>
      <c r="QM55" s="119"/>
      <c r="QN55" s="119"/>
      <c r="QO55" s="119"/>
      <c r="QP55" s="119"/>
      <c r="QQ55" s="119"/>
      <c r="QR55" s="119"/>
      <c r="QS55" s="119"/>
      <c r="QT55" s="119"/>
      <c r="QU55" s="119"/>
      <c r="QV55" s="119"/>
      <c r="QW55" s="119"/>
      <c r="QX55" s="119"/>
      <c r="QY55" s="119"/>
      <c r="QZ55" s="119"/>
      <c r="RA55" s="119"/>
      <c r="RB55" s="119"/>
      <c r="RC55" s="119"/>
      <c r="RD55" s="119"/>
      <c r="RE55" s="119"/>
      <c r="RF55" s="119"/>
      <c r="RG55" s="119"/>
      <c r="RH55" s="119"/>
      <c r="RI55" s="119"/>
      <c r="RJ55" s="119"/>
      <c r="RK55" s="119"/>
      <c r="RL55" s="119"/>
      <c r="RM55" s="119"/>
      <c r="RN55" s="119"/>
      <c r="RO55" s="119"/>
      <c r="RP55" s="119"/>
      <c r="RQ55" s="119"/>
      <c r="RR55" s="119"/>
      <c r="RS55" s="119"/>
      <c r="RT55" s="119"/>
      <c r="RU55" s="119"/>
      <c r="RV55" s="119"/>
      <c r="RW55" s="119"/>
      <c r="RX55" s="119"/>
      <c r="RY55" s="119"/>
      <c r="RZ55" s="119"/>
      <c r="SA55" s="119"/>
      <c r="SB55" s="119"/>
      <c r="SC55" s="119"/>
      <c r="SD55" s="119"/>
      <c r="SE55" s="119"/>
      <c r="SF55" s="119"/>
      <c r="SG55" s="119"/>
      <c r="SH55" s="119"/>
      <c r="SI55" s="119"/>
      <c r="SJ55" s="119"/>
      <c r="SK55" s="119"/>
      <c r="SL55" s="119"/>
      <c r="SM55" s="119"/>
      <c r="SN55" s="119"/>
      <c r="SO55" s="119"/>
      <c r="SP55" s="119"/>
      <c r="SQ55" s="119"/>
      <c r="SR55" s="119"/>
      <c r="SS55" s="119"/>
      <c r="ST55" s="119"/>
      <c r="SU55" s="119"/>
      <c r="SV55" s="119"/>
      <c r="SW55" s="119"/>
      <c r="SX55" s="119"/>
      <c r="SY55" s="119"/>
      <c r="SZ55" s="119"/>
      <c r="TA55" s="119"/>
      <c r="TB55" s="119"/>
      <c r="TC55" s="119"/>
      <c r="TD55" s="119"/>
      <c r="TE55" s="119"/>
      <c r="TF55" s="119"/>
      <c r="TG55" s="119"/>
      <c r="TH55" s="119"/>
      <c r="TI55" s="119"/>
      <c r="TJ55" s="119"/>
      <c r="TK55" s="119"/>
      <c r="TL55" s="119"/>
      <c r="TM55" s="119"/>
      <c r="TN55" s="119"/>
      <c r="TO55" s="119"/>
      <c r="TP55" s="119"/>
      <c r="TQ55" s="119"/>
      <c r="TR55" s="119"/>
      <c r="TS55" s="119"/>
      <c r="TT55" s="119"/>
      <c r="TU55" s="119"/>
      <c r="TV55" s="119"/>
      <c r="TW55" s="119"/>
      <c r="TX55" s="119"/>
      <c r="TY55" s="119"/>
      <c r="TZ55" s="119"/>
      <c r="UA55" s="119"/>
      <c r="UB55" s="119"/>
      <c r="UC55" s="119"/>
      <c r="UD55" s="119"/>
      <c r="UE55" s="119"/>
      <c r="UF55" s="119"/>
      <c r="UG55" s="119"/>
      <c r="UH55" s="119"/>
      <c r="UI55" s="119"/>
      <c r="UJ55" s="119"/>
      <c r="UK55" s="119"/>
      <c r="UL55" s="119"/>
      <c r="UM55" s="119"/>
      <c r="UN55" s="119"/>
      <c r="UO55" s="119"/>
      <c r="UP55" s="119"/>
      <c r="UQ55" s="119"/>
      <c r="UR55" s="119"/>
      <c r="US55" s="119"/>
      <c r="UT55" s="119"/>
      <c r="UU55" s="119"/>
      <c r="UV55" s="119"/>
      <c r="UW55" s="119"/>
      <c r="UX55" s="119"/>
      <c r="UY55" s="119"/>
      <c r="UZ55" s="119"/>
      <c r="VA55" s="119"/>
      <c r="VB55" s="18"/>
      <c r="VC55" s="18"/>
      <c r="VD55" s="18"/>
      <c r="VE55" s="18"/>
      <c r="VF55" s="18"/>
      <c r="VG55" s="18"/>
      <c r="VH55" s="18"/>
      <c r="VI55" s="18"/>
      <c r="VJ55" s="18"/>
      <c r="VK55" s="18"/>
      <c r="VL55" s="18"/>
      <c r="VM55" s="18"/>
      <c r="VN55" s="18"/>
      <c r="VO55" s="18"/>
      <c r="VP55" s="18"/>
      <c r="VQ55" s="18"/>
      <c r="VR55" s="18"/>
      <c r="VS55" s="18"/>
      <c r="VT55" s="18"/>
      <c r="VU55" s="18"/>
      <c r="VV55" s="18"/>
      <c r="VW55" s="18"/>
      <c r="VX55" s="18"/>
      <c r="VY55" s="18"/>
      <c r="VZ55" s="18"/>
      <c r="WA55" s="18"/>
      <c r="WB55" s="18"/>
      <c r="WC55" s="18"/>
      <c r="WD55" s="18"/>
      <c r="WE55" s="18"/>
      <c r="WF55" s="18"/>
      <c r="WG55" s="18"/>
      <c r="WH55" s="18"/>
      <c r="WI55" s="18"/>
      <c r="WJ55" s="18"/>
      <c r="WK55" s="18"/>
      <c r="WL55" s="18"/>
      <c r="WM55" s="18"/>
    </row>
    <row r="56" spans="5:611" x14ac:dyDescent="0.2"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  <c r="JA56" s="18"/>
      <c r="JB56" s="18"/>
      <c r="JC56" s="18"/>
      <c r="JD56" s="18"/>
      <c r="JE56" s="18"/>
      <c r="JF56" s="18"/>
      <c r="JG56" s="18"/>
      <c r="JH56" s="18"/>
      <c r="JI56" s="18"/>
      <c r="JJ56" s="18"/>
      <c r="JK56" s="18"/>
      <c r="JL56" s="18"/>
      <c r="JM56" s="18"/>
      <c r="JN56" s="18"/>
      <c r="JO56" s="18"/>
      <c r="JP56" s="18"/>
      <c r="JQ56" s="18"/>
      <c r="JR56" s="18"/>
      <c r="JS56" s="18"/>
      <c r="JT56" s="18"/>
      <c r="JU56" s="18"/>
      <c r="JV56" s="18"/>
      <c r="JW56" s="18"/>
      <c r="JX56" s="18"/>
      <c r="JY56" s="18"/>
      <c r="JZ56" s="18"/>
      <c r="KA56" s="18"/>
      <c r="KB56" s="18"/>
      <c r="KC56" s="18"/>
      <c r="KD56" s="18"/>
      <c r="KE56" s="18"/>
      <c r="KF56" s="18"/>
      <c r="KG56" s="18"/>
      <c r="KH56" s="18"/>
      <c r="KI56" s="18"/>
      <c r="KJ56" s="18"/>
      <c r="KK56" s="18"/>
      <c r="KL56" s="18"/>
      <c r="KM56" s="18"/>
      <c r="KN56" s="18"/>
      <c r="KO56" s="18"/>
      <c r="KP56" s="18"/>
      <c r="KQ56" s="18"/>
      <c r="KR56" s="18"/>
      <c r="KS56" s="18"/>
      <c r="KT56" s="18"/>
      <c r="KU56" s="18"/>
      <c r="KV56" s="18"/>
      <c r="KW56" s="18"/>
      <c r="KX56" s="18"/>
      <c r="KY56" s="18"/>
      <c r="KZ56" s="18"/>
      <c r="LA56" s="18"/>
      <c r="LB56" s="18"/>
      <c r="LC56" s="18"/>
      <c r="LD56" s="18"/>
      <c r="LE56" s="18"/>
      <c r="LF56" s="18"/>
      <c r="LG56" s="18"/>
      <c r="LH56" s="18"/>
      <c r="LI56" s="18"/>
      <c r="LJ56" s="18"/>
      <c r="LK56" s="18"/>
      <c r="LL56" s="18"/>
      <c r="LM56" s="18"/>
      <c r="LN56" s="18"/>
      <c r="LO56" s="18"/>
      <c r="LP56" s="18"/>
      <c r="LQ56" s="18"/>
      <c r="LR56" s="18"/>
      <c r="LS56" s="18"/>
      <c r="LT56" s="18"/>
      <c r="LU56" s="18"/>
      <c r="LV56" s="18"/>
      <c r="LW56" s="18"/>
      <c r="LX56" s="18"/>
      <c r="LY56" s="18"/>
      <c r="LZ56" s="18"/>
      <c r="MA56" s="18"/>
      <c r="MB56" s="18"/>
      <c r="MC56" s="18"/>
      <c r="MD56" s="18"/>
      <c r="ME56" s="18"/>
      <c r="MF56" s="18"/>
      <c r="MG56" s="18"/>
      <c r="MH56" s="18"/>
      <c r="MI56" s="18"/>
      <c r="MJ56" s="18"/>
      <c r="MK56" s="18"/>
      <c r="ML56" s="18"/>
      <c r="MM56" s="18"/>
      <c r="MN56" s="18"/>
      <c r="MO56" s="18"/>
      <c r="MP56" s="18"/>
      <c r="MQ56" s="18"/>
      <c r="MR56" s="18"/>
      <c r="MS56" s="18"/>
      <c r="MT56" s="18"/>
      <c r="MU56" s="18"/>
      <c r="MV56" s="18"/>
      <c r="MW56" s="18"/>
      <c r="MX56" s="18"/>
      <c r="MY56" s="18"/>
      <c r="MZ56" s="18"/>
      <c r="NA56" s="18"/>
      <c r="NB56" s="18"/>
      <c r="NC56" s="18"/>
      <c r="ND56" s="18"/>
      <c r="NE56" s="18"/>
      <c r="NF56" s="119"/>
      <c r="NG56" s="119"/>
      <c r="NH56" s="119"/>
      <c r="NI56" s="119"/>
      <c r="NJ56" s="119"/>
      <c r="NK56" s="119"/>
      <c r="NL56" s="119"/>
      <c r="NM56" s="119"/>
      <c r="NN56" s="119"/>
      <c r="NO56" s="119"/>
      <c r="NP56" s="119"/>
      <c r="NQ56" s="119"/>
      <c r="NR56" s="119"/>
      <c r="NS56" s="119"/>
      <c r="NT56" s="119"/>
      <c r="NU56" s="119"/>
      <c r="NV56" s="119"/>
      <c r="NW56" s="119"/>
      <c r="NX56" s="119"/>
      <c r="NY56" s="119"/>
      <c r="NZ56" s="119"/>
      <c r="OA56" s="119"/>
      <c r="OB56" s="119"/>
      <c r="OC56" s="119"/>
      <c r="OD56" s="119"/>
      <c r="OE56" s="119"/>
      <c r="OF56" s="119"/>
      <c r="OG56" s="119"/>
      <c r="OH56" s="119"/>
      <c r="OI56" s="119"/>
      <c r="OJ56" s="119"/>
      <c r="OK56" s="119"/>
      <c r="OL56" s="119"/>
      <c r="OM56" s="119"/>
      <c r="ON56" s="119"/>
      <c r="OO56" s="119"/>
      <c r="OP56" s="119"/>
      <c r="OQ56" s="119"/>
      <c r="OR56" s="119"/>
      <c r="OS56" s="119"/>
      <c r="OT56" s="119"/>
      <c r="OU56" s="119"/>
      <c r="OV56" s="119"/>
      <c r="OW56" s="119"/>
      <c r="OX56" s="119"/>
      <c r="OY56" s="119"/>
      <c r="OZ56" s="119"/>
      <c r="PA56" s="119"/>
      <c r="PB56" s="119"/>
      <c r="PC56" s="119"/>
      <c r="PD56" s="119"/>
      <c r="PE56" s="119"/>
      <c r="PF56" s="119"/>
      <c r="PG56" s="119"/>
      <c r="PH56" s="119"/>
      <c r="PI56" s="119"/>
      <c r="PJ56" s="119"/>
      <c r="PK56" s="119"/>
      <c r="PL56" s="119"/>
      <c r="PM56" s="119"/>
      <c r="PN56" s="119"/>
      <c r="PO56" s="119"/>
      <c r="PP56" s="119"/>
      <c r="PQ56" s="119"/>
      <c r="PR56" s="119"/>
      <c r="PS56" s="119"/>
      <c r="PT56" s="119"/>
      <c r="PU56" s="119"/>
      <c r="PV56" s="119"/>
      <c r="PW56" s="119"/>
      <c r="PX56" s="119"/>
      <c r="PY56" s="119"/>
      <c r="PZ56" s="119"/>
      <c r="QA56" s="119"/>
      <c r="QB56" s="119"/>
      <c r="QC56" s="119"/>
      <c r="QD56" s="119"/>
      <c r="QE56" s="119"/>
      <c r="QF56" s="119"/>
      <c r="QG56" s="119"/>
      <c r="QH56" s="119"/>
      <c r="QI56" s="119"/>
      <c r="QJ56" s="119"/>
      <c r="QK56" s="119"/>
      <c r="QL56" s="119"/>
      <c r="QM56" s="119"/>
      <c r="QN56" s="119"/>
      <c r="QO56" s="119"/>
      <c r="QP56" s="119"/>
      <c r="QQ56" s="119"/>
      <c r="QR56" s="119"/>
      <c r="QS56" s="119"/>
      <c r="QT56" s="119"/>
      <c r="QU56" s="119"/>
      <c r="QV56" s="119"/>
      <c r="QW56" s="119"/>
      <c r="QX56" s="119"/>
      <c r="QY56" s="119"/>
      <c r="QZ56" s="119"/>
      <c r="RA56" s="119"/>
      <c r="RB56" s="119"/>
      <c r="RC56" s="119"/>
      <c r="RD56" s="119"/>
      <c r="RE56" s="119"/>
      <c r="RF56" s="119"/>
      <c r="RG56" s="119"/>
      <c r="RH56" s="119"/>
      <c r="RI56" s="119"/>
      <c r="RJ56" s="119"/>
      <c r="RK56" s="119"/>
      <c r="RL56" s="119"/>
      <c r="RM56" s="119"/>
      <c r="RN56" s="119"/>
      <c r="RO56" s="119"/>
      <c r="RP56" s="119"/>
      <c r="RQ56" s="119"/>
      <c r="RR56" s="119"/>
      <c r="RS56" s="119"/>
      <c r="RT56" s="119"/>
      <c r="RU56" s="119"/>
      <c r="RV56" s="119"/>
      <c r="RW56" s="119"/>
      <c r="RX56" s="119"/>
      <c r="RY56" s="119"/>
      <c r="RZ56" s="119"/>
      <c r="SA56" s="119"/>
      <c r="SB56" s="119"/>
      <c r="SC56" s="119"/>
      <c r="SD56" s="119"/>
      <c r="SE56" s="119"/>
      <c r="SF56" s="119"/>
      <c r="SG56" s="119"/>
      <c r="SH56" s="119"/>
      <c r="SI56" s="119"/>
      <c r="SJ56" s="119"/>
      <c r="SK56" s="119"/>
      <c r="SL56" s="119"/>
      <c r="SM56" s="119"/>
      <c r="SN56" s="119"/>
      <c r="SO56" s="119"/>
      <c r="SP56" s="119"/>
      <c r="SQ56" s="119"/>
      <c r="SR56" s="119"/>
      <c r="SS56" s="119"/>
      <c r="ST56" s="119"/>
      <c r="SU56" s="119"/>
      <c r="SV56" s="119"/>
      <c r="SW56" s="119"/>
      <c r="SX56" s="119"/>
      <c r="SY56" s="119"/>
      <c r="SZ56" s="119"/>
      <c r="TA56" s="119"/>
      <c r="TB56" s="119"/>
      <c r="TC56" s="119"/>
      <c r="TD56" s="119"/>
      <c r="TE56" s="119"/>
      <c r="TF56" s="119"/>
      <c r="TG56" s="119"/>
      <c r="TH56" s="119"/>
      <c r="TI56" s="119"/>
      <c r="TJ56" s="119"/>
      <c r="TK56" s="119"/>
      <c r="TL56" s="119"/>
      <c r="TM56" s="119"/>
      <c r="TN56" s="119"/>
      <c r="TO56" s="119"/>
      <c r="TP56" s="119"/>
      <c r="TQ56" s="119"/>
      <c r="TR56" s="119"/>
      <c r="TS56" s="119"/>
      <c r="TT56" s="119"/>
      <c r="TU56" s="119"/>
      <c r="TV56" s="119"/>
      <c r="TW56" s="119"/>
      <c r="TX56" s="119"/>
      <c r="TY56" s="119"/>
      <c r="TZ56" s="119"/>
      <c r="UA56" s="119"/>
      <c r="UB56" s="119"/>
      <c r="UC56" s="119"/>
      <c r="UD56" s="119"/>
      <c r="UE56" s="119"/>
      <c r="UF56" s="119"/>
      <c r="UG56" s="119"/>
      <c r="UH56" s="119"/>
      <c r="UI56" s="119"/>
      <c r="UJ56" s="119"/>
      <c r="UK56" s="119"/>
      <c r="UL56" s="119"/>
      <c r="UM56" s="119"/>
      <c r="UN56" s="119"/>
      <c r="UO56" s="119"/>
      <c r="UP56" s="119"/>
      <c r="UQ56" s="119"/>
      <c r="UR56" s="119"/>
      <c r="US56" s="119"/>
      <c r="UT56" s="119"/>
      <c r="UU56" s="119"/>
      <c r="UV56" s="119"/>
      <c r="UW56" s="119"/>
      <c r="UX56" s="119"/>
      <c r="UY56" s="119"/>
      <c r="UZ56" s="119"/>
      <c r="VA56" s="119"/>
      <c r="VB56" s="18"/>
      <c r="VC56" s="18"/>
      <c r="VD56" s="18"/>
      <c r="VE56" s="18"/>
      <c r="VF56" s="18"/>
      <c r="VG56" s="18"/>
      <c r="VH56" s="18"/>
      <c r="VI56" s="18"/>
      <c r="VJ56" s="18"/>
      <c r="VK56" s="18"/>
      <c r="VL56" s="18"/>
      <c r="VM56" s="18"/>
      <c r="VN56" s="18"/>
      <c r="VO56" s="18"/>
      <c r="VP56" s="18"/>
      <c r="VQ56" s="18"/>
      <c r="VR56" s="18"/>
      <c r="VS56" s="18"/>
      <c r="VT56" s="18"/>
      <c r="VU56" s="18"/>
      <c r="VV56" s="18"/>
      <c r="VW56" s="18"/>
      <c r="VX56" s="18"/>
      <c r="VY56" s="18"/>
      <c r="VZ56" s="18"/>
      <c r="WA56" s="18"/>
      <c r="WB56" s="18"/>
      <c r="WC56" s="18"/>
      <c r="WD56" s="18"/>
      <c r="WE56" s="18"/>
      <c r="WF56" s="18"/>
      <c r="WG56" s="18"/>
      <c r="WH56" s="18"/>
      <c r="WI56" s="18"/>
      <c r="WJ56" s="18"/>
      <c r="WK56" s="18"/>
      <c r="WL56" s="18"/>
      <c r="WM56" s="18"/>
    </row>
    <row r="57" spans="5:611" x14ac:dyDescent="0.2"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  <c r="JA57" s="18"/>
      <c r="JB57" s="18"/>
      <c r="JC57" s="18"/>
      <c r="JD57" s="18"/>
      <c r="JE57" s="18"/>
      <c r="JF57" s="18"/>
      <c r="JG57" s="18"/>
      <c r="JH57" s="18"/>
      <c r="JI57" s="18"/>
      <c r="JJ57" s="18"/>
      <c r="JK57" s="18"/>
      <c r="JL57" s="18"/>
      <c r="JM57" s="18"/>
      <c r="JN57" s="18"/>
      <c r="JO57" s="18"/>
      <c r="JP57" s="18"/>
      <c r="JQ57" s="18"/>
      <c r="JR57" s="18"/>
      <c r="JS57" s="18"/>
      <c r="JT57" s="18"/>
      <c r="JU57" s="18"/>
      <c r="JV57" s="18"/>
      <c r="JW57" s="18"/>
      <c r="JX57" s="18"/>
      <c r="JY57" s="18"/>
      <c r="JZ57" s="18"/>
      <c r="KA57" s="18"/>
      <c r="KB57" s="18"/>
      <c r="KC57" s="18"/>
      <c r="KD57" s="18"/>
      <c r="KE57" s="18"/>
      <c r="KF57" s="18"/>
      <c r="KG57" s="18"/>
      <c r="KH57" s="18"/>
      <c r="KI57" s="18"/>
      <c r="KJ57" s="18"/>
      <c r="KK57" s="18"/>
      <c r="KL57" s="18"/>
      <c r="KM57" s="18"/>
      <c r="KN57" s="18"/>
      <c r="KO57" s="18"/>
      <c r="KP57" s="18"/>
      <c r="KQ57" s="18"/>
      <c r="KR57" s="18"/>
      <c r="KS57" s="18"/>
      <c r="KT57" s="18"/>
      <c r="KU57" s="18"/>
      <c r="KV57" s="18"/>
      <c r="KW57" s="18"/>
      <c r="KX57" s="18"/>
      <c r="KY57" s="18"/>
      <c r="KZ57" s="18"/>
      <c r="LA57" s="18"/>
      <c r="LB57" s="18"/>
      <c r="LC57" s="18"/>
      <c r="LD57" s="18"/>
      <c r="LE57" s="18"/>
      <c r="LF57" s="18"/>
      <c r="LG57" s="18"/>
      <c r="LH57" s="18"/>
      <c r="LI57" s="18"/>
      <c r="LJ57" s="18"/>
      <c r="LK57" s="18"/>
      <c r="LL57" s="18"/>
      <c r="LM57" s="18"/>
      <c r="LN57" s="18"/>
      <c r="LO57" s="18"/>
      <c r="LP57" s="18"/>
      <c r="LQ57" s="18"/>
      <c r="LR57" s="18"/>
      <c r="LS57" s="18"/>
      <c r="LT57" s="18"/>
      <c r="LU57" s="18"/>
      <c r="LV57" s="18"/>
      <c r="LW57" s="18"/>
      <c r="LX57" s="18"/>
      <c r="LY57" s="18"/>
      <c r="LZ57" s="18"/>
      <c r="MA57" s="18"/>
      <c r="MB57" s="18"/>
      <c r="MC57" s="18"/>
      <c r="MD57" s="18"/>
      <c r="ME57" s="18"/>
      <c r="MF57" s="18"/>
      <c r="MG57" s="18"/>
      <c r="MH57" s="18"/>
      <c r="MI57" s="18"/>
      <c r="MJ57" s="18"/>
      <c r="MK57" s="18"/>
      <c r="ML57" s="18"/>
      <c r="MM57" s="18"/>
      <c r="MN57" s="18"/>
      <c r="MO57" s="18"/>
      <c r="MP57" s="18"/>
      <c r="MQ57" s="18"/>
      <c r="MR57" s="18"/>
      <c r="MS57" s="18"/>
      <c r="MT57" s="18"/>
      <c r="MU57" s="18"/>
      <c r="MV57" s="18"/>
      <c r="MW57" s="18"/>
      <c r="MX57" s="18"/>
      <c r="MY57" s="18"/>
      <c r="MZ57" s="18"/>
      <c r="NA57" s="18"/>
      <c r="NB57" s="18"/>
      <c r="NC57" s="18"/>
      <c r="ND57" s="18"/>
      <c r="NE57" s="18"/>
      <c r="NF57" s="119"/>
      <c r="NG57" s="119"/>
      <c r="NH57" s="119"/>
      <c r="NI57" s="119"/>
      <c r="NJ57" s="119"/>
      <c r="NK57" s="119"/>
      <c r="NL57" s="119"/>
      <c r="NM57" s="119"/>
      <c r="NN57" s="119"/>
      <c r="NO57" s="119"/>
      <c r="NP57" s="119"/>
      <c r="NQ57" s="119"/>
      <c r="NR57" s="119"/>
      <c r="NS57" s="119"/>
      <c r="NT57" s="119"/>
      <c r="NU57" s="119"/>
      <c r="NV57" s="119"/>
      <c r="NW57" s="119"/>
      <c r="NX57" s="119"/>
      <c r="NY57" s="119"/>
      <c r="NZ57" s="119"/>
      <c r="OA57" s="119"/>
      <c r="OB57" s="119"/>
      <c r="OC57" s="119"/>
      <c r="OD57" s="119"/>
      <c r="OE57" s="119"/>
      <c r="OF57" s="119"/>
      <c r="OG57" s="119"/>
      <c r="OH57" s="119"/>
      <c r="OI57" s="119"/>
      <c r="OJ57" s="119"/>
      <c r="OK57" s="119"/>
      <c r="OL57" s="119"/>
      <c r="OM57" s="119"/>
      <c r="ON57" s="119"/>
      <c r="OO57" s="119"/>
      <c r="OP57" s="119"/>
      <c r="OQ57" s="119"/>
      <c r="OR57" s="119"/>
      <c r="OS57" s="119"/>
      <c r="OT57" s="119"/>
      <c r="OU57" s="119"/>
      <c r="OV57" s="119"/>
      <c r="OW57" s="119"/>
      <c r="OX57" s="119"/>
      <c r="OY57" s="119"/>
      <c r="OZ57" s="119"/>
      <c r="PA57" s="119"/>
      <c r="PB57" s="119"/>
      <c r="PC57" s="119"/>
      <c r="PD57" s="119"/>
      <c r="PE57" s="119"/>
      <c r="PF57" s="119"/>
      <c r="PG57" s="119"/>
      <c r="PH57" s="119"/>
      <c r="PI57" s="119"/>
      <c r="PJ57" s="119"/>
      <c r="PK57" s="119"/>
      <c r="PL57" s="119"/>
      <c r="PM57" s="119"/>
      <c r="PN57" s="119"/>
      <c r="PO57" s="119"/>
      <c r="PP57" s="119"/>
      <c r="PQ57" s="119"/>
      <c r="PR57" s="119"/>
      <c r="PS57" s="119"/>
      <c r="PT57" s="119"/>
      <c r="PU57" s="119"/>
      <c r="PV57" s="119"/>
      <c r="PW57" s="119"/>
      <c r="PX57" s="119"/>
      <c r="PY57" s="119"/>
      <c r="PZ57" s="119"/>
      <c r="QA57" s="119"/>
      <c r="QB57" s="119"/>
      <c r="QC57" s="119"/>
      <c r="QD57" s="119"/>
      <c r="QE57" s="119"/>
      <c r="QF57" s="119"/>
      <c r="QG57" s="119"/>
      <c r="QH57" s="119"/>
      <c r="QI57" s="119"/>
      <c r="QJ57" s="119"/>
      <c r="QK57" s="119"/>
      <c r="QL57" s="119"/>
      <c r="QM57" s="119"/>
      <c r="QN57" s="119"/>
      <c r="QO57" s="119"/>
      <c r="QP57" s="119"/>
      <c r="QQ57" s="119"/>
      <c r="QR57" s="119"/>
      <c r="QS57" s="119"/>
      <c r="QT57" s="119"/>
      <c r="QU57" s="119"/>
      <c r="QV57" s="119"/>
      <c r="QW57" s="119"/>
      <c r="QX57" s="119"/>
      <c r="QY57" s="119"/>
      <c r="QZ57" s="119"/>
      <c r="RA57" s="119"/>
      <c r="RB57" s="119"/>
      <c r="RC57" s="119"/>
      <c r="RD57" s="119"/>
      <c r="RE57" s="119"/>
      <c r="RF57" s="119"/>
      <c r="RG57" s="119"/>
      <c r="RH57" s="119"/>
      <c r="RI57" s="119"/>
      <c r="RJ57" s="119"/>
      <c r="RK57" s="119"/>
      <c r="RL57" s="119"/>
      <c r="RM57" s="119"/>
      <c r="RN57" s="119"/>
      <c r="RO57" s="119"/>
      <c r="RP57" s="119"/>
      <c r="RQ57" s="119"/>
      <c r="RR57" s="119"/>
      <c r="RS57" s="119"/>
      <c r="RT57" s="119"/>
      <c r="RU57" s="119"/>
      <c r="RV57" s="119"/>
      <c r="RW57" s="119"/>
      <c r="RX57" s="119"/>
      <c r="RY57" s="119"/>
      <c r="RZ57" s="119"/>
      <c r="SA57" s="119"/>
      <c r="SB57" s="119"/>
      <c r="SC57" s="119"/>
      <c r="SD57" s="119"/>
      <c r="SE57" s="119"/>
      <c r="SF57" s="119"/>
      <c r="SG57" s="119"/>
      <c r="SH57" s="119"/>
      <c r="SI57" s="119"/>
      <c r="SJ57" s="119"/>
      <c r="SK57" s="119"/>
      <c r="SL57" s="119"/>
      <c r="SM57" s="119"/>
      <c r="SN57" s="119"/>
      <c r="SO57" s="119"/>
      <c r="SP57" s="119"/>
      <c r="SQ57" s="119"/>
      <c r="SR57" s="119"/>
      <c r="SS57" s="119"/>
      <c r="ST57" s="119"/>
      <c r="SU57" s="119"/>
      <c r="SV57" s="119"/>
      <c r="SW57" s="119"/>
      <c r="SX57" s="119"/>
      <c r="SY57" s="119"/>
      <c r="SZ57" s="119"/>
      <c r="TA57" s="119"/>
      <c r="TB57" s="119"/>
      <c r="TC57" s="119"/>
      <c r="TD57" s="119"/>
      <c r="TE57" s="119"/>
      <c r="TF57" s="119"/>
      <c r="TG57" s="119"/>
      <c r="TH57" s="119"/>
      <c r="TI57" s="119"/>
      <c r="TJ57" s="119"/>
      <c r="TK57" s="119"/>
      <c r="TL57" s="119"/>
      <c r="TM57" s="119"/>
      <c r="TN57" s="119"/>
      <c r="TO57" s="119"/>
      <c r="TP57" s="119"/>
      <c r="TQ57" s="119"/>
      <c r="TR57" s="119"/>
      <c r="TS57" s="119"/>
      <c r="TT57" s="119"/>
      <c r="TU57" s="119"/>
      <c r="TV57" s="119"/>
      <c r="TW57" s="119"/>
      <c r="TX57" s="119"/>
      <c r="TY57" s="119"/>
      <c r="TZ57" s="119"/>
      <c r="UA57" s="119"/>
      <c r="UB57" s="119"/>
      <c r="UC57" s="119"/>
      <c r="UD57" s="119"/>
      <c r="UE57" s="119"/>
      <c r="UF57" s="119"/>
      <c r="UG57" s="119"/>
      <c r="UH57" s="119"/>
      <c r="UI57" s="119"/>
      <c r="UJ57" s="119"/>
      <c r="UK57" s="119"/>
      <c r="UL57" s="119"/>
      <c r="UM57" s="119"/>
      <c r="UN57" s="119"/>
      <c r="UO57" s="119"/>
      <c r="UP57" s="119"/>
      <c r="UQ57" s="119"/>
      <c r="UR57" s="119"/>
      <c r="US57" s="119"/>
      <c r="UT57" s="119"/>
      <c r="UU57" s="119"/>
      <c r="UV57" s="119"/>
      <c r="UW57" s="119"/>
      <c r="UX57" s="119"/>
      <c r="UY57" s="119"/>
      <c r="UZ57" s="119"/>
      <c r="VA57" s="119"/>
      <c r="VB57" s="18"/>
      <c r="VC57" s="18"/>
      <c r="VD57" s="18"/>
      <c r="VE57" s="18"/>
      <c r="VF57" s="18"/>
      <c r="VG57" s="18"/>
      <c r="VH57" s="18"/>
      <c r="VI57" s="18"/>
      <c r="VJ57" s="18"/>
      <c r="VK57" s="18"/>
      <c r="VL57" s="18"/>
      <c r="VM57" s="18"/>
      <c r="VN57" s="18"/>
      <c r="VO57" s="18"/>
      <c r="VP57" s="18"/>
      <c r="VQ57" s="18"/>
      <c r="VR57" s="18"/>
      <c r="VS57" s="18"/>
      <c r="VT57" s="18"/>
      <c r="VU57" s="18"/>
      <c r="VV57" s="18"/>
      <c r="VW57" s="18"/>
      <c r="VX57" s="18"/>
      <c r="VY57" s="18"/>
      <c r="VZ57" s="18"/>
      <c r="WA57" s="18"/>
      <c r="WB57" s="18"/>
      <c r="WC57" s="18"/>
      <c r="WD57" s="18"/>
      <c r="WE57" s="18"/>
      <c r="WF57" s="18"/>
      <c r="WG57" s="18"/>
      <c r="WH57" s="18"/>
      <c r="WI57" s="18"/>
      <c r="WJ57" s="18"/>
      <c r="WK57" s="18"/>
      <c r="WL57" s="18"/>
      <c r="WM57" s="18"/>
    </row>
  </sheetData>
  <mergeCells count="7">
    <mergeCell ref="UM16:WM16"/>
    <mergeCell ref="A34:A37"/>
    <mergeCell ref="A38:D38"/>
    <mergeCell ref="A2:D2"/>
    <mergeCell ref="A3:D3"/>
    <mergeCell ref="A4:D4"/>
    <mergeCell ref="A6:D6"/>
  </mergeCells>
  <phoneticPr fontId="24" type="noConversion"/>
  <conditionalFormatting sqref="E33:X33 FN33:FO33">
    <cfRule type="cellIs" dxfId="6620" priority="6642" stopIfTrue="1" operator="lessThan">
      <formula>65</formula>
    </cfRule>
  </conditionalFormatting>
  <conditionalFormatting sqref="E19:E20 FO19:FO20 FQ19:FQ20">
    <cfRule type="cellIs" dxfId="6619" priority="6641" stopIfTrue="1" operator="greaterThan">
      <formula>0.02</formula>
    </cfRule>
  </conditionalFormatting>
  <conditionalFormatting sqref="E24 FO24 FQ24">
    <cfRule type="cellIs" dxfId="6618" priority="6639" stopIfTrue="1" operator="greaterThan">
      <formula>0.4</formula>
    </cfRule>
  </conditionalFormatting>
  <conditionalFormatting sqref="E26 E22 FO26 FO22 FQ22 FQ26">
    <cfRule type="cellIs" dxfId="6617" priority="6640" stopIfTrue="1" operator="greaterThan">
      <formula>0.002</formula>
    </cfRule>
  </conditionalFormatting>
  <conditionalFormatting sqref="E25 FO25 FQ25">
    <cfRule type="cellIs" dxfId="6616" priority="6638" stopIfTrue="1" operator="greaterThan">
      <formula>0.04</formula>
    </cfRule>
  </conditionalFormatting>
  <conditionalFormatting sqref="E30 FO30 FQ30">
    <cfRule type="cellIs" dxfId="6615" priority="6637" stopIfTrue="1" operator="notBetween">
      <formula>6</formula>
      <formula>10</formula>
    </cfRule>
  </conditionalFormatting>
  <conditionalFormatting sqref="E21 FO21 FQ21">
    <cfRule type="cellIs" dxfId="6614" priority="6636" stopIfTrue="1" operator="greaterThan">
      <formula>0.007</formula>
    </cfRule>
  </conditionalFormatting>
  <conditionalFormatting sqref="E23 FO23 FQ23">
    <cfRule type="cellIs" dxfId="6613" priority="6635" stopIfTrue="1" operator="greaterThan">
      <formula>0.003</formula>
    </cfRule>
  </conditionalFormatting>
  <conditionalFormatting sqref="E27:E28 FO27:FO28 FQ27:FQ28">
    <cfRule type="cellIs" dxfId="6612" priority="6634" stopIfTrue="1" operator="greaterThan">
      <formula>1</formula>
    </cfRule>
  </conditionalFormatting>
  <conditionalFormatting sqref="E18 FO18 FQ18">
    <cfRule type="cellIs" dxfId="6611" priority="6633" stopIfTrue="1" operator="lessThan">
      <formula>98.6</formula>
    </cfRule>
  </conditionalFormatting>
  <conditionalFormatting sqref="E31 FO31 FQ31">
    <cfRule type="cellIs" dxfId="6610" priority="6632" stopIfTrue="1" operator="notBetween">
      <formula>950</formula>
      <formula>1050</formula>
    </cfRule>
  </conditionalFormatting>
  <conditionalFormatting sqref="E29 FO29 FO37 FQ37 FQ29">
    <cfRule type="cellIs" dxfId="6609" priority="6631" stopIfTrue="1" operator="greaterThan">
      <formula>10</formula>
    </cfRule>
  </conditionalFormatting>
  <conditionalFormatting sqref="F19:F20">
    <cfRule type="cellIs" dxfId="6608" priority="6630" stopIfTrue="1" operator="greaterThan">
      <formula>0.02</formula>
    </cfRule>
  </conditionalFormatting>
  <conditionalFormatting sqref="F24">
    <cfRule type="cellIs" dxfId="6607" priority="6628" stopIfTrue="1" operator="greaterThan">
      <formula>0.4</formula>
    </cfRule>
  </conditionalFormatting>
  <conditionalFormatting sqref="F26 F22">
    <cfRule type="cellIs" dxfId="6606" priority="6629" stopIfTrue="1" operator="greaterThan">
      <formula>0.002</formula>
    </cfRule>
  </conditionalFormatting>
  <conditionalFormatting sqref="F25">
    <cfRule type="cellIs" dxfId="6605" priority="6627" stopIfTrue="1" operator="greaterThan">
      <formula>0.04</formula>
    </cfRule>
  </conditionalFormatting>
  <conditionalFormatting sqref="F30">
    <cfRule type="cellIs" dxfId="6604" priority="6626" stopIfTrue="1" operator="notBetween">
      <formula>6</formula>
      <formula>10</formula>
    </cfRule>
  </conditionalFormatting>
  <conditionalFormatting sqref="F21">
    <cfRule type="cellIs" dxfId="6603" priority="6625" stopIfTrue="1" operator="greaterThan">
      <formula>0.007</formula>
    </cfRule>
  </conditionalFormatting>
  <conditionalFormatting sqref="F23">
    <cfRule type="cellIs" dxfId="6602" priority="6624" stopIfTrue="1" operator="greaterThan">
      <formula>0.003</formula>
    </cfRule>
  </conditionalFormatting>
  <conditionalFormatting sqref="F27:F28">
    <cfRule type="cellIs" dxfId="6601" priority="6623" stopIfTrue="1" operator="greaterThan">
      <formula>1</formula>
    </cfRule>
  </conditionalFormatting>
  <conditionalFormatting sqref="F18">
    <cfRule type="cellIs" dxfId="6600" priority="6622" stopIfTrue="1" operator="lessThan">
      <formula>98.6</formula>
    </cfRule>
  </conditionalFormatting>
  <conditionalFormatting sqref="F31">
    <cfRule type="cellIs" dxfId="6599" priority="6621" stopIfTrue="1" operator="notBetween">
      <formula>950</formula>
      <formula>1050</formula>
    </cfRule>
  </conditionalFormatting>
  <conditionalFormatting sqref="F29">
    <cfRule type="cellIs" dxfId="6598" priority="6620" stopIfTrue="1" operator="greaterThan">
      <formula>10</formula>
    </cfRule>
  </conditionalFormatting>
  <conditionalFormatting sqref="G19:G20">
    <cfRule type="cellIs" dxfId="6597" priority="6619" stopIfTrue="1" operator="greaterThan">
      <formula>0.02</formula>
    </cfRule>
  </conditionalFormatting>
  <conditionalFormatting sqref="G24">
    <cfRule type="cellIs" dxfId="6596" priority="6617" stopIfTrue="1" operator="greaterThan">
      <formula>0.4</formula>
    </cfRule>
  </conditionalFormatting>
  <conditionalFormatting sqref="G26 G22">
    <cfRule type="cellIs" dxfId="6595" priority="6618" stopIfTrue="1" operator="greaterThan">
      <formula>0.002</formula>
    </cfRule>
  </conditionalFormatting>
  <conditionalFormatting sqref="G25">
    <cfRule type="cellIs" dxfId="6594" priority="6616" stopIfTrue="1" operator="greaterThan">
      <formula>0.04</formula>
    </cfRule>
  </conditionalFormatting>
  <conditionalFormatting sqref="G30">
    <cfRule type="cellIs" dxfId="6593" priority="6615" stopIfTrue="1" operator="notBetween">
      <formula>6</formula>
      <formula>10</formula>
    </cfRule>
  </conditionalFormatting>
  <conditionalFormatting sqref="G21">
    <cfRule type="cellIs" dxfId="6592" priority="6614" stopIfTrue="1" operator="greaterThan">
      <formula>0.007</formula>
    </cfRule>
  </conditionalFormatting>
  <conditionalFormatting sqref="G23">
    <cfRule type="cellIs" dxfId="6591" priority="6613" stopIfTrue="1" operator="greaterThan">
      <formula>0.003</formula>
    </cfRule>
  </conditionalFormatting>
  <conditionalFormatting sqref="G27:G28">
    <cfRule type="cellIs" dxfId="6590" priority="6612" stopIfTrue="1" operator="greaterThan">
      <formula>1</formula>
    </cfRule>
  </conditionalFormatting>
  <conditionalFormatting sqref="G18">
    <cfRule type="cellIs" dxfId="6589" priority="6611" stopIfTrue="1" operator="lessThan">
      <formula>98.6</formula>
    </cfRule>
  </conditionalFormatting>
  <conditionalFormatting sqref="G31">
    <cfRule type="cellIs" dxfId="6588" priority="6610" stopIfTrue="1" operator="notBetween">
      <formula>950</formula>
      <formula>1050</formula>
    </cfRule>
  </conditionalFormatting>
  <conditionalFormatting sqref="G29">
    <cfRule type="cellIs" dxfId="6587" priority="6609" stopIfTrue="1" operator="greaterThan">
      <formula>10</formula>
    </cfRule>
  </conditionalFormatting>
  <conditionalFormatting sqref="H19:H20 J19:K20 M19:M20">
    <cfRule type="cellIs" dxfId="6586" priority="6608" stopIfTrue="1" operator="greaterThan">
      <formula>0.02</formula>
    </cfRule>
  </conditionalFormatting>
  <conditionalFormatting sqref="H24 J24:K24 M24">
    <cfRule type="cellIs" dxfId="6585" priority="6606" stopIfTrue="1" operator="greaterThan">
      <formula>0.4</formula>
    </cfRule>
  </conditionalFormatting>
  <conditionalFormatting sqref="H26 H22 J22:K22 J26:K26 M26 M22">
    <cfRule type="cellIs" dxfId="6584" priority="6607" stopIfTrue="1" operator="greaterThan">
      <formula>0.002</formula>
    </cfRule>
  </conditionalFormatting>
  <conditionalFormatting sqref="H25 J25:K25 M25">
    <cfRule type="cellIs" dxfId="6583" priority="6605" stopIfTrue="1" operator="greaterThan">
      <formula>0.04</formula>
    </cfRule>
  </conditionalFormatting>
  <conditionalFormatting sqref="H30 J30:K30 M30">
    <cfRule type="cellIs" dxfId="6582" priority="6604" stopIfTrue="1" operator="notBetween">
      <formula>6</formula>
      <formula>10</formula>
    </cfRule>
  </conditionalFormatting>
  <conditionalFormatting sqref="H21 J21:K21 M21">
    <cfRule type="cellIs" dxfId="6581" priority="6603" stopIfTrue="1" operator="greaterThan">
      <formula>0.007</formula>
    </cfRule>
  </conditionalFormatting>
  <conditionalFormatting sqref="H23 J23:K23 M23">
    <cfRule type="cellIs" dxfId="6580" priority="6602" stopIfTrue="1" operator="greaterThan">
      <formula>0.003</formula>
    </cfRule>
  </conditionalFormatting>
  <conditionalFormatting sqref="H27:H28 J27:K28 M27:M28">
    <cfRule type="cellIs" dxfId="6579" priority="6601" stopIfTrue="1" operator="greaterThan">
      <formula>1</formula>
    </cfRule>
  </conditionalFormatting>
  <conditionalFormatting sqref="H18 J18:K18 M18">
    <cfRule type="cellIs" dxfId="6578" priority="6600" stopIfTrue="1" operator="lessThan">
      <formula>98.6</formula>
    </cfRule>
  </conditionalFormatting>
  <conditionalFormatting sqref="H31 J31:K31 M31">
    <cfRule type="cellIs" dxfId="6577" priority="6599" stopIfTrue="1" operator="notBetween">
      <formula>950</formula>
      <formula>1050</formula>
    </cfRule>
  </conditionalFormatting>
  <conditionalFormatting sqref="H29 J29:K29 M29">
    <cfRule type="cellIs" dxfId="6576" priority="6598" stopIfTrue="1" operator="greaterThan">
      <formula>10</formula>
    </cfRule>
  </conditionalFormatting>
  <conditionalFormatting sqref="I19:I20">
    <cfRule type="cellIs" dxfId="6575" priority="6597" stopIfTrue="1" operator="greaterThan">
      <formula>0.02</formula>
    </cfRule>
  </conditionalFormatting>
  <conditionalFormatting sqref="I24">
    <cfRule type="cellIs" dxfId="6574" priority="6595" stopIfTrue="1" operator="greaterThan">
      <formula>0.4</formula>
    </cfRule>
  </conditionalFormatting>
  <conditionalFormatting sqref="I26 I22">
    <cfRule type="cellIs" dxfId="6573" priority="6596" stopIfTrue="1" operator="greaterThan">
      <formula>0.002</formula>
    </cfRule>
  </conditionalFormatting>
  <conditionalFormatting sqref="I25">
    <cfRule type="cellIs" dxfId="6572" priority="6594" stopIfTrue="1" operator="greaterThan">
      <formula>0.04</formula>
    </cfRule>
  </conditionalFormatting>
  <conditionalFormatting sqref="I30">
    <cfRule type="cellIs" dxfId="6571" priority="6593" stopIfTrue="1" operator="notBetween">
      <formula>6</formula>
      <formula>10</formula>
    </cfRule>
  </conditionalFormatting>
  <conditionalFormatting sqref="I21">
    <cfRule type="cellIs" dxfId="6570" priority="6592" stopIfTrue="1" operator="greaterThan">
      <formula>0.007</formula>
    </cfRule>
  </conditionalFormatting>
  <conditionalFormatting sqref="I23">
    <cfRule type="cellIs" dxfId="6569" priority="6591" stopIfTrue="1" operator="greaterThan">
      <formula>0.003</formula>
    </cfRule>
  </conditionalFormatting>
  <conditionalFormatting sqref="I27:I28">
    <cfRule type="cellIs" dxfId="6568" priority="6590" stopIfTrue="1" operator="greaterThan">
      <formula>1</formula>
    </cfRule>
  </conditionalFormatting>
  <conditionalFormatting sqref="I18">
    <cfRule type="cellIs" dxfId="6567" priority="6589" stopIfTrue="1" operator="lessThan">
      <formula>98.6</formula>
    </cfRule>
  </conditionalFormatting>
  <conditionalFormatting sqref="I31">
    <cfRule type="cellIs" dxfId="6566" priority="6588" stopIfTrue="1" operator="notBetween">
      <formula>950</formula>
      <formula>1050</formula>
    </cfRule>
  </conditionalFormatting>
  <conditionalFormatting sqref="I29">
    <cfRule type="cellIs" dxfId="6565" priority="6587" stopIfTrue="1" operator="greaterThan">
      <formula>10</formula>
    </cfRule>
  </conditionalFormatting>
  <conditionalFormatting sqref="L19:L20">
    <cfRule type="cellIs" dxfId="6564" priority="6586" stopIfTrue="1" operator="greaterThan">
      <formula>0.02</formula>
    </cfRule>
  </conditionalFormatting>
  <conditionalFormatting sqref="L24">
    <cfRule type="cellIs" dxfId="6563" priority="6584" stopIfTrue="1" operator="greaterThan">
      <formula>0.4</formula>
    </cfRule>
  </conditionalFormatting>
  <conditionalFormatting sqref="L22">
    <cfRule type="cellIs" dxfId="6562" priority="6585" stopIfTrue="1" operator="greaterThan">
      <formula>0.002</formula>
    </cfRule>
  </conditionalFormatting>
  <conditionalFormatting sqref="L25">
    <cfRule type="cellIs" dxfId="6561" priority="6583" stopIfTrue="1" operator="greaterThan">
      <formula>0.04</formula>
    </cfRule>
  </conditionalFormatting>
  <conditionalFormatting sqref="L30">
    <cfRule type="cellIs" dxfId="6560" priority="6582" stopIfTrue="1" operator="notBetween">
      <formula>6</formula>
      <formula>10</formula>
    </cfRule>
  </conditionalFormatting>
  <conditionalFormatting sqref="L21">
    <cfRule type="cellIs" dxfId="6559" priority="6581" stopIfTrue="1" operator="greaterThan">
      <formula>0.007</formula>
    </cfRule>
  </conditionalFormatting>
  <conditionalFormatting sqref="L23">
    <cfRule type="cellIs" dxfId="6558" priority="6580" stopIfTrue="1" operator="greaterThan">
      <formula>0.003</formula>
    </cfRule>
  </conditionalFormatting>
  <conditionalFormatting sqref="L27:L28">
    <cfRule type="cellIs" dxfId="6557" priority="6579" stopIfTrue="1" operator="greaterThan">
      <formula>1</formula>
    </cfRule>
  </conditionalFormatting>
  <conditionalFormatting sqref="L18">
    <cfRule type="cellIs" dxfId="6556" priority="6578" stopIfTrue="1" operator="lessThan">
      <formula>98.6</formula>
    </cfRule>
  </conditionalFormatting>
  <conditionalFormatting sqref="L31">
    <cfRule type="cellIs" dxfId="6555" priority="6577" stopIfTrue="1" operator="notBetween">
      <formula>950</formula>
      <formula>1050</formula>
    </cfRule>
  </conditionalFormatting>
  <conditionalFormatting sqref="L29">
    <cfRule type="cellIs" dxfId="6554" priority="6576" stopIfTrue="1" operator="greaterThan">
      <formula>10</formula>
    </cfRule>
  </conditionalFormatting>
  <conditionalFormatting sqref="L26">
    <cfRule type="cellIs" dxfId="6553" priority="6575" stopIfTrue="1" operator="greaterThan">
      <formula>0.002</formula>
    </cfRule>
  </conditionalFormatting>
  <conditionalFormatting sqref="WM18 WM31:WM32">
    <cfRule type="cellIs" dxfId="6552" priority="6574" stopIfTrue="1" operator="lessThan">
      <formula>98.6</formula>
    </cfRule>
  </conditionalFormatting>
  <conditionalFormatting sqref="WM19:WM20">
    <cfRule type="cellIs" dxfId="6551" priority="6573" stopIfTrue="1" operator="greaterThan">
      <formula>0.02</formula>
    </cfRule>
  </conditionalFormatting>
  <conditionalFormatting sqref="WM24">
    <cfRule type="cellIs" dxfId="6550" priority="6571" stopIfTrue="1" operator="greaterThan">
      <formula>0.4</formula>
    </cfRule>
  </conditionalFormatting>
  <conditionalFormatting sqref="WM22 WM26">
    <cfRule type="cellIs" dxfId="6549" priority="6572" stopIfTrue="1" operator="greaterThan">
      <formula>0.002</formula>
    </cfRule>
  </conditionalFormatting>
  <conditionalFormatting sqref="WM25">
    <cfRule type="cellIs" dxfId="6548" priority="6570" stopIfTrue="1" operator="greaterThan">
      <formula>0.04</formula>
    </cfRule>
  </conditionalFormatting>
  <conditionalFormatting sqref="WM30">
    <cfRule type="cellIs" dxfId="6547" priority="6569" stopIfTrue="1" operator="notBetween">
      <formula>6</formula>
      <formula>10</formula>
    </cfRule>
  </conditionalFormatting>
  <conditionalFormatting sqref="WM21">
    <cfRule type="cellIs" dxfId="6546" priority="6568" stopIfTrue="1" operator="greaterThan">
      <formula>0.007</formula>
    </cfRule>
  </conditionalFormatting>
  <conditionalFormatting sqref="WM23">
    <cfRule type="cellIs" dxfId="6545" priority="6567" stopIfTrue="1" operator="greaterThan">
      <formula>0.003</formula>
    </cfRule>
  </conditionalFormatting>
  <conditionalFormatting sqref="WM28">
    <cfRule type="cellIs" dxfId="6544" priority="6566" stopIfTrue="1" operator="greaterThan">
      <formula>1</formula>
    </cfRule>
  </conditionalFormatting>
  <conditionalFormatting sqref="WM27">
    <cfRule type="cellIs" dxfId="6543" priority="6565" stopIfTrue="1" operator="greaterThan">
      <formula>1</formula>
    </cfRule>
  </conditionalFormatting>
  <conditionalFormatting sqref="WM29">
    <cfRule type="cellIs" dxfId="6542" priority="6564" stopIfTrue="1" operator="greaterThan">
      <formula>10</formula>
    </cfRule>
  </conditionalFormatting>
  <conditionalFormatting sqref="WM37">
    <cfRule type="cellIs" dxfId="6541" priority="6563" stopIfTrue="1" operator="greaterThanOrEqual">
      <formula>10</formula>
    </cfRule>
  </conditionalFormatting>
  <conditionalFormatting sqref="N19:N20">
    <cfRule type="cellIs" dxfId="6540" priority="6562" stopIfTrue="1" operator="greaterThan">
      <formula>0.02</formula>
    </cfRule>
  </conditionalFormatting>
  <conditionalFormatting sqref="N24">
    <cfRule type="cellIs" dxfId="6539" priority="6560" stopIfTrue="1" operator="greaterThan">
      <formula>0.4</formula>
    </cfRule>
  </conditionalFormatting>
  <conditionalFormatting sqref="N22">
    <cfRule type="cellIs" dxfId="6538" priority="6561" stopIfTrue="1" operator="greaterThan">
      <formula>0.002</formula>
    </cfRule>
  </conditionalFormatting>
  <conditionalFormatting sqref="N25">
    <cfRule type="cellIs" dxfId="6537" priority="6559" stopIfTrue="1" operator="greaterThan">
      <formula>0.04</formula>
    </cfRule>
  </conditionalFormatting>
  <conditionalFormatting sqref="N30">
    <cfRule type="cellIs" dxfId="6536" priority="6558" stopIfTrue="1" operator="notBetween">
      <formula>6</formula>
      <formula>10</formula>
    </cfRule>
  </conditionalFormatting>
  <conditionalFormatting sqref="N21">
    <cfRule type="cellIs" dxfId="6535" priority="6557" stopIfTrue="1" operator="greaterThan">
      <formula>0.007</formula>
    </cfRule>
  </conditionalFormatting>
  <conditionalFormatting sqref="N23">
    <cfRule type="cellIs" dxfId="6534" priority="6556" stopIfTrue="1" operator="greaterThan">
      <formula>0.003</formula>
    </cfRule>
  </conditionalFormatting>
  <conditionalFormatting sqref="N27:N28">
    <cfRule type="cellIs" dxfId="6533" priority="6555" stopIfTrue="1" operator="greaterThan">
      <formula>1</formula>
    </cfRule>
  </conditionalFormatting>
  <conditionalFormatting sqref="N18">
    <cfRule type="cellIs" dxfId="6532" priority="6554" stopIfTrue="1" operator="lessThan">
      <formula>98.6</formula>
    </cfRule>
  </conditionalFormatting>
  <conditionalFormatting sqref="N31">
    <cfRule type="cellIs" dxfId="6531" priority="6553" stopIfTrue="1" operator="notBetween">
      <formula>950</formula>
      <formula>1050</formula>
    </cfRule>
  </conditionalFormatting>
  <conditionalFormatting sqref="N29">
    <cfRule type="cellIs" dxfId="6530" priority="6552" stopIfTrue="1" operator="greaterThan">
      <formula>10</formula>
    </cfRule>
  </conditionalFormatting>
  <conditionalFormatting sqref="N26">
    <cfRule type="cellIs" dxfId="6529" priority="6551" stopIfTrue="1" operator="greaterThan">
      <formula>0.002</formula>
    </cfRule>
  </conditionalFormatting>
  <conditionalFormatting sqref="O19:P20">
    <cfRule type="cellIs" dxfId="6528" priority="6550" stopIfTrue="1" operator="greaterThan">
      <formula>0.02</formula>
    </cfRule>
  </conditionalFormatting>
  <conditionalFormatting sqref="O24:P24">
    <cfRule type="cellIs" dxfId="6527" priority="6548" stopIfTrue="1" operator="greaterThan">
      <formula>0.4</formula>
    </cfRule>
  </conditionalFormatting>
  <conditionalFormatting sqref="O22:P22">
    <cfRule type="cellIs" dxfId="6526" priority="6549" stopIfTrue="1" operator="greaterThan">
      <formula>0.002</formula>
    </cfRule>
  </conditionalFormatting>
  <conditionalFormatting sqref="O25:P25">
    <cfRule type="cellIs" dxfId="6525" priority="6547" stopIfTrue="1" operator="greaterThan">
      <formula>0.04</formula>
    </cfRule>
  </conditionalFormatting>
  <conditionalFormatting sqref="O30:P30">
    <cfRule type="cellIs" dxfId="6524" priority="6546" stopIfTrue="1" operator="notBetween">
      <formula>6</formula>
      <formula>10</formula>
    </cfRule>
  </conditionalFormatting>
  <conditionalFormatting sqref="O21:P21">
    <cfRule type="cellIs" dxfId="6523" priority="6545" stopIfTrue="1" operator="greaterThan">
      <formula>0.007</formula>
    </cfRule>
  </conditionalFormatting>
  <conditionalFormatting sqref="O23:P23">
    <cfRule type="cellIs" dxfId="6522" priority="6544" stopIfTrue="1" operator="greaterThan">
      <formula>0.003</formula>
    </cfRule>
  </conditionalFormatting>
  <conditionalFormatting sqref="O27:P28">
    <cfRule type="cellIs" dxfId="6521" priority="6543" stopIfTrue="1" operator="greaterThan">
      <formula>1</formula>
    </cfRule>
  </conditionalFormatting>
  <conditionalFormatting sqref="O18:P18">
    <cfRule type="cellIs" dxfId="6520" priority="6542" stopIfTrue="1" operator="lessThan">
      <formula>98.6</formula>
    </cfRule>
  </conditionalFormatting>
  <conditionalFormatting sqref="O31:P31">
    <cfRule type="cellIs" dxfId="6519" priority="6541" stopIfTrue="1" operator="notBetween">
      <formula>950</formula>
      <formula>1050</formula>
    </cfRule>
  </conditionalFormatting>
  <conditionalFormatting sqref="O29:P29">
    <cfRule type="cellIs" dxfId="6518" priority="6540" stopIfTrue="1" operator="greaterThan">
      <formula>10</formula>
    </cfRule>
  </conditionalFormatting>
  <conditionalFormatting sqref="O26:P26">
    <cfRule type="cellIs" dxfId="6517" priority="6539" stopIfTrue="1" operator="greaterThan">
      <formula>0.002</formula>
    </cfRule>
  </conditionalFormatting>
  <conditionalFormatting sqref="Q19:Q20">
    <cfRule type="cellIs" dxfId="6516" priority="6538" stopIfTrue="1" operator="greaterThan">
      <formula>0.02</formula>
    </cfRule>
  </conditionalFormatting>
  <conditionalFormatting sqref="Q24">
    <cfRule type="cellIs" dxfId="6515" priority="6536" stopIfTrue="1" operator="greaterThan">
      <formula>0.4</formula>
    </cfRule>
  </conditionalFormatting>
  <conditionalFormatting sqref="Q22">
    <cfRule type="cellIs" dxfId="6514" priority="6537" stopIfTrue="1" operator="greaterThan">
      <formula>0.002</formula>
    </cfRule>
  </conditionalFormatting>
  <conditionalFormatting sqref="Q25">
    <cfRule type="cellIs" dxfId="6513" priority="6535" stopIfTrue="1" operator="greaterThan">
      <formula>0.04</formula>
    </cfRule>
  </conditionalFormatting>
  <conditionalFormatting sqref="Q30">
    <cfRule type="cellIs" dxfId="6512" priority="6534" stopIfTrue="1" operator="notBetween">
      <formula>6</formula>
      <formula>10</formula>
    </cfRule>
  </conditionalFormatting>
  <conditionalFormatting sqref="Q21">
    <cfRule type="cellIs" dxfId="6511" priority="6533" stopIfTrue="1" operator="greaterThan">
      <formula>0.007</formula>
    </cfRule>
  </conditionalFormatting>
  <conditionalFormatting sqref="Q23">
    <cfRule type="cellIs" dxfId="6510" priority="6532" stopIfTrue="1" operator="greaterThan">
      <formula>0.003</formula>
    </cfRule>
  </conditionalFormatting>
  <conditionalFormatting sqref="Q27:Q28">
    <cfRule type="cellIs" dxfId="6509" priority="6531" stopIfTrue="1" operator="greaterThan">
      <formula>1</formula>
    </cfRule>
  </conditionalFormatting>
  <conditionalFormatting sqref="Q18">
    <cfRule type="cellIs" dxfId="6508" priority="6530" stopIfTrue="1" operator="lessThan">
      <formula>98.6</formula>
    </cfRule>
  </conditionalFormatting>
  <conditionalFormatting sqref="Q31">
    <cfRule type="cellIs" dxfId="6507" priority="6529" stopIfTrue="1" operator="notBetween">
      <formula>950</formula>
      <formula>1050</formula>
    </cfRule>
  </conditionalFormatting>
  <conditionalFormatting sqref="Q29">
    <cfRule type="cellIs" dxfId="6506" priority="6528" stopIfTrue="1" operator="greaterThan">
      <formula>10</formula>
    </cfRule>
  </conditionalFormatting>
  <conditionalFormatting sqref="Q26">
    <cfRule type="cellIs" dxfId="6505" priority="6527" stopIfTrue="1" operator="greaterThan">
      <formula>0.002</formula>
    </cfRule>
  </conditionalFormatting>
  <conditionalFormatting sqref="R19:R20">
    <cfRule type="cellIs" dxfId="6504" priority="6526" stopIfTrue="1" operator="greaterThan">
      <formula>0.02</formula>
    </cfRule>
  </conditionalFormatting>
  <conditionalFormatting sqref="R24">
    <cfRule type="cellIs" dxfId="6503" priority="6524" stopIfTrue="1" operator="greaterThan">
      <formula>0.4</formula>
    </cfRule>
  </conditionalFormatting>
  <conditionalFormatting sqref="R22">
    <cfRule type="cellIs" dxfId="6502" priority="6525" stopIfTrue="1" operator="greaterThan">
      <formula>0.002</formula>
    </cfRule>
  </conditionalFormatting>
  <conditionalFormatting sqref="R25">
    <cfRule type="cellIs" dxfId="6501" priority="6523" stopIfTrue="1" operator="greaterThan">
      <formula>0.04</formula>
    </cfRule>
  </conditionalFormatting>
  <conditionalFormatting sqref="R30">
    <cfRule type="cellIs" dxfId="6500" priority="6522" stopIfTrue="1" operator="notBetween">
      <formula>6</formula>
      <formula>10</formula>
    </cfRule>
  </conditionalFormatting>
  <conditionalFormatting sqref="R21">
    <cfRule type="cellIs" dxfId="6499" priority="6521" stopIfTrue="1" operator="greaterThan">
      <formula>0.007</formula>
    </cfRule>
  </conditionalFormatting>
  <conditionalFormatting sqref="R23">
    <cfRule type="cellIs" dxfId="6498" priority="6520" stopIfTrue="1" operator="greaterThan">
      <formula>0.003</formula>
    </cfRule>
  </conditionalFormatting>
  <conditionalFormatting sqref="R27:R28">
    <cfRule type="cellIs" dxfId="6497" priority="6519" stopIfTrue="1" operator="greaterThan">
      <formula>1</formula>
    </cfRule>
  </conditionalFormatting>
  <conditionalFormatting sqref="R18">
    <cfRule type="cellIs" dxfId="6496" priority="6518" stopIfTrue="1" operator="lessThan">
      <formula>98.6</formula>
    </cfRule>
  </conditionalFormatting>
  <conditionalFormatting sqref="R31">
    <cfRule type="cellIs" dxfId="6495" priority="6517" stopIfTrue="1" operator="notBetween">
      <formula>950</formula>
      <formula>1050</formula>
    </cfRule>
  </conditionalFormatting>
  <conditionalFormatting sqref="R29">
    <cfRule type="cellIs" dxfId="6494" priority="6516" stopIfTrue="1" operator="greaterThan">
      <formula>10</formula>
    </cfRule>
  </conditionalFormatting>
  <conditionalFormatting sqref="R26">
    <cfRule type="cellIs" dxfId="6493" priority="6515" stopIfTrue="1" operator="greaterThan">
      <formula>0.002</formula>
    </cfRule>
  </conditionalFormatting>
  <conditionalFormatting sqref="S19:S20 U19:U20">
    <cfRule type="cellIs" dxfId="6492" priority="6514" stopIfTrue="1" operator="greaterThan">
      <formula>0.02</formula>
    </cfRule>
  </conditionalFormatting>
  <conditionalFormatting sqref="S24 U24">
    <cfRule type="cellIs" dxfId="6491" priority="6512" stopIfTrue="1" operator="greaterThan">
      <formula>0.4</formula>
    </cfRule>
  </conditionalFormatting>
  <conditionalFormatting sqref="S22 U22">
    <cfRule type="cellIs" dxfId="6490" priority="6513" stopIfTrue="1" operator="greaterThan">
      <formula>0.002</formula>
    </cfRule>
  </conditionalFormatting>
  <conditionalFormatting sqref="S25 U25">
    <cfRule type="cellIs" dxfId="6489" priority="6511" stopIfTrue="1" operator="greaterThan">
      <formula>0.04</formula>
    </cfRule>
  </conditionalFormatting>
  <conditionalFormatting sqref="S30 U30">
    <cfRule type="cellIs" dxfId="6488" priority="6510" stopIfTrue="1" operator="notBetween">
      <formula>6</formula>
      <formula>10</formula>
    </cfRule>
  </conditionalFormatting>
  <conditionalFormatting sqref="S21 U21">
    <cfRule type="cellIs" dxfId="6487" priority="6509" stopIfTrue="1" operator="greaterThan">
      <formula>0.007</formula>
    </cfRule>
  </conditionalFormatting>
  <conditionalFormatting sqref="S23 U23">
    <cfRule type="cellIs" dxfId="6486" priority="6508" stopIfTrue="1" operator="greaterThan">
      <formula>0.003</formula>
    </cfRule>
  </conditionalFormatting>
  <conditionalFormatting sqref="S27:S28 U27:U28">
    <cfRule type="cellIs" dxfId="6485" priority="6507" stopIfTrue="1" operator="greaterThan">
      <formula>1</formula>
    </cfRule>
  </conditionalFormatting>
  <conditionalFormatting sqref="S18 U18">
    <cfRule type="cellIs" dxfId="6484" priority="6506" stopIfTrue="1" operator="lessThan">
      <formula>98.6</formula>
    </cfRule>
  </conditionalFormatting>
  <conditionalFormatting sqref="S31 U31">
    <cfRule type="cellIs" dxfId="6483" priority="6505" stopIfTrue="1" operator="notBetween">
      <formula>950</formula>
      <formula>1050</formula>
    </cfRule>
  </conditionalFormatting>
  <conditionalFormatting sqref="S29 U29">
    <cfRule type="cellIs" dxfId="6482" priority="6504" stopIfTrue="1" operator="greaterThan">
      <formula>10</formula>
    </cfRule>
  </conditionalFormatting>
  <conditionalFormatting sqref="S26 U26">
    <cfRule type="cellIs" dxfId="6481" priority="6503" stopIfTrue="1" operator="greaterThan">
      <formula>0.002</formula>
    </cfRule>
  </conditionalFormatting>
  <conditionalFormatting sqref="T19:T20">
    <cfRule type="cellIs" dxfId="6480" priority="6502" stopIfTrue="1" operator="greaterThan">
      <formula>0.02</formula>
    </cfRule>
  </conditionalFormatting>
  <conditionalFormatting sqref="T24">
    <cfRule type="cellIs" dxfId="6479" priority="6500" stopIfTrue="1" operator="greaterThan">
      <formula>0.4</formula>
    </cfRule>
  </conditionalFormatting>
  <conditionalFormatting sqref="T22">
    <cfRule type="cellIs" dxfId="6478" priority="6501" stopIfTrue="1" operator="greaterThan">
      <formula>0.002</formula>
    </cfRule>
  </conditionalFormatting>
  <conditionalFormatting sqref="T25">
    <cfRule type="cellIs" dxfId="6477" priority="6499" stopIfTrue="1" operator="greaterThan">
      <formula>0.04</formula>
    </cfRule>
  </conditionalFormatting>
  <conditionalFormatting sqref="T30">
    <cfRule type="cellIs" dxfId="6476" priority="6498" stopIfTrue="1" operator="notBetween">
      <formula>6</formula>
      <formula>10</formula>
    </cfRule>
  </conditionalFormatting>
  <conditionalFormatting sqref="T21">
    <cfRule type="cellIs" dxfId="6475" priority="6497" stopIfTrue="1" operator="greaterThan">
      <formula>0.007</formula>
    </cfRule>
  </conditionalFormatting>
  <conditionalFormatting sqref="T23">
    <cfRule type="cellIs" dxfId="6474" priority="6496" stopIfTrue="1" operator="greaterThan">
      <formula>0.003</formula>
    </cfRule>
  </conditionalFormatting>
  <conditionalFormatting sqref="T27:T28">
    <cfRule type="cellIs" dxfId="6473" priority="6495" stopIfTrue="1" operator="greaterThan">
      <formula>1</formula>
    </cfRule>
  </conditionalFormatting>
  <conditionalFormatting sqref="T18">
    <cfRule type="cellIs" dxfId="6472" priority="6494" stopIfTrue="1" operator="lessThan">
      <formula>98.6</formula>
    </cfRule>
  </conditionalFormatting>
  <conditionalFormatting sqref="T31">
    <cfRule type="cellIs" dxfId="6471" priority="6493" stopIfTrue="1" operator="notBetween">
      <formula>950</formula>
      <formula>1050</formula>
    </cfRule>
  </conditionalFormatting>
  <conditionalFormatting sqref="T29">
    <cfRule type="cellIs" dxfId="6470" priority="6492" stopIfTrue="1" operator="greaterThan">
      <formula>10</formula>
    </cfRule>
  </conditionalFormatting>
  <conditionalFormatting sqref="T26">
    <cfRule type="cellIs" dxfId="6469" priority="6491" stopIfTrue="1" operator="greaterThan">
      <formula>0.002</formula>
    </cfRule>
  </conditionalFormatting>
  <conditionalFormatting sqref="V19:V20">
    <cfRule type="cellIs" dxfId="6468" priority="6490" stopIfTrue="1" operator="greaterThan">
      <formula>0.02</formula>
    </cfRule>
  </conditionalFormatting>
  <conditionalFormatting sqref="V24">
    <cfRule type="cellIs" dxfId="6467" priority="6488" stopIfTrue="1" operator="greaterThan">
      <formula>0.4</formula>
    </cfRule>
  </conditionalFormatting>
  <conditionalFormatting sqref="V22">
    <cfRule type="cellIs" dxfId="6466" priority="6489" stopIfTrue="1" operator="greaterThan">
      <formula>0.002</formula>
    </cfRule>
  </conditionalFormatting>
  <conditionalFormatting sqref="V25">
    <cfRule type="cellIs" dxfId="6465" priority="6487" stopIfTrue="1" operator="greaterThan">
      <formula>0.04</formula>
    </cfRule>
  </conditionalFormatting>
  <conditionalFormatting sqref="V30">
    <cfRule type="cellIs" dxfId="6464" priority="6486" stopIfTrue="1" operator="notBetween">
      <formula>6</formula>
      <formula>10</formula>
    </cfRule>
  </conditionalFormatting>
  <conditionalFormatting sqref="V21">
    <cfRule type="cellIs" dxfId="6463" priority="6485" stopIfTrue="1" operator="greaterThan">
      <formula>0.007</formula>
    </cfRule>
  </conditionalFormatting>
  <conditionalFormatting sqref="V23">
    <cfRule type="cellIs" dxfId="6462" priority="6484" stopIfTrue="1" operator="greaterThan">
      <formula>0.003</formula>
    </cfRule>
  </conditionalFormatting>
  <conditionalFormatting sqref="V27:V28">
    <cfRule type="cellIs" dxfId="6461" priority="6483" stopIfTrue="1" operator="greaterThan">
      <formula>1</formula>
    </cfRule>
  </conditionalFormatting>
  <conditionalFormatting sqref="V18">
    <cfRule type="cellIs" dxfId="6460" priority="6482" stopIfTrue="1" operator="lessThan">
      <formula>98.6</formula>
    </cfRule>
  </conditionalFormatting>
  <conditionalFormatting sqref="V31">
    <cfRule type="cellIs" dxfId="6459" priority="6481" stopIfTrue="1" operator="notBetween">
      <formula>950</formula>
      <formula>1050</formula>
    </cfRule>
  </conditionalFormatting>
  <conditionalFormatting sqref="V29">
    <cfRule type="cellIs" dxfId="6458" priority="6480" stopIfTrue="1" operator="greaterThan">
      <formula>10</formula>
    </cfRule>
  </conditionalFormatting>
  <conditionalFormatting sqref="V26">
    <cfRule type="cellIs" dxfId="6457" priority="6479" stopIfTrue="1" operator="greaterThan">
      <formula>0.002</formula>
    </cfRule>
  </conditionalFormatting>
  <conditionalFormatting sqref="W19:X20">
    <cfRule type="cellIs" dxfId="6456" priority="6478" stopIfTrue="1" operator="greaterThan">
      <formula>0.02</formula>
    </cfRule>
  </conditionalFormatting>
  <conditionalFormatting sqref="W24:X24">
    <cfRule type="cellIs" dxfId="6455" priority="6476" stopIfTrue="1" operator="greaterThan">
      <formula>0.4</formula>
    </cfRule>
  </conditionalFormatting>
  <conditionalFormatting sqref="W22:X22">
    <cfRule type="cellIs" dxfId="6454" priority="6477" stopIfTrue="1" operator="greaterThan">
      <formula>0.002</formula>
    </cfRule>
  </conditionalFormatting>
  <conditionalFormatting sqref="W25:X25">
    <cfRule type="cellIs" dxfId="6453" priority="6475" stopIfTrue="1" operator="greaterThan">
      <formula>0.04</formula>
    </cfRule>
  </conditionalFormatting>
  <conditionalFormatting sqref="W30:X30">
    <cfRule type="cellIs" dxfId="6452" priority="6474" stopIfTrue="1" operator="notBetween">
      <formula>6</formula>
      <formula>10</formula>
    </cfRule>
  </conditionalFormatting>
  <conditionalFormatting sqref="W21:X21">
    <cfRule type="cellIs" dxfId="6451" priority="6473" stopIfTrue="1" operator="greaterThan">
      <formula>0.007</formula>
    </cfRule>
  </conditionalFormatting>
  <conditionalFormatting sqref="W23:X23">
    <cfRule type="cellIs" dxfId="6450" priority="6472" stopIfTrue="1" operator="greaterThan">
      <formula>0.003</formula>
    </cfRule>
  </conditionalFormatting>
  <conditionalFormatting sqref="W27:X28">
    <cfRule type="cellIs" dxfId="6449" priority="6471" stopIfTrue="1" operator="greaterThan">
      <formula>1</formula>
    </cfRule>
  </conditionalFormatting>
  <conditionalFormatting sqref="W18:X18">
    <cfRule type="cellIs" dxfId="6448" priority="6470" stopIfTrue="1" operator="lessThan">
      <formula>98.6</formula>
    </cfRule>
  </conditionalFormatting>
  <conditionalFormatting sqref="W31:X31">
    <cfRule type="cellIs" dxfId="6447" priority="6469" stopIfTrue="1" operator="notBetween">
      <formula>950</formula>
      <formula>1050</formula>
    </cfRule>
  </conditionalFormatting>
  <conditionalFormatting sqref="W29:X29">
    <cfRule type="cellIs" dxfId="6446" priority="6468" stopIfTrue="1" operator="greaterThan">
      <formula>10</formula>
    </cfRule>
  </conditionalFormatting>
  <conditionalFormatting sqref="W26:X26">
    <cfRule type="cellIs" dxfId="6445" priority="6467" stopIfTrue="1" operator="greaterThan">
      <formula>0.002</formula>
    </cfRule>
  </conditionalFormatting>
  <conditionalFormatting sqref="WL18 WL31:WL32">
    <cfRule type="cellIs" dxfId="6444" priority="6466" stopIfTrue="1" operator="lessThan">
      <formula>98.6</formula>
    </cfRule>
  </conditionalFormatting>
  <conditionalFormatting sqref="WL19:WL20">
    <cfRule type="cellIs" dxfId="6443" priority="6465" stopIfTrue="1" operator="greaterThan">
      <formula>0.02</formula>
    </cfRule>
  </conditionalFormatting>
  <conditionalFormatting sqref="WL24">
    <cfRule type="cellIs" dxfId="6442" priority="6463" stopIfTrue="1" operator="greaterThan">
      <formula>0.4</formula>
    </cfRule>
  </conditionalFormatting>
  <conditionalFormatting sqref="WL22 WL26">
    <cfRule type="cellIs" dxfId="6441" priority="6464" stopIfTrue="1" operator="greaterThan">
      <formula>0.002</formula>
    </cfRule>
  </conditionalFormatting>
  <conditionalFormatting sqref="WL25">
    <cfRule type="cellIs" dxfId="6440" priority="6462" stopIfTrue="1" operator="greaterThan">
      <formula>0.04</formula>
    </cfRule>
  </conditionalFormatting>
  <conditionalFormatting sqref="WL30">
    <cfRule type="cellIs" dxfId="6439" priority="6461" stopIfTrue="1" operator="notBetween">
      <formula>6</formula>
      <formula>10</formula>
    </cfRule>
  </conditionalFormatting>
  <conditionalFormatting sqref="WL21">
    <cfRule type="cellIs" dxfId="6438" priority="6460" stopIfTrue="1" operator="greaterThan">
      <formula>0.007</formula>
    </cfRule>
  </conditionalFormatting>
  <conditionalFormatting sqref="WL23">
    <cfRule type="cellIs" dxfId="6437" priority="6459" stopIfTrue="1" operator="greaterThan">
      <formula>0.003</formula>
    </cfRule>
  </conditionalFormatting>
  <conditionalFormatting sqref="WL28">
    <cfRule type="cellIs" dxfId="6436" priority="6458" stopIfTrue="1" operator="greaterThan">
      <formula>1</formula>
    </cfRule>
  </conditionalFormatting>
  <conditionalFormatting sqref="WL27">
    <cfRule type="cellIs" dxfId="6435" priority="6457" stopIfTrue="1" operator="greaterThan">
      <formula>1</formula>
    </cfRule>
  </conditionalFormatting>
  <conditionalFormatting sqref="WL29">
    <cfRule type="cellIs" dxfId="6434" priority="6456" stopIfTrue="1" operator="greaterThan">
      <formula>10</formula>
    </cfRule>
  </conditionalFormatting>
  <conditionalFormatting sqref="WL37">
    <cfRule type="cellIs" dxfId="6433" priority="6455" stopIfTrue="1" operator="greaterThanOrEqual">
      <formula>10</formula>
    </cfRule>
  </conditionalFormatting>
  <conditionalFormatting sqref="Y19:Y20">
    <cfRule type="cellIs" dxfId="6432" priority="6454" stopIfTrue="1" operator="greaterThan">
      <formula>0.02</formula>
    </cfRule>
  </conditionalFormatting>
  <conditionalFormatting sqref="Y24">
    <cfRule type="cellIs" dxfId="6431" priority="6452" stopIfTrue="1" operator="greaterThan">
      <formula>0.4</formula>
    </cfRule>
  </conditionalFormatting>
  <conditionalFormatting sqref="Y22">
    <cfRule type="cellIs" dxfId="6430" priority="6453" stopIfTrue="1" operator="greaterThan">
      <formula>0.002</formula>
    </cfRule>
  </conditionalFormatting>
  <conditionalFormatting sqref="Y25">
    <cfRule type="cellIs" dxfId="6429" priority="6451" stopIfTrue="1" operator="greaterThan">
      <formula>0.04</formula>
    </cfRule>
  </conditionalFormatting>
  <conditionalFormatting sqref="Y30">
    <cfRule type="cellIs" dxfId="6428" priority="6450" stopIfTrue="1" operator="notBetween">
      <formula>6</formula>
      <formula>10</formula>
    </cfRule>
  </conditionalFormatting>
  <conditionalFormatting sqref="Y21">
    <cfRule type="cellIs" dxfId="6427" priority="6449" stopIfTrue="1" operator="greaterThan">
      <formula>0.007</formula>
    </cfRule>
  </conditionalFormatting>
  <conditionalFormatting sqref="Y23">
    <cfRule type="cellIs" dxfId="6426" priority="6448" stopIfTrue="1" operator="greaterThan">
      <formula>0.003</formula>
    </cfRule>
  </conditionalFormatting>
  <conditionalFormatting sqref="Y27:Y28">
    <cfRule type="cellIs" dxfId="6425" priority="6447" stopIfTrue="1" operator="greaterThan">
      <formula>1</formula>
    </cfRule>
  </conditionalFormatting>
  <conditionalFormatting sqref="Y18">
    <cfRule type="cellIs" dxfId="6424" priority="6446" stopIfTrue="1" operator="lessThan">
      <formula>98.6</formula>
    </cfRule>
  </conditionalFormatting>
  <conditionalFormatting sqref="Y31">
    <cfRule type="cellIs" dxfId="6423" priority="6445" stopIfTrue="1" operator="notBetween">
      <formula>950</formula>
      <formula>1050</formula>
    </cfRule>
  </conditionalFormatting>
  <conditionalFormatting sqref="Y29">
    <cfRule type="cellIs" dxfId="6422" priority="6444" stopIfTrue="1" operator="greaterThan">
      <formula>10</formula>
    </cfRule>
  </conditionalFormatting>
  <conditionalFormatting sqref="Y33">
    <cfRule type="cellIs" dxfId="6421" priority="6443" stopIfTrue="1" operator="lessThan">
      <formula>65</formula>
    </cfRule>
  </conditionalFormatting>
  <conditionalFormatting sqref="Y26">
    <cfRule type="cellIs" dxfId="6420" priority="6442" stopIfTrue="1" operator="greaterThan">
      <formula>0.002</formula>
    </cfRule>
  </conditionalFormatting>
  <conditionalFormatting sqref="Z19:Z20">
    <cfRule type="cellIs" dxfId="6419" priority="6441" stopIfTrue="1" operator="greaterThan">
      <formula>0.02</formula>
    </cfRule>
  </conditionalFormatting>
  <conditionalFormatting sqref="Z24">
    <cfRule type="cellIs" dxfId="6418" priority="6439" stopIfTrue="1" operator="greaterThan">
      <formula>0.4</formula>
    </cfRule>
  </conditionalFormatting>
  <conditionalFormatting sqref="Z22">
    <cfRule type="cellIs" dxfId="6417" priority="6440" stopIfTrue="1" operator="greaterThan">
      <formula>0.002</formula>
    </cfRule>
  </conditionalFormatting>
  <conditionalFormatting sqref="Z25">
    <cfRule type="cellIs" dxfId="6416" priority="6438" stopIfTrue="1" operator="greaterThan">
      <formula>0.04</formula>
    </cfRule>
  </conditionalFormatting>
  <conditionalFormatting sqref="Z30">
    <cfRule type="cellIs" dxfId="6415" priority="6437" stopIfTrue="1" operator="notBetween">
      <formula>6</formula>
      <formula>10</formula>
    </cfRule>
  </conditionalFormatting>
  <conditionalFormatting sqref="Z21">
    <cfRule type="cellIs" dxfId="6414" priority="6436" stopIfTrue="1" operator="greaterThan">
      <formula>0.007</formula>
    </cfRule>
  </conditionalFormatting>
  <conditionalFormatting sqref="Z23">
    <cfRule type="cellIs" dxfId="6413" priority="6435" stopIfTrue="1" operator="greaterThan">
      <formula>0.003</formula>
    </cfRule>
  </conditionalFormatting>
  <conditionalFormatting sqref="Z27:Z28">
    <cfRule type="cellIs" dxfId="6412" priority="6434" stopIfTrue="1" operator="greaterThan">
      <formula>1</formula>
    </cfRule>
  </conditionalFormatting>
  <conditionalFormatting sqref="Z18">
    <cfRule type="cellIs" dxfId="6411" priority="6433" stopIfTrue="1" operator="lessThan">
      <formula>98.6</formula>
    </cfRule>
  </conditionalFormatting>
  <conditionalFormatting sqref="Z31">
    <cfRule type="cellIs" dxfId="6410" priority="6432" stopIfTrue="1" operator="notBetween">
      <formula>950</formula>
      <formula>1050</formula>
    </cfRule>
  </conditionalFormatting>
  <conditionalFormatting sqref="Z29">
    <cfRule type="cellIs" dxfId="6409" priority="6431" stopIfTrue="1" operator="greaterThan">
      <formula>10</formula>
    </cfRule>
  </conditionalFormatting>
  <conditionalFormatting sqref="Z33">
    <cfRule type="cellIs" dxfId="6408" priority="6430" stopIfTrue="1" operator="lessThan">
      <formula>65</formula>
    </cfRule>
  </conditionalFormatting>
  <conditionalFormatting sqref="Z26">
    <cfRule type="cellIs" dxfId="6407" priority="6429" stopIfTrue="1" operator="greaterThan">
      <formula>0.002</formula>
    </cfRule>
  </conditionalFormatting>
  <conditionalFormatting sqref="AA19:AA20">
    <cfRule type="cellIs" dxfId="6406" priority="6428" stopIfTrue="1" operator="greaterThan">
      <formula>0.02</formula>
    </cfRule>
  </conditionalFormatting>
  <conditionalFormatting sqref="AA24">
    <cfRule type="cellIs" dxfId="6405" priority="6426" stopIfTrue="1" operator="greaterThan">
      <formula>0.4</formula>
    </cfRule>
  </conditionalFormatting>
  <conditionalFormatting sqref="AA22">
    <cfRule type="cellIs" dxfId="6404" priority="6427" stopIfTrue="1" operator="greaterThan">
      <formula>0.002</formula>
    </cfRule>
  </conditionalFormatting>
  <conditionalFormatting sqref="AA25">
    <cfRule type="cellIs" dxfId="6403" priority="6425" stopIfTrue="1" operator="greaterThan">
      <formula>0.04</formula>
    </cfRule>
  </conditionalFormatting>
  <conditionalFormatting sqref="AA30">
    <cfRule type="cellIs" dxfId="6402" priority="6424" stopIfTrue="1" operator="notBetween">
      <formula>6</formula>
      <formula>10</formula>
    </cfRule>
  </conditionalFormatting>
  <conditionalFormatting sqref="AA21">
    <cfRule type="cellIs" dxfId="6401" priority="6423" stopIfTrue="1" operator="greaterThan">
      <formula>0.007</formula>
    </cfRule>
  </conditionalFormatting>
  <conditionalFormatting sqref="AA23">
    <cfRule type="cellIs" dxfId="6400" priority="6422" stopIfTrue="1" operator="greaterThan">
      <formula>0.003</formula>
    </cfRule>
  </conditionalFormatting>
  <conditionalFormatting sqref="AA27:AA28">
    <cfRule type="cellIs" dxfId="6399" priority="6421" stopIfTrue="1" operator="greaterThan">
      <formula>1</formula>
    </cfRule>
  </conditionalFormatting>
  <conditionalFormatting sqref="AA18">
    <cfRule type="cellIs" dxfId="6398" priority="6420" stopIfTrue="1" operator="lessThan">
      <formula>98.6</formula>
    </cfRule>
  </conditionalFormatting>
  <conditionalFormatting sqref="AA31">
    <cfRule type="cellIs" dxfId="6397" priority="6419" stopIfTrue="1" operator="notBetween">
      <formula>950</formula>
      <formula>1050</formula>
    </cfRule>
  </conditionalFormatting>
  <conditionalFormatting sqref="AA29">
    <cfRule type="cellIs" dxfId="6396" priority="6418" stopIfTrue="1" operator="greaterThan">
      <formula>10</formula>
    </cfRule>
  </conditionalFormatting>
  <conditionalFormatting sqref="AA33">
    <cfRule type="cellIs" dxfId="6395" priority="6417" stopIfTrue="1" operator="lessThan">
      <formula>65</formula>
    </cfRule>
  </conditionalFormatting>
  <conditionalFormatting sqref="AA26">
    <cfRule type="cellIs" dxfId="6394" priority="6416" stopIfTrue="1" operator="greaterThan">
      <formula>0.002</formula>
    </cfRule>
  </conditionalFormatting>
  <conditionalFormatting sqref="AB19:AB20">
    <cfRule type="cellIs" dxfId="6393" priority="6415" stopIfTrue="1" operator="greaterThan">
      <formula>0.02</formula>
    </cfRule>
  </conditionalFormatting>
  <conditionalFormatting sqref="AB24">
    <cfRule type="cellIs" dxfId="6392" priority="6413" stopIfTrue="1" operator="greaterThan">
      <formula>0.4</formula>
    </cfRule>
  </conditionalFormatting>
  <conditionalFormatting sqref="AB22">
    <cfRule type="cellIs" dxfId="6391" priority="6414" stopIfTrue="1" operator="greaterThan">
      <formula>0.002</formula>
    </cfRule>
  </conditionalFormatting>
  <conditionalFormatting sqref="AB25">
    <cfRule type="cellIs" dxfId="6390" priority="6412" stopIfTrue="1" operator="greaterThan">
      <formula>0.04</formula>
    </cfRule>
  </conditionalFormatting>
  <conditionalFormatting sqref="AB30">
    <cfRule type="cellIs" dxfId="6389" priority="6411" stopIfTrue="1" operator="notBetween">
      <formula>6</formula>
      <formula>10</formula>
    </cfRule>
  </conditionalFormatting>
  <conditionalFormatting sqref="AB21">
    <cfRule type="cellIs" dxfId="6388" priority="6410" stopIfTrue="1" operator="greaterThan">
      <formula>0.007</formula>
    </cfRule>
  </conditionalFormatting>
  <conditionalFormatting sqref="AB23">
    <cfRule type="cellIs" dxfId="6387" priority="6409" stopIfTrue="1" operator="greaterThan">
      <formula>0.003</formula>
    </cfRule>
  </conditionalFormatting>
  <conditionalFormatting sqref="AB27:AB28">
    <cfRule type="cellIs" dxfId="6386" priority="6408" stopIfTrue="1" operator="greaterThan">
      <formula>1</formula>
    </cfRule>
  </conditionalFormatting>
  <conditionalFormatting sqref="AB18">
    <cfRule type="cellIs" dxfId="6385" priority="6407" stopIfTrue="1" operator="lessThan">
      <formula>98.6</formula>
    </cfRule>
  </conditionalFormatting>
  <conditionalFormatting sqref="AB31">
    <cfRule type="cellIs" dxfId="6384" priority="6406" stopIfTrue="1" operator="notBetween">
      <formula>950</formula>
      <formula>1050</formula>
    </cfRule>
  </conditionalFormatting>
  <conditionalFormatting sqref="AB29">
    <cfRule type="cellIs" dxfId="6383" priority="6405" stopIfTrue="1" operator="greaterThan">
      <formula>10</formula>
    </cfRule>
  </conditionalFormatting>
  <conditionalFormatting sqref="AB33">
    <cfRule type="cellIs" dxfId="6382" priority="6404" stopIfTrue="1" operator="lessThan">
      <formula>65</formula>
    </cfRule>
  </conditionalFormatting>
  <conditionalFormatting sqref="AB26">
    <cfRule type="cellIs" dxfId="6381" priority="6403" stopIfTrue="1" operator="greaterThan">
      <formula>0.002</formula>
    </cfRule>
  </conditionalFormatting>
  <conditionalFormatting sqref="AC19:AC20">
    <cfRule type="cellIs" dxfId="6380" priority="6402" stopIfTrue="1" operator="greaterThan">
      <formula>0.02</formula>
    </cfRule>
  </conditionalFormatting>
  <conditionalFormatting sqref="AC24">
    <cfRule type="cellIs" dxfId="6379" priority="6400" stopIfTrue="1" operator="greaterThan">
      <formula>0.4</formula>
    </cfRule>
  </conditionalFormatting>
  <conditionalFormatting sqref="AC22">
    <cfRule type="cellIs" dxfId="6378" priority="6401" stopIfTrue="1" operator="greaterThan">
      <formula>0.002</formula>
    </cfRule>
  </conditionalFormatting>
  <conditionalFormatting sqref="AC25">
    <cfRule type="cellIs" dxfId="6377" priority="6399" stopIfTrue="1" operator="greaterThan">
      <formula>0.04</formula>
    </cfRule>
  </conditionalFormatting>
  <conditionalFormatting sqref="AC30">
    <cfRule type="cellIs" dxfId="6376" priority="6398" stopIfTrue="1" operator="notBetween">
      <formula>6</formula>
      <formula>10</formula>
    </cfRule>
  </conditionalFormatting>
  <conditionalFormatting sqref="AC21">
    <cfRule type="cellIs" dxfId="6375" priority="6397" stopIfTrue="1" operator="greaterThan">
      <formula>0.007</formula>
    </cfRule>
  </conditionalFormatting>
  <conditionalFormatting sqref="AC23">
    <cfRule type="cellIs" dxfId="6374" priority="6396" stopIfTrue="1" operator="greaterThan">
      <formula>0.003</formula>
    </cfRule>
  </conditionalFormatting>
  <conditionalFormatting sqref="AC27:AC28">
    <cfRule type="cellIs" dxfId="6373" priority="6395" stopIfTrue="1" operator="greaterThan">
      <formula>1</formula>
    </cfRule>
  </conditionalFormatting>
  <conditionalFormatting sqref="AC18">
    <cfRule type="cellIs" dxfId="6372" priority="6394" stopIfTrue="1" operator="lessThan">
      <formula>98.6</formula>
    </cfRule>
  </conditionalFormatting>
  <conditionalFormatting sqref="AC31">
    <cfRule type="cellIs" dxfId="6371" priority="6393" stopIfTrue="1" operator="notBetween">
      <formula>950</formula>
      <formula>1050</formula>
    </cfRule>
  </conditionalFormatting>
  <conditionalFormatting sqref="AC29">
    <cfRule type="cellIs" dxfId="6370" priority="6392" stopIfTrue="1" operator="greaterThan">
      <formula>10</formula>
    </cfRule>
  </conditionalFormatting>
  <conditionalFormatting sqref="AC33">
    <cfRule type="cellIs" dxfId="6369" priority="6391" stopIfTrue="1" operator="lessThan">
      <formula>65</formula>
    </cfRule>
  </conditionalFormatting>
  <conditionalFormatting sqref="AC26">
    <cfRule type="cellIs" dxfId="6368" priority="6390" stopIfTrue="1" operator="greaterThan">
      <formula>0.002</formula>
    </cfRule>
  </conditionalFormatting>
  <conditionalFormatting sqref="AD19:AE20">
    <cfRule type="cellIs" dxfId="6367" priority="6389" stopIfTrue="1" operator="greaterThan">
      <formula>0.02</formula>
    </cfRule>
  </conditionalFormatting>
  <conditionalFormatting sqref="AD24:AE24">
    <cfRule type="cellIs" dxfId="6366" priority="6387" stopIfTrue="1" operator="greaterThan">
      <formula>0.4</formula>
    </cfRule>
  </conditionalFormatting>
  <conditionalFormatting sqref="AD22:AE22">
    <cfRule type="cellIs" dxfId="6365" priority="6388" stopIfTrue="1" operator="greaterThan">
      <formula>0.002</formula>
    </cfRule>
  </conditionalFormatting>
  <conditionalFormatting sqref="AD25:AE25">
    <cfRule type="cellIs" dxfId="6364" priority="6386" stopIfTrue="1" operator="greaterThan">
      <formula>0.04</formula>
    </cfRule>
  </conditionalFormatting>
  <conditionalFormatting sqref="AD30:AE30">
    <cfRule type="cellIs" dxfId="6363" priority="6385" stopIfTrue="1" operator="notBetween">
      <formula>6</formula>
      <formula>10</formula>
    </cfRule>
  </conditionalFormatting>
  <conditionalFormatting sqref="AD21:AE21">
    <cfRule type="cellIs" dxfId="6362" priority="6384" stopIfTrue="1" operator="greaterThan">
      <formula>0.007</formula>
    </cfRule>
  </conditionalFormatting>
  <conditionalFormatting sqref="AD23:AE23">
    <cfRule type="cellIs" dxfId="6361" priority="6383" stopIfTrue="1" operator="greaterThan">
      <formula>0.003</formula>
    </cfRule>
  </conditionalFormatting>
  <conditionalFormatting sqref="AD27:AE28">
    <cfRule type="cellIs" dxfId="6360" priority="6382" stopIfTrue="1" operator="greaterThan">
      <formula>1</formula>
    </cfRule>
  </conditionalFormatting>
  <conditionalFormatting sqref="AD18:AE18">
    <cfRule type="cellIs" dxfId="6359" priority="6381" stopIfTrue="1" operator="lessThan">
      <formula>98.6</formula>
    </cfRule>
  </conditionalFormatting>
  <conditionalFormatting sqref="AD31:AE31">
    <cfRule type="cellIs" dxfId="6358" priority="6380" stopIfTrue="1" operator="notBetween">
      <formula>950</formula>
      <formula>1050</formula>
    </cfRule>
  </conditionalFormatting>
  <conditionalFormatting sqref="AD29:AE29">
    <cfRule type="cellIs" dxfId="6357" priority="6379" stopIfTrue="1" operator="greaterThan">
      <formula>10</formula>
    </cfRule>
  </conditionalFormatting>
  <conditionalFormatting sqref="AD26:AE26">
    <cfRule type="cellIs" dxfId="6356" priority="6378" stopIfTrue="1" operator="greaterThan">
      <formula>0.002</formula>
    </cfRule>
  </conditionalFormatting>
  <conditionalFormatting sqref="AD33:AE33">
    <cfRule type="cellIs" dxfId="6355" priority="6377" stopIfTrue="1" operator="lessThan">
      <formula>65</formula>
    </cfRule>
  </conditionalFormatting>
  <conditionalFormatting sqref="AF19:AF20">
    <cfRule type="cellIs" dxfId="6354" priority="6376" stopIfTrue="1" operator="greaterThan">
      <formula>0.02</formula>
    </cfRule>
  </conditionalFormatting>
  <conditionalFormatting sqref="AF24">
    <cfRule type="cellIs" dxfId="6353" priority="6374" stopIfTrue="1" operator="greaterThan">
      <formula>0.4</formula>
    </cfRule>
  </conditionalFormatting>
  <conditionalFormatting sqref="AF22">
    <cfRule type="cellIs" dxfId="6352" priority="6375" stopIfTrue="1" operator="greaterThan">
      <formula>0.002</formula>
    </cfRule>
  </conditionalFormatting>
  <conditionalFormatting sqref="AF25">
    <cfRule type="cellIs" dxfId="6351" priority="6373" stopIfTrue="1" operator="greaterThan">
      <formula>0.04</formula>
    </cfRule>
  </conditionalFormatting>
  <conditionalFormatting sqref="AF30">
    <cfRule type="cellIs" dxfId="6350" priority="6372" stopIfTrue="1" operator="notBetween">
      <formula>6</formula>
      <formula>10</formula>
    </cfRule>
  </conditionalFormatting>
  <conditionalFormatting sqref="AF21">
    <cfRule type="cellIs" dxfId="6349" priority="6371" stopIfTrue="1" operator="greaterThan">
      <formula>0.007</formula>
    </cfRule>
  </conditionalFormatting>
  <conditionalFormatting sqref="AF23">
    <cfRule type="cellIs" dxfId="6348" priority="6370" stopIfTrue="1" operator="greaterThan">
      <formula>0.003</formula>
    </cfRule>
  </conditionalFormatting>
  <conditionalFormatting sqref="AF27:AF28">
    <cfRule type="cellIs" dxfId="6347" priority="6369" stopIfTrue="1" operator="greaterThan">
      <formula>1</formula>
    </cfRule>
  </conditionalFormatting>
  <conditionalFormatting sqref="AF18">
    <cfRule type="cellIs" dxfId="6346" priority="6368" stopIfTrue="1" operator="lessThan">
      <formula>98.6</formula>
    </cfRule>
  </conditionalFormatting>
  <conditionalFormatting sqref="AF31">
    <cfRule type="cellIs" dxfId="6345" priority="6367" stopIfTrue="1" operator="notBetween">
      <formula>950</formula>
      <formula>1050</formula>
    </cfRule>
  </conditionalFormatting>
  <conditionalFormatting sqref="AF29">
    <cfRule type="cellIs" dxfId="6344" priority="6366" stopIfTrue="1" operator="greaterThan">
      <formula>10</formula>
    </cfRule>
  </conditionalFormatting>
  <conditionalFormatting sqref="AF26">
    <cfRule type="cellIs" dxfId="6343" priority="6365" stopIfTrue="1" operator="greaterThan">
      <formula>0.002</formula>
    </cfRule>
  </conditionalFormatting>
  <conditionalFormatting sqref="AF33">
    <cfRule type="cellIs" dxfId="6342" priority="6364" stopIfTrue="1" operator="lessThan">
      <formula>65</formula>
    </cfRule>
  </conditionalFormatting>
  <conditionalFormatting sqref="AG19:AG20">
    <cfRule type="cellIs" dxfId="6341" priority="6363" stopIfTrue="1" operator="greaterThan">
      <formula>0.02</formula>
    </cfRule>
  </conditionalFormatting>
  <conditionalFormatting sqref="AG24">
    <cfRule type="cellIs" dxfId="6340" priority="6361" stopIfTrue="1" operator="greaterThan">
      <formula>0.4</formula>
    </cfRule>
  </conditionalFormatting>
  <conditionalFormatting sqref="AG22">
    <cfRule type="cellIs" dxfId="6339" priority="6362" stopIfTrue="1" operator="greaterThan">
      <formula>0.002</formula>
    </cfRule>
  </conditionalFormatting>
  <conditionalFormatting sqref="AG25">
    <cfRule type="cellIs" dxfId="6338" priority="6360" stopIfTrue="1" operator="greaterThan">
      <formula>0.04</formula>
    </cfRule>
  </conditionalFormatting>
  <conditionalFormatting sqref="AG30">
    <cfRule type="cellIs" dxfId="6337" priority="6359" stopIfTrue="1" operator="notBetween">
      <formula>6</formula>
      <formula>10</formula>
    </cfRule>
  </conditionalFormatting>
  <conditionalFormatting sqref="AG21">
    <cfRule type="cellIs" dxfId="6336" priority="6358" stopIfTrue="1" operator="greaterThan">
      <formula>0.007</formula>
    </cfRule>
  </conditionalFormatting>
  <conditionalFormatting sqref="AG23">
    <cfRule type="cellIs" dxfId="6335" priority="6357" stopIfTrue="1" operator="greaterThan">
      <formula>0.003</formula>
    </cfRule>
  </conditionalFormatting>
  <conditionalFormatting sqref="AG27:AG28">
    <cfRule type="cellIs" dxfId="6334" priority="6356" stopIfTrue="1" operator="greaterThan">
      <formula>1</formula>
    </cfRule>
  </conditionalFormatting>
  <conditionalFormatting sqref="AG18">
    <cfRule type="cellIs" dxfId="6333" priority="6355" stopIfTrue="1" operator="lessThan">
      <formula>98.6</formula>
    </cfRule>
  </conditionalFormatting>
  <conditionalFormatting sqref="AG31">
    <cfRule type="cellIs" dxfId="6332" priority="6354" stopIfTrue="1" operator="notBetween">
      <formula>950</formula>
      <formula>1050</formula>
    </cfRule>
  </conditionalFormatting>
  <conditionalFormatting sqref="AG29">
    <cfRule type="cellIs" dxfId="6331" priority="6353" stopIfTrue="1" operator="greaterThan">
      <formula>10</formula>
    </cfRule>
  </conditionalFormatting>
  <conditionalFormatting sqref="AG26">
    <cfRule type="cellIs" dxfId="6330" priority="6352" stopIfTrue="1" operator="greaterThan">
      <formula>0.002</formula>
    </cfRule>
  </conditionalFormatting>
  <conditionalFormatting sqref="AG33">
    <cfRule type="cellIs" dxfId="6329" priority="6351" stopIfTrue="1" operator="lessThan">
      <formula>65</formula>
    </cfRule>
  </conditionalFormatting>
  <conditionalFormatting sqref="AH19:AH20">
    <cfRule type="cellIs" dxfId="6328" priority="6350" stopIfTrue="1" operator="greaterThan">
      <formula>0.02</formula>
    </cfRule>
  </conditionalFormatting>
  <conditionalFormatting sqref="AH24">
    <cfRule type="cellIs" dxfId="6327" priority="6348" stopIfTrue="1" operator="greaterThan">
      <formula>0.4</formula>
    </cfRule>
  </conditionalFormatting>
  <conditionalFormatting sqref="AH22">
    <cfRule type="cellIs" dxfId="6326" priority="6349" stopIfTrue="1" operator="greaterThan">
      <formula>0.002</formula>
    </cfRule>
  </conditionalFormatting>
  <conditionalFormatting sqref="AH25">
    <cfRule type="cellIs" dxfId="6325" priority="6347" stopIfTrue="1" operator="greaterThan">
      <formula>0.04</formula>
    </cfRule>
  </conditionalFormatting>
  <conditionalFormatting sqref="AH30">
    <cfRule type="cellIs" dxfId="6324" priority="6346" stopIfTrue="1" operator="notBetween">
      <formula>6</formula>
      <formula>10</formula>
    </cfRule>
  </conditionalFormatting>
  <conditionalFormatting sqref="AH21">
    <cfRule type="cellIs" dxfId="6323" priority="6345" stopIfTrue="1" operator="greaterThan">
      <formula>0.007</formula>
    </cfRule>
  </conditionalFormatting>
  <conditionalFormatting sqref="AH23">
    <cfRule type="cellIs" dxfId="6322" priority="6344" stopIfTrue="1" operator="greaterThan">
      <formula>0.003</formula>
    </cfRule>
  </conditionalFormatting>
  <conditionalFormatting sqref="AH27:AH28">
    <cfRule type="cellIs" dxfId="6321" priority="6343" stopIfTrue="1" operator="greaterThan">
      <formula>1</formula>
    </cfRule>
  </conditionalFormatting>
  <conditionalFormatting sqref="AH18">
    <cfRule type="cellIs" dxfId="6320" priority="6342" stopIfTrue="1" operator="lessThan">
      <formula>98.6</formula>
    </cfRule>
  </conditionalFormatting>
  <conditionalFormatting sqref="AH31">
    <cfRule type="cellIs" dxfId="6319" priority="6341" stopIfTrue="1" operator="notBetween">
      <formula>950</formula>
      <formula>1050</formula>
    </cfRule>
  </conditionalFormatting>
  <conditionalFormatting sqref="AH29">
    <cfRule type="cellIs" dxfId="6318" priority="6340" stopIfTrue="1" operator="greaterThan">
      <formula>10</formula>
    </cfRule>
  </conditionalFormatting>
  <conditionalFormatting sqref="AH26">
    <cfRule type="cellIs" dxfId="6317" priority="6339" stopIfTrue="1" operator="greaterThan">
      <formula>0.002</formula>
    </cfRule>
  </conditionalFormatting>
  <conditionalFormatting sqref="AH33">
    <cfRule type="cellIs" dxfId="6316" priority="6338" stopIfTrue="1" operator="lessThan">
      <formula>65</formula>
    </cfRule>
  </conditionalFormatting>
  <conditionalFormatting sqref="AI19:AI20">
    <cfRule type="cellIs" dxfId="6315" priority="6337" stopIfTrue="1" operator="greaterThan">
      <formula>0.02</formula>
    </cfRule>
  </conditionalFormatting>
  <conditionalFormatting sqref="AI24">
    <cfRule type="cellIs" dxfId="6314" priority="6335" stopIfTrue="1" operator="greaterThan">
      <formula>0.4</formula>
    </cfRule>
  </conditionalFormatting>
  <conditionalFormatting sqref="AI22">
    <cfRule type="cellIs" dxfId="6313" priority="6336" stopIfTrue="1" operator="greaterThan">
      <formula>0.002</formula>
    </cfRule>
  </conditionalFormatting>
  <conditionalFormatting sqref="AI25">
    <cfRule type="cellIs" dxfId="6312" priority="6334" stopIfTrue="1" operator="greaterThan">
      <formula>0.04</formula>
    </cfRule>
  </conditionalFormatting>
  <conditionalFormatting sqref="AI30">
    <cfRule type="cellIs" dxfId="6311" priority="6333" stopIfTrue="1" operator="notBetween">
      <formula>6</formula>
      <formula>10</formula>
    </cfRule>
  </conditionalFormatting>
  <conditionalFormatting sqref="AI21">
    <cfRule type="cellIs" dxfId="6310" priority="6332" stopIfTrue="1" operator="greaterThan">
      <formula>0.007</formula>
    </cfRule>
  </conditionalFormatting>
  <conditionalFormatting sqref="AI23">
    <cfRule type="cellIs" dxfId="6309" priority="6331" stopIfTrue="1" operator="greaterThan">
      <formula>0.003</formula>
    </cfRule>
  </conditionalFormatting>
  <conditionalFormatting sqref="AI27:AI28">
    <cfRule type="cellIs" dxfId="6308" priority="6330" stopIfTrue="1" operator="greaterThan">
      <formula>1</formula>
    </cfRule>
  </conditionalFormatting>
  <conditionalFormatting sqref="AI18">
    <cfRule type="cellIs" dxfId="6307" priority="6329" stopIfTrue="1" operator="lessThan">
      <formula>98.6</formula>
    </cfRule>
  </conditionalFormatting>
  <conditionalFormatting sqref="AI31">
    <cfRule type="cellIs" dxfId="6306" priority="6328" stopIfTrue="1" operator="notBetween">
      <formula>950</formula>
      <formula>1050</formula>
    </cfRule>
  </conditionalFormatting>
  <conditionalFormatting sqref="AI29">
    <cfRule type="cellIs" dxfId="6305" priority="6327" stopIfTrue="1" operator="greaterThan">
      <formula>10</formula>
    </cfRule>
  </conditionalFormatting>
  <conditionalFormatting sqref="AI26">
    <cfRule type="cellIs" dxfId="6304" priority="6326" stopIfTrue="1" operator="greaterThan">
      <formula>0.002</formula>
    </cfRule>
  </conditionalFormatting>
  <conditionalFormatting sqref="AI33">
    <cfRule type="cellIs" dxfId="6303" priority="6325" stopIfTrue="1" operator="lessThan">
      <formula>65</formula>
    </cfRule>
  </conditionalFormatting>
  <conditionalFormatting sqref="WK18 WK31:WK32">
    <cfRule type="cellIs" dxfId="6302" priority="6324" stopIfTrue="1" operator="lessThan">
      <formula>98.6</formula>
    </cfRule>
  </conditionalFormatting>
  <conditionalFormatting sqref="WK19:WK20">
    <cfRule type="cellIs" dxfId="6301" priority="6323" stopIfTrue="1" operator="greaterThan">
      <formula>0.02</formula>
    </cfRule>
  </conditionalFormatting>
  <conditionalFormatting sqref="WK24">
    <cfRule type="cellIs" dxfId="6300" priority="6321" stopIfTrue="1" operator="greaterThan">
      <formula>0.4</formula>
    </cfRule>
  </conditionalFormatting>
  <conditionalFormatting sqref="WK22 WK26">
    <cfRule type="cellIs" dxfId="6299" priority="6322" stopIfTrue="1" operator="greaterThan">
      <formula>0.002</formula>
    </cfRule>
  </conditionalFormatting>
  <conditionalFormatting sqref="WK25">
    <cfRule type="cellIs" dxfId="6298" priority="6320" stopIfTrue="1" operator="greaterThan">
      <formula>0.04</formula>
    </cfRule>
  </conditionalFormatting>
  <conditionalFormatting sqref="WK30">
    <cfRule type="cellIs" dxfId="6297" priority="6319" stopIfTrue="1" operator="notBetween">
      <formula>6</formula>
      <formula>10</formula>
    </cfRule>
  </conditionalFormatting>
  <conditionalFormatting sqref="WK21">
    <cfRule type="cellIs" dxfId="6296" priority="6318" stopIfTrue="1" operator="greaterThan">
      <formula>0.007</formula>
    </cfRule>
  </conditionalFormatting>
  <conditionalFormatting sqref="WK23">
    <cfRule type="cellIs" dxfId="6295" priority="6317" stopIfTrue="1" operator="greaterThan">
      <formula>0.003</formula>
    </cfRule>
  </conditionalFormatting>
  <conditionalFormatting sqref="WK28">
    <cfRule type="cellIs" dxfId="6294" priority="6316" stopIfTrue="1" operator="greaterThan">
      <formula>1</formula>
    </cfRule>
  </conditionalFormatting>
  <conditionalFormatting sqref="WK27">
    <cfRule type="cellIs" dxfId="6293" priority="6315" stopIfTrue="1" operator="greaterThan">
      <formula>1</formula>
    </cfRule>
  </conditionalFormatting>
  <conditionalFormatting sqref="WK29">
    <cfRule type="cellIs" dxfId="6292" priority="6314" stopIfTrue="1" operator="greaterThan">
      <formula>10</formula>
    </cfRule>
  </conditionalFormatting>
  <conditionalFormatting sqref="WK37">
    <cfRule type="cellIs" dxfId="6291" priority="6313" stopIfTrue="1" operator="greaterThanOrEqual">
      <formula>10</formula>
    </cfRule>
  </conditionalFormatting>
  <conditionalFormatting sqref="AJ19:AJ20">
    <cfRule type="cellIs" dxfId="6290" priority="6312" stopIfTrue="1" operator="greaterThan">
      <formula>0.02</formula>
    </cfRule>
  </conditionalFormatting>
  <conditionalFormatting sqref="AJ24">
    <cfRule type="cellIs" dxfId="6289" priority="6310" stopIfTrue="1" operator="greaterThan">
      <formula>0.4</formula>
    </cfRule>
  </conditionalFormatting>
  <conditionalFormatting sqref="AJ22">
    <cfRule type="cellIs" dxfId="6288" priority="6311" stopIfTrue="1" operator="greaterThan">
      <formula>0.002</formula>
    </cfRule>
  </conditionalFormatting>
  <conditionalFormatting sqref="AJ25">
    <cfRule type="cellIs" dxfId="6287" priority="6309" stopIfTrue="1" operator="greaterThan">
      <formula>0.04</formula>
    </cfRule>
  </conditionalFormatting>
  <conditionalFormatting sqref="AJ30">
    <cfRule type="cellIs" dxfId="6286" priority="6308" stopIfTrue="1" operator="notBetween">
      <formula>6</formula>
      <formula>10</formula>
    </cfRule>
  </conditionalFormatting>
  <conditionalFormatting sqref="AJ21">
    <cfRule type="cellIs" dxfId="6285" priority="6307" stopIfTrue="1" operator="greaterThan">
      <formula>0.007</formula>
    </cfRule>
  </conditionalFormatting>
  <conditionalFormatting sqref="AJ23">
    <cfRule type="cellIs" dxfId="6284" priority="6306" stopIfTrue="1" operator="greaterThan">
      <formula>0.003</formula>
    </cfRule>
  </conditionalFormatting>
  <conditionalFormatting sqref="AJ27:AJ28">
    <cfRule type="cellIs" dxfId="6283" priority="6305" stopIfTrue="1" operator="greaterThan">
      <formula>1</formula>
    </cfRule>
  </conditionalFormatting>
  <conditionalFormatting sqref="AJ18">
    <cfRule type="cellIs" dxfId="6282" priority="6304" stopIfTrue="1" operator="lessThan">
      <formula>98.6</formula>
    </cfRule>
  </conditionalFormatting>
  <conditionalFormatting sqref="AJ31">
    <cfRule type="cellIs" dxfId="6281" priority="6303" stopIfTrue="1" operator="notBetween">
      <formula>950</formula>
      <formula>1050</formula>
    </cfRule>
  </conditionalFormatting>
  <conditionalFormatting sqref="AJ29">
    <cfRule type="cellIs" dxfId="6280" priority="6302" stopIfTrue="1" operator="greaterThan">
      <formula>10</formula>
    </cfRule>
  </conditionalFormatting>
  <conditionalFormatting sqref="AJ26">
    <cfRule type="cellIs" dxfId="6279" priority="6301" stopIfTrue="1" operator="greaterThan">
      <formula>0.002</formula>
    </cfRule>
  </conditionalFormatting>
  <conditionalFormatting sqref="AJ33">
    <cfRule type="cellIs" dxfId="6278" priority="6300" stopIfTrue="1" operator="lessThan">
      <formula>65</formula>
    </cfRule>
  </conditionalFormatting>
  <conditionalFormatting sqref="AK19:AK20">
    <cfRule type="cellIs" dxfId="6277" priority="6299" stopIfTrue="1" operator="greaterThan">
      <formula>0.02</formula>
    </cfRule>
  </conditionalFormatting>
  <conditionalFormatting sqref="AK24">
    <cfRule type="cellIs" dxfId="6276" priority="6297" stopIfTrue="1" operator="greaterThan">
      <formula>0.4</formula>
    </cfRule>
  </conditionalFormatting>
  <conditionalFormatting sqref="AK22">
    <cfRule type="cellIs" dxfId="6275" priority="6298" stopIfTrue="1" operator="greaterThan">
      <formula>0.002</formula>
    </cfRule>
  </conditionalFormatting>
  <conditionalFormatting sqref="AK25">
    <cfRule type="cellIs" dxfId="6274" priority="6296" stopIfTrue="1" operator="greaterThan">
      <formula>0.04</formula>
    </cfRule>
  </conditionalFormatting>
  <conditionalFormatting sqref="AK30">
    <cfRule type="cellIs" dxfId="6273" priority="6295" stopIfTrue="1" operator="notBetween">
      <formula>6</formula>
      <formula>10</formula>
    </cfRule>
  </conditionalFormatting>
  <conditionalFormatting sqref="AK21">
    <cfRule type="cellIs" dxfId="6272" priority="6294" stopIfTrue="1" operator="greaterThan">
      <formula>0.007</formula>
    </cfRule>
  </conditionalFormatting>
  <conditionalFormatting sqref="AK23">
    <cfRule type="cellIs" dxfId="6271" priority="6293" stopIfTrue="1" operator="greaterThan">
      <formula>0.003</formula>
    </cfRule>
  </conditionalFormatting>
  <conditionalFormatting sqref="AK27:AK28">
    <cfRule type="cellIs" dxfId="6270" priority="6292" stopIfTrue="1" operator="greaterThan">
      <formula>1</formula>
    </cfRule>
  </conditionalFormatting>
  <conditionalFormatting sqref="AK18">
    <cfRule type="cellIs" dxfId="6269" priority="6291" stopIfTrue="1" operator="lessThan">
      <formula>98.6</formula>
    </cfRule>
  </conditionalFormatting>
  <conditionalFormatting sqref="AK31">
    <cfRule type="cellIs" dxfId="6268" priority="6290" stopIfTrue="1" operator="notBetween">
      <formula>950</formula>
      <formula>1050</formula>
    </cfRule>
  </conditionalFormatting>
  <conditionalFormatting sqref="AK29">
    <cfRule type="cellIs" dxfId="6267" priority="6289" stopIfTrue="1" operator="greaterThan">
      <formula>10</formula>
    </cfRule>
  </conditionalFormatting>
  <conditionalFormatting sqref="AK26">
    <cfRule type="cellIs" dxfId="6266" priority="6288" stopIfTrue="1" operator="greaterThan">
      <formula>0.002</formula>
    </cfRule>
  </conditionalFormatting>
  <conditionalFormatting sqref="AK33">
    <cfRule type="cellIs" dxfId="6265" priority="6287" stopIfTrue="1" operator="lessThan">
      <formula>65</formula>
    </cfRule>
  </conditionalFormatting>
  <conditionalFormatting sqref="AL19:AL20">
    <cfRule type="cellIs" dxfId="6264" priority="6286" stopIfTrue="1" operator="greaterThan">
      <formula>0.02</formula>
    </cfRule>
  </conditionalFormatting>
  <conditionalFormatting sqref="AL24">
    <cfRule type="cellIs" dxfId="6263" priority="6284" stopIfTrue="1" operator="greaterThan">
      <formula>0.4</formula>
    </cfRule>
  </conditionalFormatting>
  <conditionalFormatting sqref="AL22">
    <cfRule type="cellIs" dxfId="6262" priority="6285" stopIfTrue="1" operator="greaterThan">
      <formula>0.002</formula>
    </cfRule>
  </conditionalFormatting>
  <conditionalFormatting sqref="AL25">
    <cfRule type="cellIs" dxfId="6261" priority="6283" stopIfTrue="1" operator="greaterThan">
      <formula>0.04</formula>
    </cfRule>
  </conditionalFormatting>
  <conditionalFormatting sqref="AL30">
    <cfRule type="cellIs" dxfId="6260" priority="6282" stopIfTrue="1" operator="notBetween">
      <formula>6</formula>
      <formula>10</formula>
    </cfRule>
  </conditionalFormatting>
  <conditionalFormatting sqref="AL21">
    <cfRule type="cellIs" dxfId="6259" priority="6281" stopIfTrue="1" operator="greaterThan">
      <formula>0.007</formula>
    </cfRule>
  </conditionalFormatting>
  <conditionalFormatting sqref="AL23">
    <cfRule type="cellIs" dxfId="6258" priority="6280" stopIfTrue="1" operator="greaterThan">
      <formula>0.003</formula>
    </cfRule>
  </conditionalFormatting>
  <conditionalFormatting sqref="AL27:AL28">
    <cfRule type="cellIs" dxfId="6257" priority="6279" stopIfTrue="1" operator="greaterThan">
      <formula>1</formula>
    </cfRule>
  </conditionalFormatting>
  <conditionalFormatting sqref="AL18">
    <cfRule type="cellIs" dxfId="6256" priority="6278" stopIfTrue="1" operator="lessThan">
      <formula>98.6</formula>
    </cfRule>
  </conditionalFormatting>
  <conditionalFormatting sqref="AL31">
    <cfRule type="cellIs" dxfId="6255" priority="6277" stopIfTrue="1" operator="notBetween">
      <formula>950</formula>
      <formula>1050</formula>
    </cfRule>
  </conditionalFormatting>
  <conditionalFormatting sqref="AL29">
    <cfRule type="cellIs" dxfId="6254" priority="6276" stopIfTrue="1" operator="greaterThan">
      <formula>10</formula>
    </cfRule>
  </conditionalFormatting>
  <conditionalFormatting sqref="AL26">
    <cfRule type="cellIs" dxfId="6253" priority="6275" stopIfTrue="1" operator="greaterThan">
      <formula>0.002</formula>
    </cfRule>
  </conditionalFormatting>
  <conditionalFormatting sqref="AL33">
    <cfRule type="cellIs" dxfId="6252" priority="6274" stopIfTrue="1" operator="lessThan">
      <formula>65</formula>
    </cfRule>
  </conditionalFormatting>
  <conditionalFormatting sqref="AM27">
    <cfRule type="cellIs" dxfId="6251" priority="6260" stopIfTrue="1" operator="greaterThan">
      <formula>1</formula>
    </cfRule>
  </conditionalFormatting>
  <conditionalFormatting sqref="AM19:AM20">
    <cfRule type="cellIs" dxfId="6250" priority="6273" stopIfTrue="1" operator="greaterThan">
      <formula>0.02</formula>
    </cfRule>
  </conditionalFormatting>
  <conditionalFormatting sqref="AM24">
    <cfRule type="cellIs" dxfId="6249" priority="6271" stopIfTrue="1" operator="greaterThan">
      <formula>0.4</formula>
    </cfRule>
  </conditionalFormatting>
  <conditionalFormatting sqref="AM22">
    <cfRule type="cellIs" dxfId="6248" priority="6272" stopIfTrue="1" operator="greaterThan">
      <formula>0.002</formula>
    </cfRule>
  </conditionalFormatting>
  <conditionalFormatting sqref="AM25">
    <cfRule type="cellIs" dxfId="6247" priority="6270" stopIfTrue="1" operator="greaterThan">
      <formula>0.04</formula>
    </cfRule>
  </conditionalFormatting>
  <conditionalFormatting sqref="AM30">
    <cfRule type="cellIs" dxfId="6246" priority="6269" stopIfTrue="1" operator="notBetween">
      <formula>6</formula>
      <formula>10</formula>
    </cfRule>
  </conditionalFormatting>
  <conditionalFormatting sqref="AM21">
    <cfRule type="cellIs" dxfId="6245" priority="6268" stopIfTrue="1" operator="greaterThan">
      <formula>0.007</formula>
    </cfRule>
  </conditionalFormatting>
  <conditionalFormatting sqref="AM23">
    <cfRule type="cellIs" dxfId="6244" priority="6267" stopIfTrue="1" operator="greaterThan">
      <formula>0.003</formula>
    </cfRule>
  </conditionalFormatting>
  <conditionalFormatting sqref="AM28">
    <cfRule type="cellIs" dxfId="6243" priority="6266" stopIfTrue="1" operator="greaterThan">
      <formula>1</formula>
    </cfRule>
  </conditionalFormatting>
  <conditionalFormatting sqref="AM18">
    <cfRule type="cellIs" dxfId="6242" priority="6265" stopIfTrue="1" operator="lessThan">
      <formula>98.6</formula>
    </cfRule>
  </conditionalFormatting>
  <conditionalFormatting sqref="AM31">
    <cfRule type="cellIs" dxfId="6241" priority="6264" stopIfTrue="1" operator="notBetween">
      <formula>950</formula>
      <formula>1050</formula>
    </cfRule>
  </conditionalFormatting>
  <conditionalFormatting sqref="AM29">
    <cfRule type="cellIs" dxfId="6240" priority="6263" stopIfTrue="1" operator="greaterThan">
      <formula>10</formula>
    </cfRule>
  </conditionalFormatting>
  <conditionalFormatting sqref="AM26">
    <cfRule type="cellIs" dxfId="6239" priority="6262" stopIfTrue="1" operator="greaterThan">
      <formula>0.002</formula>
    </cfRule>
  </conditionalFormatting>
  <conditionalFormatting sqref="AM33">
    <cfRule type="cellIs" dxfId="6238" priority="6261" stopIfTrue="1" operator="lessThan">
      <formula>65</formula>
    </cfRule>
  </conditionalFormatting>
  <conditionalFormatting sqref="AN19:AN20">
    <cfRule type="cellIs" dxfId="6237" priority="6259" stopIfTrue="1" operator="greaterThan">
      <formula>0.02</formula>
    </cfRule>
  </conditionalFormatting>
  <conditionalFormatting sqref="AN24">
    <cfRule type="cellIs" dxfId="6236" priority="6257" stopIfTrue="1" operator="greaterThan">
      <formula>0.4</formula>
    </cfRule>
  </conditionalFormatting>
  <conditionalFormatting sqref="AN22">
    <cfRule type="cellIs" dxfId="6235" priority="6258" stopIfTrue="1" operator="greaterThan">
      <formula>0.002</formula>
    </cfRule>
  </conditionalFormatting>
  <conditionalFormatting sqref="AN25">
    <cfRule type="cellIs" dxfId="6234" priority="6256" stopIfTrue="1" operator="greaterThan">
      <formula>0.04</formula>
    </cfRule>
  </conditionalFormatting>
  <conditionalFormatting sqref="AN30">
    <cfRule type="cellIs" dxfId="6233" priority="6255" stopIfTrue="1" operator="notBetween">
      <formula>6</formula>
      <formula>10</formula>
    </cfRule>
  </conditionalFormatting>
  <conditionalFormatting sqref="AN21">
    <cfRule type="cellIs" dxfId="6232" priority="6254" stopIfTrue="1" operator="greaterThan">
      <formula>0.007</formula>
    </cfRule>
  </conditionalFormatting>
  <conditionalFormatting sqref="AN23">
    <cfRule type="cellIs" dxfId="6231" priority="6253" stopIfTrue="1" operator="greaterThan">
      <formula>0.003</formula>
    </cfRule>
  </conditionalFormatting>
  <conditionalFormatting sqref="AN28">
    <cfRule type="cellIs" dxfId="6230" priority="6252" stopIfTrue="1" operator="greaterThan">
      <formula>1</formula>
    </cfRule>
  </conditionalFormatting>
  <conditionalFormatting sqref="AN18">
    <cfRule type="cellIs" dxfId="6229" priority="6251" stopIfTrue="1" operator="lessThan">
      <formula>98.6</formula>
    </cfRule>
  </conditionalFormatting>
  <conditionalFormatting sqref="AN31">
    <cfRule type="cellIs" dxfId="6228" priority="6250" stopIfTrue="1" operator="notBetween">
      <formula>950</formula>
      <formula>1050</formula>
    </cfRule>
  </conditionalFormatting>
  <conditionalFormatting sqref="AN29">
    <cfRule type="cellIs" dxfId="6227" priority="6249" stopIfTrue="1" operator="greaterThan">
      <formula>10</formula>
    </cfRule>
  </conditionalFormatting>
  <conditionalFormatting sqref="AN26">
    <cfRule type="cellIs" dxfId="6226" priority="6248" stopIfTrue="1" operator="greaterThan">
      <formula>0.002</formula>
    </cfRule>
  </conditionalFormatting>
  <conditionalFormatting sqref="AN33">
    <cfRule type="cellIs" dxfId="6225" priority="6247" stopIfTrue="1" operator="lessThan">
      <formula>65</formula>
    </cfRule>
  </conditionalFormatting>
  <conditionalFormatting sqref="AN27">
    <cfRule type="cellIs" dxfId="6224" priority="6246" stopIfTrue="1" operator="greaterThan">
      <formula>1</formula>
    </cfRule>
  </conditionalFormatting>
  <conditionalFormatting sqref="AO19:AO20">
    <cfRule type="cellIs" dxfId="6223" priority="6245" stopIfTrue="1" operator="greaterThan">
      <formula>0.02</formula>
    </cfRule>
  </conditionalFormatting>
  <conditionalFormatting sqref="AO24">
    <cfRule type="cellIs" dxfId="6222" priority="6243" stopIfTrue="1" operator="greaterThan">
      <formula>0.4</formula>
    </cfRule>
  </conditionalFormatting>
  <conditionalFormatting sqref="AO22">
    <cfRule type="cellIs" dxfId="6221" priority="6244" stopIfTrue="1" operator="greaterThan">
      <formula>0.002</formula>
    </cfRule>
  </conditionalFormatting>
  <conditionalFormatting sqref="AO25">
    <cfRule type="cellIs" dxfId="6220" priority="6242" stopIfTrue="1" operator="greaterThan">
      <formula>0.04</formula>
    </cfRule>
  </conditionalFormatting>
  <conditionalFormatting sqref="AO30">
    <cfRule type="cellIs" dxfId="6219" priority="6241" stopIfTrue="1" operator="notBetween">
      <formula>6</formula>
      <formula>10</formula>
    </cfRule>
  </conditionalFormatting>
  <conditionalFormatting sqref="AO21">
    <cfRule type="cellIs" dxfId="6218" priority="6240" stopIfTrue="1" operator="greaterThan">
      <formula>0.007</formula>
    </cfRule>
  </conditionalFormatting>
  <conditionalFormatting sqref="AO23">
    <cfRule type="cellIs" dxfId="6217" priority="6239" stopIfTrue="1" operator="greaterThan">
      <formula>0.003</formula>
    </cfRule>
  </conditionalFormatting>
  <conditionalFormatting sqref="AO28">
    <cfRule type="cellIs" dxfId="6216" priority="6238" stopIfTrue="1" operator="greaterThan">
      <formula>1</formula>
    </cfRule>
  </conditionalFormatting>
  <conditionalFormatting sqref="AO18">
    <cfRule type="cellIs" dxfId="6215" priority="6237" stopIfTrue="1" operator="lessThan">
      <formula>98.6</formula>
    </cfRule>
  </conditionalFormatting>
  <conditionalFormatting sqref="AO31">
    <cfRule type="cellIs" dxfId="6214" priority="6236" stopIfTrue="1" operator="notBetween">
      <formula>950</formula>
      <formula>1050</formula>
    </cfRule>
  </conditionalFormatting>
  <conditionalFormatting sqref="AO29">
    <cfRule type="cellIs" dxfId="6213" priority="6235" stopIfTrue="1" operator="greaterThan">
      <formula>10</formula>
    </cfRule>
  </conditionalFormatting>
  <conditionalFormatting sqref="AO26">
    <cfRule type="cellIs" dxfId="6212" priority="6234" stopIfTrue="1" operator="greaterThan">
      <formula>0.002</formula>
    </cfRule>
  </conditionalFormatting>
  <conditionalFormatting sqref="AO33">
    <cfRule type="cellIs" dxfId="6211" priority="6233" stopIfTrue="1" operator="lessThan">
      <formula>65</formula>
    </cfRule>
  </conditionalFormatting>
  <conditionalFormatting sqref="AO27">
    <cfRule type="cellIs" dxfId="6210" priority="6232" stopIfTrue="1" operator="greaterThan">
      <formula>1</formula>
    </cfRule>
  </conditionalFormatting>
  <conditionalFormatting sqref="AA37:AO37">
    <cfRule type="cellIs" dxfId="6209" priority="6231" stopIfTrue="1" operator="greaterThan">
      <formula>10</formula>
    </cfRule>
  </conditionalFormatting>
  <conditionalFormatting sqref="AP19:AP20">
    <cfRule type="cellIs" dxfId="6208" priority="6230" stopIfTrue="1" operator="greaterThan">
      <formula>0.02</formula>
    </cfRule>
  </conditionalFormatting>
  <conditionalFormatting sqref="AP24">
    <cfRule type="cellIs" dxfId="6207" priority="6228" stopIfTrue="1" operator="greaterThan">
      <formula>0.4</formula>
    </cfRule>
  </conditionalFormatting>
  <conditionalFormatting sqref="AP22">
    <cfRule type="cellIs" dxfId="6206" priority="6229" stopIfTrue="1" operator="greaterThan">
      <formula>0.002</formula>
    </cfRule>
  </conditionalFormatting>
  <conditionalFormatting sqref="AP25">
    <cfRule type="cellIs" dxfId="6205" priority="6227" stopIfTrue="1" operator="greaterThan">
      <formula>0.04</formula>
    </cfRule>
  </conditionalFormatting>
  <conditionalFormatting sqref="AP30">
    <cfRule type="cellIs" dxfId="6204" priority="6226" stopIfTrue="1" operator="notBetween">
      <formula>6</formula>
      <formula>10</formula>
    </cfRule>
  </conditionalFormatting>
  <conditionalFormatting sqref="AP21">
    <cfRule type="cellIs" dxfId="6203" priority="6225" stopIfTrue="1" operator="greaterThan">
      <formula>0.007</formula>
    </cfRule>
  </conditionalFormatting>
  <conditionalFormatting sqref="AP23">
    <cfRule type="cellIs" dxfId="6202" priority="6224" stopIfTrue="1" operator="greaterThan">
      <formula>0.003</formula>
    </cfRule>
  </conditionalFormatting>
  <conditionalFormatting sqref="AP28">
    <cfRule type="cellIs" dxfId="6201" priority="6223" stopIfTrue="1" operator="greaterThan">
      <formula>1</formula>
    </cfRule>
  </conditionalFormatting>
  <conditionalFormatting sqref="AP18">
    <cfRule type="cellIs" dxfId="6200" priority="6222" stopIfTrue="1" operator="lessThan">
      <formula>98.6</formula>
    </cfRule>
  </conditionalFormatting>
  <conditionalFormatting sqref="AP31">
    <cfRule type="cellIs" dxfId="6199" priority="6221" stopIfTrue="1" operator="notBetween">
      <formula>950</formula>
      <formula>1050</formula>
    </cfRule>
  </conditionalFormatting>
  <conditionalFormatting sqref="AP29">
    <cfRule type="cellIs" dxfId="6198" priority="6220" stopIfTrue="1" operator="greaterThan">
      <formula>10</formula>
    </cfRule>
  </conditionalFormatting>
  <conditionalFormatting sqref="AP26">
    <cfRule type="cellIs" dxfId="6197" priority="6219" stopIfTrue="1" operator="greaterThan">
      <formula>0.002</formula>
    </cfRule>
  </conditionalFormatting>
  <conditionalFormatting sqref="AP33">
    <cfRule type="cellIs" dxfId="6196" priority="6218" stopIfTrue="1" operator="lessThan">
      <formula>65</formula>
    </cfRule>
  </conditionalFormatting>
  <conditionalFormatting sqref="AP27">
    <cfRule type="cellIs" dxfId="6195" priority="6217" stopIfTrue="1" operator="greaterThan">
      <formula>1</formula>
    </cfRule>
  </conditionalFormatting>
  <conditionalFormatting sqref="AP37">
    <cfRule type="cellIs" dxfId="6194" priority="6216" stopIfTrue="1" operator="greaterThan">
      <formula>10</formula>
    </cfRule>
  </conditionalFormatting>
  <conditionalFormatting sqref="AQ19:AQ20">
    <cfRule type="cellIs" dxfId="6193" priority="6215" stopIfTrue="1" operator="greaterThan">
      <formula>0.02</formula>
    </cfRule>
  </conditionalFormatting>
  <conditionalFormatting sqref="AQ24">
    <cfRule type="cellIs" dxfId="6192" priority="6213" stopIfTrue="1" operator="greaterThan">
      <formula>0.4</formula>
    </cfRule>
  </conditionalFormatting>
  <conditionalFormatting sqref="AQ22">
    <cfRule type="cellIs" dxfId="6191" priority="6214" stopIfTrue="1" operator="greaterThan">
      <formula>0.002</formula>
    </cfRule>
  </conditionalFormatting>
  <conditionalFormatting sqref="AQ25">
    <cfRule type="cellIs" dxfId="6190" priority="6212" stopIfTrue="1" operator="greaterThan">
      <formula>0.04</formula>
    </cfRule>
  </conditionalFormatting>
  <conditionalFormatting sqref="AQ30">
    <cfRule type="cellIs" dxfId="6189" priority="6211" stopIfTrue="1" operator="notBetween">
      <formula>6</formula>
      <formula>10</formula>
    </cfRule>
  </conditionalFormatting>
  <conditionalFormatting sqref="AQ21">
    <cfRule type="cellIs" dxfId="6188" priority="6210" stopIfTrue="1" operator="greaterThan">
      <formula>0.007</formula>
    </cfRule>
  </conditionalFormatting>
  <conditionalFormatting sqref="AQ23">
    <cfRule type="cellIs" dxfId="6187" priority="6209" stopIfTrue="1" operator="greaterThan">
      <formula>0.003</formula>
    </cfRule>
  </conditionalFormatting>
  <conditionalFormatting sqref="AQ28">
    <cfRule type="cellIs" dxfId="6186" priority="6208" stopIfTrue="1" operator="greaterThan">
      <formula>1</formula>
    </cfRule>
  </conditionalFormatting>
  <conditionalFormatting sqref="AQ18">
    <cfRule type="cellIs" dxfId="6185" priority="6207" stopIfTrue="1" operator="lessThan">
      <formula>98.6</formula>
    </cfRule>
  </conditionalFormatting>
  <conditionalFormatting sqref="AQ31">
    <cfRule type="cellIs" dxfId="6184" priority="6206" stopIfTrue="1" operator="notBetween">
      <formula>950</formula>
      <formula>1050</formula>
    </cfRule>
  </conditionalFormatting>
  <conditionalFormatting sqref="AQ29">
    <cfRule type="cellIs" dxfId="6183" priority="6205" stopIfTrue="1" operator="greaterThan">
      <formula>10</formula>
    </cfRule>
  </conditionalFormatting>
  <conditionalFormatting sqref="AQ26">
    <cfRule type="cellIs" dxfId="6182" priority="6204" stopIfTrue="1" operator="greaterThan">
      <formula>0.002</formula>
    </cfRule>
  </conditionalFormatting>
  <conditionalFormatting sqref="AQ33">
    <cfRule type="cellIs" dxfId="6181" priority="6203" stopIfTrue="1" operator="lessThan">
      <formula>65</formula>
    </cfRule>
  </conditionalFormatting>
  <conditionalFormatting sqref="AQ27">
    <cfRule type="cellIs" dxfId="6180" priority="6202" stopIfTrue="1" operator="greaterThan">
      <formula>1</formula>
    </cfRule>
  </conditionalFormatting>
  <conditionalFormatting sqref="AQ37">
    <cfRule type="cellIs" dxfId="6179" priority="6201" stopIfTrue="1" operator="greaterThan">
      <formula>10</formula>
    </cfRule>
  </conditionalFormatting>
  <conditionalFormatting sqref="WJ18 WJ31:WJ32">
    <cfRule type="cellIs" dxfId="6178" priority="6200" stopIfTrue="1" operator="lessThan">
      <formula>98.6</formula>
    </cfRule>
  </conditionalFormatting>
  <conditionalFormatting sqref="WJ19:WJ20">
    <cfRule type="cellIs" dxfId="6177" priority="6199" stopIfTrue="1" operator="greaterThan">
      <formula>0.02</formula>
    </cfRule>
  </conditionalFormatting>
  <conditionalFormatting sqref="WJ24">
    <cfRule type="cellIs" dxfId="6176" priority="6198" stopIfTrue="1" operator="greaterThan">
      <formula>0.4</formula>
    </cfRule>
  </conditionalFormatting>
  <conditionalFormatting sqref="WJ22 WJ26">
    <cfRule type="cellIs" dxfId="6175" priority="6643" stopIfTrue="1" operator="greaterThan">
      <formula>0.002</formula>
    </cfRule>
  </conditionalFormatting>
  <conditionalFormatting sqref="WJ25">
    <cfRule type="cellIs" dxfId="6174" priority="6197" stopIfTrue="1" operator="greaterThan">
      <formula>0.04</formula>
    </cfRule>
  </conditionalFormatting>
  <conditionalFormatting sqref="WJ30">
    <cfRule type="cellIs" dxfId="6173" priority="6196" stopIfTrue="1" operator="notBetween">
      <formula>6</formula>
      <formula>10</formula>
    </cfRule>
  </conditionalFormatting>
  <conditionalFormatting sqref="WJ21">
    <cfRule type="cellIs" dxfId="6172" priority="6195" stopIfTrue="1" operator="greaterThan">
      <formula>0.007</formula>
    </cfRule>
  </conditionalFormatting>
  <conditionalFormatting sqref="WJ23">
    <cfRule type="cellIs" dxfId="6171" priority="6194" stopIfTrue="1" operator="greaterThan">
      <formula>0.003</formula>
    </cfRule>
  </conditionalFormatting>
  <conditionalFormatting sqref="WJ28">
    <cfRule type="cellIs" dxfId="6170" priority="6193" stopIfTrue="1" operator="greaterThan">
      <formula>1</formula>
    </cfRule>
  </conditionalFormatting>
  <conditionalFormatting sqref="WJ27">
    <cfRule type="cellIs" dxfId="6169" priority="6192" stopIfTrue="1" operator="greaterThan">
      <formula>1</formula>
    </cfRule>
  </conditionalFormatting>
  <conditionalFormatting sqref="WJ29">
    <cfRule type="cellIs" dxfId="6168" priority="6191" stopIfTrue="1" operator="greaterThan">
      <formula>10</formula>
    </cfRule>
  </conditionalFormatting>
  <conditionalFormatting sqref="WJ37">
    <cfRule type="cellIs" dxfId="6167" priority="6190" stopIfTrue="1" operator="greaterThanOrEqual">
      <formula>10</formula>
    </cfRule>
  </conditionalFormatting>
  <conditionalFormatting sqref="WJ33:WM33">
    <cfRule type="cellIs" dxfId="6166" priority="6189" stopIfTrue="1" operator="lessThan">
      <formula>65</formula>
    </cfRule>
  </conditionalFormatting>
  <conditionalFormatting sqref="AR19:AS20">
    <cfRule type="cellIs" dxfId="6165" priority="6188" stopIfTrue="1" operator="greaterThan">
      <formula>0.02</formula>
    </cfRule>
  </conditionalFormatting>
  <conditionalFormatting sqref="AR24:AS24">
    <cfRule type="cellIs" dxfId="6164" priority="6186" stopIfTrue="1" operator="greaterThan">
      <formula>0.4</formula>
    </cfRule>
  </conditionalFormatting>
  <conditionalFormatting sqref="AR22:AS22">
    <cfRule type="cellIs" dxfId="6163" priority="6187" stopIfTrue="1" operator="greaterThan">
      <formula>0.002</formula>
    </cfRule>
  </conditionalFormatting>
  <conditionalFormatting sqref="AR25:AS25">
    <cfRule type="cellIs" dxfId="6162" priority="6185" stopIfTrue="1" operator="greaterThan">
      <formula>0.04</formula>
    </cfRule>
  </conditionalFormatting>
  <conditionalFormatting sqref="AR30:AS30">
    <cfRule type="cellIs" dxfId="6161" priority="6184" stopIfTrue="1" operator="notBetween">
      <formula>6</formula>
      <formula>10</formula>
    </cfRule>
  </conditionalFormatting>
  <conditionalFormatting sqref="AR21:AS21">
    <cfRule type="cellIs" dxfId="6160" priority="6183" stopIfTrue="1" operator="greaterThan">
      <formula>0.007</formula>
    </cfRule>
  </conditionalFormatting>
  <conditionalFormatting sqref="AR23:AS23">
    <cfRule type="cellIs" dxfId="6159" priority="6182" stopIfTrue="1" operator="greaterThan">
      <formula>0.003</formula>
    </cfRule>
  </conditionalFormatting>
  <conditionalFormatting sqref="AR28:AS28">
    <cfRule type="cellIs" dxfId="6158" priority="6181" stopIfTrue="1" operator="greaterThan">
      <formula>1</formula>
    </cfRule>
  </conditionalFormatting>
  <conditionalFormatting sqref="AR18:AS18">
    <cfRule type="cellIs" dxfId="6157" priority="6180" stopIfTrue="1" operator="lessThan">
      <formula>98.6</formula>
    </cfRule>
  </conditionalFormatting>
  <conditionalFormatting sqref="AR31:AS31">
    <cfRule type="cellIs" dxfId="6156" priority="6179" stopIfTrue="1" operator="notBetween">
      <formula>950</formula>
      <formula>1050</formula>
    </cfRule>
  </conditionalFormatting>
  <conditionalFormatting sqref="AR29:AS29">
    <cfRule type="cellIs" dxfId="6155" priority="6178" stopIfTrue="1" operator="greaterThan">
      <formula>10</formula>
    </cfRule>
  </conditionalFormatting>
  <conditionalFormatting sqref="AR26:AS26">
    <cfRule type="cellIs" dxfId="6154" priority="6177" stopIfTrue="1" operator="greaterThan">
      <formula>0.002</formula>
    </cfRule>
  </conditionalFormatting>
  <conditionalFormatting sqref="AR33:AS33">
    <cfRule type="cellIs" dxfId="6153" priority="6176" stopIfTrue="1" operator="lessThan">
      <formula>65</formula>
    </cfRule>
  </conditionalFormatting>
  <conditionalFormatting sqref="AR27:AS27">
    <cfRule type="cellIs" dxfId="6152" priority="6175" stopIfTrue="1" operator="greaterThan">
      <formula>1</formula>
    </cfRule>
  </conditionalFormatting>
  <conditionalFormatting sqref="AR37:AS37">
    <cfRule type="cellIs" dxfId="6151" priority="6174" stopIfTrue="1" operator="greaterThan">
      <formula>10</formula>
    </cfRule>
  </conditionalFormatting>
  <conditionalFormatting sqref="AT19:AT20">
    <cfRule type="cellIs" dxfId="6150" priority="6173" stopIfTrue="1" operator="greaterThan">
      <formula>0.02</formula>
    </cfRule>
  </conditionalFormatting>
  <conditionalFormatting sqref="AT24">
    <cfRule type="cellIs" dxfId="6149" priority="6171" stopIfTrue="1" operator="greaterThan">
      <formula>0.4</formula>
    </cfRule>
  </conditionalFormatting>
  <conditionalFormatting sqref="AT22">
    <cfRule type="cellIs" dxfId="6148" priority="6172" stopIfTrue="1" operator="greaterThan">
      <formula>0.002</formula>
    </cfRule>
  </conditionalFormatting>
  <conditionalFormatting sqref="AT25">
    <cfRule type="cellIs" dxfId="6147" priority="6170" stopIfTrue="1" operator="greaterThan">
      <formula>0.04</formula>
    </cfRule>
  </conditionalFormatting>
  <conditionalFormatting sqref="AT30">
    <cfRule type="cellIs" dxfId="6146" priority="6169" stopIfTrue="1" operator="notBetween">
      <formula>6</formula>
      <formula>10</formula>
    </cfRule>
  </conditionalFormatting>
  <conditionalFormatting sqref="AT21">
    <cfRule type="cellIs" dxfId="6145" priority="6168" stopIfTrue="1" operator="greaterThan">
      <formula>0.007</formula>
    </cfRule>
  </conditionalFormatting>
  <conditionalFormatting sqref="AT23">
    <cfRule type="cellIs" dxfId="6144" priority="6167" stopIfTrue="1" operator="greaterThan">
      <formula>0.003</formula>
    </cfRule>
  </conditionalFormatting>
  <conditionalFormatting sqref="AT28">
    <cfRule type="cellIs" dxfId="6143" priority="6166" stopIfTrue="1" operator="greaterThan">
      <formula>1</formula>
    </cfRule>
  </conditionalFormatting>
  <conditionalFormatting sqref="AT18">
    <cfRule type="cellIs" dxfId="6142" priority="6165" stopIfTrue="1" operator="lessThan">
      <formula>98.6</formula>
    </cfRule>
  </conditionalFormatting>
  <conditionalFormatting sqref="AT31">
    <cfRule type="cellIs" dxfId="6141" priority="6164" stopIfTrue="1" operator="notBetween">
      <formula>950</formula>
      <formula>1050</formula>
    </cfRule>
  </conditionalFormatting>
  <conditionalFormatting sqref="AT29">
    <cfRule type="cellIs" dxfId="6140" priority="6163" stopIfTrue="1" operator="greaterThan">
      <formula>10</formula>
    </cfRule>
  </conditionalFormatting>
  <conditionalFormatting sqref="AT26">
    <cfRule type="cellIs" dxfId="6139" priority="6162" stopIfTrue="1" operator="greaterThan">
      <formula>0.002</formula>
    </cfRule>
  </conditionalFormatting>
  <conditionalFormatting sqref="AT33">
    <cfRule type="cellIs" dxfId="6138" priority="6161" stopIfTrue="1" operator="lessThan">
      <formula>65</formula>
    </cfRule>
  </conditionalFormatting>
  <conditionalFormatting sqref="AT27">
    <cfRule type="cellIs" dxfId="6137" priority="6160" stopIfTrue="1" operator="greaterThan">
      <formula>1</formula>
    </cfRule>
  </conditionalFormatting>
  <conditionalFormatting sqref="AT37">
    <cfRule type="cellIs" dxfId="6136" priority="6159" stopIfTrue="1" operator="greaterThan">
      <formula>10</formula>
    </cfRule>
  </conditionalFormatting>
  <conditionalFormatting sqref="AU19:AU20">
    <cfRule type="cellIs" dxfId="6135" priority="6158" stopIfTrue="1" operator="greaterThan">
      <formula>0.02</formula>
    </cfRule>
  </conditionalFormatting>
  <conditionalFormatting sqref="AU24">
    <cfRule type="cellIs" dxfId="6134" priority="6156" stopIfTrue="1" operator="greaterThan">
      <formula>0.4</formula>
    </cfRule>
  </conditionalFormatting>
  <conditionalFormatting sqref="AU22">
    <cfRule type="cellIs" dxfId="6133" priority="6157" stopIfTrue="1" operator="greaterThan">
      <formula>0.002</formula>
    </cfRule>
  </conditionalFormatting>
  <conditionalFormatting sqref="AU25">
    <cfRule type="cellIs" dxfId="6132" priority="6155" stopIfTrue="1" operator="greaterThan">
      <formula>0.04</formula>
    </cfRule>
  </conditionalFormatting>
  <conditionalFormatting sqref="AU30">
    <cfRule type="cellIs" dxfId="6131" priority="6154" stopIfTrue="1" operator="notBetween">
      <formula>6</formula>
      <formula>10</formula>
    </cfRule>
  </conditionalFormatting>
  <conditionalFormatting sqref="AU21">
    <cfRule type="cellIs" dxfId="6130" priority="6153" stopIfTrue="1" operator="greaterThan">
      <formula>0.007</formula>
    </cfRule>
  </conditionalFormatting>
  <conditionalFormatting sqref="AU23">
    <cfRule type="cellIs" dxfId="6129" priority="6152" stopIfTrue="1" operator="greaterThan">
      <formula>0.003</formula>
    </cfRule>
  </conditionalFormatting>
  <conditionalFormatting sqref="AU28">
    <cfRule type="cellIs" dxfId="6128" priority="6151" stopIfTrue="1" operator="greaterThan">
      <formula>1</formula>
    </cfRule>
  </conditionalFormatting>
  <conditionalFormatting sqref="AU18">
    <cfRule type="cellIs" dxfId="6127" priority="6150" stopIfTrue="1" operator="lessThan">
      <formula>98.6</formula>
    </cfRule>
  </conditionalFormatting>
  <conditionalFormatting sqref="AU31">
    <cfRule type="cellIs" dxfId="6126" priority="6149" stopIfTrue="1" operator="notBetween">
      <formula>950</formula>
      <formula>1050</formula>
    </cfRule>
  </conditionalFormatting>
  <conditionalFormatting sqref="AU29">
    <cfRule type="cellIs" dxfId="6125" priority="6148" stopIfTrue="1" operator="greaterThan">
      <formula>10</formula>
    </cfRule>
  </conditionalFormatting>
  <conditionalFormatting sqref="AU26">
    <cfRule type="cellIs" dxfId="6124" priority="6147" stopIfTrue="1" operator="greaterThan">
      <formula>0.002</formula>
    </cfRule>
  </conditionalFormatting>
  <conditionalFormatting sqref="AU33">
    <cfRule type="cellIs" dxfId="6123" priority="6146" stopIfTrue="1" operator="lessThan">
      <formula>65</formula>
    </cfRule>
  </conditionalFormatting>
  <conditionalFormatting sqref="AU27">
    <cfRule type="cellIs" dxfId="6122" priority="6145" stopIfTrue="1" operator="greaterThan">
      <formula>1</formula>
    </cfRule>
  </conditionalFormatting>
  <conditionalFormatting sqref="AU37">
    <cfRule type="cellIs" dxfId="6121" priority="6144" stopIfTrue="1" operator="greaterThan">
      <formula>10</formula>
    </cfRule>
  </conditionalFormatting>
  <conditionalFormatting sqref="AV19:AV20">
    <cfRule type="cellIs" dxfId="6120" priority="6143" stopIfTrue="1" operator="greaterThan">
      <formula>0.02</formula>
    </cfRule>
  </conditionalFormatting>
  <conditionalFormatting sqref="AV24">
    <cfRule type="cellIs" dxfId="6119" priority="6141" stopIfTrue="1" operator="greaterThan">
      <formula>0.4</formula>
    </cfRule>
  </conditionalFormatting>
  <conditionalFormatting sqref="AV22">
    <cfRule type="cellIs" dxfId="6118" priority="6142" stopIfTrue="1" operator="greaterThan">
      <formula>0.002</formula>
    </cfRule>
  </conditionalFormatting>
  <conditionalFormatting sqref="AV25">
    <cfRule type="cellIs" dxfId="6117" priority="6140" stopIfTrue="1" operator="greaterThan">
      <formula>0.04</formula>
    </cfRule>
  </conditionalFormatting>
  <conditionalFormatting sqref="AV30">
    <cfRule type="cellIs" dxfId="6116" priority="6139" stopIfTrue="1" operator="notBetween">
      <formula>6</formula>
      <formula>10</formula>
    </cfRule>
  </conditionalFormatting>
  <conditionalFormatting sqref="AV21">
    <cfRule type="cellIs" dxfId="6115" priority="6138" stopIfTrue="1" operator="greaterThan">
      <formula>0.007</formula>
    </cfRule>
  </conditionalFormatting>
  <conditionalFormatting sqref="AV23">
    <cfRule type="cellIs" dxfId="6114" priority="6137" stopIfTrue="1" operator="greaterThan">
      <formula>0.003</formula>
    </cfRule>
  </conditionalFormatting>
  <conditionalFormatting sqref="AV28">
    <cfRule type="cellIs" dxfId="6113" priority="6136" stopIfTrue="1" operator="greaterThan">
      <formula>1</formula>
    </cfRule>
  </conditionalFormatting>
  <conditionalFormatting sqref="AV18">
    <cfRule type="cellIs" dxfId="6112" priority="6135" stopIfTrue="1" operator="lessThan">
      <formula>98.6</formula>
    </cfRule>
  </conditionalFormatting>
  <conditionalFormatting sqref="AV31">
    <cfRule type="cellIs" dxfId="6111" priority="6134" stopIfTrue="1" operator="notBetween">
      <formula>950</formula>
      <formula>1050</formula>
    </cfRule>
  </conditionalFormatting>
  <conditionalFormatting sqref="AV29">
    <cfRule type="cellIs" dxfId="6110" priority="6133" stopIfTrue="1" operator="greaterThan">
      <formula>10</formula>
    </cfRule>
  </conditionalFormatting>
  <conditionalFormatting sqref="AV26">
    <cfRule type="cellIs" dxfId="6109" priority="6132" stopIfTrue="1" operator="greaterThan">
      <formula>0.002</formula>
    </cfRule>
  </conditionalFormatting>
  <conditionalFormatting sqref="AV33">
    <cfRule type="cellIs" dxfId="6108" priority="6131" stopIfTrue="1" operator="lessThan">
      <formula>65</formula>
    </cfRule>
  </conditionalFormatting>
  <conditionalFormatting sqref="AV27">
    <cfRule type="cellIs" dxfId="6107" priority="6130" stopIfTrue="1" operator="greaterThan">
      <formula>1</formula>
    </cfRule>
  </conditionalFormatting>
  <conditionalFormatting sqref="AV37">
    <cfRule type="cellIs" dxfId="6106" priority="6129" stopIfTrue="1" operator="greaterThan">
      <formula>10</formula>
    </cfRule>
  </conditionalFormatting>
  <conditionalFormatting sqref="AW19:AW20">
    <cfRule type="cellIs" dxfId="6105" priority="6128" stopIfTrue="1" operator="greaterThan">
      <formula>0.02</formula>
    </cfRule>
  </conditionalFormatting>
  <conditionalFormatting sqref="AW24">
    <cfRule type="cellIs" dxfId="6104" priority="6126" stopIfTrue="1" operator="greaterThan">
      <formula>0.4</formula>
    </cfRule>
  </conditionalFormatting>
  <conditionalFormatting sqref="AW22">
    <cfRule type="cellIs" dxfId="6103" priority="6127" stopIfTrue="1" operator="greaterThan">
      <formula>0.002</formula>
    </cfRule>
  </conditionalFormatting>
  <conditionalFormatting sqref="AW25">
    <cfRule type="cellIs" dxfId="6102" priority="6125" stopIfTrue="1" operator="greaterThan">
      <formula>0.04</formula>
    </cfRule>
  </conditionalFormatting>
  <conditionalFormatting sqref="AW30">
    <cfRule type="cellIs" dxfId="6101" priority="6124" stopIfTrue="1" operator="notBetween">
      <formula>6</formula>
      <formula>10</formula>
    </cfRule>
  </conditionalFormatting>
  <conditionalFormatting sqref="AW21">
    <cfRule type="cellIs" dxfId="6100" priority="6123" stopIfTrue="1" operator="greaterThan">
      <formula>0.007</formula>
    </cfRule>
  </conditionalFormatting>
  <conditionalFormatting sqref="AW23">
    <cfRule type="cellIs" dxfId="6099" priority="6122" stopIfTrue="1" operator="greaterThan">
      <formula>0.003</formula>
    </cfRule>
  </conditionalFormatting>
  <conditionalFormatting sqref="AW28">
    <cfRule type="cellIs" dxfId="6098" priority="6121" stopIfTrue="1" operator="greaterThan">
      <formula>1</formula>
    </cfRule>
  </conditionalFormatting>
  <conditionalFormatting sqref="AW18">
    <cfRule type="cellIs" dxfId="6097" priority="6120" stopIfTrue="1" operator="lessThan">
      <formula>98.6</formula>
    </cfRule>
  </conditionalFormatting>
  <conditionalFormatting sqref="AW31">
    <cfRule type="cellIs" dxfId="6096" priority="6119" stopIfTrue="1" operator="notBetween">
      <formula>950</formula>
      <formula>1050</formula>
    </cfRule>
  </conditionalFormatting>
  <conditionalFormatting sqref="AW29">
    <cfRule type="cellIs" dxfId="6095" priority="6118" stopIfTrue="1" operator="greaterThan">
      <formula>10</formula>
    </cfRule>
  </conditionalFormatting>
  <conditionalFormatting sqref="AW26">
    <cfRule type="cellIs" dxfId="6094" priority="6117" stopIfTrue="1" operator="greaterThan">
      <formula>0.002</formula>
    </cfRule>
  </conditionalFormatting>
  <conditionalFormatting sqref="AW33">
    <cfRule type="cellIs" dxfId="6093" priority="6116" stopIfTrue="1" operator="lessThan">
      <formula>65</formula>
    </cfRule>
  </conditionalFormatting>
  <conditionalFormatting sqref="AW27">
    <cfRule type="cellIs" dxfId="6092" priority="6115" stopIfTrue="1" operator="greaterThan">
      <formula>1</formula>
    </cfRule>
  </conditionalFormatting>
  <conditionalFormatting sqref="AW37">
    <cfRule type="cellIs" dxfId="6091" priority="6114" stopIfTrue="1" operator="greaterThan">
      <formula>10</formula>
    </cfRule>
  </conditionalFormatting>
  <conditionalFormatting sqref="AX19:AX20">
    <cfRule type="cellIs" dxfId="6090" priority="6113" stopIfTrue="1" operator="greaterThan">
      <formula>0.02</formula>
    </cfRule>
  </conditionalFormatting>
  <conditionalFormatting sqref="AX24">
    <cfRule type="cellIs" dxfId="6089" priority="6112" stopIfTrue="1" operator="greaterThan">
      <formula>0.4</formula>
    </cfRule>
  </conditionalFormatting>
  <conditionalFormatting sqref="AX25">
    <cfRule type="cellIs" dxfId="6088" priority="6111" stopIfTrue="1" operator="greaterThan">
      <formula>0.04</formula>
    </cfRule>
  </conditionalFormatting>
  <conditionalFormatting sqref="AX30">
    <cfRule type="cellIs" dxfId="6087" priority="6110" stopIfTrue="1" operator="notBetween">
      <formula>6</formula>
      <formula>10</formula>
    </cfRule>
  </conditionalFormatting>
  <conditionalFormatting sqref="AX21">
    <cfRule type="cellIs" dxfId="6086" priority="6109" stopIfTrue="1" operator="greaterThan">
      <formula>0.007</formula>
    </cfRule>
  </conditionalFormatting>
  <conditionalFormatting sqref="AX23">
    <cfRule type="cellIs" dxfId="6085" priority="6108" stopIfTrue="1" operator="greaterThan">
      <formula>0.003</formula>
    </cfRule>
  </conditionalFormatting>
  <conditionalFormatting sqref="AX28">
    <cfRule type="cellIs" dxfId="6084" priority="6107" stopIfTrue="1" operator="greaterThan">
      <formula>1</formula>
    </cfRule>
  </conditionalFormatting>
  <conditionalFormatting sqref="AX18">
    <cfRule type="cellIs" dxfId="6083" priority="6106" stopIfTrue="1" operator="lessThan">
      <formula>98.6</formula>
    </cfRule>
  </conditionalFormatting>
  <conditionalFormatting sqref="AX31">
    <cfRule type="cellIs" dxfId="6082" priority="6105" stopIfTrue="1" operator="notBetween">
      <formula>950</formula>
      <formula>1050</formula>
    </cfRule>
  </conditionalFormatting>
  <conditionalFormatting sqref="AX29">
    <cfRule type="cellIs" dxfId="6081" priority="6104" stopIfTrue="1" operator="greaterThan">
      <formula>10</formula>
    </cfRule>
  </conditionalFormatting>
  <conditionalFormatting sqref="AX33">
    <cfRule type="cellIs" dxfId="6080" priority="6103" stopIfTrue="1" operator="lessThan">
      <formula>65</formula>
    </cfRule>
  </conditionalFormatting>
  <conditionalFormatting sqref="AX27">
    <cfRule type="cellIs" dxfId="6079" priority="6102" stopIfTrue="1" operator="greaterThan">
      <formula>1</formula>
    </cfRule>
  </conditionalFormatting>
  <conditionalFormatting sqref="AX37">
    <cfRule type="cellIs" dxfId="6078" priority="6101" stopIfTrue="1" operator="greaterThan">
      <formula>10</formula>
    </cfRule>
  </conditionalFormatting>
  <conditionalFormatting sqref="AX22">
    <cfRule type="cellIs" dxfId="6077" priority="6100" stopIfTrue="1" operator="greaterThan">
      <formula>0.002</formula>
    </cfRule>
  </conditionalFormatting>
  <conditionalFormatting sqref="AX26">
    <cfRule type="cellIs" dxfId="6076" priority="6099" stopIfTrue="1" operator="greaterThan">
      <formula>0.002</formula>
    </cfRule>
  </conditionalFormatting>
  <conditionalFormatting sqref="AY19:AY20">
    <cfRule type="cellIs" dxfId="6075" priority="6098" stopIfTrue="1" operator="greaterThan">
      <formula>0.02</formula>
    </cfRule>
  </conditionalFormatting>
  <conditionalFormatting sqref="AY24">
    <cfRule type="cellIs" dxfId="6074" priority="6097" stopIfTrue="1" operator="greaterThan">
      <formula>0.4</formula>
    </cfRule>
  </conditionalFormatting>
  <conditionalFormatting sqref="AY25">
    <cfRule type="cellIs" dxfId="6073" priority="6096" stopIfTrue="1" operator="greaterThan">
      <formula>0.04</formula>
    </cfRule>
  </conditionalFormatting>
  <conditionalFormatting sqref="AY30">
    <cfRule type="cellIs" dxfId="6072" priority="6095" stopIfTrue="1" operator="notBetween">
      <formula>6</formula>
      <formula>10</formula>
    </cfRule>
  </conditionalFormatting>
  <conditionalFormatting sqref="AY21">
    <cfRule type="cellIs" dxfId="6071" priority="6094" stopIfTrue="1" operator="greaterThan">
      <formula>0.007</formula>
    </cfRule>
  </conditionalFormatting>
  <conditionalFormatting sqref="AY23">
    <cfRule type="cellIs" dxfId="6070" priority="6093" stopIfTrue="1" operator="greaterThan">
      <formula>0.003</formula>
    </cfRule>
  </conditionalFormatting>
  <conditionalFormatting sqref="AY28">
    <cfRule type="cellIs" dxfId="6069" priority="6092" stopIfTrue="1" operator="greaterThan">
      <formula>1</formula>
    </cfRule>
  </conditionalFormatting>
  <conditionalFormatting sqref="AY18">
    <cfRule type="cellIs" dxfId="6068" priority="6091" stopIfTrue="1" operator="lessThan">
      <formula>98.6</formula>
    </cfRule>
  </conditionalFormatting>
  <conditionalFormatting sqref="AY31">
    <cfRule type="cellIs" dxfId="6067" priority="6090" stopIfTrue="1" operator="notBetween">
      <formula>950</formula>
      <formula>1050</formula>
    </cfRule>
  </conditionalFormatting>
  <conditionalFormatting sqref="AY29">
    <cfRule type="cellIs" dxfId="6066" priority="6089" stopIfTrue="1" operator="greaterThan">
      <formula>10</formula>
    </cfRule>
  </conditionalFormatting>
  <conditionalFormatting sqref="AY33">
    <cfRule type="cellIs" dxfId="6065" priority="6088" stopIfTrue="1" operator="lessThan">
      <formula>65</formula>
    </cfRule>
  </conditionalFormatting>
  <conditionalFormatting sqref="AY27">
    <cfRule type="cellIs" dxfId="6064" priority="6087" stopIfTrue="1" operator="greaterThan">
      <formula>1</formula>
    </cfRule>
  </conditionalFormatting>
  <conditionalFormatting sqref="AY37">
    <cfRule type="cellIs" dxfId="6063" priority="6086" stopIfTrue="1" operator="greaterThan">
      <formula>10</formula>
    </cfRule>
  </conditionalFormatting>
  <conditionalFormatting sqref="AY22">
    <cfRule type="cellIs" dxfId="6062" priority="6085" stopIfTrue="1" operator="greaterThan">
      <formula>0.002</formula>
    </cfRule>
  </conditionalFormatting>
  <conditionalFormatting sqref="AY26">
    <cfRule type="cellIs" dxfId="6061" priority="6084" stopIfTrue="1" operator="greaterThan">
      <formula>0.002</formula>
    </cfRule>
  </conditionalFormatting>
  <conditionalFormatting sqref="AZ19:AZ20">
    <cfRule type="cellIs" dxfId="6060" priority="6083" stopIfTrue="1" operator="greaterThan">
      <formula>0.02</formula>
    </cfRule>
  </conditionalFormatting>
  <conditionalFormatting sqref="AZ24">
    <cfRule type="cellIs" dxfId="6059" priority="6082" stopIfTrue="1" operator="greaterThan">
      <formula>0.4</formula>
    </cfRule>
  </conditionalFormatting>
  <conditionalFormatting sqref="AZ25">
    <cfRule type="cellIs" dxfId="6058" priority="6081" stopIfTrue="1" operator="greaterThan">
      <formula>0.04</formula>
    </cfRule>
  </conditionalFormatting>
  <conditionalFormatting sqref="AZ30">
    <cfRule type="cellIs" dxfId="6057" priority="6080" stopIfTrue="1" operator="notBetween">
      <formula>6</formula>
      <formula>10</formula>
    </cfRule>
  </conditionalFormatting>
  <conditionalFormatting sqref="AZ21">
    <cfRule type="cellIs" dxfId="6056" priority="6079" stopIfTrue="1" operator="greaterThan">
      <formula>0.007</formula>
    </cfRule>
  </conditionalFormatting>
  <conditionalFormatting sqref="AZ23">
    <cfRule type="cellIs" dxfId="6055" priority="6078" stopIfTrue="1" operator="greaterThan">
      <formula>0.003</formula>
    </cfRule>
  </conditionalFormatting>
  <conditionalFormatting sqref="AZ28">
    <cfRule type="cellIs" dxfId="6054" priority="6077" stopIfTrue="1" operator="greaterThan">
      <formula>1</formula>
    </cfRule>
  </conditionalFormatting>
  <conditionalFormatting sqref="AZ18">
    <cfRule type="cellIs" dxfId="6053" priority="6076" stopIfTrue="1" operator="lessThan">
      <formula>98.6</formula>
    </cfRule>
  </conditionalFormatting>
  <conditionalFormatting sqref="AZ31">
    <cfRule type="cellIs" dxfId="6052" priority="6075" stopIfTrue="1" operator="notBetween">
      <formula>950</formula>
      <formula>1050</formula>
    </cfRule>
  </conditionalFormatting>
  <conditionalFormatting sqref="AZ29">
    <cfRule type="cellIs" dxfId="6051" priority="6074" stopIfTrue="1" operator="greaterThan">
      <formula>10</formula>
    </cfRule>
  </conditionalFormatting>
  <conditionalFormatting sqref="AZ33">
    <cfRule type="cellIs" dxfId="6050" priority="6073" stopIfTrue="1" operator="lessThan">
      <formula>65</formula>
    </cfRule>
  </conditionalFormatting>
  <conditionalFormatting sqref="AZ27">
    <cfRule type="cellIs" dxfId="6049" priority="6072" stopIfTrue="1" operator="greaterThan">
      <formula>1</formula>
    </cfRule>
  </conditionalFormatting>
  <conditionalFormatting sqref="AZ37">
    <cfRule type="cellIs" dxfId="6048" priority="6071" stopIfTrue="1" operator="greaterThan">
      <formula>10</formula>
    </cfRule>
  </conditionalFormatting>
  <conditionalFormatting sqref="AZ22">
    <cfRule type="cellIs" dxfId="6047" priority="6070" stopIfTrue="1" operator="greaterThan">
      <formula>0.002</formula>
    </cfRule>
  </conditionalFormatting>
  <conditionalFormatting sqref="AZ26">
    <cfRule type="cellIs" dxfId="6046" priority="6069" stopIfTrue="1" operator="greaterThan">
      <formula>0.002</formula>
    </cfRule>
  </conditionalFormatting>
  <conditionalFormatting sqref="BA19:BA20">
    <cfRule type="cellIs" dxfId="6045" priority="6068" stopIfTrue="1" operator="greaterThan">
      <formula>0.02</formula>
    </cfRule>
  </conditionalFormatting>
  <conditionalFormatting sqref="BA24">
    <cfRule type="cellIs" dxfId="6044" priority="6067" stopIfTrue="1" operator="greaterThan">
      <formula>0.4</formula>
    </cfRule>
  </conditionalFormatting>
  <conditionalFormatting sqref="BA25">
    <cfRule type="cellIs" dxfId="6043" priority="6066" stopIfTrue="1" operator="greaterThan">
      <formula>0.04</formula>
    </cfRule>
  </conditionalFormatting>
  <conditionalFormatting sqref="BA30">
    <cfRule type="cellIs" dxfId="6042" priority="6065" stopIfTrue="1" operator="notBetween">
      <formula>6</formula>
      <formula>10</formula>
    </cfRule>
  </conditionalFormatting>
  <conditionalFormatting sqref="BA21">
    <cfRule type="cellIs" dxfId="6041" priority="6064" stopIfTrue="1" operator="greaterThan">
      <formula>0.007</formula>
    </cfRule>
  </conditionalFormatting>
  <conditionalFormatting sqref="BA23">
    <cfRule type="cellIs" dxfId="6040" priority="6063" stopIfTrue="1" operator="greaterThan">
      <formula>0.003</formula>
    </cfRule>
  </conditionalFormatting>
  <conditionalFormatting sqref="BA28">
    <cfRule type="cellIs" dxfId="6039" priority="6062" stopIfTrue="1" operator="greaterThan">
      <formula>1</formula>
    </cfRule>
  </conditionalFormatting>
  <conditionalFormatting sqref="BA18">
    <cfRule type="cellIs" dxfId="6038" priority="6061" stopIfTrue="1" operator="lessThan">
      <formula>98.6</formula>
    </cfRule>
  </conditionalFormatting>
  <conditionalFormatting sqref="BA31">
    <cfRule type="cellIs" dxfId="6037" priority="6060" stopIfTrue="1" operator="notBetween">
      <formula>950</formula>
      <formula>1050</formula>
    </cfRule>
  </conditionalFormatting>
  <conditionalFormatting sqref="BA29">
    <cfRule type="cellIs" dxfId="6036" priority="6059" stopIfTrue="1" operator="greaterThan">
      <formula>10</formula>
    </cfRule>
  </conditionalFormatting>
  <conditionalFormatting sqref="BA33">
    <cfRule type="cellIs" dxfId="6035" priority="6058" stopIfTrue="1" operator="lessThan">
      <formula>65</formula>
    </cfRule>
  </conditionalFormatting>
  <conditionalFormatting sqref="BA27">
    <cfRule type="cellIs" dxfId="6034" priority="6057" stopIfTrue="1" operator="greaterThan">
      <formula>1</formula>
    </cfRule>
  </conditionalFormatting>
  <conditionalFormatting sqref="BA37">
    <cfRule type="cellIs" dxfId="6033" priority="6056" stopIfTrue="1" operator="greaterThan">
      <formula>10</formula>
    </cfRule>
  </conditionalFormatting>
  <conditionalFormatting sqref="BA22">
    <cfRule type="cellIs" dxfId="6032" priority="6055" stopIfTrue="1" operator="greaterThan">
      <formula>0.002</formula>
    </cfRule>
  </conditionalFormatting>
  <conditionalFormatting sqref="BA26">
    <cfRule type="cellIs" dxfId="6031" priority="6054" stopIfTrue="1" operator="greaterThan">
      <formula>0.002</formula>
    </cfRule>
  </conditionalFormatting>
  <conditionalFormatting sqref="BB19:BB20">
    <cfRule type="cellIs" dxfId="6030" priority="6053" stopIfTrue="1" operator="greaterThan">
      <formula>0.02</formula>
    </cfRule>
  </conditionalFormatting>
  <conditionalFormatting sqref="BB24">
    <cfRule type="cellIs" dxfId="6029" priority="6052" stopIfTrue="1" operator="greaterThan">
      <formula>0.4</formula>
    </cfRule>
  </conditionalFormatting>
  <conditionalFormatting sqref="BB25">
    <cfRule type="cellIs" dxfId="6028" priority="6051" stopIfTrue="1" operator="greaterThan">
      <formula>0.04</formula>
    </cfRule>
  </conditionalFormatting>
  <conditionalFormatting sqref="BB30">
    <cfRule type="cellIs" dxfId="6027" priority="6050" stopIfTrue="1" operator="notBetween">
      <formula>6</formula>
      <formula>10</formula>
    </cfRule>
  </conditionalFormatting>
  <conditionalFormatting sqref="BB21">
    <cfRule type="cellIs" dxfId="6026" priority="6049" stopIfTrue="1" operator="greaterThan">
      <formula>0.007</formula>
    </cfRule>
  </conditionalFormatting>
  <conditionalFormatting sqref="BB23">
    <cfRule type="cellIs" dxfId="6025" priority="6048" stopIfTrue="1" operator="greaterThan">
      <formula>0.003</formula>
    </cfRule>
  </conditionalFormatting>
  <conditionalFormatting sqref="BB28">
    <cfRule type="cellIs" dxfId="6024" priority="6047" stopIfTrue="1" operator="greaterThan">
      <formula>1</formula>
    </cfRule>
  </conditionalFormatting>
  <conditionalFormatting sqref="BB18">
    <cfRule type="cellIs" dxfId="6023" priority="6046" stopIfTrue="1" operator="lessThan">
      <formula>98.6</formula>
    </cfRule>
  </conditionalFormatting>
  <conditionalFormatting sqref="BB31">
    <cfRule type="cellIs" dxfId="6022" priority="6045" stopIfTrue="1" operator="notBetween">
      <formula>950</formula>
      <formula>1050</formula>
    </cfRule>
  </conditionalFormatting>
  <conditionalFormatting sqref="BB29">
    <cfRule type="cellIs" dxfId="6021" priority="6044" stopIfTrue="1" operator="greaterThan">
      <formula>10</formula>
    </cfRule>
  </conditionalFormatting>
  <conditionalFormatting sqref="BB33">
    <cfRule type="cellIs" dxfId="6020" priority="6043" stopIfTrue="1" operator="lessThan">
      <formula>65</formula>
    </cfRule>
  </conditionalFormatting>
  <conditionalFormatting sqref="BB27">
    <cfRule type="cellIs" dxfId="6019" priority="6042" stopIfTrue="1" operator="greaterThan">
      <formula>1</formula>
    </cfRule>
  </conditionalFormatting>
  <conditionalFormatting sqref="BB37">
    <cfRule type="cellIs" dxfId="6018" priority="6041" stopIfTrue="1" operator="greaterThan">
      <formula>10</formula>
    </cfRule>
  </conditionalFormatting>
  <conditionalFormatting sqref="BB22">
    <cfRule type="cellIs" dxfId="6017" priority="6040" stopIfTrue="1" operator="greaterThan">
      <formula>0.002</formula>
    </cfRule>
  </conditionalFormatting>
  <conditionalFormatting sqref="BB26">
    <cfRule type="cellIs" dxfId="6016" priority="6039" stopIfTrue="1" operator="greaterThan">
      <formula>0.002</formula>
    </cfRule>
  </conditionalFormatting>
  <conditionalFormatting sqref="BC19:BC20">
    <cfRule type="cellIs" dxfId="6015" priority="6038" stopIfTrue="1" operator="greaterThan">
      <formula>0.02</formula>
    </cfRule>
  </conditionalFormatting>
  <conditionalFormatting sqref="BC24">
    <cfRule type="cellIs" dxfId="6014" priority="6037" stopIfTrue="1" operator="greaterThan">
      <formula>0.4</formula>
    </cfRule>
  </conditionalFormatting>
  <conditionalFormatting sqref="BC25">
    <cfRule type="cellIs" dxfId="6013" priority="6036" stopIfTrue="1" operator="greaterThan">
      <formula>0.04</formula>
    </cfRule>
  </conditionalFormatting>
  <conditionalFormatting sqref="BC30">
    <cfRule type="cellIs" dxfId="6012" priority="6035" stopIfTrue="1" operator="notBetween">
      <formula>6</formula>
      <formula>10</formula>
    </cfRule>
  </conditionalFormatting>
  <conditionalFormatting sqref="BC21">
    <cfRule type="cellIs" dxfId="6011" priority="6034" stopIfTrue="1" operator="greaterThan">
      <formula>0.007</formula>
    </cfRule>
  </conditionalFormatting>
  <conditionalFormatting sqref="BC23">
    <cfRule type="cellIs" dxfId="6010" priority="6033" stopIfTrue="1" operator="greaterThan">
      <formula>0.003</formula>
    </cfRule>
  </conditionalFormatting>
  <conditionalFormatting sqref="BC28">
    <cfRule type="cellIs" dxfId="6009" priority="6032" stopIfTrue="1" operator="greaterThan">
      <formula>1</formula>
    </cfRule>
  </conditionalFormatting>
  <conditionalFormatting sqref="BC18">
    <cfRule type="cellIs" dxfId="6008" priority="6031" stopIfTrue="1" operator="lessThan">
      <formula>98.6</formula>
    </cfRule>
  </conditionalFormatting>
  <conditionalFormatting sqref="BC31">
    <cfRule type="cellIs" dxfId="6007" priority="6030" stopIfTrue="1" operator="notBetween">
      <formula>950</formula>
      <formula>1050</formula>
    </cfRule>
  </conditionalFormatting>
  <conditionalFormatting sqref="BC29">
    <cfRule type="cellIs" dxfId="6006" priority="6029" stopIfTrue="1" operator="greaterThan">
      <formula>10</formula>
    </cfRule>
  </conditionalFormatting>
  <conditionalFormatting sqref="BC33">
    <cfRule type="cellIs" dxfId="6005" priority="6028" stopIfTrue="1" operator="lessThan">
      <formula>65</formula>
    </cfRule>
  </conditionalFormatting>
  <conditionalFormatting sqref="BC27">
    <cfRule type="cellIs" dxfId="6004" priority="6027" stopIfTrue="1" operator="greaterThan">
      <formula>1</formula>
    </cfRule>
  </conditionalFormatting>
  <conditionalFormatting sqref="BC37">
    <cfRule type="cellIs" dxfId="6003" priority="6026" stopIfTrue="1" operator="greaterThan">
      <formula>10</formula>
    </cfRule>
  </conditionalFormatting>
  <conditionalFormatting sqref="BC22">
    <cfRule type="cellIs" dxfId="6002" priority="6025" stopIfTrue="1" operator="greaterThan">
      <formula>0.002</formula>
    </cfRule>
  </conditionalFormatting>
  <conditionalFormatting sqref="BC26">
    <cfRule type="cellIs" dxfId="6001" priority="6024" stopIfTrue="1" operator="greaterThan">
      <formula>0.002</formula>
    </cfRule>
  </conditionalFormatting>
  <conditionalFormatting sqref="BD19:BD20 BF19:BF20">
    <cfRule type="cellIs" dxfId="6000" priority="6023" stopIfTrue="1" operator="greaterThan">
      <formula>0.02</formula>
    </cfRule>
  </conditionalFormatting>
  <conditionalFormatting sqref="BD24 BF24">
    <cfRule type="cellIs" dxfId="5999" priority="6022" stopIfTrue="1" operator="greaterThan">
      <formula>0.4</formula>
    </cfRule>
  </conditionalFormatting>
  <conditionalFormatting sqref="BD25 BF25">
    <cfRule type="cellIs" dxfId="5998" priority="6021" stopIfTrue="1" operator="greaterThan">
      <formula>0.04</formula>
    </cfRule>
  </conditionalFormatting>
  <conditionalFormatting sqref="BD30 BF30">
    <cfRule type="cellIs" dxfId="5997" priority="6020" stopIfTrue="1" operator="notBetween">
      <formula>6</formula>
      <formula>10</formula>
    </cfRule>
  </conditionalFormatting>
  <conditionalFormatting sqref="BD21 BF21">
    <cfRule type="cellIs" dxfId="5996" priority="6019" stopIfTrue="1" operator="greaterThan">
      <formula>0.007</formula>
    </cfRule>
  </conditionalFormatting>
  <conditionalFormatting sqref="BD23 BF23">
    <cfRule type="cellIs" dxfId="5995" priority="6018" stopIfTrue="1" operator="greaterThan">
      <formula>0.003</formula>
    </cfRule>
  </conditionalFormatting>
  <conditionalFormatting sqref="BD28 BF28">
    <cfRule type="cellIs" dxfId="5994" priority="6017" stopIfTrue="1" operator="greaterThan">
      <formula>1</formula>
    </cfRule>
  </conditionalFormatting>
  <conditionalFormatting sqref="BD18 BF18">
    <cfRule type="cellIs" dxfId="5993" priority="6016" stopIfTrue="1" operator="lessThan">
      <formula>98.6</formula>
    </cfRule>
  </conditionalFormatting>
  <conditionalFormatting sqref="BD31 BF31">
    <cfRule type="cellIs" dxfId="5992" priority="6015" stopIfTrue="1" operator="notBetween">
      <formula>950</formula>
      <formula>1050</formula>
    </cfRule>
  </conditionalFormatting>
  <conditionalFormatting sqref="BD29 BF29">
    <cfRule type="cellIs" dxfId="5991" priority="6014" stopIfTrue="1" operator="greaterThan">
      <formula>10</formula>
    </cfRule>
  </conditionalFormatting>
  <conditionalFormatting sqref="BD33 BF33">
    <cfRule type="cellIs" dxfId="5990" priority="6013" stopIfTrue="1" operator="lessThan">
      <formula>65</formula>
    </cfRule>
  </conditionalFormatting>
  <conditionalFormatting sqref="BD27 BF27">
    <cfRule type="cellIs" dxfId="5989" priority="6012" stopIfTrue="1" operator="greaterThan">
      <formula>1</formula>
    </cfRule>
  </conditionalFormatting>
  <conditionalFormatting sqref="BD37 BF37">
    <cfRule type="cellIs" dxfId="5988" priority="6011" stopIfTrue="1" operator="greaterThan">
      <formula>10</formula>
    </cfRule>
  </conditionalFormatting>
  <conditionalFormatting sqref="BD22 BF22">
    <cfRule type="cellIs" dxfId="5987" priority="6010" stopIfTrue="1" operator="greaterThan">
      <formula>0.002</formula>
    </cfRule>
  </conditionalFormatting>
  <conditionalFormatting sqref="BD26 BF26">
    <cfRule type="cellIs" dxfId="5986" priority="6009" stopIfTrue="1" operator="greaterThan">
      <formula>0.002</formula>
    </cfRule>
  </conditionalFormatting>
  <conditionalFormatting sqref="WI18 WI31:WI32">
    <cfRule type="cellIs" dxfId="5985" priority="6008" stopIfTrue="1" operator="lessThan">
      <formula>98.6</formula>
    </cfRule>
  </conditionalFormatting>
  <conditionalFormatting sqref="WI19:WI20">
    <cfRule type="cellIs" dxfId="5984" priority="6007" stopIfTrue="1" operator="greaterThan">
      <formula>0.02</formula>
    </cfRule>
  </conditionalFormatting>
  <conditionalFormatting sqref="WI24">
    <cfRule type="cellIs" dxfId="5983" priority="6005" stopIfTrue="1" operator="greaterThan">
      <formula>0.4</formula>
    </cfRule>
  </conditionalFormatting>
  <conditionalFormatting sqref="WI22 WI26">
    <cfRule type="cellIs" dxfId="5982" priority="6006" stopIfTrue="1" operator="greaterThan">
      <formula>0.002</formula>
    </cfRule>
  </conditionalFormatting>
  <conditionalFormatting sqref="WI25">
    <cfRule type="cellIs" dxfId="5981" priority="6004" stopIfTrue="1" operator="greaterThan">
      <formula>0.04</formula>
    </cfRule>
  </conditionalFormatting>
  <conditionalFormatting sqref="WI30">
    <cfRule type="cellIs" dxfId="5980" priority="6003" stopIfTrue="1" operator="notBetween">
      <formula>6</formula>
      <formula>10</formula>
    </cfRule>
  </conditionalFormatting>
  <conditionalFormatting sqref="WI21">
    <cfRule type="cellIs" dxfId="5979" priority="6002" stopIfTrue="1" operator="greaterThan">
      <formula>0.007</formula>
    </cfRule>
  </conditionalFormatting>
  <conditionalFormatting sqref="WI23">
    <cfRule type="cellIs" dxfId="5978" priority="6001" stopIfTrue="1" operator="greaterThan">
      <formula>0.003</formula>
    </cfRule>
  </conditionalFormatting>
  <conditionalFormatting sqref="WI28">
    <cfRule type="cellIs" dxfId="5977" priority="6000" stopIfTrue="1" operator="greaterThan">
      <formula>1</formula>
    </cfRule>
  </conditionalFormatting>
  <conditionalFormatting sqref="WI27">
    <cfRule type="cellIs" dxfId="5976" priority="5999" stopIfTrue="1" operator="greaterThan">
      <formula>1</formula>
    </cfRule>
  </conditionalFormatting>
  <conditionalFormatting sqref="WI29">
    <cfRule type="cellIs" dxfId="5975" priority="5998" stopIfTrue="1" operator="greaterThan">
      <formula>10</formula>
    </cfRule>
  </conditionalFormatting>
  <conditionalFormatting sqref="WI37">
    <cfRule type="cellIs" dxfId="5974" priority="5997" stopIfTrue="1" operator="greaterThanOrEqual">
      <formula>10</formula>
    </cfRule>
  </conditionalFormatting>
  <conditionalFormatting sqref="WI33">
    <cfRule type="cellIs" dxfId="5973" priority="5996" stopIfTrue="1" operator="lessThan">
      <formula>65</formula>
    </cfRule>
  </conditionalFormatting>
  <conditionalFormatting sqref="BE19:BE20">
    <cfRule type="cellIs" dxfId="5972" priority="5995" stopIfTrue="1" operator="greaterThan">
      <formula>0.02</formula>
    </cfRule>
  </conditionalFormatting>
  <conditionalFormatting sqref="BE24">
    <cfRule type="cellIs" dxfId="5971" priority="5994" stopIfTrue="1" operator="greaterThan">
      <formula>0.4</formula>
    </cfRule>
  </conditionalFormatting>
  <conditionalFormatting sqref="BE25">
    <cfRule type="cellIs" dxfId="5970" priority="5993" stopIfTrue="1" operator="greaterThan">
      <formula>0.04</formula>
    </cfRule>
  </conditionalFormatting>
  <conditionalFormatting sqref="BE30">
    <cfRule type="cellIs" dxfId="5969" priority="5992" stopIfTrue="1" operator="notBetween">
      <formula>6</formula>
      <formula>10</formula>
    </cfRule>
  </conditionalFormatting>
  <conditionalFormatting sqref="BE21">
    <cfRule type="cellIs" dxfId="5968" priority="5991" stopIfTrue="1" operator="greaterThan">
      <formula>0.007</formula>
    </cfRule>
  </conditionalFormatting>
  <conditionalFormatting sqref="BE23">
    <cfRule type="cellIs" dxfId="5967" priority="5990" stopIfTrue="1" operator="greaterThan">
      <formula>0.003</formula>
    </cfRule>
  </conditionalFormatting>
  <conditionalFormatting sqref="BE28">
    <cfRule type="cellIs" dxfId="5966" priority="5989" stopIfTrue="1" operator="greaterThan">
      <formula>1</formula>
    </cfRule>
  </conditionalFormatting>
  <conditionalFormatting sqref="BE18">
    <cfRule type="cellIs" dxfId="5965" priority="5988" stopIfTrue="1" operator="lessThan">
      <formula>98.6</formula>
    </cfRule>
  </conditionalFormatting>
  <conditionalFormatting sqref="BE31">
    <cfRule type="cellIs" dxfId="5964" priority="5987" stopIfTrue="1" operator="notBetween">
      <formula>950</formula>
      <formula>1050</formula>
    </cfRule>
  </conditionalFormatting>
  <conditionalFormatting sqref="BE29">
    <cfRule type="cellIs" dxfId="5963" priority="5986" stopIfTrue="1" operator="greaterThan">
      <formula>10</formula>
    </cfRule>
  </conditionalFormatting>
  <conditionalFormatting sqref="BE33">
    <cfRule type="cellIs" dxfId="5962" priority="5985" stopIfTrue="1" operator="lessThan">
      <formula>65</formula>
    </cfRule>
  </conditionalFormatting>
  <conditionalFormatting sqref="BE27">
    <cfRule type="cellIs" dxfId="5961" priority="5984" stopIfTrue="1" operator="greaterThan">
      <formula>1</formula>
    </cfRule>
  </conditionalFormatting>
  <conditionalFormatting sqref="BE37">
    <cfRule type="cellIs" dxfId="5960" priority="5983" stopIfTrue="1" operator="greaterThan">
      <formula>10</formula>
    </cfRule>
  </conditionalFormatting>
  <conditionalFormatting sqref="BE22">
    <cfRule type="cellIs" dxfId="5959" priority="5982" stopIfTrue="1" operator="greaterThan">
      <formula>0.002</formula>
    </cfRule>
  </conditionalFormatting>
  <conditionalFormatting sqref="BE26">
    <cfRule type="cellIs" dxfId="5958" priority="5981" stopIfTrue="1" operator="greaterThan">
      <formula>0.002</formula>
    </cfRule>
  </conditionalFormatting>
  <conditionalFormatting sqref="BG19:BG20">
    <cfRule type="cellIs" dxfId="5957" priority="5980" stopIfTrue="1" operator="greaterThan">
      <formula>0.02</formula>
    </cfRule>
  </conditionalFormatting>
  <conditionalFormatting sqref="BG24">
    <cfRule type="cellIs" dxfId="5956" priority="5979" stopIfTrue="1" operator="greaterThan">
      <formula>0.4</formula>
    </cfRule>
  </conditionalFormatting>
  <conditionalFormatting sqref="BG25">
    <cfRule type="cellIs" dxfId="5955" priority="5978" stopIfTrue="1" operator="greaterThan">
      <formula>0.04</formula>
    </cfRule>
  </conditionalFormatting>
  <conditionalFormatting sqref="BG30">
    <cfRule type="cellIs" dxfId="5954" priority="5977" stopIfTrue="1" operator="notBetween">
      <formula>6</formula>
      <formula>10</formula>
    </cfRule>
  </conditionalFormatting>
  <conditionalFormatting sqref="BG21">
    <cfRule type="cellIs" dxfId="5953" priority="5976" stopIfTrue="1" operator="greaterThan">
      <formula>0.007</formula>
    </cfRule>
  </conditionalFormatting>
  <conditionalFormatting sqref="BG23">
    <cfRule type="cellIs" dxfId="5952" priority="5975" stopIfTrue="1" operator="greaterThan">
      <formula>0.003</formula>
    </cfRule>
  </conditionalFormatting>
  <conditionalFormatting sqref="BG28">
    <cfRule type="cellIs" dxfId="5951" priority="5974" stopIfTrue="1" operator="greaterThan">
      <formula>1</formula>
    </cfRule>
  </conditionalFormatting>
  <conditionalFormatting sqref="BG18">
    <cfRule type="cellIs" dxfId="5950" priority="5973" stopIfTrue="1" operator="lessThan">
      <formula>98.6</formula>
    </cfRule>
  </conditionalFormatting>
  <conditionalFormatting sqref="BG31">
    <cfRule type="cellIs" dxfId="5949" priority="5972" stopIfTrue="1" operator="notBetween">
      <formula>950</formula>
      <formula>1050</formula>
    </cfRule>
  </conditionalFormatting>
  <conditionalFormatting sqref="BG29">
    <cfRule type="cellIs" dxfId="5948" priority="5971" stopIfTrue="1" operator="greaterThan">
      <formula>10</formula>
    </cfRule>
  </conditionalFormatting>
  <conditionalFormatting sqref="BG33">
    <cfRule type="cellIs" dxfId="5947" priority="5970" stopIfTrue="1" operator="lessThan">
      <formula>65</formula>
    </cfRule>
  </conditionalFormatting>
  <conditionalFormatting sqref="BG27">
    <cfRule type="cellIs" dxfId="5946" priority="5969" stopIfTrue="1" operator="greaterThan">
      <formula>1</formula>
    </cfRule>
  </conditionalFormatting>
  <conditionalFormatting sqref="BG37">
    <cfRule type="cellIs" dxfId="5945" priority="5968" stopIfTrue="1" operator="greaterThan">
      <formula>10</formula>
    </cfRule>
  </conditionalFormatting>
  <conditionalFormatting sqref="BG22">
    <cfRule type="cellIs" dxfId="5944" priority="5967" stopIfTrue="1" operator="greaterThan">
      <formula>0.002</formula>
    </cfRule>
  </conditionalFormatting>
  <conditionalFormatting sqref="BG26">
    <cfRule type="cellIs" dxfId="5943" priority="5966" stopIfTrue="1" operator="greaterThan">
      <formula>0.002</formula>
    </cfRule>
  </conditionalFormatting>
  <conditionalFormatting sqref="BH19:BH20">
    <cfRule type="cellIs" dxfId="5942" priority="5965" stopIfTrue="1" operator="greaterThan">
      <formula>0.02</formula>
    </cfRule>
  </conditionalFormatting>
  <conditionalFormatting sqref="BH24">
    <cfRule type="cellIs" dxfId="5941" priority="5964" stopIfTrue="1" operator="greaterThan">
      <formula>0.4</formula>
    </cfRule>
  </conditionalFormatting>
  <conditionalFormatting sqref="BH25">
    <cfRule type="cellIs" dxfId="5940" priority="5963" stopIfTrue="1" operator="greaterThan">
      <formula>0.04</formula>
    </cfRule>
  </conditionalFormatting>
  <conditionalFormatting sqref="BH30">
    <cfRule type="cellIs" dxfId="5939" priority="5962" stopIfTrue="1" operator="notBetween">
      <formula>6</formula>
      <formula>10</formula>
    </cfRule>
  </conditionalFormatting>
  <conditionalFormatting sqref="BH21">
    <cfRule type="cellIs" dxfId="5938" priority="5961" stopIfTrue="1" operator="greaterThan">
      <formula>0.007</formula>
    </cfRule>
  </conditionalFormatting>
  <conditionalFormatting sqref="BH23">
    <cfRule type="cellIs" dxfId="5937" priority="5960" stopIfTrue="1" operator="greaterThan">
      <formula>0.003</formula>
    </cfRule>
  </conditionalFormatting>
  <conditionalFormatting sqref="BH28">
    <cfRule type="cellIs" dxfId="5936" priority="5959" stopIfTrue="1" operator="greaterThan">
      <formula>1</formula>
    </cfRule>
  </conditionalFormatting>
  <conditionalFormatting sqref="BH18">
    <cfRule type="cellIs" dxfId="5935" priority="5958" stopIfTrue="1" operator="lessThan">
      <formula>98.6</formula>
    </cfRule>
  </conditionalFormatting>
  <conditionalFormatting sqref="BH31">
    <cfRule type="cellIs" dxfId="5934" priority="5957" stopIfTrue="1" operator="notBetween">
      <formula>950</formula>
      <formula>1050</formula>
    </cfRule>
  </conditionalFormatting>
  <conditionalFormatting sqref="BH29">
    <cfRule type="cellIs" dxfId="5933" priority="5956" stopIfTrue="1" operator="greaterThan">
      <formula>10</formula>
    </cfRule>
  </conditionalFormatting>
  <conditionalFormatting sqref="BH33">
    <cfRule type="cellIs" dxfId="5932" priority="5955" stopIfTrue="1" operator="lessThan">
      <formula>65</formula>
    </cfRule>
  </conditionalFormatting>
  <conditionalFormatting sqref="BH27">
    <cfRule type="cellIs" dxfId="5931" priority="5954" stopIfTrue="1" operator="greaterThan">
      <formula>1</formula>
    </cfRule>
  </conditionalFormatting>
  <conditionalFormatting sqref="BH37">
    <cfRule type="cellIs" dxfId="5930" priority="5953" stopIfTrue="1" operator="greaterThan">
      <formula>10</formula>
    </cfRule>
  </conditionalFormatting>
  <conditionalFormatting sqref="BH22">
    <cfRule type="cellIs" dxfId="5929" priority="5952" stopIfTrue="1" operator="greaterThan">
      <formula>0.002</formula>
    </cfRule>
  </conditionalFormatting>
  <conditionalFormatting sqref="BH26">
    <cfRule type="cellIs" dxfId="5928" priority="5951" stopIfTrue="1" operator="greaterThan">
      <formula>0.002</formula>
    </cfRule>
  </conditionalFormatting>
  <conditionalFormatting sqref="BI19:BI20">
    <cfRule type="cellIs" dxfId="5927" priority="5950" stopIfTrue="1" operator="greaterThan">
      <formula>0.02</formula>
    </cfRule>
  </conditionalFormatting>
  <conditionalFormatting sqref="BI24">
    <cfRule type="cellIs" dxfId="5926" priority="5949" stopIfTrue="1" operator="greaterThan">
      <formula>0.4</formula>
    </cfRule>
  </conditionalFormatting>
  <conditionalFormatting sqref="BI25">
    <cfRule type="cellIs" dxfId="5925" priority="5948" stopIfTrue="1" operator="greaterThan">
      <formula>0.04</formula>
    </cfRule>
  </conditionalFormatting>
  <conditionalFormatting sqref="BI30">
    <cfRule type="cellIs" dxfId="5924" priority="5947" stopIfTrue="1" operator="notBetween">
      <formula>6</formula>
      <formula>10</formula>
    </cfRule>
  </conditionalFormatting>
  <conditionalFormatting sqref="BI21">
    <cfRule type="cellIs" dxfId="5923" priority="5946" stopIfTrue="1" operator="greaterThan">
      <formula>0.007</formula>
    </cfRule>
  </conditionalFormatting>
  <conditionalFormatting sqref="BI23">
    <cfRule type="cellIs" dxfId="5922" priority="5945" stopIfTrue="1" operator="greaterThan">
      <formula>0.003</formula>
    </cfRule>
  </conditionalFormatting>
  <conditionalFormatting sqref="BI28">
    <cfRule type="cellIs" dxfId="5921" priority="5944" stopIfTrue="1" operator="greaterThan">
      <formula>1</formula>
    </cfRule>
  </conditionalFormatting>
  <conditionalFormatting sqref="BI18">
    <cfRule type="cellIs" dxfId="5920" priority="5943" stopIfTrue="1" operator="lessThan">
      <formula>98.6</formula>
    </cfRule>
  </conditionalFormatting>
  <conditionalFormatting sqref="BI31">
    <cfRule type="cellIs" dxfId="5919" priority="5942" stopIfTrue="1" operator="notBetween">
      <formula>950</formula>
      <formula>1050</formula>
    </cfRule>
  </conditionalFormatting>
  <conditionalFormatting sqref="BI29">
    <cfRule type="cellIs" dxfId="5918" priority="5941" stopIfTrue="1" operator="greaterThan">
      <formula>10</formula>
    </cfRule>
  </conditionalFormatting>
  <conditionalFormatting sqref="BI33">
    <cfRule type="cellIs" dxfId="5917" priority="5940" stopIfTrue="1" operator="lessThan">
      <formula>65</formula>
    </cfRule>
  </conditionalFormatting>
  <conditionalFormatting sqref="BI27">
    <cfRule type="cellIs" dxfId="5916" priority="5939" stopIfTrue="1" operator="greaterThan">
      <formula>1</formula>
    </cfRule>
  </conditionalFormatting>
  <conditionalFormatting sqref="BI37">
    <cfRule type="cellIs" dxfId="5915" priority="5938" stopIfTrue="1" operator="greaterThan">
      <formula>10</formula>
    </cfRule>
  </conditionalFormatting>
  <conditionalFormatting sqref="BI22">
    <cfRule type="cellIs" dxfId="5914" priority="5937" stopIfTrue="1" operator="greaterThan">
      <formula>0.002</formula>
    </cfRule>
  </conditionalFormatting>
  <conditionalFormatting sqref="BI26">
    <cfRule type="cellIs" dxfId="5913" priority="5936" stopIfTrue="1" operator="greaterThan">
      <formula>0.002</formula>
    </cfRule>
  </conditionalFormatting>
  <conditionalFormatting sqref="BJ19:BJ20">
    <cfRule type="cellIs" dxfId="5912" priority="5935" stopIfTrue="1" operator="greaterThan">
      <formula>0.02</formula>
    </cfRule>
  </conditionalFormatting>
  <conditionalFormatting sqref="BJ24">
    <cfRule type="cellIs" dxfId="5911" priority="5934" stopIfTrue="1" operator="greaterThan">
      <formula>0.4</formula>
    </cfRule>
  </conditionalFormatting>
  <conditionalFormatting sqref="BJ25">
    <cfRule type="cellIs" dxfId="5910" priority="5933" stopIfTrue="1" operator="greaterThan">
      <formula>0.04</formula>
    </cfRule>
  </conditionalFormatting>
  <conditionalFormatting sqref="BJ30">
    <cfRule type="cellIs" dxfId="5909" priority="5932" stopIfTrue="1" operator="notBetween">
      <formula>6</formula>
      <formula>10</formula>
    </cfRule>
  </conditionalFormatting>
  <conditionalFormatting sqref="BJ21">
    <cfRule type="cellIs" dxfId="5908" priority="5931" stopIfTrue="1" operator="greaterThan">
      <formula>0.007</formula>
    </cfRule>
  </conditionalFormatting>
  <conditionalFormatting sqref="BJ23">
    <cfRule type="cellIs" dxfId="5907" priority="5930" stopIfTrue="1" operator="greaterThan">
      <formula>0.003</formula>
    </cfRule>
  </conditionalFormatting>
  <conditionalFormatting sqref="BJ28">
    <cfRule type="cellIs" dxfId="5906" priority="5929" stopIfTrue="1" operator="greaterThan">
      <formula>1</formula>
    </cfRule>
  </conditionalFormatting>
  <conditionalFormatting sqref="BJ18">
    <cfRule type="cellIs" dxfId="5905" priority="5928" stopIfTrue="1" operator="lessThan">
      <formula>98.6</formula>
    </cfRule>
  </conditionalFormatting>
  <conditionalFormatting sqref="BJ31">
    <cfRule type="cellIs" dxfId="5904" priority="5927" stopIfTrue="1" operator="notBetween">
      <formula>950</formula>
      <formula>1050</formula>
    </cfRule>
  </conditionalFormatting>
  <conditionalFormatting sqref="BJ29">
    <cfRule type="cellIs" dxfId="5903" priority="5926" stopIfTrue="1" operator="greaterThan">
      <formula>10</formula>
    </cfRule>
  </conditionalFormatting>
  <conditionalFormatting sqref="BJ33">
    <cfRule type="cellIs" dxfId="5902" priority="5925" stopIfTrue="1" operator="lessThan">
      <formula>65</formula>
    </cfRule>
  </conditionalFormatting>
  <conditionalFormatting sqref="BJ27">
    <cfRule type="cellIs" dxfId="5901" priority="5924" stopIfTrue="1" operator="greaterThan">
      <formula>1</formula>
    </cfRule>
  </conditionalFormatting>
  <conditionalFormatting sqref="BJ37">
    <cfRule type="cellIs" dxfId="5900" priority="5923" stopIfTrue="1" operator="greaterThan">
      <formula>10</formula>
    </cfRule>
  </conditionalFormatting>
  <conditionalFormatting sqref="BJ22">
    <cfRule type="cellIs" dxfId="5899" priority="5922" stopIfTrue="1" operator="greaterThan">
      <formula>0.002</formula>
    </cfRule>
  </conditionalFormatting>
  <conditionalFormatting sqref="BJ26">
    <cfRule type="cellIs" dxfId="5898" priority="5921" stopIfTrue="1" operator="greaterThan">
      <formula>0.002</formula>
    </cfRule>
  </conditionalFormatting>
  <conditionalFormatting sqref="BK19:BK20">
    <cfRule type="cellIs" dxfId="5897" priority="5920" stopIfTrue="1" operator="greaterThan">
      <formula>0.02</formula>
    </cfRule>
  </conditionalFormatting>
  <conditionalFormatting sqref="BK24">
    <cfRule type="cellIs" dxfId="5896" priority="5919" stopIfTrue="1" operator="greaterThan">
      <formula>0.4</formula>
    </cfRule>
  </conditionalFormatting>
  <conditionalFormatting sqref="BK25">
    <cfRule type="cellIs" dxfId="5895" priority="5918" stopIfTrue="1" operator="greaterThan">
      <formula>0.04</formula>
    </cfRule>
  </conditionalFormatting>
  <conditionalFormatting sqref="BK30">
    <cfRule type="cellIs" dxfId="5894" priority="5917" stopIfTrue="1" operator="notBetween">
      <formula>6</formula>
      <formula>10</formula>
    </cfRule>
  </conditionalFormatting>
  <conditionalFormatting sqref="BK21">
    <cfRule type="cellIs" dxfId="5893" priority="5916" stopIfTrue="1" operator="greaterThan">
      <formula>0.007</formula>
    </cfRule>
  </conditionalFormatting>
  <conditionalFormatting sqref="BK23">
    <cfRule type="cellIs" dxfId="5892" priority="5915" stopIfTrue="1" operator="greaterThan">
      <formula>0.003</formula>
    </cfRule>
  </conditionalFormatting>
  <conditionalFormatting sqref="BK28">
    <cfRule type="cellIs" dxfId="5891" priority="5914" stopIfTrue="1" operator="greaterThan">
      <formula>1</formula>
    </cfRule>
  </conditionalFormatting>
  <conditionalFormatting sqref="BK18">
    <cfRule type="cellIs" dxfId="5890" priority="5913" stopIfTrue="1" operator="lessThan">
      <formula>98.6</formula>
    </cfRule>
  </conditionalFormatting>
  <conditionalFormatting sqref="BK31">
    <cfRule type="cellIs" dxfId="5889" priority="5912" stopIfTrue="1" operator="notBetween">
      <formula>950</formula>
      <formula>1050</formula>
    </cfRule>
  </conditionalFormatting>
  <conditionalFormatting sqref="BK29">
    <cfRule type="cellIs" dxfId="5888" priority="5911" stopIfTrue="1" operator="greaterThan">
      <formula>10</formula>
    </cfRule>
  </conditionalFormatting>
  <conditionalFormatting sqref="BK33">
    <cfRule type="cellIs" dxfId="5887" priority="5910" stopIfTrue="1" operator="lessThan">
      <formula>65</formula>
    </cfRule>
  </conditionalFormatting>
  <conditionalFormatting sqref="BK27">
    <cfRule type="cellIs" dxfId="5886" priority="5909" stopIfTrue="1" operator="greaterThan">
      <formula>1</formula>
    </cfRule>
  </conditionalFormatting>
  <conditionalFormatting sqref="BK37">
    <cfRule type="cellIs" dxfId="5885" priority="5908" stopIfTrue="1" operator="greaterThan">
      <formula>10</formula>
    </cfRule>
  </conditionalFormatting>
  <conditionalFormatting sqref="BK22">
    <cfRule type="cellIs" dxfId="5884" priority="5907" stopIfTrue="1" operator="greaterThan">
      <formula>0.002</formula>
    </cfRule>
  </conditionalFormatting>
  <conditionalFormatting sqref="BK26">
    <cfRule type="cellIs" dxfId="5883" priority="5906" stopIfTrue="1" operator="greaterThan">
      <formula>0.002</formula>
    </cfRule>
  </conditionalFormatting>
  <conditionalFormatting sqref="BL19:BL20">
    <cfRule type="cellIs" dxfId="5882" priority="5905" stopIfTrue="1" operator="greaterThan">
      <formula>0.02</formula>
    </cfRule>
  </conditionalFormatting>
  <conditionalFormatting sqref="BL24">
    <cfRule type="cellIs" dxfId="5881" priority="5904" stopIfTrue="1" operator="greaterThan">
      <formula>0.4</formula>
    </cfRule>
  </conditionalFormatting>
  <conditionalFormatting sqref="BL25">
    <cfRule type="cellIs" dxfId="5880" priority="5903" stopIfTrue="1" operator="greaterThan">
      <formula>0.04</formula>
    </cfRule>
  </conditionalFormatting>
  <conditionalFormatting sqref="BL30">
    <cfRule type="cellIs" dxfId="5879" priority="5902" stopIfTrue="1" operator="notBetween">
      <formula>6</formula>
      <formula>10</formula>
    </cfRule>
  </conditionalFormatting>
  <conditionalFormatting sqref="BL21">
    <cfRule type="cellIs" dxfId="5878" priority="5901" stopIfTrue="1" operator="greaterThan">
      <formula>0.007</formula>
    </cfRule>
  </conditionalFormatting>
  <conditionalFormatting sqref="BL23">
    <cfRule type="cellIs" dxfId="5877" priority="5900" stopIfTrue="1" operator="greaterThan">
      <formula>0.003</formula>
    </cfRule>
  </conditionalFormatting>
  <conditionalFormatting sqref="BL28">
    <cfRule type="cellIs" dxfId="5876" priority="5899" stopIfTrue="1" operator="greaterThan">
      <formula>1</formula>
    </cfRule>
  </conditionalFormatting>
  <conditionalFormatting sqref="BL18">
    <cfRule type="cellIs" dxfId="5875" priority="5898" stopIfTrue="1" operator="lessThan">
      <formula>98.6</formula>
    </cfRule>
  </conditionalFormatting>
  <conditionalFormatting sqref="BL31">
    <cfRule type="cellIs" dxfId="5874" priority="5897" stopIfTrue="1" operator="notBetween">
      <formula>950</formula>
      <formula>1050</formula>
    </cfRule>
  </conditionalFormatting>
  <conditionalFormatting sqref="BL29">
    <cfRule type="cellIs" dxfId="5873" priority="5896" stopIfTrue="1" operator="greaterThan">
      <formula>10</formula>
    </cfRule>
  </conditionalFormatting>
  <conditionalFormatting sqref="BL33">
    <cfRule type="cellIs" dxfId="5872" priority="5895" stopIfTrue="1" operator="lessThan">
      <formula>65</formula>
    </cfRule>
  </conditionalFormatting>
  <conditionalFormatting sqref="BL27">
    <cfRule type="cellIs" dxfId="5871" priority="5894" stopIfTrue="1" operator="greaterThan">
      <formula>1</formula>
    </cfRule>
  </conditionalFormatting>
  <conditionalFormatting sqref="BL37">
    <cfRule type="cellIs" dxfId="5870" priority="5893" stopIfTrue="1" operator="greaterThan">
      <formula>10</formula>
    </cfRule>
  </conditionalFormatting>
  <conditionalFormatting sqref="BL22">
    <cfRule type="cellIs" dxfId="5869" priority="5892" stopIfTrue="1" operator="greaterThan">
      <formula>0.002</formula>
    </cfRule>
  </conditionalFormatting>
  <conditionalFormatting sqref="BL26">
    <cfRule type="cellIs" dxfId="5868" priority="5891" stopIfTrue="1" operator="greaterThan">
      <formula>0.002</formula>
    </cfRule>
  </conditionalFormatting>
  <conditionalFormatting sqref="BM19:BM20">
    <cfRule type="cellIs" dxfId="5867" priority="5890" stopIfTrue="1" operator="greaterThan">
      <formula>0.02</formula>
    </cfRule>
  </conditionalFormatting>
  <conditionalFormatting sqref="BM24">
    <cfRule type="cellIs" dxfId="5866" priority="5889" stopIfTrue="1" operator="greaterThan">
      <formula>0.4</formula>
    </cfRule>
  </conditionalFormatting>
  <conditionalFormatting sqref="BM25">
    <cfRule type="cellIs" dxfId="5865" priority="5888" stopIfTrue="1" operator="greaterThan">
      <formula>0.04</formula>
    </cfRule>
  </conditionalFormatting>
  <conditionalFormatting sqref="BM30">
    <cfRule type="cellIs" dxfId="5864" priority="5887" stopIfTrue="1" operator="notBetween">
      <formula>6</formula>
      <formula>10</formula>
    </cfRule>
  </conditionalFormatting>
  <conditionalFormatting sqref="BM21">
    <cfRule type="cellIs" dxfId="5863" priority="5886" stopIfTrue="1" operator="greaterThan">
      <formula>0.007</formula>
    </cfRule>
  </conditionalFormatting>
  <conditionalFormatting sqref="BM23">
    <cfRule type="cellIs" dxfId="5862" priority="5885" stopIfTrue="1" operator="greaterThan">
      <formula>0.003</formula>
    </cfRule>
  </conditionalFormatting>
  <conditionalFormatting sqref="BM28">
    <cfRule type="cellIs" dxfId="5861" priority="5884" stopIfTrue="1" operator="greaterThan">
      <formula>1</formula>
    </cfRule>
  </conditionalFormatting>
  <conditionalFormatting sqref="BM18">
    <cfRule type="cellIs" dxfId="5860" priority="5883" stopIfTrue="1" operator="lessThan">
      <formula>98.6</formula>
    </cfRule>
  </conditionalFormatting>
  <conditionalFormatting sqref="BM31">
    <cfRule type="cellIs" dxfId="5859" priority="5882" stopIfTrue="1" operator="notBetween">
      <formula>950</formula>
      <formula>1050</formula>
    </cfRule>
  </conditionalFormatting>
  <conditionalFormatting sqref="BM29">
    <cfRule type="cellIs" dxfId="5858" priority="5881" stopIfTrue="1" operator="greaterThan">
      <formula>10</formula>
    </cfRule>
  </conditionalFormatting>
  <conditionalFormatting sqref="BM33">
    <cfRule type="cellIs" dxfId="5857" priority="5880" stopIfTrue="1" operator="lessThan">
      <formula>65</formula>
    </cfRule>
  </conditionalFormatting>
  <conditionalFormatting sqref="BM27">
    <cfRule type="cellIs" dxfId="5856" priority="5879" stopIfTrue="1" operator="greaterThan">
      <formula>1</formula>
    </cfRule>
  </conditionalFormatting>
  <conditionalFormatting sqref="BM37">
    <cfRule type="cellIs" dxfId="5855" priority="5878" stopIfTrue="1" operator="greaterThan">
      <formula>10</formula>
    </cfRule>
  </conditionalFormatting>
  <conditionalFormatting sqref="BM22">
    <cfRule type="cellIs" dxfId="5854" priority="5877" stopIfTrue="1" operator="greaterThan">
      <formula>0.002</formula>
    </cfRule>
  </conditionalFormatting>
  <conditionalFormatting sqref="BM26">
    <cfRule type="cellIs" dxfId="5853" priority="5876" stopIfTrue="1" operator="greaterThan">
      <formula>0.002</formula>
    </cfRule>
  </conditionalFormatting>
  <conditionalFormatting sqref="BN19:BN20">
    <cfRule type="cellIs" dxfId="5852" priority="5875" stopIfTrue="1" operator="greaterThan">
      <formula>0.02</formula>
    </cfRule>
  </conditionalFormatting>
  <conditionalFormatting sqref="BN24">
    <cfRule type="cellIs" dxfId="5851" priority="5874" stopIfTrue="1" operator="greaterThan">
      <formula>0.4</formula>
    </cfRule>
  </conditionalFormatting>
  <conditionalFormatting sqref="BN25">
    <cfRule type="cellIs" dxfId="5850" priority="5873" stopIfTrue="1" operator="greaterThan">
      <formula>0.04</formula>
    </cfRule>
  </conditionalFormatting>
  <conditionalFormatting sqref="BN30">
    <cfRule type="cellIs" dxfId="5849" priority="5872" stopIfTrue="1" operator="notBetween">
      <formula>6</formula>
      <formula>10</formula>
    </cfRule>
  </conditionalFormatting>
  <conditionalFormatting sqref="BN21">
    <cfRule type="cellIs" dxfId="5848" priority="5871" stopIfTrue="1" operator="greaterThan">
      <formula>0.007</formula>
    </cfRule>
  </conditionalFormatting>
  <conditionalFormatting sqref="BN23">
    <cfRule type="cellIs" dxfId="5847" priority="5870" stopIfTrue="1" operator="greaterThan">
      <formula>0.003</formula>
    </cfRule>
  </conditionalFormatting>
  <conditionalFormatting sqref="BN28">
    <cfRule type="cellIs" dxfId="5846" priority="5869" stopIfTrue="1" operator="greaterThan">
      <formula>1</formula>
    </cfRule>
  </conditionalFormatting>
  <conditionalFormatting sqref="BN18">
    <cfRule type="cellIs" dxfId="5845" priority="5868" stopIfTrue="1" operator="lessThan">
      <formula>98.6</formula>
    </cfRule>
  </conditionalFormatting>
  <conditionalFormatting sqref="BN31">
    <cfRule type="cellIs" dxfId="5844" priority="5867" stopIfTrue="1" operator="notBetween">
      <formula>950</formula>
      <formula>1050</formula>
    </cfRule>
  </conditionalFormatting>
  <conditionalFormatting sqref="BN29">
    <cfRule type="cellIs" dxfId="5843" priority="5866" stopIfTrue="1" operator="greaterThan">
      <formula>10</formula>
    </cfRule>
  </conditionalFormatting>
  <conditionalFormatting sqref="BN33">
    <cfRule type="cellIs" dxfId="5842" priority="5865" stopIfTrue="1" operator="lessThan">
      <formula>65</formula>
    </cfRule>
  </conditionalFormatting>
  <conditionalFormatting sqref="BN27">
    <cfRule type="cellIs" dxfId="5841" priority="5864" stopIfTrue="1" operator="greaterThan">
      <formula>1</formula>
    </cfRule>
  </conditionalFormatting>
  <conditionalFormatting sqref="BN37">
    <cfRule type="cellIs" dxfId="5840" priority="5863" stopIfTrue="1" operator="greaterThan">
      <formula>10</formula>
    </cfRule>
  </conditionalFormatting>
  <conditionalFormatting sqref="BN22">
    <cfRule type="cellIs" dxfId="5839" priority="5862" stopIfTrue="1" operator="greaterThan">
      <formula>0.002</formula>
    </cfRule>
  </conditionalFormatting>
  <conditionalFormatting sqref="BN26">
    <cfRule type="cellIs" dxfId="5838" priority="5861" stopIfTrue="1" operator="greaterThan">
      <formula>0.002</formula>
    </cfRule>
  </conditionalFormatting>
  <conditionalFormatting sqref="BO19:BO20">
    <cfRule type="cellIs" dxfId="5837" priority="5860" stopIfTrue="1" operator="greaterThan">
      <formula>0.02</formula>
    </cfRule>
  </conditionalFormatting>
  <conditionalFormatting sqref="BO24">
    <cfRule type="cellIs" dxfId="5836" priority="5859" stopIfTrue="1" operator="greaterThan">
      <formula>0.4</formula>
    </cfRule>
  </conditionalFormatting>
  <conditionalFormatting sqref="BO25">
    <cfRule type="cellIs" dxfId="5835" priority="5858" stopIfTrue="1" operator="greaterThan">
      <formula>0.04</formula>
    </cfRule>
  </conditionalFormatting>
  <conditionalFormatting sqref="BO30">
    <cfRule type="cellIs" dxfId="5834" priority="5857" stopIfTrue="1" operator="notBetween">
      <formula>6</formula>
      <formula>10</formula>
    </cfRule>
  </conditionalFormatting>
  <conditionalFormatting sqref="BO21">
    <cfRule type="cellIs" dxfId="5833" priority="5856" stopIfTrue="1" operator="greaterThan">
      <formula>0.007</formula>
    </cfRule>
  </conditionalFormatting>
  <conditionalFormatting sqref="BO23">
    <cfRule type="cellIs" dxfId="5832" priority="5855" stopIfTrue="1" operator="greaterThan">
      <formula>0.003</formula>
    </cfRule>
  </conditionalFormatting>
  <conditionalFormatting sqref="BO28">
    <cfRule type="cellIs" dxfId="5831" priority="5854" stopIfTrue="1" operator="greaterThan">
      <formula>1</formula>
    </cfRule>
  </conditionalFormatting>
  <conditionalFormatting sqref="BO18">
    <cfRule type="cellIs" dxfId="5830" priority="5853" stopIfTrue="1" operator="lessThan">
      <formula>98.6</formula>
    </cfRule>
  </conditionalFormatting>
  <conditionalFormatting sqref="BO31">
    <cfRule type="cellIs" dxfId="5829" priority="5852" stopIfTrue="1" operator="notBetween">
      <formula>950</formula>
      <formula>1050</formula>
    </cfRule>
  </conditionalFormatting>
  <conditionalFormatting sqref="BO29">
    <cfRule type="cellIs" dxfId="5828" priority="5851" stopIfTrue="1" operator="greaterThan">
      <formula>10</formula>
    </cfRule>
  </conditionalFormatting>
  <conditionalFormatting sqref="BO33">
    <cfRule type="cellIs" dxfId="5827" priority="5850" stopIfTrue="1" operator="lessThan">
      <formula>65</formula>
    </cfRule>
  </conditionalFormatting>
  <conditionalFormatting sqref="BO27">
    <cfRule type="cellIs" dxfId="5826" priority="5849" stopIfTrue="1" operator="greaterThan">
      <formula>1</formula>
    </cfRule>
  </conditionalFormatting>
  <conditionalFormatting sqref="BO37">
    <cfRule type="cellIs" dxfId="5825" priority="5848" stopIfTrue="1" operator="greaterThan">
      <formula>10</formula>
    </cfRule>
  </conditionalFormatting>
  <conditionalFormatting sqref="BO22">
    <cfRule type="cellIs" dxfId="5824" priority="5847" stopIfTrue="1" operator="greaterThan">
      <formula>0.002</formula>
    </cfRule>
  </conditionalFormatting>
  <conditionalFormatting sqref="BO26">
    <cfRule type="cellIs" dxfId="5823" priority="5846" stopIfTrue="1" operator="greaterThan">
      <formula>0.002</formula>
    </cfRule>
  </conditionalFormatting>
  <conditionalFormatting sqref="BP19:BP20">
    <cfRule type="cellIs" dxfId="5822" priority="5845" stopIfTrue="1" operator="greaterThan">
      <formula>0.02</formula>
    </cfRule>
  </conditionalFormatting>
  <conditionalFormatting sqref="BP24">
    <cfRule type="cellIs" dxfId="5821" priority="5844" stopIfTrue="1" operator="greaterThan">
      <formula>0.4</formula>
    </cfRule>
  </conditionalFormatting>
  <conditionalFormatting sqref="BP25">
    <cfRule type="cellIs" dxfId="5820" priority="5843" stopIfTrue="1" operator="greaterThan">
      <formula>0.04</formula>
    </cfRule>
  </conditionalFormatting>
  <conditionalFormatting sqref="BP30">
    <cfRule type="cellIs" dxfId="5819" priority="5842" stopIfTrue="1" operator="notBetween">
      <formula>6</formula>
      <formula>10</formula>
    </cfRule>
  </conditionalFormatting>
  <conditionalFormatting sqref="BP21">
    <cfRule type="cellIs" dxfId="5818" priority="5841" stopIfTrue="1" operator="greaterThan">
      <formula>0.007</formula>
    </cfRule>
  </conditionalFormatting>
  <conditionalFormatting sqref="BP23">
    <cfRule type="cellIs" dxfId="5817" priority="5840" stopIfTrue="1" operator="greaterThan">
      <formula>0.003</formula>
    </cfRule>
  </conditionalFormatting>
  <conditionalFormatting sqref="BP28">
    <cfRule type="cellIs" dxfId="5816" priority="5839" stopIfTrue="1" operator="greaterThan">
      <formula>1</formula>
    </cfRule>
  </conditionalFormatting>
  <conditionalFormatting sqref="BP18">
    <cfRule type="cellIs" dxfId="5815" priority="5838" stopIfTrue="1" operator="lessThan">
      <formula>98.6</formula>
    </cfRule>
  </conditionalFormatting>
  <conditionalFormatting sqref="BP31">
    <cfRule type="cellIs" dxfId="5814" priority="5837" stopIfTrue="1" operator="notBetween">
      <formula>950</formula>
      <formula>1050</formula>
    </cfRule>
  </conditionalFormatting>
  <conditionalFormatting sqref="BP29">
    <cfRule type="cellIs" dxfId="5813" priority="5836" stopIfTrue="1" operator="greaterThan">
      <formula>10</formula>
    </cfRule>
  </conditionalFormatting>
  <conditionalFormatting sqref="BP33">
    <cfRule type="cellIs" dxfId="5812" priority="5835" stopIfTrue="1" operator="lessThan">
      <formula>65</formula>
    </cfRule>
  </conditionalFormatting>
  <conditionalFormatting sqref="BP27">
    <cfRule type="cellIs" dxfId="5811" priority="5834" stopIfTrue="1" operator="greaterThan">
      <formula>1</formula>
    </cfRule>
  </conditionalFormatting>
  <conditionalFormatting sqref="BP37">
    <cfRule type="cellIs" dxfId="5810" priority="5833" stopIfTrue="1" operator="greaterThan">
      <formula>10</formula>
    </cfRule>
  </conditionalFormatting>
  <conditionalFormatting sqref="BP22">
    <cfRule type="cellIs" dxfId="5809" priority="5832" stopIfTrue="1" operator="greaterThan">
      <formula>0.002</formula>
    </cfRule>
  </conditionalFormatting>
  <conditionalFormatting sqref="BP26">
    <cfRule type="cellIs" dxfId="5808" priority="5831" stopIfTrue="1" operator="greaterThan">
      <formula>0.002</formula>
    </cfRule>
  </conditionalFormatting>
  <conditionalFormatting sqref="BQ19:BQ20">
    <cfRule type="cellIs" dxfId="5807" priority="5830" stopIfTrue="1" operator="greaterThan">
      <formula>0.02</formula>
    </cfRule>
  </conditionalFormatting>
  <conditionalFormatting sqref="BQ24">
    <cfRule type="cellIs" dxfId="5806" priority="5829" stopIfTrue="1" operator="greaterThan">
      <formula>0.4</formula>
    </cfRule>
  </conditionalFormatting>
  <conditionalFormatting sqref="BQ25">
    <cfRule type="cellIs" dxfId="5805" priority="5828" stopIfTrue="1" operator="greaterThan">
      <formula>0.04</formula>
    </cfRule>
  </conditionalFormatting>
  <conditionalFormatting sqref="BQ30">
    <cfRule type="cellIs" dxfId="5804" priority="5827" stopIfTrue="1" operator="notBetween">
      <formula>6</formula>
      <formula>10</formula>
    </cfRule>
  </conditionalFormatting>
  <conditionalFormatting sqref="BQ21">
    <cfRule type="cellIs" dxfId="5803" priority="5826" stopIfTrue="1" operator="greaterThan">
      <formula>0.007</formula>
    </cfRule>
  </conditionalFormatting>
  <conditionalFormatting sqref="BQ23">
    <cfRule type="cellIs" dxfId="5802" priority="5825" stopIfTrue="1" operator="greaterThan">
      <formula>0.003</formula>
    </cfRule>
  </conditionalFormatting>
  <conditionalFormatting sqref="BQ28">
    <cfRule type="cellIs" dxfId="5801" priority="5824" stopIfTrue="1" operator="greaterThan">
      <formula>1</formula>
    </cfRule>
  </conditionalFormatting>
  <conditionalFormatting sqref="BQ31">
    <cfRule type="cellIs" dxfId="5800" priority="5823" stopIfTrue="1" operator="notBetween">
      <formula>950</formula>
      <formula>1050</formula>
    </cfRule>
  </conditionalFormatting>
  <conditionalFormatting sqref="BQ29">
    <cfRule type="cellIs" dxfId="5799" priority="5822" stopIfTrue="1" operator="greaterThan">
      <formula>10</formula>
    </cfRule>
  </conditionalFormatting>
  <conditionalFormatting sqref="BQ33">
    <cfRule type="cellIs" dxfId="5798" priority="5821" stopIfTrue="1" operator="lessThan">
      <formula>65</formula>
    </cfRule>
  </conditionalFormatting>
  <conditionalFormatting sqref="BQ27">
    <cfRule type="cellIs" dxfId="5797" priority="5820" stopIfTrue="1" operator="greaterThan">
      <formula>1</formula>
    </cfRule>
  </conditionalFormatting>
  <conditionalFormatting sqref="BQ37">
    <cfRule type="cellIs" dxfId="5796" priority="5819" stopIfTrue="1" operator="greaterThan">
      <formula>10</formula>
    </cfRule>
  </conditionalFormatting>
  <conditionalFormatting sqref="BQ22">
    <cfRule type="cellIs" dxfId="5795" priority="5818" stopIfTrue="1" operator="greaterThan">
      <formula>0.002</formula>
    </cfRule>
  </conditionalFormatting>
  <conditionalFormatting sqref="BQ26">
    <cfRule type="cellIs" dxfId="5794" priority="5817" stopIfTrue="1" operator="greaterThan">
      <formula>0.002</formula>
    </cfRule>
  </conditionalFormatting>
  <conditionalFormatting sqref="BR19:BR20">
    <cfRule type="cellIs" dxfId="5793" priority="5816" stopIfTrue="1" operator="greaterThan">
      <formula>0.02</formula>
    </cfRule>
  </conditionalFormatting>
  <conditionalFormatting sqref="BR24">
    <cfRule type="cellIs" dxfId="5792" priority="5815" stopIfTrue="1" operator="greaterThan">
      <formula>0.4</formula>
    </cfRule>
  </conditionalFormatting>
  <conditionalFormatting sqref="BR25">
    <cfRule type="cellIs" dxfId="5791" priority="5814" stopIfTrue="1" operator="greaterThan">
      <formula>0.04</formula>
    </cfRule>
  </conditionalFormatting>
  <conditionalFormatting sqref="BR30">
    <cfRule type="cellIs" dxfId="5790" priority="5813" stopIfTrue="1" operator="notBetween">
      <formula>6</formula>
      <formula>10</formula>
    </cfRule>
  </conditionalFormatting>
  <conditionalFormatting sqref="BR21">
    <cfRule type="cellIs" dxfId="5789" priority="5812" stopIfTrue="1" operator="greaterThan">
      <formula>0.007</formula>
    </cfRule>
  </conditionalFormatting>
  <conditionalFormatting sqref="BR23">
    <cfRule type="cellIs" dxfId="5788" priority="5811" stopIfTrue="1" operator="greaterThan">
      <formula>0.003</formula>
    </cfRule>
  </conditionalFormatting>
  <conditionalFormatting sqref="BR28">
    <cfRule type="cellIs" dxfId="5787" priority="5810" stopIfTrue="1" operator="greaterThan">
      <formula>1</formula>
    </cfRule>
  </conditionalFormatting>
  <conditionalFormatting sqref="BR31">
    <cfRule type="cellIs" dxfId="5786" priority="5809" stopIfTrue="1" operator="notBetween">
      <formula>950</formula>
      <formula>1050</formula>
    </cfRule>
  </conditionalFormatting>
  <conditionalFormatting sqref="BR29">
    <cfRule type="cellIs" dxfId="5785" priority="5808" stopIfTrue="1" operator="greaterThan">
      <formula>10</formula>
    </cfRule>
  </conditionalFormatting>
  <conditionalFormatting sqref="BR33">
    <cfRule type="cellIs" dxfId="5784" priority="5807" stopIfTrue="1" operator="lessThan">
      <formula>65</formula>
    </cfRule>
  </conditionalFormatting>
  <conditionalFormatting sqref="BR27">
    <cfRule type="cellIs" dxfId="5783" priority="5806" stopIfTrue="1" operator="greaterThan">
      <formula>1</formula>
    </cfRule>
  </conditionalFormatting>
  <conditionalFormatting sqref="BR37">
    <cfRule type="cellIs" dxfId="5782" priority="5805" stopIfTrue="1" operator="greaterThan">
      <formula>10</formula>
    </cfRule>
  </conditionalFormatting>
  <conditionalFormatting sqref="BR22">
    <cfRule type="cellIs" dxfId="5781" priority="5804" stopIfTrue="1" operator="greaterThan">
      <formula>0.002</formula>
    </cfRule>
  </conditionalFormatting>
  <conditionalFormatting sqref="BR26">
    <cfRule type="cellIs" dxfId="5780" priority="5803" stopIfTrue="1" operator="greaterThan">
      <formula>0.002</formula>
    </cfRule>
  </conditionalFormatting>
  <conditionalFormatting sqref="WH18 WH31:WH32">
    <cfRule type="cellIs" dxfId="5779" priority="5802" stopIfTrue="1" operator="lessThan">
      <formula>98.6</formula>
    </cfRule>
  </conditionalFormatting>
  <conditionalFormatting sqref="WH19:WH20">
    <cfRule type="cellIs" dxfId="5778" priority="5801" stopIfTrue="1" operator="greaterThan">
      <formula>0.02</formula>
    </cfRule>
  </conditionalFormatting>
  <conditionalFormatting sqref="WH24">
    <cfRule type="cellIs" dxfId="5777" priority="5799" stopIfTrue="1" operator="greaterThan">
      <formula>0.4</formula>
    </cfRule>
  </conditionalFormatting>
  <conditionalFormatting sqref="WH22 WH26">
    <cfRule type="cellIs" dxfId="5776" priority="5800" stopIfTrue="1" operator="greaterThan">
      <formula>0.002</formula>
    </cfRule>
  </conditionalFormatting>
  <conditionalFormatting sqref="WH25">
    <cfRule type="cellIs" dxfId="5775" priority="5798" stopIfTrue="1" operator="greaterThan">
      <formula>0.04</formula>
    </cfRule>
  </conditionalFormatting>
  <conditionalFormatting sqref="WH30">
    <cfRule type="cellIs" dxfId="5774" priority="5797" stopIfTrue="1" operator="notBetween">
      <formula>6</formula>
      <formula>10</formula>
    </cfRule>
  </conditionalFormatting>
  <conditionalFormatting sqref="WH21">
    <cfRule type="cellIs" dxfId="5773" priority="5796" stopIfTrue="1" operator="greaterThan">
      <formula>0.007</formula>
    </cfRule>
  </conditionalFormatting>
  <conditionalFormatting sqref="WH23">
    <cfRule type="cellIs" dxfId="5772" priority="5795" stopIfTrue="1" operator="greaterThan">
      <formula>0.003</formula>
    </cfRule>
  </conditionalFormatting>
  <conditionalFormatting sqref="WH28">
    <cfRule type="cellIs" dxfId="5771" priority="5794" stopIfTrue="1" operator="greaterThan">
      <formula>1</formula>
    </cfRule>
  </conditionalFormatting>
  <conditionalFormatting sqref="WH27">
    <cfRule type="cellIs" dxfId="5770" priority="5793" stopIfTrue="1" operator="greaterThan">
      <formula>1</formula>
    </cfRule>
  </conditionalFormatting>
  <conditionalFormatting sqref="WH29">
    <cfRule type="cellIs" dxfId="5769" priority="5792" stopIfTrue="1" operator="greaterThan">
      <formula>10</formula>
    </cfRule>
  </conditionalFormatting>
  <conditionalFormatting sqref="WH37">
    <cfRule type="cellIs" dxfId="5768" priority="5791" stopIfTrue="1" operator="greaterThanOrEqual">
      <formula>10</formula>
    </cfRule>
  </conditionalFormatting>
  <conditionalFormatting sqref="WH33">
    <cfRule type="cellIs" dxfId="5767" priority="5790" stopIfTrue="1" operator="lessThan">
      <formula>65</formula>
    </cfRule>
  </conditionalFormatting>
  <conditionalFormatting sqref="BQ18:BR18">
    <cfRule type="cellIs" dxfId="5766" priority="5789" stopIfTrue="1" operator="lessThan">
      <formula>98.6</formula>
    </cfRule>
  </conditionalFormatting>
  <conditionalFormatting sqref="BS19:BS20">
    <cfRule type="cellIs" dxfId="5765" priority="5788" stopIfTrue="1" operator="greaterThan">
      <formula>0.02</formula>
    </cfRule>
  </conditionalFormatting>
  <conditionalFormatting sqref="BS24">
    <cfRule type="cellIs" dxfId="5764" priority="5787" stopIfTrue="1" operator="greaterThan">
      <formula>0.4</formula>
    </cfRule>
  </conditionalFormatting>
  <conditionalFormatting sqref="BS25">
    <cfRule type="cellIs" dxfId="5763" priority="5786" stopIfTrue="1" operator="greaterThan">
      <formula>0.04</formula>
    </cfRule>
  </conditionalFormatting>
  <conditionalFormatting sqref="BS30">
    <cfRule type="cellIs" dxfId="5762" priority="5785" stopIfTrue="1" operator="notBetween">
      <formula>6</formula>
      <formula>10</formula>
    </cfRule>
  </conditionalFormatting>
  <conditionalFormatting sqref="BS21">
    <cfRule type="cellIs" dxfId="5761" priority="5784" stopIfTrue="1" operator="greaterThan">
      <formula>0.007</formula>
    </cfRule>
  </conditionalFormatting>
  <conditionalFormatting sqref="BS23">
    <cfRule type="cellIs" dxfId="5760" priority="5783" stopIfTrue="1" operator="greaterThan">
      <formula>0.003</formula>
    </cfRule>
  </conditionalFormatting>
  <conditionalFormatting sqref="BS28">
    <cfRule type="cellIs" dxfId="5759" priority="5782" stopIfTrue="1" operator="greaterThan">
      <formula>1</formula>
    </cfRule>
  </conditionalFormatting>
  <conditionalFormatting sqref="BS18">
    <cfRule type="cellIs" dxfId="5758" priority="5781" stopIfTrue="1" operator="lessThan">
      <formula>98.6</formula>
    </cfRule>
  </conditionalFormatting>
  <conditionalFormatting sqref="BS31">
    <cfRule type="cellIs" dxfId="5757" priority="5780" stopIfTrue="1" operator="notBetween">
      <formula>950</formula>
      <formula>1050</formula>
    </cfRule>
  </conditionalFormatting>
  <conditionalFormatting sqref="BS29">
    <cfRule type="cellIs" dxfId="5756" priority="5779" stopIfTrue="1" operator="greaterThan">
      <formula>10</formula>
    </cfRule>
  </conditionalFormatting>
  <conditionalFormatting sqref="BS33">
    <cfRule type="cellIs" dxfId="5755" priority="5778" stopIfTrue="1" operator="lessThan">
      <formula>65</formula>
    </cfRule>
  </conditionalFormatting>
  <conditionalFormatting sqref="BS27">
    <cfRule type="cellIs" dxfId="5754" priority="5777" stopIfTrue="1" operator="greaterThan">
      <formula>1</formula>
    </cfRule>
  </conditionalFormatting>
  <conditionalFormatting sqref="BS37">
    <cfRule type="cellIs" dxfId="5753" priority="5776" stopIfTrue="1" operator="greaterThan">
      <formula>10</formula>
    </cfRule>
  </conditionalFormatting>
  <conditionalFormatting sqref="BS22">
    <cfRule type="cellIs" dxfId="5752" priority="5775" stopIfTrue="1" operator="greaterThan">
      <formula>0.002</formula>
    </cfRule>
  </conditionalFormatting>
  <conditionalFormatting sqref="BS26">
    <cfRule type="cellIs" dxfId="5751" priority="5774" stopIfTrue="1" operator="greaterThan">
      <formula>0.002</formula>
    </cfRule>
  </conditionalFormatting>
  <conditionalFormatting sqref="BT19:BT20">
    <cfRule type="cellIs" dxfId="5750" priority="5773" stopIfTrue="1" operator="greaterThan">
      <formula>0.02</formula>
    </cfRule>
  </conditionalFormatting>
  <conditionalFormatting sqref="BT24">
    <cfRule type="cellIs" dxfId="5749" priority="5772" stopIfTrue="1" operator="greaterThan">
      <formula>0.4</formula>
    </cfRule>
  </conditionalFormatting>
  <conditionalFormatting sqref="BT25">
    <cfRule type="cellIs" dxfId="5748" priority="5771" stopIfTrue="1" operator="greaterThan">
      <formula>0.04</formula>
    </cfRule>
  </conditionalFormatting>
  <conditionalFormatting sqref="BT30">
    <cfRule type="cellIs" dxfId="5747" priority="5770" stopIfTrue="1" operator="notBetween">
      <formula>6</formula>
      <formula>10</formula>
    </cfRule>
  </conditionalFormatting>
  <conditionalFormatting sqref="BT21">
    <cfRule type="cellIs" dxfId="5746" priority="5769" stopIfTrue="1" operator="greaterThan">
      <formula>0.007</formula>
    </cfRule>
  </conditionalFormatting>
  <conditionalFormatting sqref="BT23">
    <cfRule type="cellIs" dxfId="5745" priority="5768" stopIfTrue="1" operator="greaterThan">
      <formula>0.003</formula>
    </cfRule>
  </conditionalFormatting>
  <conditionalFormatting sqref="BT28">
    <cfRule type="cellIs" dxfId="5744" priority="5767" stopIfTrue="1" operator="greaterThan">
      <formula>1</formula>
    </cfRule>
  </conditionalFormatting>
  <conditionalFormatting sqref="BT18">
    <cfRule type="cellIs" dxfId="5743" priority="5766" stopIfTrue="1" operator="lessThan">
      <formula>98.6</formula>
    </cfRule>
  </conditionalFormatting>
  <conditionalFormatting sqref="BT31">
    <cfRule type="cellIs" dxfId="5742" priority="5765" stopIfTrue="1" operator="notBetween">
      <formula>950</formula>
      <formula>1050</formula>
    </cfRule>
  </conditionalFormatting>
  <conditionalFormatting sqref="BT29">
    <cfRule type="cellIs" dxfId="5741" priority="5764" stopIfTrue="1" operator="greaterThan">
      <formula>10</formula>
    </cfRule>
  </conditionalFormatting>
  <conditionalFormatting sqref="BT33">
    <cfRule type="cellIs" dxfId="5740" priority="5763" stopIfTrue="1" operator="lessThan">
      <formula>65</formula>
    </cfRule>
  </conditionalFormatting>
  <conditionalFormatting sqref="BT27">
    <cfRule type="cellIs" dxfId="5739" priority="5762" stopIfTrue="1" operator="greaterThan">
      <formula>1</formula>
    </cfRule>
  </conditionalFormatting>
  <conditionalFormatting sqref="BT37">
    <cfRule type="cellIs" dxfId="5738" priority="5761" stopIfTrue="1" operator="greaterThan">
      <formula>10</formula>
    </cfRule>
  </conditionalFormatting>
  <conditionalFormatting sqref="BT22">
    <cfRule type="cellIs" dxfId="5737" priority="5760" stopIfTrue="1" operator="greaterThan">
      <formula>0.002</formula>
    </cfRule>
  </conditionalFormatting>
  <conditionalFormatting sqref="BT26">
    <cfRule type="cellIs" dxfId="5736" priority="5759" stopIfTrue="1" operator="greaterThan">
      <formula>0.002</formula>
    </cfRule>
  </conditionalFormatting>
  <conditionalFormatting sqref="BU19:BU20">
    <cfRule type="cellIs" dxfId="5735" priority="5758" stopIfTrue="1" operator="greaterThan">
      <formula>0.02</formula>
    </cfRule>
  </conditionalFormatting>
  <conditionalFormatting sqref="BU24">
    <cfRule type="cellIs" dxfId="5734" priority="5757" stopIfTrue="1" operator="greaterThan">
      <formula>0.4</formula>
    </cfRule>
  </conditionalFormatting>
  <conditionalFormatting sqref="BU25">
    <cfRule type="cellIs" dxfId="5733" priority="5756" stopIfTrue="1" operator="greaterThan">
      <formula>0.04</formula>
    </cfRule>
  </conditionalFormatting>
  <conditionalFormatting sqref="BU30">
    <cfRule type="cellIs" dxfId="5732" priority="5755" stopIfTrue="1" operator="notBetween">
      <formula>6</formula>
      <formula>10</formula>
    </cfRule>
  </conditionalFormatting>
  <conditionalFormatting sqref="BU21">
    <cfRule type="cellIs" dxfId="5731" priority="5754" stopIfTrue="1" operator="greaterThan">
      <formula>0.007</formula>
    </cfRule>
  </conditionalFormatting>
  <conditionalFormatting sqref="BU23">
    <cfRule type="cellIs" dxfId="5730" priority="5753" stopIfTrue="1" operator="greaterThan">
      <formula>0.003</formula>
    </cfRule>
  </conditionalFormatting>
  <conditionalFormatting sqref="BU28">
    <cfRule type="cellIs" dxfId="5729" priority="5752" stopIfTrue="1" operator="greaterThan">
      <formula>1</formula>
    </cfRule>
  </conditionalFormatting>
  <conditionalFormatting sqref="BU18">
    <cfRule type="cellIs" dxfId="5728" priority="5751" stopIfTrue="1" operator="lessThan">
      <formula>98.6</formula>
    </cfRule>
  </conditionalFormatting>
  <conditionalFormatting sqref="BU31">
    <cfRule type="cellIs" dxfId="5727" priority="5750" stopIfTrue="1" operator="notBetween">
      <formula>950</formula>
      <formula>1050</formula>
    </cfRule>
  </conditionalFormatting>
  <conditionalFormatting sqref="BU29">
    <cfRule type="cellIs" dxfId="5726" priority="5749" stopIfTrue="1" operator="greaterThan">
      <formula>10</formula>
    </cfRule>
  </conditionalFormatting>
  <conditionalFormatting sqref="BU33">
    <cfRule type="cellIs" dxfId="5725" priority="5748" stopIfTrue="1" operator="lessThan">
      <formula>65</formula>
    </cfRule>
  </conditionalFormatting>
  <conditionalFormatting sqref="BU27">
    <cfRule type="cellIs" dxfId="5724" priority="5747" stopIfTrue="1" operator="greaterThan">
      <formula>1</formula>
    </cfRule>
  </conditionalFormatting>
  <conditionalFormatting sqref="BU37">
    <cfRule type="cellIs" dxfId="5723" priority="5746" stopIfTrue="1" operator="greaterThan">
      <formula>10</formula>
    </cfRule>
  </conditionalFormatting>
  <conditionalFormatting sqref="BU22">
    <cfRule type="cellIs" dxfId="5722" priority="5745" stopIfTrue="1" operator="greaterThan">
      <formula>0.002</formula>
    </cfRule>
  </conditionalFormatting>
  <conditionalFormatting sqref="BU26">
    <cfRule type="cellIs" dxfId="5721" priority="5744" stopIfTrue="1" operator="greaterThan">
      <formula>0.002</formula>
    </cfRule>
  </conditionalFormatting>
  <conditionalFormatting sqref="BV19:BV20">
    <cfRule type="cellIs" dxfId="5720" priority="5743" stopIfTrue="1" operator="greaterThan">
      <formula>0.02</formula>
    </cfRule>
  </conditionalFormatting>
  <conditionalFormatting sqref="BV24">
    <cfRule type="cellIs" dxfId="5719" priority="5742" stopIfTrue="1" operator="greaterThan">
      <formula>0.4</formula>
    </cfRule>
  </conditionalFormatting>
  <conditionalFormatting sqref="BV25">
    <cfRule type="cellIs" dxfId="5718" priority="5741" stopIfTrue="1" operator="greaterThan">
      <formula>0.04</formula>
    </cfRule>
  </conditionalFormatting>
  <conditionalFormatting sqref="BV30">
    <cfRule type="cellIs" dxfId="5717" priority="5740" stopIfTrue="1" operator="notBetween">
      <formula>6</formula>
      <formula>10</formula>
    </cfRule>
  </conditionalFormatting>
  <conditionalFormatting sqref="BV21">
    <cfRule type="cellIs" dxfId="5716" priority="5739" stopIfTrue="1" operator="greaterThan">
      <formula>0.007</formula>
    </cfRule>
  </conditionalFormatting>
  <conditionalFormatting sqref="BV23">
    <cfRule type="cellIs" dxfId="5715" priority="5738" stopIfTrue="1" operator="greaterThan">
      <formula>0.003</formula>
    </cfRule>
  </conditionalFormatting>
  <conditionalFormatting sqref="BV28">
    <cfRule type="cellIs" dxfId="5714" priority="5737" stopIfTrue="1" operator="greaterThan">
      <formula>1</formula>
    </cfRule>
  </conditionalFormatting>
  <conditionalFormatting sqref="BV18">
    <cfRule type="cellIs" dxfId="5713" priority="5736" stopIfTrue="1" operator="lessThan">
      <formula>98.6</formula>
    </cfRule>
  </conditionalFormatting>
  <conditionalFormatting sqref="BV31">
    <cfRule type="cellIs" dxfId="5712" priority="5735" stopIfTrue="1" operator="notBetween">
      <formula>950</formula>
      <formula>1050</formula>
    </cfRule>
  </conditionalFormatting>
  <conditionalFormatting sqref="BV29">
    <cfRule type="cellIs" dxfId="5711" priority="5734" stopIfTrue="1" operator="greaterThan">
      <formula>10</formula>
    </cfRule>
  </conditionalFormatting>
  <conditionalFormatting sqref="BV33">
    <cfRule type="cellIs" dxfId="5710" priority="5733" stopIfTrue="1" operator="lessThan">
      <formula>65</formula>
    </cfRule>
  </conditionalFormatting>
  <conditionalFormatting sqref="BV27">
    <cfRule type="cellIs" dxfId="5709" priority="5732" stopIfTrue="1" operator="greaterThan">
      <formula>1</formula>
    </cfRule>
  </conditionalFormatting>
  <conditionalFormatting sqref="BV37">
    <cfRule type="cellIs" dxfId="5708" priority="5731" stopIfTrue="1" operator="greaterThan">
      <formula>10</formula>
    </cfRule>
  </conditionalFormatting>
  <conditionalFormatting sqref="BV22">
    <cfRule type="cellIs" dxfId="5707" priority="5730" stopIfTrue="1" operator="greaterThan">
      <formula>0.002</formula>
    </cfRule>
  </conditionalFormatting>
  <conditionalFormatting sqref="BV26">
    <cfRule type="cellIs" dxfId="5706" priority="5729" stopIfTrue="1" operator="greaterThan">
      <formula>0.002</formula>
    </cfRule>
  </conditionalFormatting>
  <conditionalFormatting sqref="BW19:BW20">
    <cfRule type="cellIs" dxfId="5705" priority="5728" stopIfTrue="1" operator="greaterThan">
      <formula>0.02</formula>
    </cfRule>
  </conditionalFormatting>
  <conditionalFormatting sqref="BW24">
    <cfRule type="cellIs" dxfId="5704" priority="5727" stopIfTrue="1" operator="greaterThan">
      <formula>0.4</formula>
    </cfRule>
  </conditionalFormatting>
  <conditionalFormatting sqref="BW25">
    <cfRule type="cellIs" dxfId="5703" priority="5726" stopIfTrue="1" operator="greaterThan">
      <formula>0.04</formula>
    </cfRule>
  </conditionalFormatting>
  <conditionalFormatting sqref="BW30">
    <cfRule type="cellIs" dxfId="5702" priority="5725" stopIfTrue="1" operator="notBetween">
      <formula>6</formula>
      <formula>10</formula>
    </cfRule>
  </conditionalFormatting>
  <conditionalFormatting sqref="BW21">
    <cfRule type="cellIs" dxfId="5701" priority="5724" stopIfTrue="1" operator="greaterThan">
      <formula>0.007</formula>
    </cfRule>
  </conditionalFormatting>
  <conditionalFormatting sqref="BW23">
    <cfRule type="cellIs" dxfId="5700" priority="5723" stopIfTrue="1" operator="greaterThan">
      <formula>0.003</formula>
    </cfRule>
  </conditionalFormatting>
  <conditionalFormatting sqref="BW28">
    <cfRule type="cellIs" dxfId="5699" priority="5722" stopIfTrue="1" operator="greaterThan">
      <formula>1</formula>
    </cfRule>
  </conditionalFormatting>
  <conditionalFormatting sqref="BW18">
    <cfRule type="cellIs" dxfId="5698" priority="5721" stopIfTrue="1" operator="lessThan">
      <formula>98.6</formula>
    </cfRule>
  </conditionalFormatting>
  <conditionalFormatting sqref="BW31">
    <cfRule type="cellIs" dxfId="5697" priority="5720" stopIfTrue="1" operator="notBetween">
      <formula>950</formula>
      <formula>1050</formula>
    </cfRule>
  </conditionalFormatting>
  <conditionalFormatting sqref="BW29">
    <cfRule type="cellIs" dxfId="5696" priority="5719" stopIfTrue="1" operator="greaterThan">
      <formula>10</formula>
    </cfRule>
  </conditionalFormatting>
  <conditionalFormatting sqref="BW33">
    <cfRule type="cellIs" dxfId="5695" priority="5718" stopIfTrue="1" operator="lessThan">
      <formula>65</formula>
    </cfRule>
  </conditionalFormatting>
  <conditionalFormatting sqref="BW27">
    <cfRule type="cellIs" dxfId="5694" priority="5717" stopIfTrue="1" operator="greaterThan">
      <formula>1</formula>
    </cfRule>
  </conditionalFormatting>
  <conditionalFormatting sqref="BW37">
    <cfRule type="cellIs" dxfId="5693" priority="5716" stopIfTrue="1" operator="greaterThan">
      <formula>10</formula>
    </cfRule>
  </conditionalFormatting>
  <conditionalFormatting sqref="BW22">
    <cfRule type="cellIs" dxfId="5692" priority="5715" stopIfTrue="1" operator="greaterThan">
      <formula>0.002</formula>
    </cfRule>
  </conditionalFormatting>
  <conditionalFormatting sqref="BW26">
    <cfRule type="cellIs" dxfId="5691" priority="5714" stopIfTrue="1" operator="greaterThan">
      <formula>0.002</formula>
    </cfRule>
  </conditionalFormatting>
  <conditionalFormatting sqref="BX19:BX20">
    <cfRule type="cellIs" dxfId="5690" priority="5713" stopIfTrue="1" operator="greaterThan">
      <formula>0.02</formula>
    </cfRule>
  </conditionalFormatting>
  <conditionalFormatting sqref="BX24">
    <cfRule type="cellIs" dxfId="5689" priority="5712" stopIfTrue="1" operator="greaterThan">
      <formula>0.4</formula>
    </cfRule>
  </conditionalFormatting>
  <conditionalFormatting sqref="BX25">
    <cfRule type="cellIs" dxfId="5688" priority="5711" stopIfTrue="1" operator="greaterThan">
      <formula>0.04</formula>
    </cfRule>
  </conditionalFormatting>
  <conditionalFormatting sqref="BX30">
    <cfRule type="cellIs" dxfId="5687" priority="5710" stopIfTrue="1" operator="notBetween">
      <formula>6</formula>
      <formula>10</formula>
    </cfRule>
  </conditionalFormatting>
  <conditionalFormatting sqref="BX21">
    <cfRule type="cellIs" dxfId="5686" priority="5709" stopIfTrue="1" operator="greaterThan">
      <formula>0.007</formula>
    </cfRule>
  </conditionalFormatting>
  <conditionalFormatting sqref="BX23">
    <cfRule type="cellIs" dxfId="5685" priority="5708" stopIfTrue="1" operator="greaterThan">
      <formula>0.003</formula>
    </cfRule>
  </conditionalFormatting>
  <conditionalFormatting sqref="BX28">
    <cfRule type="cellIs" dxfId="5684" priority="5707" stopIfTrue="1" operator="greaterThan">
      <formula>1</formula>
    </cfRule>
  </conditionalFormatting>
  <conditionalFormatting sqref="BX18">
    <cfRule type="cellIs" dxfId="5683" priority="5706" stopIfTrue="1" operator="lessThan">
      <formula>98.6</formula>
    </cfRule>
  </conditionalFormatting>
  <conditionalFormatting sqref="BX31">
    <cfRule type="cellIs" dxfId="5682" priority="5705" stopIfTrue="1" operator="notBetween">
      <formula>950</formula>
      <formula>1050</formula>
    </cfRule>
  </conditionalFormatting>
  <conditionalFormatting sqref="BX29">
    <cfRule type="cellIs" dxfId="5681" priority="5704" stopIfTrue="1" operator="greaterThan">
      <formula>10</formula>
    </cfRule>
  </conditionalFormatting>
  <conditionalFormatting sqref="BX33">
    <cfRule type="cellIs" dxfId="5680" priority="5703" stopIfTrue="1" operator="lessThan">
      <formula>65</formula>
    </cfRule>
  </conditionalFormatting>
  <conditionalFormatting sqref="BX27">
    <cfRule type="cellIs" dxfId="5679" priority="5702" stopIfTrue="1" operator="greaterThan">
      <formula>1</formula>
    </cfRule>
  </conditionalFormatting>
  <conditionalFormatting sqref="BX37">
    <cfRule type="cellIs" dxfId="5678" priority="5701" stopIfTrue="1" operator="greaterThan">
      <formula>10</formula>
    </cfRule>
  </conditionalFormatting>
  <conditionalFormatting sqref="BX22">
    <cfRule type="cellIs" dxfId="5677" priority="5700" stopIfTrue="1" operator="greaterThan">
      <formula>0.002</formula>
    </cfRule>
  </conditionalFormatting>
  <conditionalFormatting sqref="BX26">
    <cfRule type="cellIs" dxfId="5676" priority="5699" stopIfTrue="1" operator="greaterThan">
      <formula>0.002</formula>
    </cfRule>
  </conditionalFormatting>
  <conditionalFormatting sqref="BY19:BY20">
    <cfRule type="cellIs" dxfId="5675" priority="5698" stopIfTrue="1" operator="greaterThan">
      <formula>0.02</formula>
    </cfRule>
  </conditionalFormatting>
  <conditionalFormatting sqref="BY24">
    <cfRule type="cellIs" dxfId="5674" priority="5697" stopIfTrue="1" operator="greaterThan">
      <formula>0.4</formula>
    </cfRule>
  </conditionalFormatting>
  <conditionalFormatting sqref="BY25">
    <cfRule type="cellIs" dxfId="5673" priority="5696" stopIfTrue="1" operator="greaterThan">
      <formula>0.04</formula>
    </cfRule>
  </conditionalFormatting>
  <conditionalFormatting sqref="BY30">
    <cfRule type="cellIs" dxfId="5672" priority="5695" stopIfTrue="1" operator="notBetween">
      <formula>6</formula>
      <formula>10</formula>
    </cfRule>
  </conditionalFormatting>
  <conditionalFormatting sqref="BY21">
    <cfRule type="cellIs" dxfId="5671" priority="5694" stopIfTrue="1" operator="greaterThan">
      <formula>0.007</formula>
    </cfRule>
  </conditionalFormatting>
  <conditionalFormatting sqref="BY23">
    <cfRule type="cellIs" dxfId="5670" priority="5693" stopIfTrue="1" operator="greaterThan">
      <formula>0.003</formula>
    </cfRule>
  </conditionalFormatting>
  <conditionalFormatting sqref="BY28">
    <cfRule type="cellIs" dxfId="5669" priority="5692" stopIfTrue="1" operator="greaterThan">
      <formula>1</formula>
    </cfRule>
  </conditionalFormatting>
  <conditionalFormatting sqref="BY18">
    <cfRule type="cellIs" dxfId="5668" priority="5691" stopIfTrue="1" operator="lessThan">
      <formula>98.6</formula>
    </cfRule>
  </conditionalFormatting>
  <conditionalFormatting sqref="BY31">
    <cfRule type="cellIs" dxfId="5667" priority="5690" stopIfTrue="1" operator="notBetween">
      <formula>950</formula>
      <formula>1050</formula>
    </cfRule>
  </conditionalFormatting>
  <conditionalFormatting sqref="BY29">
    <cfRule type="cellIs" dxfId="5666" priority="5689" stopIfTrue="1" operator="greaterThan">
      <formula>10</formula>
    </cfRule>
  </conditionalFormatting>
  <conditionalFormatting sqref="BY33">
    <cfRule type="cellIs" dxfId="5665" priority="5688" stopIfTrue="1" operator="lessThan">
      <formula>65</formula>
    </cfRule>
  </conditionalFormatting>
  <conditionalFormatting sqref="BY27">
    <cfRule type="cellIs" dxfId="5664" priority="5687" stopIfTrue="1" operator="greaterThan">
      <formula>1</formula>
    </cfRule>
  </conditionalFormatting>
  <conditionalFormatting sqref="BY37">
    <cfRule type="cellIs" dxfId="5663" priority="5686" stopIfTrue="1" operator="greaterThan">
      <formula>10</formula>
    </cfRule>
  </conditionalFormatting>
  <conditionalFormatting sqref="BY22">
    <cfRule type="cellIs" dxfId="5662" priority="5685" stopIfTrue="1" operator="greaterThan">
      <formula>0.002</formula>
    </cfRule>
  </conditionalFormatting>
  <conditionalFormatting sqref="BY26">
    <cfRule type="cellIs" dxfId="5661" priority="5684" stopIfTrue="1" operator="greaterThan">
      <formula>0.002</formula>
    </cfRule>
  </conditionalFormatting>
  <conditionalFormatting sqref="BZ19:BZ20">
    <cfRule type="cellIs" dxfId="5660" priority="5683" stopIfTrue="1" operator="greaterThan">
      <formula>0.02</formula>
    </cfRule>
  </conditionalFormatting>
  <conditionalFormatting sqref="BZ24">
    <cfRule type="cellIs" dxfId="5659" priority="5682" stopIfTrue="1" operator="greaterThan">
      <formula>0.4</formula>
    </cfRule>
  </conditionalFormatting>
  <conditionalFormatting sqref="BZ25">
    <cfRule type="cellIs" dxfId="5658" priority="5681" stopIfTrue="1" operator="greaterThan">
      <formula>0.04</formula>
    </cfRule>
  </conditionalFormatting>
  <conditionalFormatting sqref="BZ30">
    <cfRule type="cellIs" dxfId="5657" priority="5680" stopIfTrue="1" operator="notBetween">
      <formula>6</formula>
      <formula>10</formula>
    </cfRule>
  </conditionalFormatting>
  <conditionalFormatting sqref="BZ21">
    <cfRule type="cellIs" dxfId="5656" priority="5679" stopIfTrue="1" operator="greaterThan">
      <formula>0.007</formula>
    </cfRule>
  </conditionalFormatting>
  <conditionalFormatting sqref="BZ23">
    <cfRule type="cellIs" dxfId="5655" priority="5678" stopIfTrue="1" operator="greaterThan">
      <formula>0.003</formula>
    </cfRule>
  </conditionalFormatting>
  <conditionalFormatting sqref="BZ28">
    <cfRule type="cellIs" dxfId="5654" priority="5677" stopIfTrue="1" operator="greaterThan">
      <formula>1</formula>
    </cfRule>
  </conditionalFormatting>
  <conditionalFormatting sqref="BZ18">
    <cfRule type="cellIs" dxfId="5653" priority="5676" stopIfTrue="1" operator="lessThan">
      <formula>98.6</formula>
    </cfRule>
  </conditionalFormatting>
  <conditionalFormatting sqref="BZ31">
    <cfRule type="cellIs" dxfId="5652" priority="5675" stopIfTrue="1" operator="notBetween">
      <formula>950</formula>
      <formula>1050</formula>
    </cfRule>
  </conditionalFormatting>
  <conditionalFormatting sqref="BZ29">
    <cfRule type="cellIs" dxfId="5651" priority="5674" stopIfTrue="1" operator="greaterThan">
      <formula>10</formula>
    </cfRule>
  </conditionalFormatting>
  <conditionalFormatting sqref="BZ33">
    <cfRule type="cellIs" dxfId="5650" priority="5673" stopIfTrue="1" operator="lessThan">
      <formula>65</formula>
    </cfRule>
  </conditionalFormatting>
  <conditionalFormatting sqref="BZ27">
    <cfRule type="cellIs" dxfId="5649" priority="5672" stopIfTrue="1" operator="greaterThan">
      <formula>1</formula>
    </cfRule>
  </conditionalFormatting>
  <conditionalFormatting sqref="BZ37">
    <cfRule type="cellIs" dxfId="5648" priority="5671" stopIfTrue="1" operator="greaterThan">
      <formula>10</formula>
    </cfRule>
  </conditionalFormatting>
  <conditionalFormatting sqref="BZ22">
    <cfRule type="cellIs" dxfId="5647" priority="5670" stopIfTrue="1" operator="greaterThan">
      <formula>0.002</formula>
    </cfRule>
  </conditionalFormatting>
  <conditionalFormatting sqref="BZ26">
    <cfRule type="cellIs" dxfId="5646" priority="5669" stopIfTrue="1" operator="greaterThan">
      <formula>0.002</formula>
    </cfRule>
  </conditionalFormatting>
  <conditionalFormatting sqref="CA19:CA20">
    <cfRule type="cellIs" dxfId="5645" priority="5668" stopIfTrue="1" operator="greaterThan">
      <formula>0.02</formula>
    </cfRule>
  </conditionalFormatting>
  <conditionalFormatting sqref="CA24">
    <cfRule type="cellIs" dxfId="5644" priority="5667" stopIfTrue="1" operator="greaterThan">
      <formula>0.4</formula>
    </cfRule>
  </conditionalFormatting>
  <conditionalFormatting sqref="CA25">
    <cfRule type="cellIs" dxfId="5643" priority="5666" stopIfTrue="1" operator="greaterThan">
      <formula>0.04</formula>
    </cfRule>
  </conditionalFormatting>
  <conditionalFormatting sqref="CA30">
    <cfRule type="cellIs" dxfId="5642" priority="5665" stopIfTrue="1" operator="notBetween">
      <formula>6</formula>
      <formula>10</formula>
    </cfRule>
  </conditionalFormatting>
  <conditionalFormatting sqref="CA21">
    <cfRule type="cellIs" dxfId="5641" priority="5664" stopIfTrue="1" operator="greaterThan">
      <formula>0.007</formula>
    </cfRule>
  </conditionalFormatting>
  <conditionalFormatting sqref="CA23">
    <cfRule type="cellIs" dxfId="5640" priority="5663" stopIfTrue="1" operator="greaterThan">
      <formula>0.003</formula>
    </cfRule>
  </conditionalFormatting>
  <conditionalFormatting sqref="CA28">
    <cfRule type="cellIs" dxfId="5639" priority="5662" stopIfTrue="1" operator="greaterThan">
      <formula>1</formula>
    </cfRule>
  </conditionalFormatting>
  <conditionalFormatting sqref="CA18">
    <cfRule type="cellIs" dxfId="5638" priority="5661" stopIfTrue="1" operator="lessThan">
      <formula>98.6</formula>
    </cfRule>
  </conditionalFormatting>
  <conditionalFormatting sqref="CA31">
    <cfRule type="cellIs" dxfId="5637" priority="5660" stopIfTrue="1" operator="notBetween">
      <formula>950</formula>
      <formula>1050</formula>
    </cfRule>
  </conditionalFormatting>
  <conditionalFormatting sqref="CA29">
    <cfRule type="cellIs" dxfId="5636" priority="5659" stopIfTrue="1" operator="greaterThan">
      <formula>10</formula>
    </cfRule>
  </conditionalFormatting>
  <conditionalFormatting sqref="CA33">
    <cfRule type="cellIs" dxfId="5635" priority="5658" stopIfTrue="1" operator="lessThan">
      <formula>65</formula>
    </cfRule>
  </conditionalFormatting>
  <conditionalFormatting sqref="CA27">
    <cfRule type="cellIs" dxfId="5634" priority="5657" stopIfTrue="1" operator="greaterThan">
      <formula>1</formula>
    </cfRule>
  </conditionalFormatting>
  <conditionalFormatting sqref="CA37">
    <cfRule type="cellIs" dxfId="5633" priority="5656" stopIfTrue="1" operator="greaterThan">
      <formula>10</formula>
    </cfRule>
  </conditionalFormatting>
  <conditionalFormatting sqref="CA22">
    <cfRule type="cellIs" dxfId="5632" priority="5655" stopIfTrue="1" operator="greaterThan">
      <formula>0.002</formula>
    </cfRule>
  </conditionalFormatting>
  <conditionalFormatting sqref="CA26">
    <cfRule type="cellIs" dxfId="5631" priority="5654" stopIfTrue="1" operator="greaterThan">
      <formula>0.002</formula>
    </cfRule>
  </conditionalFormatting>
  <conditionalFormatting sqref="CB19:CB20">
    <cfRule type="cellIs" dxfId="5630" priority="5653" stopIfTrue="1" operator="greaterThan">
      <formula>0.02</formula>
    </cfRule>
  </conditionalFormatting>
  <conditionalFormatting sqref="CB24">
    <cfRule type="cellIs" dxfId="5629" priority="5652" stopIfTrue="1" operator="greaterThan">
      <formula>0.4</formula>
    </cfRule>
  </conditionalFormatting>
  <conditionalFormatting sqref="CB25">
    <cfRule type="cellIs" dxfId="5628" priority="5651" stopIfTrue="1" operator="greaterThan">
      <formula>0.04</formula>
    </cfRule>
  </conditionalFormatting>
  <conditionalFormatting sqref="CB30">
    <cfRule type="cellIs" dxfId="5627" priority="5650" stopIfTrue="1" operator="notBetween">
      <formula>6</formula>
      <formula>10</formula>
    </cfRule>
  </conditionalFormatting>
  <conditionalFormatting sqref="CB21">
    <cfRule type="cellIs" dxfId="5626" priority="5649" stopIfTrue="1" operator="greaterThan">
      <formula>0.007</formula>
    </cfRule>
  </conditionalFormatting>
  <conditionalFormatting sqref="CB23">
    <cfRule type="cellIs" dxfId="5625" priority="5648" stopIfTrue="1" operator="greaterThan">
      <formula>0.003</formula>
    </cfRule>
  </conditionalFormatting>
  <conditionalFormatting sqref="CB28">
    <cfRule type="cellIs" dxfId="5624" priority="5647" stopIfTrue="1" operator="greaterThan">
      <formula>1</formula>
    </cfRule>
  </conditionalFormatting>
  <conditionalFormatting sqref="CB18">
    <cfRule type="cellIs" dxfId="5623" priority="5646" stopIfTrue="1" operator="lessThan">
      <formula>98.6</formula>
    </cfRule>
  </conditionalFormatting>
  <conditionalFormatting sqref="CB31">
    <cfRule type="cellIs" dxfId="5622" priority="5645" stopIfTrue="1" operator="notBetween">
      <formula>950</formula>
      <formula>1050</formula>
    </cfRule>
  </conditionalFormatting>
  <conditionalFormatting sqref="CB29">
    <cfRule type="cellIs" dxfId="5621" priority="5644" stopIfTrue="1" operator="greaterThan">
      <formula>10</formula>
    </cfRule>
  </conditionalFormatting>
  <conditionalFormatting sqref="CB33">
    <cfRule type="cellIs" dxfId="5620" priority="5643" stopIfTrue="1" operator="lessThan">
      <formula>65</formula>
    </cfRule>
  </conditionalFormatting>
  <conditionalFormatting sqref="CB27">
    <cfRule type="cellIs" dxfId="5619" priority="5642" stopIfTrue="1" operator="greaterThan">
      <formula>1</formula>
    </cfRule>
  </conditionalFormatting>
  <conditionalFormatting sqref="CB37">
    <cfRule type="cellIs" dxfId="5618" priority="5641" stopIfTrue="1" operator="greaterThan">
      <formula>10</formula>
    </cfRule>
  </conditionalFormatting>
  <conditionalFormatting sqref="CB22">
    <cfRule type="cellIs" dxfId="5617" priority="5640" stopIfTrue="1" operator="greaterThan">
      <formula>0.002</formula>
    </cfRule>
  </conditionalFormatting>
  <conditionalFormatting sqref="CB26">
    <cfRule type="cellIs" dxfId="5616" priority="5639" stopIfTrue="1" operator="greaterThan">
      <formula>0.002</formula>
    </cfRule>
  </conditionalFormatting>
  <conditionalFormatting sqref="CC19:CC20">
    <cfRule type="cellIs" dxfId="5615" priority="5638" stopIfTrue="1" operator="greaterThan">
      <formula>0.02</formula>
    </cfRule>
  </conditionalFormatting>
  <conditionalFormatting sqref="CC24">
    <cfRule type="cellIs" dxfId="5614" priority="5637" stopIfTrue="1" operator="greaterThan">
      <formula>0.4</formula>
    </cfRule>
  </conditionalFormatting>
  <conditionalFormatting sqref="CC25">
    <cfRule type="cellIs" dxfId="5613" priority="5636" stopIfTrue="1" operator="greaterThan">
      <formula>0.04</formula>
    </cfRule>
  </conditionalFormatting>
  <conditionalFormatting sqref="CC30">
    <cfRule type="cellIs" dxfId="5612" priority="5635" stopIfTrue="1" operator="notBetween">
      <formula>6</formula>
      <formula>10</formula>
    </cfRule>
  </conditionalFormatting>
  <conditionalFormatting sqref="CC21">
    <cfRule type="cellIs" dxfId="5611" priority="5634" stopIfTrue="1" operator="greaterThan">
      <formula>0.007</formula>
    </cfRule>
  </conditionalFormatting>
  <conditionalFormatting sqref="CC23">
    <cfRule type="cellIs" dxfId="5610" priority="5633" stopIfTrue="1" operator="greaterThan">
      <formula>0.003</formula>
    </cfRule>
  </conditionalFormatting>
  <conditionalFormatting sqref="CC28">
    <cfRule type="cellIs" dxfId="5609" priority="5632" stopIfTrue="1" operator="greaterThan">
      <formula>1</formula>
    </cfRule>
  </conditionalFormatting>
  <conditionalFormatting sqref="CC18">
    <cfRule type="cellIs" dxfId="5608" priority="5631" stopIfTrue="1" operator="lessThan">
      <formula>98.6</formula>
    </cfRule>
  </conditionalFormatting>
  <conditionalFormatting sqref="CC31">
    <cfRule type="cellIs" dxfId="5607" priority="5630" stopIfTrue="1" operator="notBetween">
      <formula>950</formula>
      <formula>1050</formula>
    </cfRule>
  </conditionalFormatting>
  <conditionalFormatting sqref="CC29">
    <cfRule type="cellIs" dxfId="5606" priority="5629" stopIfTrue="1" operator="greaterThan">
      <formula>10</formula>
    </cfRule>
  </conditionalFormatting>
  <conditionalFormatting sqref="CC33">
    <cfRule type="cellIs" dxfId="5605" priority="5628" stopIfTrue="1" operator="lessThan">
      <formula>65</formula>
    </cfRule>
  </conditionalFormatting>
  <conditionalFormatting sqref="CC27">
    <cfRule type="cellIs" dxfId="5604" priority="5627" stopIfTrue="1" operator="greaterThan">
      <formula>1</formula>
    </cfRule>
  </conditionalFormatting>
  <conditionalFormatting sqref="CC37">
    <cfRule type="cellIs" dxfId="5603" priority="5626" stopIfTrue="1" operator="greaterThan">
      <formula>10</formula>
    </cfRule>
  </conditionalFormatting>
  <conditionalFormatting sqref="CC22">
    <cfRule type="cellIs" dxfId="5602" priority="5625" stopIfTrue="1" operator="greaterThan">
      <formula>0.002</formula>
    </cfRule>
  </conditionalFormatting>
  <conditionalFormatting sqref="CC26">
    <cfRule type="cellIs" dxfId="5601" priority="5624" stopIfTrue="1" operator="greaterThan">
      <formula>0.002</formula>
    </cfRule>
  </conditionalFormatting>
  <conditionalFormatting sqref="CD19:CD20">
    <cfRule type="cellIs" dxfId="5600" priority="5623" stopIfTrue="1" operator="greaterThan">
      <formula>0.02</formula>
    </cfRule>
  </conditionalFormatting>
  <conditionalFormatting sqref="CD24">
    <cfRule type="cellIs" dxfId="5599" priority="5622" stopIfTrue="1" operator="greaterThan">
      <formula>0.4</formula>
    </cfRule>
  </conditionalFormatting>
  <conditionalFormatting sqref="CD25">
    <cfRule type="cellIs" dxfId="5598" priority="5621" stopIfTrue="1" operator="greaterThan">
      <formula>0.04</formula>
    </cfRule>
  </conditionalFormatting>
  <conditionalFormatting sqref="CD30">
    <cfRule type="cellIs" dxfId="5597" priority="5620" stopIfTrue="1" operator="notBetween">
      <formula>6</formula>
      <formula>10</formula>
    </cfRule>
  </conditionalFormatting>
  <conditionalFormatting sqref="CD21">
    <cfRule type="cellIs" dxfId="5596" priority="5619" stopIfTrue="1" operator="greaterThan">
      <formula>0.007</formula>
    </cfRule>
  </conditionalFormatting>
  <conditionalFormatting sqref="CD23">
    <cfRule type="cellIs" dxfId="5595" priority="5618" stopIfTrue="1" operator="greaterThan">
      <formula>0.003</formula>
    </cfRule>
  </conditionalFormatting>
  <conditionalFormatting sqref="CD28">
    <cfRule type="cellIs" dxfId="5594" priority="5617" stopIfTrue="1" operator="greaterThan">
      <formula>1</formula>
    </cfRule>
  </conditionalFormatting>
  <conditionalFormatting sqref="CD18">
    <cfRule type="cellIs" dxfId="5593" priority="5616" stopIfTrue="1" operator="lessThan">
      <formula>98.6</formula>
    </cfRule>
  </conditionalFormatting>
  <conditionalFormatting sqref="CD31">
    <cfRule type="cellIs" dxfId="5592" priority="5615" stopIfTrue="1" operator="notBetween">
      <formula>950</formula>
      <formula>1050</formula>
    </cfRule>
  </conditionalFormatting>
  <conditionalFormatting sqref="CD29">
    <cfRule type="cellIs" dxfId="5591" priority="5614" stopIfTrue="1" operator="greaterThan">
      <formula>10</formula>
    </cfRule>
  </conditionalFormatting>
  <conditionalFormatting sqref="CD33">
    <cfRule type="cellIs" dxfId="5590" priority="5613" stopIfTrue="1" operator="lessThan">
      <formula>65</formula>
    </cfRule>
  </conditionalFormatting>
  <conditionalFormatting sqref="CD27">
    <cfRule type="cellIs" dxfId="5589" priority="5612" stopIfTrue="1" operator="greaterThan">
      <formula>1</formula>
    </cfRule>
  </conditionalFormatting>
  <conditionalFormatting sqref="CD37">
    <cfRule type="cellIs" dxfId="5588" priority="5611" stopIfTrue="1" operator="greaterThan">
      <formula>10</formula>
    </cfRule>
  </conditionalFormatting>
  <conditionalFormatting sqref="CD22">
    <cfRule type="cellIs" dxfId="5587" priority="5610" stopIfTrue="1" operator="greaterThan">
      <formula>0.002</formula>
    </cfRule>
  </conditionalFormatting>
  <conditionalFormatting sqref="CD26">
    <cfRule type="cellIs" dxfId="5586" priority="5609" stopIfTrue="1" operator="greaterThan">
      <formula>0.002</formula>
    </cfRule>
  </conditionalFormatting>
  <conditionalFormatting sqref="WG18 WG31:WG32">
    <cfRule type="cellIs" dxfId="5585" priority="5608" stopIfTrue="1" operator="lessThan">
      <formula>98.6</formula>
    </cfRule>
  </conditionalFormatting>
  <conditionalFormatting sqref="WG19:WG20">
    <cfRule type="cellIs" dxfId="5584" priority="5607" stopIfTrue="1" operator="greaterThan">
      <formula>0.02</formula>
    </cfRule>
  </conditionalFormatting>
  <conditionalFormatting sqref="WG24">
    <cfRule type="cellIs" dxfId="5583" priority="5605" stopIfTrue="1" operator="greaterThan">
      <formula>0.4</formula>
    </cfRule>
  </conditionalFormatting>
  <conditionalFormatting sqref="WG22 WG26">
    <cfRule type="cellIs" dxfId="5582" priority="5606" stopIfTrue="1" operator="greaterThan">
      <formula>0.002</formula>
    </cfRule>
  </conditionalFormatting>
  <conditionalFormatting sqref="WG25">
    <cfRule type="cellIs" dxfId="5581" priority="5604" stopIfTrue="1" operator="greaterThan">
      <formula>0.04</formula>
    </cfRule>
  </conditionalFormatting>
  <conditionalFormatting sqref="WG30">
    <cfRule type="cellIs" dxfId="5580" priority="5603" stopIfTrue="1" operator="notBetween">
      <formula>6</formula>
      <formula>10</formula>
    </cfRule>
  </conditionalFormatting>
  <conditionalFormatting sqref="WG21">
    <cfRule type="cellIs" dxfId="5579" priority="5602" stopIfTrue="1" operator="greaterThan">
      <formula>0.007</formula>
    </cfRule>
  </conditionalFormatting>
  <conditionalFormatting sqref="WG23">
    <cfRule type="cellIs" dxfId="5578" priority="5601" stopIfTrue="1" operator="greaterThan">
      <formula>0.003</formula>
    </cfRule>
  </conditionalFormatting>
  <conditionalFormatting sqref="WG28">
    <cfRule type="cellIs" dxfId="5577" priority="5600" stopIfTrue="1" operator="greaterThan">
      <formula>1</formula>
    </cfRule>
  </conditionalFormatting>
  <conditionalFormatting sqref="WG27">
    <cfRule type="cellIs" dxfId="5576" priority="5599" stopIfTrue="1" operator="greaterThan">
      <formula>1</formula>
    </cfRule>
  </conditionalFormatting>
  <conditionalFormatting sqref="WG29">
    <cfRule type="cellIs" dxfId="5575" priority="5598" stopIfTrue="1" operator="greaterThan">
      <formula>10</formula>
    </cfRule>
  </conditionalFormatting>
  <conditionalFormatting sqref="WG37">
    <cfRule type="cellIs" dxfId="5574" priority="5597" stopIfTrue="1" operator="greaterThanOrEqual">
      <formula>10</formula>
    </cfRule>
  </conditionalFormatting>
  <conditionalFormatting sqref="WG33">
    <cfRule type="cellIs" dxfId="5573" priority="5596" stopIfTrue="1" operator="lessThan">
      <formula>65</formula>
    </cfRule>
  </conditionalFormatting>
  <conditionalFormatting sqref="WF18 WF31:WF32">
    <cfRule type="cellIs" dxfId="5572" priority="5595" stopIfTrue="1" operator="lessThan">
      <formula>98.6</formula>
    </cfRule>
  </conditionalFormatting>
  <conditionalFormatting sqref="WF19:WF20">
    <cfRule type="cellIs" dxfId="5571" priority="5594" stopIfTrue="1" operator="greaterThan">
      <formula>0.02</formula>
    </cfRule>
  </conditionalFormatting>
  <conditionalFormatting sqref="WF24">
    <cfRule type="cellIs" dxfId="5570" priority="5592" stopIfTrue="1" operator="greaterThan">
      <formula>0.4</formula>
    </cfRule>
  </conditionalFormatting>
  <conditionalFormatting sqref="WF22 WF26">
    <cfRule type="cellIs" dxfId="5569" priority="5593" stopIfTrue="1" operator="greaterThan">
      <formula>0.002</formula>
    </cfRule>
  </conditionalFormatting>
  <conditionalFormatting sqref="WF25">
    <cfRule type="cellIs" dxfId="5568" priority="5591" stopIfTrue="1" operator="greaterThan">
      <formula>0.04</formula>
    </cfRule>
  </conditionalFormatting>
  <conditionalFormatting sqref="WF30">
    <cfRule type="cellIs" dxfId="5567" priority="5590" stopIfTrue="1" operator="notBetween">
      <formula>6</formula>
      <formula>10</formula>
    </cfRule>
  </conditionalFormatting>
  <conditionalFormatting sqref="WF21">
    <cfRule type="cellIs" dxfId="5566" priority="5589" stopIfTrue="1" operator="greaterThan">
      <formula>0.007</formula>
    </cfRule>
  </conditionalFormatting>
  <conditionalFormatting sqref="WF23">
    <cfRule type="cellIs" dxfId="5565" priority="5588" stopIfTrue="1" operator="greaterThan">
      <formula>0.003</formula>
    </cfRule>
  </conditionalFormatting>
  <conditionalFormatting sqref="WF28">
    <cfRule type="cellIs" dxfId="5564" priority="5587" stopIfTrue="1" operator="greaterThan">
      <formula>1</formula>
    </cfRule>
  </conditionalFormatting>
  <conditionalFormatting sqref="WF27">
    <cfRule type="cellIs" dxfId="5563" priority="5586" stopIfTrue="1" operator="greaterThan">
      <formula>1</formula>
    </cfRule>
  </conditionalFormatting>
  <conditionalFormatting sqref="WF29">
    <cfRule type="cellIs" dxfId="5562" priority="5585" stopIfTrue="1" operator="greaterThan">
      <formula>10</formula>
    </cfRule>
  </conditionalFormatting>
  <conditionalFormatting sqref="WF37">
    <cfRule type="cellIs" dxfId="5561" priority="5584" stopIfTrue="1" operator="greaterThanOrEqual">
      <formula>10</formula>
    </cfRule>
  </conditionalFormatting>
  <conditionalFormatting sqref="WF33">
    <cfRule type="cellIs" dxfId="5560" priority="5583" stopIfTrue="1" operator="lessThan">
      <formula>65</formula>
    </cfRule>
  </conditionalFormatting>
  <conditionalFormatting sqref="CE19:CE20">
    <cfRule type="cellIs" dxfId="5559" priority="5582" stopIfTrue="1" operator="greaterThan">
      <formula>0.02</formula>
    </cfRule>
  </conditionalFormatting>
  <conditionalFormatting sqref="CE24">
    <cfRule type="cellIs" dxfId="5558" priority="5581" stopIfTrue="1" operator="greaterThan">
      <formula>0.4</formula>
    </cfRule>
  </conditionalFormatting>
  <conditionalFormatting sqref="CE25">
    <cfRule type="cellIs" dxfId="5557" priority="5580" stopIfTrue="1" operator="greaterThan">
      <formula>0.04</formula>
    </cfRule>
  </conditionalFormatting>
  <conditionalFormatting sqref="CE30">
    <cfRule type="cellIs" dxfId="5556" priority="5579" stopIfTrue="1" operator="notBetween">
      <formula>6</formula>
      <formula>10</formula>
    </cfRule>
  </conditionalFormatting>
  <conditionalFormatting sqref="CE21">
    <cfRule type="cellIs" dxfId="5555" priority="5578" stopIfTrue="1" operator="greaterThan">
      <formula>0.007</formula>
    </cfRule>
  </conditionalFormatting>
  <conditionalFormatting sqref="CE23">
    <cfRule type="cellIs" dxfId="5554" priority="5577" stopIfTrue="1" operator="greaterThan">
      <formula>0.003</formula>
    </cfRule>
  </conditionalFormatting>
  <conditionalFormatting sqref="CE28">
    <cfRule type="cellIs" dxfId="5553" priority="5576" stopIfTrue="1" operator="greaterThan">
      <formula>1</formula>
    </cfRule>
  </conditionalFormatting>
  <conditionalFormatting sqref="CE18">
    <cfRule type="cellIs" dxfId="5552" priority="5575" stopIfTrue="1" operator="lessThan">
      <formula>98.6</formula>
    </cfRule>
  </conditionalFormatting>
  <conditionalFormatting sqref="CE31">
    <cfRule type="cellIs" dxfId="5551" priority="5574" stopIfTrue="1" operator="notBetween">
      <formula>950</formula>
      <formula>1050</formula>
    </cfRule>
  </conditionalFormatting>
  <conditionalFormatting sqref="CE29">
    <cfRule type="cellIs" dxfId="5550" priority="5573" stopIfTrue="1" operator="greaterThan">
      <formula>10</formula>
    </cfRule>
  </conditionalFormatting>
  <conditionalFormatting sqref="CE33">
    <cfRule type="cellIs" dxfId="5549" priority="5572" stopIfTrue="1" operator="lessThan">
      <formula>65</formula>
    </cfRule>
  </conditionalFormatting>
  <conditionalFormatting sqref="CE27">
    <cfRule type="cellIs" dxfId="5548" priority="5571" stopIfTrue="1" operator="greaterThan">
      <formula>1</formula>
    </cfRule>
  </conditionalFormatting>
  <conditionalFormatting sqref="CE37">
    <cfRule type="cellIs" dxfId="5547" priority="5570" stopIfTrue="1" operator="greaterThan">
      <formula>10</formula>
    </cfRule>
  </conditionalFormatting>
  <conditionalFormatting sqref="CE22">
    <cfRule type="cellIs" dxfId="5546" priority="5569" stopIfTrue="1" operator="greaterThan">
      <formula>0.002</formula>
    </cfRule>
  </conditionalFormatting>
  <conditionalFormatting sqref="CE26">
    <cfRule type="cellIs" dxfId="5545" priority="5568" stopIfTrue="1" operator="greaterThan">
      <formula>0.002</formula>
    </cfRule>
  </conditionalFormatting>
  <conditionalFormatting sqref="CF19:CF20">
    <cfRule type="cellIs" dxfId="5544" priority="5567" stopIfTrue="1" operator="greaterThan">
      <formula>0.02</formula>
    </cfRule>
  </conditionalFormatting>
  <conditionalFormatting sqref="CF24">
    <cfRule type="cellIs" dxfId="5543" priority="5566" stopIfTrue="1" operator="greaterThan">
      <formula>0.4</formula>
    </cfRule>
  </conditionalFormatting>
  <conditionalFormatting sqref="CF25">
    <cfRule type="cellIs" dxfId="5542" priority="5565" stopIfTrue="1" operator="greaterThan">
      <formula>0.04</formula>
    </cfRule>
  </conditionalFormatting>
  <conditionalFormatting sqref="CF30">
    <cfRule type="cellIs" dxfId="5541" priority="5564" stopIfTrue="1" operator="notBetween">
      <formula>6</formula>
      <formula>10</formula>
    </cfRule>
  </conditionalFormatting>
  <conditionalFormatting sqref="CF21">
    <cfRule type="cellIs" dxfId="5540" priority="5563" stopIfTrue="1" operator="greaterThan">
      <formula>0.007</formula>
    </cfRule>
  </conditionalFormatting>
  <conditionalFormatting sqref="CF23">
    <cfRule type="cellIs" dxfId="5539" priority="5562" stopIfTrue="1" operator="greaterThan">
      <formula>0.003</formula>
    </cfRule>
  </conditionalFormatting>
  <conditionalFormatting sqref="CF28">
    <cfRule type="cellIs" dxfId="5538" priority="5561" stopIfTrue="1" operator="greaterThan">
      <formula>1</formula>
    </cfRule>
  </conditionalFormatting>
  <conditionalFormatting sqref="CF18">
    <cfRule type="cellIs" dxfId="5537" priority="5560" stopIfTrue="1" operator="lessThan">
      <formula>98.6</formula>
    </cfRule>
  </conditionalFormatting>
  <conditionalFormatting sqref="CF31">
    <cfRule type="cellIs" dxfId="5536" priority="5559" stopIfTrue="1" operator="notBetween">
      <formula>950</formula>
      <formula>1050</formula>
    </cfRule>
  </conditionalFormatting>
  <conditionalFormatting sqref="CF29">
    <cfRule type="cellIs" dxfId="5535" priority="5558" stopIfTrue="1" operator="greaterThan">
      <formula>10</formula>
    </cfRule>
  </conditionalFormatting>
  <conditionalFormatting sqref="CF33">
    <cfRule type="cellIs" dxfId="5534" priority="5557" stopIfTrue="1" operator="lessThan">
      <formula>65</formula>
    </cfRule>
  </conditionalFormatting>
  <conditionalFormatting sqref="CF27">
    <cfRule type="cellIs" dxfId="5533" priority="5556" stopIfTrue="1" operator="greaterThan">
      <formula>1</formula>
    </cfRule>
  </conditionalFormatting>
  <conditionalFormatting sqref="CF37">
    <cfRule type="cellIs" dxfId="5532" priority="5555" stopIfTrue="1" operator="greaterThan">
      <formula>10</formula>
    </cfRule>
  </conditionalFormatting>
  <conditionalFormatting sqref="CF22">
    <cfRule type="cellIs" dxfId="5531" priority="5554" stopIfTrue="1" operator="greaterThan">
      <formula>0.002</formula>
    </cfRule>
  </conditionalFormatting>
  <conditionalFormatting sqref="CF26">
    <cfRule type="cellIs" dxfId="5530" priority="5553" stopIfTrue="1" operator="greaterThan">
      <formula>0.002</formula>
    </cfRule>
  </conditionalFormatting>
  <conditionalFormatting sqref="CG19:CG20">
    <cfRule type="cellIs" dxfId="5529" priority="5552" stopIfTrue="1" operator="greaterThan">
      <formula>0.02</formula>
    </cfRule>
  </conditionalFormatting>
  <conditionalFormatting sqref="CG24">
    <cfRule type="cellIs" dxfId="5528" priority="5551" stopIfTrue="1" operator="greaterThan">
      <formula>0.4</formula>
    </cfRule>
  </conditionalFormatting>
  <conditionalFormatting sqref="CG25">
    <cfRule type="cellIs" dxfId="5527" priority="5550" stopIfTrue="1" operator="greaterThan">
      <formula>0.04</formula>
    </cfRule>
  </conditionalFormatting>
  <conditionalFormatting sqref="CG30">
    <cfRule type="cellIs" dxfId="5526" priority="5549" stopIfTrue="1" operator="notBetween">
      <formula>6</formula>
      <formula>10</formula>
    </cfRule>
  </conditionalFormatting>
  <conditionalFormatting sqref="CG21">
    <cfRule type="cellIs" dxfId="5525" priority="5548" stopIfTrue="1" operator="greaterThan">
      <formula>0.007</formula>
    </cfRule>
  </conditionalFormatting>
  <conditionalFormatting sqref="CG23">
    <cfRule type="cellIs" dxfId="5524" priority="5547" stopIfTrue="1" operator="greaterThan">
      <formula>0.003</formula>
    </cfRule>
  </conditionalFormatting>
  <conditionalFormatting sqref="CG28">
    <cfRule type="cellIs" dxfId="5523" priority="5546" stopIfTrue="1" operator="greaterThan">
      <formula>1</formula>
    </cfRule>
  </conditionalFormatting>
  <conditionalFormatting sqref="CG18">
    <cfRule type="cellIs" dxfId="5522" priority="5545" stopIfTrue="1" operator="lessThan">
      <formula>98.6</formula>
    </cfRule>
  </conditionalFormatting>
  <conditionalFormatting sqref="CG31">
    <cfRule type="cellIs" dxfId="5521" priority="5544" stopIfTrue="1" operator="notBetween">
      <formula>950</formula>
      <formula>1050</formula>
    </cfRule>
  </conditionalFormatting>
  <conditionalFormatting sqref="CG29">
    <cfRule type="cellIs" dxfId="5520" priority="5543" stopIfTrue="1" operator="greaterThan">
      <formula>10</formula>
    </cfRule>
  </conditionalFormatting>
  <conditionalFormatting sqref="CG33">
    <cfRule type="cellIs" dxfId="5519" priority="5542" stopIfTrue="1" operator="lessThan">
      <formula>65</formula>
    </cfRule>
  </conditionalFormatting>
  <conditionalFormatting sqref="CG27">
    <cfRule type="cellIs" dxfId="5518" priority="5541" stopIfTrue="1" operator="greaterThan">
      <formula>1</formula>
    </cfRule>
  </conditionalFormatting>
  <conditionalFormatting sqref="CG37">
    <cfRule type="cellIs" dxfId="5517" priority="5540" stopIfTrue="1" operator="greaterThan">
      <formula>10</formula>
    </cfRule>
  </conditionalFormatting>
  <conditionalFormatting sqref="CG22">
    <cfRule type="cellIs" dxfId="5516" priority="5539" stopIfTrue="1" operator="greaterThan">
      <formula>0.002</formula>
    </cfRule>
  </conditionalFormatting>
  <conditionalFormatting sqref="CG26">
    <cfRule type="cellIs" dxfId="5515" priority="5538" stopIfTrue="1" operator="greaterThan">
      <formula>0.002</formula>
    </cfRule>
  </conditionalFormatting>
  <conditionalFormatting sqref="CH19:CH20">
    <cfRule type="cellIs" dxfId="5514" priority="5537" stopIfTrue="1" operator="greaterThan">
      <formula>0.02</formula>
    </cfRule>
  </conditionalFormatting>
  <conditionalFormatting sqref="CH24">
    <cfRule type="cellIs" dxfId="5513" priority="5536" stopIfTrue="1" operator="greaterThan">
      <formula>0.4</formula>
    </cfRule>
  </conditionalFormatting>
  <conditionalFormatting sqref="CH25">
    <cfRule type="cellIs" dxfId="5512" priority="5535" stopIfTrue="1" operator="greaterThan">
      <formula>0.04</formula>
    </cfRule>
  </conditionalFormatting>
  <conditionalFormatting sqref="CH30">
    <cfRule type="cellIs" dxfId="5511" priority="5534" stopIfTrue="1" operator="notBetween">
      <formula>6</formula>
      <formula>10</formula>
    </cfRule>
  </conditionalFormatting>
  <conditionalFormatting sqref="CH21">
    <cfRule type="cellIs" dxfId="5510" priority="5533" stopIfTrue="1" operator="greaterThan">
      <formula>0.007</formula>
    </cfRule>
  </conditionalFormatting>
  <conditionalFormatting sqref="CH23">
    <cfRule type="cellIs" dxfId="5509" priority="5532" stopIfTrue="1" operator="greaterThan">
      <formula>0.003</formula>
    </cfRule>
  </conditionalFormatting>
  <conditionalFormatting sqref="CH28">
    <cfRule type="cellIs" dxfId="5508" priority="5531" stopIfTrue="1" operator="greaterThan">
      <formula>1</formula>
    </cfRule>
  </conditionalFormatting>
  <conditionalFormatting sqref="CH18">
    <cfRule type="cellIs" dxfId="5507" priority="5530" stopIfTrue="1" operator="lessThan">
      <formula>98.6</formula>
    </cfRule>
  </conditionalFormatting>
  <conditionalFormatting sqref="CH31">
    <cfRule type="cellIs" dxfId="5506" priority="5529" stopIfTrue="1" operator="notBetween">
      <formula>950</formula>
      <formula>1050</formula>
    </cfRule>
  </conditionalFormatting>
  <conditionalFormatting sqref="CH29">
    <cfRule type="cellIs" dxfId="5505" priority="5528" stopIfTrue="1" operator="greaterThan">
      <formula>10</formula>
    </cfRule>
  </conditionalFormatting>
  <conditionalFormatting sqref="CH33">
    <cfRule type="cellIs" dxfId="5504" priority="5527" stopIfTrue="1" operator="lessThan">
      <formula>65</formula>
    </cfRule>
  </conditionalFormatting>
  <conditionalFormatting sqref="CH27">
    <cfRule type="cellIs" dxfId="5503" priority="5526" stopIfTrue="1" operator="greaterThan">
      <formula>1</formula>
    </cfRule>
  </conditionalFormatting>
  <conditionalFormatting sqref="CH37">
    <cfRule type="cellIs" dxfId="5502" priority="5525" stopIfTrue="1" operator="greaterThan">
      <formula>10</formula>
    </cfRule>
  </conditionalFormatting>
  <conditionalFormatting sqref="CH22">
    <cfRule type="cellIs" dxfId="5501" priority="5524" stopIfTrue="1" operator="greaterThan">
      <formula>0.002</formula>
    </cfRule>
  </conditionalFormatting>
  <conditionalFormatting sqref="CH26">
    <cfRule type="cellIs" dxfId="5500" priority="5523" stopIfTrue="1" operator="greaterThan">
      <formula>0.002</formula>
    </cfRule>
  </conditionalFormatting>
  <conditionalFormatting sqref="CI19:CI20">
    <cfRule type="cellIs" dxfId="5499" priority="5522" stopIfTrue="1" operator="greaterThan">
      <formula>0.02</formula>
    </cfRule>
  </conditionalFormatting>
  <conditionalFormatting sqref="CI24">
    <cfRule type="cellIs" dxfId="5498" priority="5521" stopIfTrue="1" operator="greaterThan">
      <formula>0.4</formula>
    </cfRule>
  </conditionalFormatting>
  <conditionalFormatting sqref="CI25">
    <cfRule type="cellIs" dxfId="5497" priority="5520" stopIfTrue="1" operator="greaterThan">
      <formula>0.04</formula>
    </cfRule>
  </conditionalFormatting>
  <conditionalFormatting sqref="CI30">
    <cfRule type="cellIs" dxfId="5496" priority="5519" stopIfTrue="1" operator="notBetween">
      <formula>6</formula>
      <formula>10</formula>
    </cfRule>
  </conditionalFormatting>
  <conditionalFormatting sqref="CI21">
    <cfRule type="cellIs" dxfId="5495" priority="5518" stopIfTrue="1" operator="greaterThan">
      <formula>0.007</formula>
    </cfRule>
  </conditionalFormatting>
  <conditionalFormatting sqref="CI23">
    <cfRule type="cellIs" dxfId="5494" priority="5517" stopIfTrue="1" operator="greaterThan">
      <formula>0.003</formula>
    </cfRule>
  </conditionalFormatting>
  <conditionalFormatting sqref="CI28">
    <cfRule type="cellIs" dxfId="5493" priority="5516" stopIfTrue="1" operator="greaterThan">
      <formula>1</formula>
    </cfRule>
  </conditionalFormatting>
  <conditionalFormatting sqref="CI18">
    <cfRule type="cellIs" dxfId="5492" priority="5515" stopIfTrue="1" operator="lessThan">
      <formula>98.6</formula>
    </cfRule>
  </conditionalFormatting>
  <conditionalFormatting sqref="CI31">
    <cfRule type="cellIs" dxfId="5491" priority="5514" stopIfTrue="1" operator="notBetween">
      <formula>950</formula>
      <formula>1050</formula>
    </cfRule>
  </conditionalFormatting>
  <conditionalFormatting sqref="CI29">
    <cfRule type="cellIs" dxfId="5490" priority="5513" stopIfTrue="1" operator="greaterThan">
      <formula>10</formula>
    </cfRule>
  </conditionalFormatting>
  <conditionalFormatting sqref="CI33">
    <cfRule type="cellIs" dxfId="5489" priority="5512" stopIfTrue="1" operator="lessThan">
      <formula>65</formula>
    </cfRule>
  </conditionalFormatting>
  <conditionalFormatting sqref="CI27">
    <cfRule type="cellIs" dxfId="5488" priority="5511" stopIfTrue="1" operator="greaterThan">
      <formula>1</formula>
    </cfRule>
  </conditionalFormatting>
  <conditionalFormatting sqref="CI37">
    <cfRule type="cellIs" dxfId="5487" priority="5510" stopIfTrue="1" operator="greaterThan">
      <formula>10</formula>
    </cfRule>
  </conditionalFormatting>
  <conditionalFormatting sqref="CI22">
    <cfRule type="cellIs" dxfId="5486" priority="5509" stopIfTrue="1" operator="greaterThan">
      <formula>0.002</formula>
    </cfRule>
  </conditionalFormatting>
  <conditionalFormatting sqref="CI26">
    <cfRule type="cellIs" dxfId="5485" priority="5508" stopIfTrue="1" operator="greaterThan">
      <formula>0.002</formula>
    </cfRule>
  </conditionalFormatting>
  <conditionalFormatting sqref="CJ19:CJ20">
    <cfRule type="cellIs" dxfId="5484" priority="5507" stopIfTrue="1" operator="greaterThan">
      <formula>0.02</formula>
    </cfRule>
  </conditionalFormatting>
  <conditionalFormatting sqref="CJ24">
    <cfRule type="cellIs" dxfId="5483" priority="5506" stopIfTrue="1" operator="greaterThan">
      <formula>0.4</formula>
    </cfRule>
  </conditionalFormatting>
  <conditionalFormatting sqref="CJ25">
    <cfRule type="cellIs" dxfId="5482" priority="5505" stopIfTrue="1" operator="greaterThan">
      <formula>0.04</formula>
    </cfRule>
  </conditionalFormatting>
  <conditionalFormatting sqref="CJ30">
    <cfRule type="cellIs" dxfId="5481" priority="5504" stopIfTrue="1" operator="notBetween">
      <formula>6</formula>
      <formula>10</formula>
    </cfRule>
  </conditionalFormatting>
  <conditionalFormatting sqref="CJ21">
    <cfRule type="cellIs" dxfId="5480" priority="5503" stopIfTrue="1" operator="greaterThan">
      <formula>0.007</formula>
    </cfRule>
  </conditionalFormatting>
  <conditionalFormatting sqref="CJ23">
    <cfRule type="cellIs" dxfId="5479" priority="5502" stopIfTrue="1" operator="greaterThan">
      <formula>0.003</formula>
    </cfRule>
  </conditionalFormatting>
  <conditionalFormatting sqref="CJ28">
    <cfRule type="cellIs" dxfId="5478" priority="5501" stopIfTrue="1" operator="greaterThan">
      <formula>1</formula>
    </cfRule>
  </conditionalFormatting>
  <conditionalFormatting sqref="CJ18">
    <cfRule type="cellIs" dxfId="5477" priority="5500" stopIfTrue="1" operator="lessThan">
      <formula>98.6</formula>
    </cfRule>
  </conditionalFormatting>
  <conditionalFormatting sqref="CJ31">
    <cfRule type="cellIs" dxfId="5476" priority="5499" stopIfTrue="1" operator="notBetween">
      <formula>950</formula>
      <formula>1050</formula>
    </cfRule>
  </conditionalFormatting>
  <conditionalFormatting sqref="CJ29">
    <cfRule type="cellIs" dxfId="5475" priority="5498" stopIfTrue="1" operator="greaterThan">
      <formula>10</formula>
    </cfRule>
  </conditionalFormatting>
  <conditionalFormatting sqref="CJ33">
    <cfRule type="cellIs" dxfId="5474" priority="5497" stopIfTrue="1" operator="lessThan">
      <formula>65</formula>
    </cfRule>
  </conditionalFormatting>
  <conditionalFormatting sqref="CJ27">
    <cfRule type="cellIs" dxfId="5473" priority="5496" stopIfTrue="1" operator="greaterThan">
      <formula>1</formula>
    </cfRule>
  </conditionalFormatting>
  <conditionalFormatting sqref="CJ37">
    <cfRule type="cellIs" dxfId="5472" priority="5495" stopIfTrue="1" operator="greaterThan">
      <formula>10</formula>
    </cfRule>
  </conditionalFormatting>
  <conditionalFormatting sqref="CJ22">
    <cfRule type="cellIs" dxfId="5471" priority="5494" stopIfTrue="1" operator="greaterThan">
      <formula>0.002</formula>
    </cfRule>
  </conditionalFormatting>
  <conditionalFormatting sqref="CJ26">
    <cfRule type="cellIs" dxfId="5470" priority="5493" stopIfTrue="1" operator="greaterThan">
      <formula>0.002</formula>
    </cfRule>
  </conditionalFormatting>
  <conditionalFormatting sqref="CK19:CK20">
    <cfRule type="cellIs" dxfId="5469" priority="5492" stopIfTrue="1" operator="greaterThan">
      <formula>0.02</formula>
    </cfRule>
  </conditionalFormatting>
  <conditionalFormatting sqref="CK24">
    <cfRule type="cellIs" dxfId="5468" priority="5491" stopIfTrue="1" operator="greaterThan">
      <formula>0.4</formula>
    </cfRule>
  </conditionalFormatting>
  <conditionalFormatting sqref="CK25">
    <cfRule type="cellIs" dxfId="5467" priority="5490" stopIfTrue="1" operator="greaterThan">
      <formula>0.04</formula>
    </cfRule>
  </conditionalFormatting>
  <conditionalFormatting sqref="CK30">
    <cfRule type="cellIs" dxfId="5466" priority="5489" stopIfTrue="1" operator="notBetween">
      <formula>6</formula>
      <formula>10</formula>
    </cfRule>
  </conditionalFormatting>
  <conditionalFormatting sqref="CK21">
    <cfRule type="cellIs" dxfId="5465" priority="5488" stopIfTrue="1" operator="greaterThan">
      <formula>0.007</formula>
    </cfRule>
  </conditionalFormatting>
  <conditionalFormatting sqref="CK23">
    <cfRule type="cellIs" dxfId="5464" priority="5487" stopIfTrue="1" operator="greaterThan">
      <formula>0.003</formula>
    </cfRule>
  </conditionalFormatting>
  <conditionalFormatting sqref="CK28">
    <cfRule type="cellIs" dxfId="5463" priority="5486" stopIfTrue="1" operator="greaterThan">
      <formula>1</formula>
    </cfRule>
  </conditionalFormatting>
  <conditionalFormatting sqref="CK18">
    <cfRule type="cellIs" dxfId="5462" priority="5485" stopIfTrue="1" operator="lessThan">
      <formula>98.6</formula>
    </cfRule>
  </conditionalFormatting>
  <conditionalFormatting sqref="CK31">
    <cfRule type="cellIs" dxfId="5461" priority="5484" stopIfTrue="1" operator="notBetween">
      <formula>950</formula>
      <formula>1050</formula>
    </cfRule>
  </conditionalFormatting>
  <conditionalFormatting sqref="CK29">
    <cfRule type="cellIs" dxfId="5460" priority="5483" stopIfTrue="1" operator="greaterThan">
      <formula>10</formula>
    </cfRule>
  </conditionalFormatting>
  <conditionalFormatting sqref="CK33">
    <cfRule type="cellIs" dxfId="5459" priority="5482" stopIfTrue="1" operator="lessThan">
      <formula>65</formula>
    </cfRule>
  </conditionalFormatting>
  <conditionalFormatting sqref="CK27">
    <cfRule type="cellIs" dxfId="5458" priority="5481" stopIfTrue="1" operator="greaterThan">
      <formula>1</formula>
    </cfRule>
  </conditionalFormatting>
  <conditionalFormatting sqref="CK37">
    <cfRule type="cellIs" dxfId="5457" priority="5480" stopIfTrue="1" operator="greaterThan">
      <formula>10</formula>
    </cfRule>
  </conditionalFormatting>
  <conditionalFormatting sqref="CK22">
    <cfRule type="cellIs" dxfId="5456" priority="5479" stopIfTrue="1" operator="greaterThan">
      <formula>0.002</formula>
    </cfRule>
  </conditionalFormatting>
  <conditionalFormatting sqref="CK26">
    <cfRule type="cellIs" dxfId="5455" priority="5478" stopIfTrue="1" operator="greaterThan">
      <formula>0.002</formula>
    </cfRule>
  </conditionalFormatting>
  <conditionalFormatting sqref="CL19:CL20">
    <cfRule type="cellIs" dxfId="5454" priority="5477" stopIfTrue="1" operator="greaterThan">
      <formula>0.02</formula>
    </cfRule>
  </conditionalFormatting>
  <conditionalFormatting sqref="CL24">
    <cfRule type="cellIs" dxfId="5453" priority="5476" stopIfTrue="1" operator="greaterThan">
      <formula>0.4</formula>
    </cfRule>
  </conditionalFormatting>
  <conditionalFormatting sqref="CL25">
    <cfRule type="cellIs" dxfId="5452" priority="5475" stopIfTrue="1" operator="greaterThan">
      <formula>0.04</formula>
    </cfRule>
  </conditionalFormatting>
  <conditionalFormatting sqref="CL30">
    <cfRule type="cellIs" dxfId="5451" priority="5474" stopIfTrue="1" operator="notBetween">
      <formula>6</formula>
      <formula>10</formula>
    </cfRule>
  </conditionalFormatting>
  <conditionalFormatting sqref="CL21">
    <cfRule type="cellIs" dxfId="5450" priority="5473" stopIfTrue="1" operator="greaterThan">
      <formula>0.007</formula>
    </cfRule>
  </conditionalFormatting>
  <conditionalFormatting sqref="CL23">
    <cfRule type="cellIs" dxfId="5449" priority="5472" stopIfTrue="1" operator="greaterThan">
      <formula>0.003</formula>
    </cfRule>
  </conditionalFormatting>
  <conditionalFormatting sqref="CL28">
    <cfRule type="cellIs" dxfId="5448" priority="5471" stopIfTrue="1" operator="greaterThan">
      <formula>1</formula>
    </cfRule>
  </conditionalFormatting>
  <conditionalFormatting sqref="CL18">
    <cfRule type="cellIs" dxfId="5447" priority="5470" stopIfTrue="1" operator="lessThan">
      <formula>98.6</formula>
    </cfRule>
  </conditionalFormatting>
  <conditionalFormatting sqref="CL31">
    <cfRule type="cellIs" dxfId="5446" priority="5469" stopIfTrue="1" operator="notBetween">
      <formula>950</formula>
      <formula>1050</formula>
    </cfRule>
  </conditionalFormatting>
  <conditionalFormatting sqref="CL29">
    <cfRule type="cellIs" dxfId="5445" priority="5468" stopIfTrue="1" operator="greaterThan">
      <formula>10</formula>
    </cfRule>
  </conditionalFormatting>
  <conditionalFormatting sqref="CL33">
    <cfRule type="cellIs" dxfId="5444" priority="5467" stopIfTrue="1" operator="lessThan">
      <formula>65</formula>
    </cfRule>
  </conditionalFormatting>
  <conditionalFormatting sqref="CL27">
    <cfRule type="cellIs" dxfId="5443" priority="5466" stopIfTrue="1" operator="greaterThan">
      <formula>1</formula>
    </cfRule>
  </conditionalFormatting>
  <conditionalFormatting sqref="CL37">
    <cfRule type="cellIs" dxfId="5442" priority="5465" stopIfTrue="1" operator="greaterThan">
      <formula>10</formula>
    </cfRule>
  </conditionalFormatting>
  <conditionalFormatting sqref="CL22">
    <cfRule type="cellIs" dxfId="5441" priority="5464" stopIfTrue="1" operator="greaterThan">
      <formula>0.002</formula>
    </cfRule>
  </conditionalFormatting>
  <conditionalFormatting sqref="CL26">
    <cfRule type="cellIs" dxfId="5440" priority="5463" stopIfTrue="1" operator="greaterThan">
      <formula>0.002</formula>
    </cfRule>
  </conditionalFormatting>
  <conditionalFormatting sqref="CM19:CM20">
    <cfRule type="cellIs" dxfId="5439" priority="5462" stopIfTrue="1" operator="greaterThan">
      <formula>0.02</formula>
    </cfRule>
  </conditionalFormatting>
  <conditionalFormatting sqref="CM24">
    <cfRule type="cellIs" dxfId="5438" priority="5461" stopIfTrue="1" operator="greaterThan">
      <formula>0.4</formula>
    </cfRule>
  </conditionalFormatting>
  <conditionalFormatting sqref="CM25">
    <cfRule type="cellIs" dxfId="5437" priority="5460" stopIfTrue="1" operator="greaterThan">
      <formula>0.04</formula>
    </cfRule>
  </conditionalFormatting>
  <conditionalFormatting sqref="CM30">
    <cfRule type="cellIs" dxfId="5436" priority="5459" stopIfTrue="1" operator="notBetween">
      <formula>6</formula>
      <formula>10</formula>
    </cfRule>
  </conditionalFormatting>
  <conditionalFormatting sqref="CM21">
    <cfRule type="cellIs" dxfId="5435" priority="5458" stopIfTrue="1" operator="greaterThan">
      <formula>0.007</formula>
    </cfRule>
  </conditionalFormatting>
  <conditionalFormatting sqref="CM23">
    <cfRule type="cellIs" dxfId="5434" priority="5457" stopIfTrue="1" operator="greaterThan">
      <formula>0.003</formula>
    </cfRule>
  </conditionalFormatting>
  <conditionalFormatting sqref="CM28">
    <cfRule type="cellIs" dxfId="5433" priority="5456" stopIfTrue="1" operator="greaterThan">
      <formula>1</formula>
    </cfRule>
  </conditionalFormatting>
  <conditionalFormatting sqref="CM18">
    <cfRule type="cellIs" dxfId="5432" priority="5455" stopIfTrue="1" operator="lessThan">
      <formula>98.6</formula>
    </cfRule>
  </conditionalFormatting>
  <conditionalFormatting sqref="CM31">
    <cfRule type="cellIs" dxfId="5431" priority="5454" stopIfTrue="1" operator="notBetween">
      <formula>950</formula>
      <formula>1050</formula>
    </cfRule>
  </conditionalFormatting>
  <conditionalFormatting sqref="CM29">
    <cfRule type="cellIs" dxfId="5430" priority="5453" stopIfTrue="1" operator="greaterThan">
      <formula>10</formula>
    </cfRule>
  </conditionalFormatting>
  <conditionalFormatting sqref="CM33">
    <cfRule type="cellIs" dxfId="5429" priority="5452" stopIfTrue="1" operator="lessThan">
      <formula>65</formula>
    </cfRule>
  </conditionalFormatting>
  <conditionalFormatting sqref="CM27">
    <cfRule type="cellIs" dxfId="5428" priority="5451" stopIfTrue="1" operator="greaterThan">
      <formula>1</formula>
    </cfRule>
  </conditionalFormatting>
  <conditionalFormatting sqref="CM37">
    <cfRule type="cellIs" dxfId="5427" priority="5450" stopIfTrue="1" operator="greaterThan">
      <formula>10</formula>
    </cfRule>
  </conditionalFormatting>
  <conditionalFormatting sqref="CM22">
    <cfRule type="cellIs" dxfId="5426" priority="5449" stopIfTrue="1" operator="greaterThan">
      <formula>0.002</formula>
    </cfRule>
  </conditionalFormatting>
  <conditionalFormatting sqref="CM26">
    <cfRule type="cellIs" dxfId="5425" priority="5448" stopIfTrue="1" operator="greaterThan">
      <formula>0.002</formula>
    </cfRule>
  </conditionalFormatting>
  <conditionalFormatting sqref="CN19:CN20">
    <cfRule type="cellIs" dxfId="5424" priority="5447" stopIfTrue="1" operator="greaterThan">
      <formula>0.02</formula>
    </cfRule>
  </conditionalFormatting>
  <conditionalFormatting sqref="CN24">
    <cfRule type="cellIs" dxfId="5423" priority="5446" stopIfTrue="1" operator="greaterThan">
      <formula>0.4</formula>
    </cfRule>
  </conditionalFormatting>
  <conditionalFormatting sqref="CN25">
    <cfRule type="cellIs" dxfId="5422" priority="5445" stopIfTrue="1" operator="greaterThan">
      <formula>0.04</formula>
    </cfRule>
  </conditionalFormatting>
  <conditionalFormatting sqref="CN30">
    <cfRule type="cellIs" dxfId="5421" priority="5444" stopIfTrue="1" operator="notBetween">
      <formula>6</formula>
      <formula>10</formula>
    </cfRule>
  </conditionalFormatting>
  <conditionalFormatting sqref="CN21">
    <cfRule type="cellIs" dxfId="5420" priority="5443" stopIfTrue="1" operator="greaterThan">
      <formula>0.007</formula>
    </cfRule>
  </conditionalFormatting>
  <conditionalFormatting sqref="CN23">
    <cfRule type="cellIs" dxfId="5419" priority="5442" stopIfTrue="1" operator="greaterThan">
      <formula>0.003</formula>
    </cfRule>
  </conditionalFormatting>
  <conditionalFormatting sqref="CN28">
    <cfRule type="cellIs" dxfId="5418" priority="5441" stopIfTrue="1" operator="greaterThan">
      <formula>1</formula>
    </cfRule>
  </conditionalFormatting>
  <conditionalFormatting sqref="CN18">
    <cfRule type="cellIs" dxfId="5417" priority="5440" stopIfTrue="1" operator="lessThan">
      <formula>98.6</formula>
    </cfRule>
  </conditionalFormatting>
  <conditionalFormatting sqref="CN31">
    <cfRule type="cellIs" dxfId="5416" priority="5439" stopIfTrue="1" operator="notBetween">
      <formula>950</formula>
      <formula>1050</formula>
    </cfRule>
  </conditionalFormatting>
  <conditionalFormatting sqref="CN29">
    <cfRule type="cellIs" dxfId="5415" priority="5438" stopIfTrue="1" operator="greaterThan">
      <formula>10</formula>
    </cfRule>
  </conditionalFormatting>
  <conditionalFormatting sqref="CN33">
    <cfRule type="cellIs" dxfId="5414" priority="5437" stopIfTrue="1" operator="lessThan">
      <formula>65</formula>
    </cfRule>
  </conditionalFormatting>
  <conditionalFormatting sqref="CN27">
    <cfRule type="cellIs" dxfId="5413" priority="5436" stopIfTrue="1" operator="greaterThan">
      <formula>1</formula>
    </cfRule>
  </conditionalFormatting>
  <conditionalFormatting sqref="CN37">
    <cfRule type="cellIs" dxfId="5412" priority="5435" stopIfTrue="1" operator="greaterThan">
      <formula>10</formula>
    </cfRule>
  </conditionalFormatting>
  <conditionalFormatting sqref="CN22">
    <cfRule type="cellIs" dxfId="5411" priority="5434" stopIfTrue="1" operator="greaterThan">
      <formula>0.002</formula>
    </cfRule>
  </conditionalFormatting>
  <conditionalFormatting sqref="CN26">
    <cfRule type="cellIs" dxfId="5410" priority="5433" stopIfTrue="1" operator="greaterThan">
      <formula>0.002</formula>
    </cfRule>
  </conditionalFormatting>
  <conditionalFormatting sqref="CO19:CO20 CQ19:CQ20">
    <cfRule type="cellIs" dxfId="5409" priority="5432" stopIfTrue="1" operator="greaterThan">
      <formula>0.02</formula>
    </cfRule>
  </conditionalFormatting>
  <conditionalFormatting sqref="CO24 CQ24">
    <cfRule type="cellIs" dxfId="5408" priority="5431" stopIfTrue="1" operator="greaterThan">
      <formula>0.4</formula>
    </cfRule>
  </conditionalFormatting>
  <conditionalFormatting sqref="CO25 CQ25">
    <cfRule type="cellIs" dxfId="5407" priority="5430" stopIfTrue="1" operator="greaterThan">
      <formula>0.04</formula>
    </cfRule>
  </conditionalFormatting>
  <conditionalFormatting sqref="CO30 CQ30">
    <cfRule type="cellIs" dxfId="5406" priority="5429" stopIfTrue="1" operator="notBetween">
      <formula>6</formula>
      <formula>10</formula>
    </cfRule>
  </conditionalFormatting>
  <conditionalFormatting sqref="CO21 CQ21">
    <cfRule type="cellIs" dxfId="5405" priority="5428" stopIfTrue="1" operator="greaterThan">
      <formula>0.007</formula>
    </cfRule>
  </conditionalFormatting>
  <conditionalFormatting sqref="CO23 CQ23">
    <cfRule type="cellIs" dxfId="5404" priority="5427" stopIfTrue="1" operator="greaterThan">
      <formula>0.003</formula>
    </cfRule>
  </conditionalFormatting>
  <conditionalFormatting sqref="CO28 CQ28">
    <cfRule type="cellIs" dxfId="5403" priority="5426" stopIfTrue="1" operator="greaterThan">
      <formula>1</formula>
    </cfRule>
  </conditionalFormatting>
  <conditionalFormatting sqref="CO18 CQ18">
    <cfRule type="cellIs" dxfId="5402" priority="5425" stopIfTrue="1" operator="lessThan">
      <formula>98.6</formula>
    </cfRule>
  </conditionalFormatting>
  <conditionalFormatting sqref="CO31 CQ31">
    <cfRule type="cellIs" dxfId="5401" priority="5424" stopIfTrue="1" operator="notBetween">
      <formula>950</formula>
      <formula>1050</formula>
    </cfRule>
  </conditionalFormatting>
  <conditionalFormatting sqref="CO29 CQ29">
    <cfRule type="cellIs" dxfId="5400" priority="5423" stopIfTrue="1" operator="greaterThan">
      <formula>10</formula>
    </cfRule>
  </conditionalFormatting>
  <conditionalFormatting sqref="CO33 CQ33">
    <cfRule type="cellIs" dxfId="5399" priority="5422" stopIfTrue="1" operator="lessThan">
      <formula>65</formula>
    </cfRule>
  </conditionalFormatting>
  <conditionalFormatting sqref="CO27 CQ27">
    <cfRule type="cellIs" dxfId="5398" priority="5421" stopIfTrue="1" operator="greaterThan">
      <formula>1</formula>
    </cfRule>
  </conditionalFormatting>
  <conditionalFormatting sqref="CO37 CQ37">
    <cfRule type="cellIs" dxfId="5397" priority="5420" stopIfTrue="1" operator="greaterThan">
      <formula>10</formula>
    </cfRule>
  </conditionalFormatting>
  <conditionalFormatting sqref="CO22 CQ22">
    <cfRule type="cellIs" dxfId="5396" priority="5419" stopIfTrue="1" operator="greaterThan">
      <formula>0.002</formula>
    </cfRule>
  </conditionalFormatting>
  <conditionalFormatting sqref="CO26 CQ26">
    <cfRule type="cellIs" dxfId="5395" priority="5418" stopIfTrue="1" operator="greaterThan">
      <formula>0.002</formula>
    </cfRule>
  </conditionalFormatting>
  <conditionalFormatting sqref="CP19:CP20">
    <cfRule type="cellIs" dxfId="5394" priority="5417" stopIfTrue="1" operator="greaterThan">
      <formula>0.02</formula>
    </cfRule>
  </conditionalFormatting>
  <conditionalFormatting sqref="CP24">
    <cfRule type="cellIs" dxfId="5393" priority="5416" stopIfTrue="1" operator="greaterThan">
      <formula>0.4</formula>
    </cfRule>
  </conditionalFormatting>
  <conditionalFormatting sqref="CP25">
    <cfRule type="cellIs" dxfId="5392" priority="5415" stopIfTrue="1" operator="greaterThan">
      <formula>0.04</formula>
    </cfRule>
  </conditionalFormatting>
  <conditionalFormatting sqref="CP30">
    <cfRule type="cellIs" dxfId="5391" priority="5414" stopIfTrue="1" operator="notBetween">
      <formula>6</formula>
      <formula>10</formula>
    </cfRule>
  </conditionalFormatting>
  <conditionalFormatting sqref="CP21">
    <cfRule type="cellIs" dxfId="5390" priority="5413" stopIfTrue="1" operator="greaterThan">
      <formula>0.007</formula>
    </cfRule>
  </conditionalFormatting>
  <conditionalFormatting sqref="CP23">
    <cfRule type="cellIs" dxfId="5389" priority="5412" stopIfTrue="1" operator="greaterThan">
      <formula>0.003</formula>
    </cfRule>
  </conditionalFormatting>
  <conditionalFormatting sqref="CP28">
    <cfRule type="cellIs" dxfId="5388" priority="5411" stopIfTrue="1" operator="greaterThan">
      <formula>1</formula>
    </cfRule>
  </conditionalFormatting>
  <conditionalFormatting sqref="CP18">
    <cfRule type="cellIs" dxfId="5387" priority="5410" stopIfTrue="1" operator="lessThan">
      <formula>98.6</formula>
    </cfRule>
  </conditionalFormatting>
  <conditionalFormatting sqref="CP31">
    <cfRule type="cellIs" dxfId="5386" priority="5409" stopIfTrue="1" operator="notBetween">
      <formula>950</formula>
      <formula>1050</formula>
    </cfRule>
  </conditionalFormatting>
  <conditionalFormatting sqref="CP29">
    <cfRule type="cellIs" dxfId="5385" priority="5408" stopIfTrue="1" operator="greaterThan">
      <formula>10</formula>
    </cfRule>
  </conditionalFormatting>
  <conditionalFormatting sqref="CP33">
    <cfRule type="cellIs" dxfId="5384" priority="5407" stopIfTrue="1" operator="lessThan">
      <formula>65</formula>
    </cfRule>
  </conditionalFormatting>
  <conditionalFormatting sqref="CP27">
    <cfRule type="cellIs" dxfId="5383" priority="5406" stopIfTrue="1" operator="greaterThan">
      <formula>1</formula>
    </cfRule>
  </conditionalFormatting>
  <conditionalFormatting sqref="CP37">
    <cfRule type="cellIs" dxfId="5382" priority="5405" stopIfTrue="1" operator="greaterThan">
      <formula>10</formula>
    </cfRule>
  </conditionalFormatting>
  <conditionalFormatting sqref="CP22">
    <cfRule type="cellIs" dxfId="5381" priority="5404" stopIfTrue="1" operator="greaterThan">
      <formula>0.002</formula>
    </cfRule>
  </conditionalFormatting>
  <conditionalFormatting sqref="CP26">
    <cfRule type="cellIs" dxfId="5380" priority="5403" stopIfTrue="1" operator="greaterThan">
      <formula>0.002</formula>
    </cfRule>
  </conditionalFormatting>
  <conditionalFormatting sqref="CR19:CR20">
    <cfRule type="cellIs" dxfId="5379" priority="5402" stopIfTrue="1" operator="greaterThan">
      <formula>0.02</formula>
    </cfRule>
  </conditionalFormatting>
  <conditionalFormatting sqref="CR24">
    <cfRule type="cellIs" dxfId="5378" priority="5401" stopIfTrue="1" operator="greaterThan">
      <formula>0.4</formula>
    </cfRule>
  </conditionalFormatting>
  <conditionalFormatting sqref="CR25">
    <cfRule type="cellIs" dxfId="5377" priority="5400" stopIfTrue="1" operator="greaterThan">
      <formula>0.04</formula>
    </cfRule>
  </conditionalFormatting>
  <conditionalFormatting sqref="CR30">
    <cfRule type="cellIs" dxfId="5376" priority="5399" stopIfTrue="1" operator="notBetween">
      <formula>6</formula>
      <formula>10</formula>
    </cfRule>
  </conditionalFormatting>
  <conditionalFormatting sqref="CR21">
    <cfRule type="cellIs" dxfId="5375" priority="5398" stopIfTrue="1" operator="greaterThan">
      <formula>0.007</formula>
    </cfRule>
  </conditionalFormatting>
  <conditionalFormatting sqref="CR23">
    <cfRule type="cellIs" dxfId="5374" priority="5397" stopIfTrue="1" operator="greaterThan">
      <formula>0.003</formula>
    </cfRule>
  </conditionalFormatting>
  <conditionalFormatting sqref="CR28">
    <cfRule type="cellIs" dxfId="5373" priority="5396" stopIfTrue="1" operator="greaterThan">
      <formula>1</formula>
    </cfRule>
  </conditionalFormatting>
  <conditionalFormatting sqref="CR18">
    <cfRule type="cellIs" dxfId="5372" priority="5395" stopIfTrue="1" operator="lessThan">
      <formula>98.6</formula>
    </cfRule>
  </conditionalFormatting>
  <conditionalFormatting sqref="CR31">
    <cfRule type="cellIs" dxfId="5371" priority="5394" stopIfTrue="1" operator="notBetween">
      <formula>950</formula>
      <formula>1050</formula>
    </cfRule>
  </conditionalFormatting>
  <conditionalFormatting sqref="CR29">
    <cfRule type="cellIs" dxfId="5370" priority="5393" stopIfTrue="1" operator="greaterThan">
      <formula>10</formula>
    </cfRule>
  </conditionalFormatting>
  <conditionalFormatting sqref="CR33">
    <cfRule type="cellIs" dxfId="5369" priority="5392" stopIfTrue="1" operator="lessThan">
      <formula>65</formula>
    </cfRule>
  </conditionalFormatting>
  <conditionalFormatting sqref="CR27">
    <cfRule type="cellIs" dxfId="5368" priority="5391" stopIfTrue="1" operator="greaterThan">
      <formula>1</formula>
    </cfRule>
  </conditionalFormatting>
  <conditionalFormatting sqref="CR37">
    <cfRule type="cellIs" dxfId="5367" priority="5390" stopIfTrue="1" operator="greaterThan">
      <formula>10</formula>
    </cfRule>
  </conditionalFormatting>
  <conditionalFormatting sqref="CR22">
    <cfRule type="cellIs" dxfId="5366" priority="5389" stopIfTrue="1" operator="greaterThan">
      <formula>0.002</formula>
    </cfRule>
  </conditionalFormatting>
  <conditionalFormatting sqref="CR26">
    <cfRule type="cellIs" dxfId="5365" priority="5388" stopIfTrue="1" operator="greaterThan">
      <formula>0.002</formula>
    </cfRule>
  </conditionalFormatting>
  <conditionalFormatting sqref="CS19:CS20">
    <cfRule type="cellIs" dxfId="5364" priority="5387" stopIfTrue="1" operator="greaterThan">
      <formula>0.02</formula>
    </cfRule>
  </conditionalFormatting>
  <conditionalFormatting sqref="CS24">
    <cfRule type="cellIs" dxfId="5363" priority="5386" stopIfTrue="1" operator="greaterThan">
      <formula>0.4</formula>
    </cfRule>
  </conditionalFormatting>
  <conditionalFormatting sqref="CS25">
    <cfRule type="cellIs" dxfId="5362" priority="5385" stopIfTrue="1" operator="greaterThan">
      <formula>0.04</formula>
    </cfRule>
  </conditionalFormatting>
  <conditionalFormatting sqref="CS30">
    <cfRule type="cellIs" dxfId="5361" priority="5384" stopIfTrue="1" operator="notBetween">
      <formula>6</formula>
      <formula>10</formula>
    </cfRule>
  </conditionalFormatting>
  <conditionalFormatting sqref="CS21">
    <cfRule type="cellIs" dxfId="5360" priority="5383" stopIfTrue="1" operator="greaterThan">
      <formula>0.007</formula>
    </cfRule>
  </conditionalFormatting>
  <conditionalFormatting sqref="CS23">
    <cfRule type="cellIs" dxfId="5359" priority="5382" stopIfTrue="1" operator="greaterThan">
      <formula>0.003</formula>
    </cfRule>
  </conditionalFormatting>
  <conditionalFormatting sqref="CS28">
    <cfRule type="cellIs" dxfId="5358" priority="5381" stopIfTrue="1" operator="greaterThan">
      <formula>1</formula>
    </cfRule>
  </conditionalFormatting>
  <conditionalFormatting sqref="CS18">
    <cfRule type="cellIs" dxfId="5357" priority="5380" stopIfTrue="1" operator="lessThan">
      <formula>98.6</formula>
    </cfRule>
  </conditionalFormatting>
  <conditionalFormatting sqref="CS31">
    <cfRule type="cellIs" dxfId="5356" priority="5379" stopIfTrue="1" operator="notBetween">
      <formula>950</formula>
      <formula>1050</formula>
    </cfRule>
  </conditionalFormatting>
  <conditionalFormatting sqref="CS29">
    <cfRule type="cellIs" dxfId="5355" priority="5378" stopIfTrue="1" operator="greaterThan">
      <formula>10</formula>
    </cfRule>
  </conditionalFormatting>
  <conditionalFormatting sqref="CS33">
    <cfRule type="cellIs" dxfId="5354" priority="5377" stopIfTrue="1" operator="lessThan">
      <formula>65</formula>
    </cfRule>
  </conditionalFormatting>
  <conditionalFormatting sqref="CS27">
    <cfRule type="cellIs" dxfId="5353" priority="5376" stopIfTrue="1" operator="greaterThan">
      <formula>1</formula>
    </cfRule>
  </conditionalFormatting>
  <conditionalFormatting sqref="CS37">
    <cfRule type="cellIs" dxfId="5352" priority="5375" stopIfTrue="1" operator="greaterThan">
      <formula>10</formula>
    </cfRule>
  </conditionalFormatting>
  <conditionalFormatting sqref="CS22">
    <cfRule type="cellIs" dxfId="5351" priority="5374" stopIfTrue="1" operator="greaterThan">
      <formula>0.002</formula>
    </cfRule>
  </conditionalFormatting>
  <conditionalFormatting sqref="CS26">
    <cfRule type="cellIs" dxfId="5350" priority="5373" stopIfTrue="1" operator="greaterThan">
      <formula>0.002</formula>
    </cfRule>
  </conditionalFormatting>
  <conditionalFormatting sqref="CT19:CT20">
    <cfRule type="cellIs" dxfId="5349" priority="5372" stopIfTrue="1" operator="greaterThan">
      <formula>0.02</formula>
    </cfRule>
  </conditionalFormatting>
  <conditionalFormatting sqref="CT24">
    <cfRule type="cellIs" dxfId="5348" priority="5371" stopIfTrue="1" operator="greaterThan">
      <formula>0.4</formula>
    </cfRule>
  </conditionalFormatting>
  <conditionalFormatting sqref="CT25">
    <cfRule type="cellIs" dxfId="5347" priority="5370" stopIfTrue="1" operator="greaterThan">
      <formula>0.04</formula>
    </cfRule>
  </conditionalFormatting>
  <conditionalFormatting sqref="CT30">
    <cfRule type="cellIs" dxfId="5346" priority="5369" stopIfTrue="1" operator="notBetween">
      <formula>6</formula>
      <formula>10</formula>
    </cfRule>
  </conditionalFormatting>
  <conditionalFormatting sqref="CT21">
    <cfRule type="cellIs" dxfId="5345" priority="5368" stopIfTrue="1" operator="greaterThan">
      <formula>0.007</formula>
    </cfRule>
  </conditionalFormatting>
  <conditionalFormatting sqref="CT23">
    <cfRule type="cellIs" dxfId="5344" priority="5367" stopIfTrue="1" operator="greaterThan">
      <formula>0.003</formula>
    </cfRule>
  </conditionalFormatting>
  <conditionalFormatting sqref="CT28">
    <cfRule type="cellIs" dxfId="5343" priority="5366" stopIfTrue="1" operator="greaterThan">
      <formula>1</formula>
    </cfRule>
  </conditionalFormatting>
  <conditionalFormatting sqref="CT18">
    <cfRule type="cellIs" dxfId="5342" priority="5365" stopIfTrue="1" operator="lessThan">
      <formula>98.6</formula>
    </cfRule>
  </conditionalFormatting>
  <conditionalFormatting sqref="CT31">
    <cfRule type="cellIs" dxfId="5341" priority="5364" stopIfTrue="1" operator="notBetween">
      <formula>950</formula>
      <formula>1050</formula>
    </cfRule>
  </conditionalFormatting>
  <conditionalFormatting sqref="CT29">
    <cfRule type="cellIs" dxfId="5340" priority="5363" stopIfTrue="1" operator="greaterThan">
      <formula>10</formula>
    </cfRule>
  </conditionalFormatting>
  <conditionalFormatting sqref="CT33">
    <cfRule type="cellIs" dxfId="5339" priority="5362" stopIfTrue="1" operator="lessThan">
      <formula>65</formula>
    </cfRule>
  </conditionalFormatting>
  <conditionalFormatting sqref="CT27">
    <cfRule type="cellIs" dxfId="5338" priority="5361" stopIfTrue="1" operator="greaterThan">
      <formula>1</formula>
    </cfRule>
  </conditionalFormatting>
  <conditionalFormatting sqref="CT37">
    <cfRule type="cellIs" dxfId="5337" priority="5360" stopIfTrue="1" operator="greaterThan">
      <formula>10</formula>
    </cfRule>
  </conditionalFormatting>
  <conditionalFormatting sqref="CT22">
    <cfRule type="cellIs" dxfId="5336" priority="5359" stopIfTrue="1" operator="greaterThan">
      <formula>0.002</formula>
    </cfRule>
  </conditionalFormatting>
  <conditionalFormatting sqref="CT26">
    <cfRule type="cellIs" dxfId="5335" priority="5358" stopIfTrue="1" operator="greaterThan">
      <formula>0.002</formula>
    </cfRule>
  </conditionalFormatting>
  <conditionalFormatting sqref="CV19:CV20 CX19:CX20">
    <cfRule type="cellIs" dxfId="5334" priority="5357" stopIfTrue="1" operator="greaterThan">
      <formula>0.02</formula>
    </cfRule>
  </conditionalFormatting>
  <conditionalFormatting sqref="CV24 CX24">
    <cfRule type="cellIs" dxfId="5333" priority="5356" stopIfTrue="1" operator="greaterThan">
      <formula>0.4</formula>
    </cfRule>
  </conditionalFormatting>
  <conditionalFormatting sqref="CV25 CX25">
    <cfRule type="cellIs" dxfId="5332" priority="5355" stopIfTrue="1" operator="greaterThan">
      <formula>0.04</formula>
    </cfRule>
  </conditionalFormatting>
  <conditionalFormatting sqref="CV30 CX30">
    <cfRule type="cellIs" dxfId="5331" priority="5354" stopIfTrue="1" operator="notBetween">
      <formula>6</formula>
      <formula>10</formula>
    </cfRule>
  </conditionalFormatting>
  <conditionalFormatting sqref="CV21 CX21">
    <cfRule type="cellIs" dxfId="5330" priority="5353" stopIfTrue="1" operator="greaterThan">
      <formula>0.007</formula>
    </cfRule>
  </conditionalFormatting>
  <conditionalFormatting sqref="CV23 CX23">
    <cfRule type="cellIs" dxfId="5329" priority="5352" stopIfTrue="1" operator="greaterThan">
      <formula>0.003</formula>
    </cfRule>
  </conditionalFormatting>
  <conditionalFormatting sqref="CV28 CX28">
    <cfRule type="cellIs" dxfId="5328" priority="5351" stopIfTrue="1" operator="greaterThan">
      <formula>1</formula>
    </cfRule>
  </conditionalFormatting>
  <conditionalFormatting sqref="CV18 CX18">
    <cfRule type="cellIs" dxfId="5327" priority="5350" stopIfTrue="1" operator="lessThan">
      <formula>98.6</formula>
    </cfRule>
  </conditionalFormatting>
  <conditionalFormatting sqref="CV31 CX31">
    <cfRule type="cellIs" dxfId="5326" priority="5349" stopIfTrue="1" operator="notBetween">
      <formula>950</formula>
      <formula>1050</formula>
    </cfRule>
  </conditionalFormatting>
  <conditionalFormatting sqref="CV29 CX29">
    <cfRule type="cellIs" dxfId="5325" priority="5348" stopIfTrue="1" operator="greaterThan">
      <formula>10</formula>
    </cfRule>
  </conditionalFormatting>
  <conditionalFormatting sqref="CV33 CX33">
    <cfRule type="cellIs" dxfId="5324" priority="5347" stopIfTrue="1" operator="lessThan">
      <formula>65</formula>
    </cfRule>
  </conditionalFormatting>
  <conditionalFormatting sqref="CV27 CX27">
    <cfRule type="cellIs" dxfId="5323" priority="5346" stopIfTrue="1" operator="greaterThan">
      <formula>1</formula>
    </cfRule>
  </conditionalFormatting>
  <conditionalFormatting sqref="CV37 CX37">
    <cfRule type="cellIs" dxfId="5322" priority="5345" stopIfTrue="1" operator="greaterThan">
      <formula>10</formula>
    </cfRule>
  </conditionalFormatting>
  <conditionalFormatting sqref="CV22 CX22">
    <cfRule type="cellIs" dxfId="5321" priority="5344" stopIfTrue="1" operator="greaterThan">
      <formula>0.002</formula>
    </cfRule>
  </conditionalFormatting>
  <conditionalFormatting sqref="CV26 CX26">
    <cfRule type="cellIs" dxfId="5320" priority="5343" stopIfTrue="1" operator="greaterThan">
      <formula>0.002</formula>
    </cfRule>
  </conditionalFormatting>
  <conditionalFormatting sqref="CU19:CU20">
    <cfRule type="cellIs" dxfId="5319" priority="5342" stopIfTrue="1" operator="greaterThan">
      <formula>0.02</formula>
    </cfRule>
  </conditionalFormatting>
  <conditionalFormatting sqref="CU24">
    <cfRule type="cellIs" dxfId="5318" priority="5341" stopIfTrue="1" operator="greaterThan">
      <formula>0.4</formula>
    </cfRule>
  </conditionalFormatting>
  <conditionalFormatting sqref="CU25">
    <cfRule type="cellIs" dxfId="5317" priority="5340" stopIfTrue="1" operator="greaterThan">
      <formula>0.04</formula>
    </cfRule>
  </conditionalFormatting>
  <conditionalFormatting sqref="CU30">
    <cfRule type="cellIs" dxfId="5316" priority="5339" stopIfTrue="1" operator="notBetween">
      <formula>6</formula>
      <formula>10</formula>
    </cfRule>
  </conditionalFormatting>
  <conditionalFormatting sqref="CU21">
    <cfRule type="cellIs" dxfId="5315" priority="5338" stopIfTrue="1" operator="greaterThan">
      <formula>0.007</formula>
    </cfRule>
  </conditionalFormatting>
  <conditionalFormatting sqref="CU23">
    <cfRule type="cellIs" dxfId="5314" priority="5337" stopIfTrue="1" operator="greaterThan">
      <formula>0.003</formula>
    </cfRule>
  </conditionalFormatting>
  <conditionalFormatting sqref="CU28">
    <cfRule type="cellIs" dxfId="5313" priority="5336" stopIfTrue="1" operator="greaterThan">
      <formula>1</formula>
    </cfRule>
  </conditionalFormatting>
  <conditionalFormatting sqref="CU18">
    <cfRule type="cellIs" dxfId="5312" priority="5335" stopIfTrue="1" operator="lessThan">
      <formula>98.6</formula>
    </cfRule>
  </conditionalFormatting>
  <conditionalFormatting sqref="CU31">
    <cfRule type="cellIs" dxfId="5311" priority="5334" stopIfTrue="1" operator="notBetween">
      <formula>950</formula>
      <formula>1050</formula>
    </cfRule>
  </conditionalFormatting>
  <conditionalFormatting sqref="CU29">
    <cfRule type="cellIs" dxfId="5310" priority="5333" stopIfTrue="1" operator="greaterThan">
      <formula>10</formula>
    </cfRule>
  </conditionalFormatting>
  <conditionalFormatting sqref="CU33">
    <cfRule type="cellIs" dxfId="5309" priority="5332" stopIfTrue="1" operator="lessThan">
      <formula>65</formula>
    </cfRule>
  </conditionalFormatting>
  <conditionalFormatting sqref="CU27">
    <cfRule type="cellIs" dxfId="5308" priority="5331" stopIfTrue="1" operator="greaterThan">
      <formula>1</formula>
    </cfRule>
  </conditionalFormatting>
  <conditionalFormatting sqref="CU37">
    <cfRule type="cellIs" dxfId="5307" priority="5330" stopIfTrue="1" operator="greaterThan">
      <formula>10</formula>
    </cfRule>
  </conditionalFormatting>
  <conditionalFormatting sqref="CU22">
    <cfRule type="cellIs" dxfId="5306" priority="5329" stopIfTrue="1" operator="greaterThan">
      <formula>0.002</formula>
    </cfRule>
  </conditionalFormatting>
  <conditionalFormatting sqref="CU26">
    <cfRule type="cellIs" dxfId="5305" priority="5328" stopIfTrue="1" operator="greaterThan">
      <formula>0.002</formula>
    </cfRule>
  </conditionalFormatting>
  <conditionalFormatting sqref="WE18 WE31:WE32">
    <cfRule type="cellIs" dxfId="5304" priority="5327" stopIfTrue="1" operator="lessThan">
      <formula>98.6</formula>
    </cfRule>
  </conditionalFormatting>
  <conditionalFormatting sqref="WE19:WE20">
    <cfRule type="cellIs" dxfId="5303" priority="5326" stopIfTrue="1" operator="greaterThan">
      <formula>0.02</formula>
    </cfRule>
  </conditionalFormatting>
  <conditionalFormatting sqref="WE24">
    <cfRule type="cellIs" dxfId="5302" priority="5324" stopIfTrue="1" operator="greaterThan">
      <formula>0.4</formula>
    </cfRule>
  </conditionalFormatting>
  <conditionalFormatting sqref="WE22 WE26">
    <cfRule type="cellIs" dxfId="5301" priority="5325" stopIfTrue="1" operator="greaterThan">
      <formula>0.002</formula>
    </cfRule>
  </conditionalFormatting>
  <conditionalFormatting sqref="WE25">
    <cfRule type="cellIs" dxfId="5300" priority="5323" stopIfTrue="1" operator="greaterThan">
      <formula>0.04</formula>
    </cfRule>
  </conditionalFormatting>
  <conditionalFormatting sqref="WE30">
    <cfRule type="cellIs" dxfId="5299" priority="5322" stopIfTrue="1" operator="notBetween">
      <formula>6</formula>
      <formula>10</formula>
    </cfRule>
  </conditionalFormatting>
  <conditionalFormatting sqref="WE21">
    <cfRule type="cellIs" dxfId="5298" priority="5321" stopIfTrue="1" operator="greaterThan">
      <formula>0.007</formula>
    </cfRule>
  </conditionalFormatting>
  <conditionalFormatting sqref="WE23">
    <cfRule type="cellIs" dxfId="5297" priority="5320" stopIfTrue="1" operator="greaterThan">
      <formula>0.003</formula>
    </cfRule>
  </conditionalFormatting>
  <conditionalFormatting sqref="WE28">
    <cfRule type="cellIs" dxfId="5296" priority="5319" stopIfTrue="1" operator="greaterThan">
      <formula>1</formula>
    </cfRule>
  </conditionalFormatting>
  <conditionalFormatting sqref="WE27">
    <cfRule type="cellIs" dxfId="5295" priority="5318" stopIfTrue="1" operator="greaterThan">
      <formula>1</formula>
    </cfRule>
  </conditionalFormatting>
  <conditionalFormatting sqref="WE29">
    <cfRule type="cellIs" dxfId="5294" priority="5317" stopIfTrue="1" operator="greaterThan">
      <formula>10</formula>
    </cfRule>
  </conditionalFormatting>
  <conditionalFormatting sqref="WE37">
    <cfRule type="cellIs" dxfId="5293" priority="5316" stopIfTrue="1" operator="greaterThanOrEqual">
      <formula>10</formula>
    </cfRule>
  </conditionalFormatting>
  <conditionalFormatting sqref="WE33">
    <cfRule type="cellIs" dxfId="5292" priority="5315" stopIfTrue="1" operator="lessThan">
      <formula>65</formula>
    </cfRule>
  </conditionalFormatting>
  <conditionalFormatting sqref="CW19:CW20">
    <cfRule type="cellIs" dxfId="5291" priority="5314" stopIfTrue="1" operator="greaterThan">
      <formula>0.02</formula>
    </cfRule>
  </conditionalFormatting>
  <conditionalFormatting sqref="CW24">
    <cfRule type="cellIs" dxfId="5290" priority="5313" stopIfTrue="1" operator="greaterThan">
      <formula>0.4</formula>
    </cfRule>
  </conditionalFormatting>
  <conditionalFormatting sqref="CW25">
    <cfRule type="cellIs" dxfId="5289" priority="5312" stopIfTrue="1" operator="greaterThan">
      <formula>0.04</formula>
    </cfRule>
  </conditionalFormatting>
  <conditionalFormatting sqref="CW30">
    <cfRule type="cellIs" dxfId="5288" priority="5311" stopIfTrue="1" operator="notBetween">
      <formula>6</formula>
      <formula>10</formula>
    </cfRule>
  </conditionalFormatting>
  <conditionalFormatting sqref="CW21">
    <cfRule type="cellIs" dxfId="5287" priority="5310" stopIfTrue="1" operator="greaterThan">
      <formula>0.007</formula>
    </cfRule>
  </conditionalFormatting>
  <conditionalFormatting sqref="CW23">
    <cfRule type="cellIs" dxfId="5286" priority="5309" stopIfTrue="1" operator="greaterThan">
      <formula>0.003</formula>
    </cfRule>
  </conditionalFormatting>
  <conditionalFormatting sqref="CW28">
    <cfRule type="cellIs" dxfId="5285" priority="5308" stopIfTrue="1" operator="greaterThan">
      <formula>1</formula>
    </cfRule>
  </conditionalFormatting>
  <conditionalFormatting sqref="CW18">
    <cfRule type="cellIs" dxfId="5284" priority="5307" stopIfTrue="1" operator="lessThan">
      <formula>98.6</formula>
    </cfRule>
  </conditionalFormatting>
  <conditionalFormatting sqref="CW31">
    <cfRule type="cellIs" dxfId="5283" priority="5306" stopIfTrue="1" operator="notBetween">
      <formula>950</formula>
      <formula>1050</formula>
    </cfRule>
  </conditionalFormatting>
  <conditionalFormatting sqref="CW29">
    <cfRule type="cellIs" dxfId="5282" priority="5305" stopIfTrue="1" operator="greaterThan">
      <formula>10</formula>
    </cfRule>
  </conditionalFormatting>
  <conditionalFormatting sqref="CW33">
    <cfRule type="cellIs" dxfId="5281" priority="5304" stopIfTrue="1" operator="lessThan">
      <formula>65</formula>
    </cfRule>
  </conditionalFormatting>
  <conditionalFormatting sqref="CW27">
    <cfRule type="cellIs" dxfId="5280" priority="5303" stopIfTrue="1" operator="greaterThan">
      <formula>1</formula>
    </cfRule>
  </conditionalFormatting>
  <conditionalFormatting sqref="CW37">
    <cfRule type="cellIs" dxfId="5279" priority="5302" stopIfTrue="1" operator="greaterThan">
      <formula>10</formula>
    </cfRule>
  </conditionalFormatting>
  <conditionalFormatting sqref="CW22">
    <cfRule type="cellIs" dxfId="5278" priority="5301" stopIfTrue="1" operator="greaterThan">
      <formula>0.002</formula>
    </cfRule>
  </conditionalFormatting>
  <conditionalFormatting sqref="CW26">
    <cfRule type="cellIs" dxfId="5277" priority="5300" stopIfTrue="1" operator="greaterThan">
      <formula>0.002</formula>
    </cfRule>
  </conditionalFormatting>
  <conditionalFormatting sqref="CY19:CY20">
    <cfRule type="cellIs" dxfId="5276" priority="5299" stopIfTrue="1" operator="greaterThan">
      <formula>0.02</formula>
    </cfRule>
  </conditionalFormatting>
  <conditionalFormatting sqref="CY24">
    <cfRule type="cellIs" dxfId="5275" priority="5298" stopIfTrue="1" operator="greaterThan">
      <formula>0.4</formula>
    </cfRule>
  </conditionalFormatting>
  <conditionalFormatting sqref="CY25">
    <cfRule type="cellIs" dxfId="5274" priority="5297" stopIfTrue="1" operator="greaterThan">
      <formula>0.04</formula>
    </cfRule>
  </conditionalFormatting>
  <conditionalFormatting sqref="CY30">
    <cfRule type="cellIs" dxfId="5273" priority="5296" stopIfTrue="1" operator="notBetween">
      <formula>6</formula>
      <formula>10</formula>
    </cfRule>
  </conditionalFormatting>
  <conditionalFormatting sqref="CY21">
    <cfRule type="cellIs" dxfId="5272" priority="5295" stopIfTrue="1" operator="greaterThan">
      <formula>0.007</formula>
    </cfRule>
  </conditionalFormatting>
  <conditionalFormatting sqref="CY23">
    <cfRule type="cellIs" dxfId="5271" priority="5294" stopIfTrue="1" operator="greaterThan">
      <formula>0.003</formula>
    </cfRule>
  </conditionalFormatting>
  <conditionalFormatting sqref="CY28">
    <cfRule type="cellIs" dxfId="5270" priority="5293" stopIfTrue="1" operator="greaterThan">
      <formula>1</formula>
    </cfRule>
  </conditionalFormatting>
  <conditionalFormatting sqref="CY31">
    <cfRule type="cellIs" dxfId="5269" priority="5292" stopIfTrue="1" operator="notBetween">
      <formula>950</formula>
      <formula>1050</formula>
    </cfRule>
  </conditionalFormatting>
  <conditionalFormatting sqref="CY29">
    <cfRule type="cellIs" dxfId="5268" priority="5291" stopIfTrue="1" operator="greaterThan">
      <formula>10</formula>
    </cfRule>
  </conditionalFormatting>
  <conditionalFormatting sqref="CY33">
    <cfRule type="cellIs" dxfId="5267" priority="5290" stopIfTrue="1" operator="lessThan">
      <formula>65</formula>
    </cfRule>
  </conditionalFormatting>
  <conditionalFormatting sqref="CY27">
    <cfRule type="cellIs" dxfId="5266" priority="5289" stopIfTrue="1" operator="greaterThan">
      <formula>1</formula>
    </cfRule>
  </conditionalFormatting>
  <conditionalFormatting sqref="CY37">
    <cfRule type="cellIs" dxfId="5265" priority="5288" stopIfTrue="1" operator="greaterThan">
      <formula>10</formula>
    </cfRule>
  </conditionalFormatting>
  <conditionalFormatting sqref="CY22">
    <cfRule type="cellIs" dxfId="5264" priority="5287" stopIfTrue="1" operator="greaterThan">
      <formula>0.002</formula>
    </cfRule>
  </conditionalFormatting>
  <conditionalFormatting sqref="CY26">
    <cfRule type="cellIs" dxfId="5263" priority="5286" stopIfTrue="1" operator="greaterThan">
      <formula>0.002</formula>
    </cfRule>
  </conditionalFormatting>
  <conditionalFormatting sqref="CY18">
    <cfRule type="cellIs" dxfId="5262" priority="5285" stopIfTrue="1" operator="lessThan">
      <formula>98.6</formula>
    </cfRule>
  </conditionalFormatting>
  <conditionalFormatting sqref="CZ19:CZ20">
    <cfRule type="cellIs" dxfId="5261" priority="5284" stopIfTrue="1" operator="greaterThan">
      <formula>0.02</formula>
    </cfRule>
  </conditionalFormatting>
  <conditionalFormatting sqref="CZ24">
    <cfRule type="cellIs" dxfId="5260" priority="5283" stopIfTrue="1" operator="greaterThan">
      <formula>0.4</formula>
    </cfRule>
  </conditionalFormatting>
  <conditionalFormatting sqref="CZ25">
    <cfRule type="cellIs" dxfId="5259" priority="5282" stopIfTrue="1" operator="greaterThan">
      <formula>0.04</formula>
    </cfRule>
  </conditionalFormatting>
  <conditionalFormatting sqref="CZ30">
    <cfRule type="cellIs" dxfId="5258" priority="5281" stopIfTrue="1" operator="notBetween">
      <formula>6</formula>
      <formula>10</formula>
    </cfRule>
  </conditionalFormatting>
  <conditionalFormatting sqref="CZ21">
    <cfRule type="cellIs" dxfId="5257" priority="5280" stopIfTrue="1" operator="greaterThan">
      <formula>0.007</formula>
    </cfRule>
  </conditionalFormatting>
  <conditionalFormatting sqref="CZ23">
    <cfRule type="cellIs" dxfId="5256" priority="5279" stopIfTrue="1" operator="greaterThan">
      <formula>0.003</formula>
    </cfRule>
  </conditionalFormatting>
  <conditionalFormatting sqref="CZ28">
    <cfRule type="cellIs" dxfId="5255" priority="5278" stopIfTrue="1" operator="greaterThan">
      <formula>1</formula>
    </cfRule>
  </conditionalFormatting>
  <conditionalFormatting sqref="CZ31">
    <cfRule type="cellIs" dxfId="5254" priority="5277" stopIfTrue="1" operator="notBetween">
      <formula>950</formula>
      <formula>1050</formula>
    </cfRule>
  </conditionalFormatting>
  <conditionalFormatting sqref="CZ29">
    <cfRule type="cellIs" dxfId="5253" priority="5276" stopIfTrue="1" operator="greaterThan">
      <formula>10</formula>
    </cfRule>
  </conditionalFormatting>
  <conditionalFormatting sqref="CZ27">
    <cfRule type="cellIs" dxfId="5252" priority="5275" stopIfTrue="1" operator="greaterThan">
      <formula>1</formula>
    </cfRule>
  </conditionalFormatting>
  <conditionalFormatting sqref="CZ37">
    <cfRule type="cellIs" dxfId="5251" priority="5274" stopIfTrue="1" operator="greaterThan">
      <formula>10</formula>
    </cfRule>
  </conditionalFormatting>
  <conditionalFormatting sqref="CZ22">
    <cfRule type="cellIs" dxfId="5250" priority="5273" stopIfTrue="1" operator="greaterThan">
      <formula>0.002</formula>
    </cfRule>
  </conditionalFormatting>
  <conditionalFormatting sqref="CZ26">
    <cfRule type="cellIs" dxfId="5249" priority="5272" stopIfTrue="1" operator="greaterThan">
      <formula>0.002</formula>
    </cfRule>
  </conditionalFormatting>
  <conditionalFormatting sqref="CZ18">
    <cfRule type="cellIs" dxfId="5248" priority="5271" stopIfTrue="1" operator="lessThan">
      <formula>98.6</formula>
    </cfRule>
  </conditionalFormatting>
  <conditionalFormatting sqref="CZ33">
    <cfRule type="cellIs" dxfId="5247" priority="5270" stopIfTrue="1" operator="lessThan">
      <formula>65</formula>
    </cfRule>
  </conditionalFormatting>
  <conditionalFormatting sqref="DA19:DA20 DC19:DC20">
    <cfRule type="cellIs" dxfId="5246" priority="5269" stopIfTrue="1" operator="greaterThan">
      <formula>0.02</formula>
    </cfRule>
  </conditionalFormatting>
  <conditionalFormatting sqref="DA24 DC24">
    <cfRule type="cellIs" dxfId="5245" priority="5268" stopIfTrue="1" operator="greaterThan">
      <formula>0.4</formula>
    </cfRule>
  </conditionalFormatting>
  <conditionalFormatting sqref="DA25 DC25">
    <cfRule type="cellIs" dxfId="5244" priority="5267" stopIfTrue="1" operator="greaterThan">
      <formula>0.04</formula>
    </cfRule>
  </conditionalFormatting>
  <conditionalFormatting sqref="DA30 DC30">
    <cfRule type="cellIs" dxfId="5243" priority="5266" stopIfTrue="1" operator="notBetween">
      <formula>6</formula>
      <formula>10</formula>
    </cfRule>
  </conditionalFormatting>
  <conditionalFormatting sqref="DA21 DC21">
    <cfRule type="cellIs" dxfId="5242" priority="5265" stopIfTrue="1" operator="greaterThan">
      <formula>0.007</formula>
    </cfRule>
  </conditionalFormatting>
  <conditionalFormatting sqref="DA23 DC23">
    <cfRule type="cellIs" dxfId="5241" priority="5264" stopIfTrue="1" operator="greaterThan">
      <formula>0.003</formula>
    </cfRule>
  </conditionalFormatting>
  <conditionalFormatting sqref="DA28 DC28">
    <cfRule type="cellIs" dxfId="5240" priority="5263" stopIfTrue="1" operator="greaterThan">
      <formula>1</formula>
    </cfRule>
  </conditionalFormatting>
  <conditionalFormatting sqref="DA31 DC31">
    <cfRule type="cellIs" dxfId="5239" priority="5262" stopIfTrue="1" operator="notBetween">
      <formula>950</formula>
      <formula>1050</formula>
    </cfRule>
  </conditionalFormatting>
  <conditionalFormatting sqref="DA29 DC29">
    <cfRule type="cellIs" dxfId="5238" priority="5261" stopIfTrue="1" operator="greaterThan">
      <formula>10</formula>
    </cfRule>
  </conditionalFormatting>
  <conditionalFormatting sqref="DA27 DC27">
    <cfRule type="cellIs" dxfId="5237" priority="5260" stopIfTrue="1" operator="greaterThan">
      <formula>1</formula>
    </cfRule>
  </conditionalFormatting>
  <conditionalFormatting sqref="DA37 DC37">
    <cfRule type="cellIs" dxfId="5236" priority="5259" stopIfTrue="1" operator="greaterThan">
      <formula>10</formula>
    </cfRule>
  </conditionalFormatting>
  <conditionalFormatting sqref="DA22 DC22">
    <cfRule type="cellIs" dxfId="5235" priority="5258" stopIfTrue="1" operator="greaterThan">
      <formula>0.002</formula>
    </cfRule>
  </conditionalFormatting>
  <conditionalFormatting sqref="DA26 DC26">
    <cfRule type="cellIs" dxfId="5234" priority="5257" stopIfTrue="1" operator="greaterThan">
      <formula>0.002</formula>
    </cfRule>
  </conditionalFormatting>
  <conditionalFormatting sqref="DA18 DC18">
    <cfRule type="cellIs" dxfId="5233" priority="5256" stopIfTrue="1" operator="lessThan">
      <formula>98.6</formula>
    </cfRule>
  </conditionalFormatting>
  <conditionalFormatting sqref="DA33">
    <cfRule type="cellIs" dxfId="5232" priority="5255" stopIfTrue="1" operator="lessThan">
      <formula>65</formula>
    </cfRule>
  </conditionalFormatting>
  <conditionalFormatting sqref="DB19:DB20">
    <cfRule type="cellIs" dxfId="5231" priority="5254" stopIfTrue="1" operator="greaterThan">
      <formula>0.02</formula>
    </cfRule>
  </conditionalFormatting>
  <conditionalFormatting sqref="DB24">
    <cfRule type="cellIs" dxfId="5230" priority="5253" stopIfTrue="1" operator="greaterThan">
      <formula>0.4</formula>
    </cfRule>
  </conditionalFormatting>
  <conditionalFormatting sqref="DB25">
    <cfRule type="cellIs" dxfId="5229" priority="5252" stopIfTrue="1" operator="greaterThan">
      <formula>0.04</formula>
    </cfRule>
  </conditionalFormatting>
  <conditionalFormatting sqref="DB30">
    <cfRule type="cellIs" dxfId="5228" priority="5251" stopIfTrue="1" operator="notBetween">
      <formula>6</formula>
      <formula>10</formula>
    </cfRule>
  </conditionalFormatting>
  <conditionalFormatting sqref="DB21">
    <cfRule type="cellIs" dxfId="5227" priority="5250" stopIfTrue="1" operator="greaterThan">
      <formula>0.007</formula>
    </cfRule>
  </conditionalFormatting>
  <conditionalFormatting sqref="DB23">
    <cfRule type="cellIs" dxfId="5226" priority="5249" stopIfTrue="1" operator="greaterThan">
      <formula>0.003</formula>
    </cfRule>
  </conditionalFormatting>
  <conditionalFormatting sqref="DB28">
    <cfRule type="cellIs" dxfId="5225" priority="5248" stopIfTrue="1" operator="greaterThan">
      <formula>1</formula>
    </cfRule>
  </conditionalFormatting>
  <conditionalFormatting sqref="DB31">
    <cfRule type="cellIs" dxfId="5224" priority="5247" stopIfTrue="1" operator="notBetween">
      <formula>950</formula>
      <formula>1050</formula>
    </cfRule>
  </conditionalFormatting>
  <conditionalFormatting sqref="DB29">
    <cfRule type="cellIs" dxfId="5223" priority="5246" stopIfTrue="1" operator="greaterThan">
      <formula>10</formula>
    </cfRule>
  </conditionalFormatting>
  <conditionalFormatting sqref="DB27">
    <cfRule type="cellIs" dxfId="5222" priority="5245" stopIfTrue="1" operator="greaterThan">
      <formula>1</formula>
    </cfRule>
  </conditionalFormatting>
  <conditionalFormatting sqref="DB37">
    <cfRule type="cellIs" dxfId="5221" priority="5244" stopIfTrue="1" operator="greaterThan">
      <formula>10</formula>
    </cfRule>
  </conditionalFormatting>
  <conditionalFormatting sqref="DB22">
    <cfRule type="cellIs" dxfId="5220" priority="5243" stopIfTrue="1" operator="greaterThan">
      <formula>0.002</formula>
    </cfRule>
  </conditionalFormatting>
  <conditionalFormatting sqref="DB26">
    <cfRule type="cellIs" dxfId="5219" priority="5242" stopIfTrue="1" operator="greaterThan">
      <formula>0.002</formula>
    </cfRule>
  </conditionalFormatting>
  <conditionalFormatting sqref="DB18">
    <cfRule type="cellIs" dxfId="5218" priority="5241" stopIfTrue="1" operator="lessThan">
      <formula>98.6</formula>
    </cfRule>
  </conditionalFormatting>
  <conditionalFormatting sqref="DB33:DC33">
    <cfRule type="cellIs" dxfId="5217" priority="5240" stopIfTrue="1" operator="lessThan">
      <formula>65</formula>
    </cfRule>
  </conditionalFormatting>
  <conditionalFormatting sqref="DD19:DD20">
    <cfRule type="cellIs" dxfId="5216" priority="5239" stopIfTrue="1" operator="greaterThan">
      <formula>0.02</formula>
    </cfRule>
  </conditionalFormatting>
  <conditionalFormatting sqref="DD24">
    <cfRule type="cellIs" dxfId="5215" priority="5238" stopIfTrue="1" operator="greaterThan">
      <formula>0.4</formula>
    </cfRule>
  </conditionalFormatting>
  <conditionalFormatting sqref="DD25">
    <cfRule type="cellIs" dxfId="5214" priority="5237" stopIfTrue="1" operator="greaterThan">
      <formula>0.04</formula>
    </cfRule>
  </conditionalFormatting>
  <conditionalFormatting sqref="DD30">
    <cfRule type="cellIs" dxfId="5213" priority="5236" stopIfTrue="1" operator="notBetween">
      <formula>6</formula>
      <formula>10</formula>
    </cfRule>
  </conditionalFormatting>
  <conditionalFormatting sqref="DD21">
    <cfRule type="cellIs" dxfId="5212" priority="5235" stopIfTrue="1" operator="greaterThan">
      <formula>0.007</formula>
    </cfRule>
  </conditionalFormatting>
  <conditionalFormatting sqref="DD23">
    <cfRule type="cellIs" dxfId="5211" priority="5234" stopIfTrue="1" operator="greaterThan">
      <formula>0.003</formula>
    </cfRule>
  </conditionalFormatting>
  <conditionalFormatting sqref="DD28">
    <cfRule type="cellIs" dxfId="5210" priority="5233" stopIfTrue="1" operator="greaterThan">
      <formula>1</formula>
    </cfRule>
  </conditionalFormatting>
  <conditionalFormatting sqref="DD31">
    <cfRule type="cellIs" dxfId="5209" priority="5232" stopIfTrue="1" operator="notBetween">
      <formula>950</formula>
      <formula>1050</formula>
    </cfRule>
  </conditionalFormatting>
  <conditionalFormatting sqref="DD29">
    <cfRule type="cellIs" dxfId="5208" priority="5231" stopIfTrue="1" operator="greaterThan">
      <formula>10</formula>
    </cfRule>
  </conditionalFormatting>
  <conditionalFormatting sqref="DD27">
    <cfRule type="cellIs" dxfId="5207" priority="5230" stopIfTrue="1" operator="greaterThan">
      <formula>1</formula>
    </cfRule>
  </conditionalFormatting>
  <conditionalFormatting sqref="DD37">
    <cfRule type="cellIs" dxfId="5206" priority="5229" stopIfTrue="1" operator="greaterThan">
      <formula>10</formula>
    </cfRule>
  </conditionalFormatting>
  <conditionalFormatting sqref="DD22">
    <cfRule type="cellIs" dxfId="5205" priority="5228" stopIfTrue="1" operator="greaterThan">
      <formula>0.002</formula>
    </cfRule>
  </conditionalFormatting>
  <conditionalFormatting sqref="DD26">
    <cfRule type="cellIs" dxfId="5204" priority="5227" stopIfTrue="1" operator="greaterThan">
      <formula>0.002</formula>
    </cfRule>
  </conditionalFormatting>
  <conditionalFormatting sqref="DD18">
    <cfRule type="cellIs" dxfId="5203" priority="5226" stopIfTrue="1" operator="lessThan">
      <formula>98.6</formula>
    </cfRule>
  </conditionalFormatting>
  <conditionalFormatting sqref="DD33">
    <cfRule type="cellIs" dxfId="5202" priority="5225" stopIfTrue="1" operator="lessThan">
      <formula>65</formula>
    </cfRule>
  </conditionalFormatting>
  <conditionalFormatting sqref="DE19:DE20">
    <cfRule type="cellIs" dxfId="5201" priority="5224" stopIfTrue="1" operator="greaterThan">
      <formula>0.02</formula>
    </cfRule>
  </conditionalFormatting>
  <conditionalFormatting sqref="DE24">
    <cfRule type="cellIs" dxfId="5200" priority="5223" stopIfTrue="1" operator="greaterThan">
      <formula>0.4</formula>
    </cfRule>
  </conditionalFormatting>
  <conditionalFormatting sqref="DE25">
    <cfRule type="cellIs" dxfId="5199" priority="5222" stopIfTrue="1" operator="greaterThan">
      <formula>0.04</formula>
    </cfRule>
  </conditionalFormatting>
  <conditionalFormatting sqref="DE30">
    <cfRule type="cellIs" dxfId="5198" priority="5221" stopIfTrue="1" operator="notBetween">
      <formula>6</formula>
      <formula>10</formula>
    </cfRule>
  </conditionalFormatting>
  <conditionalFormatting sqref="DE21">
    <cfRule type="cellIs" dxfId="5197" priority="5220" stopIfTrue="1" operator="greaterThan">
      <formula>0.007</formula>
    </cfRule>
  </conditionalFormatting>
  <conditionalFormatting sqref="DE23">
    <cfRule type="cellIs" dxfId="5196" priority="5219" stopIfTrue="1" operator="greaterThan">
      <formula>0.003</formula>
    </cfRule>
  </conditionalFormatting>
  <conditionalFormatting sqref="DE28">
    <cfRule type="cellIs" dxfId="5195" priority="5218" stopIfTrue="1" operator="greaterThan">
      <formula>1</formula>
    </cfRule>
  </conditionalFormatting>
  <conditionalFormatting sqref="DE31">
    <cfRule type="cellIs" dxfId="5194" priority="5217" stopIfTrue="1" operator="notBetween">
      <formula>950</formula>
      <formula>1050</formula>
    </cfRule>
  </conditionalFormatting>
  <conditionalFormatting sqref="DE29">
    <cfRule type="cellIs" dxfId="5193" priority="5216" stopIfTrue="1" operator="greaterThan">
      <formula>10</formula>
    </cfRule>
  </conditionalFormatting>
  <conditionalFormatting sqref="DE27">
    <cfRule type="cellIs" dxfId="5192" priority="5215" stopIfTrue="1" operator="greaterThan">
      <formula>1</formula>
    </cfRule>
  </conditionalFormatting>
  <conditionalFormatting sqref="DE37">
    <cfRule type="cellIs" dxfId="5191" priority="5214" stopIfTrue="1" operator="greaterThan">
      <formula>10</formula>
    </cfRule>
  </conditionalFormatting>
  <conditionalFormatting sqref="DE22">
    <cfRule type="cellIs" dxfId="5190" priority="5213" stopIfTrue="1" operator="greaterThan">
      <formula>0.002</formula>
    </cfRule>
  </conditionalFormatting>
  <conditionalFormatting sqref="DE26">
    <cfRule type="cellIs" dxfId="5189" priority="5212" stopIfTrue="1" operator="greaterThan">
      <formula>0.002</formula>
    </cfRule>
  </conditionalFormatting>
  <conditionalFormatting sqref="DE18">
    <cfRule type="cellIs" dxfId="5188" priority="5211" stopIfTrue="1" operator="lessThan">
      <formula>98.6</formula>
    </cfRule>
  </conditionalFormatting>
  <conditionalFormatting sqref="DE33">
    <cfRule type="cellIs" dxfId="5187" priority="5210" stopIfTrue="1" operator="lessThan">
      <formula>65</formula>
    </cfRule>
  </conditionalFormatting>
  <conditionalFormatting sqref="DF19:DF20 DH19:DH20">
    <cfRule type="cellIs" dxfId="5186" priority="5209" stopIfTrue="1" operator="greaterThan">
      <formula>0.02</formula>
    </cfRule>
  </conditionalFormatting>
  <conditionalFormatting sqref="DF24 DH24">
    <cfRule type="cellIs" dxfId="5185" priority="5208" stopIfTrue="1" operator="greaterThan">
      <formula>0.4</formula>
    </cfRule>
  </conditionalFormatting>
  <conditionalFormatting sqref="DF25 DH25">
    <cfRule type="cellIs" dxfId="5184" priority="5207" stopIfTrue="1" operator="greaterThan">
      <formula>0.04</formula>
    </cfRule>
  </conditionalFormatting>
  <conditionalFormatting sqref="DF30 DH30">
    <cfRule type="cellIs" dxfId="5183" priority="5206" stopIfTrue="1" operator="notBetween">
      <formula>6</formula>
      <formula>10</formula>
    </cfRule>
  </conditionalFormatting>
  <conditionalFormatting sqref="DF21 DH21">
    <cfRule type="cellIs" dxfId="5182" priority="5205" stopIfTrue="1" operator="greaterThan">
      <formula>0.007</formula>
    </cfRule>
  </conditionalFormatting>
  <conditionalFormatting sqref="DF23 DH23">
    <cfRule type="cellIs" dxfId="5181" priority="5204" stopIfTrue="1" operator="greaterThan">
      <formula>0.003</formula>
    </cfRule>
  </conditionalFormatting>
  <conditionalFormatting sqref="DF28 DH28">
    <cfRule type="cellIs" dxfId="5180" priority="5203" stopIfTrue="1" operator="greaterThan">
      <formula>1</formula>
    </cfRule>
  </conditionalFormatting>
  <conditionalFormatting sqref="DF31 DH31">
    <cfRule type="cellIs" dxfId="5179" priority="5202" stopIfTrue="1" operator="notBetween">
      <formula>950</formula>
      <formula>1050</formula>
    </cfRule>
  </conditionalFormatting>
  <conditionalFormatting sqref="DF29 DH29">
    <cfRule type="cellIs" dxfId="5178" priority="5201" stopIfTrue="1" operator="greaterThan">
      <formula>10</formula>
    </cfRule>
  </conditionalFormatting>
  <conditionalFormatting sqref="DF27 DH27">
    <cfRule type="cellIs" dxfId="5177" priority="5200" stopIfTrue="1" operator="greaterThan">
      <formula>1</formula>
    </cfRule>
  </conditionalFormatting>
  <conditionalFormatting sqref="DF37 DH37">
    <cfRule type="cellIs" dxfId="5176" priority="5199" stopIfTrue="1" operator="greaterThan">
      <formula>10</formula>
    </cfRule>
  </conditionalFormatting>
  <conditionalFormatting sqref="DF22 DH22">
    <cfRule type="cellIs" dxfId="5175" priority="5198" stopIfTrue="1" operator="greaterThan">
      <formula>0.002</formula>
    </cfRule>
  </conditionalFormatting>
  <conditionalFormatting sqref="DF26 DH26">
    <cfRule type="cellIs" dxfId="5174" priority="5197" stopIfTrue="1" operator="greaterThan">
      <formula>0.002</formula>
    </cfRule>
  </conditionalFormatting>
  <conditionalFormatting sqref="DF18 DH18">
    <cfRule type="cellIs" dxfId="5173" priority="5196" stopIfTrue="1" operator="lessThan">
      <formula>98.6</formula>
    </cfRule>
  </conditionalFormatting>
  <conditionalFormatting sqref="DF33">
    <cfRule type="cellIs" dxfId="5172" priority="5195" stopIfTrue="1" operator="lessThan">
      <formula>65</formula>
    </cfRule>
  </conditionalFormatting>
  <conditionalFormatting sqref="DG19:DG20">
    <cfRule type="cellIs" dxfId="5171" priority="5194" stopIfTrue="1" operator="greaterThan">
      <formula>0.02</formula>
    </cfRule>
  </conditionalFormatting>
  <conditionalFormatting sqref="DG24">
    <cfRule type="cellIs" dxfId="5170" priority="5193" stopIfTrue="1" operator="greaterThan">
      <formula>0.4</formula>
    </cfRule>
  </conditionalFormatting>
  <conditionalFormatting sqref="DG25">
    <cfRule type="cellIs" dxfId="5169" priority="5192" stopIfTrue="1" operator="greaterThan">
      <formula>0.04</formula>
    </cfRule>
  </conditionalFormatting>
  <conditionalFormatting sqref="DG30">
    <cfRule type="cellIs" dxfId="5168" priority="5191" stopIfTrue="1" operator="notBetween">
      <formula>6</formula>
      <formula>10</formula>
    </cfRule>
  </conditionalFormatting>
  <conditionalFormatting sqref="DG21">
    <cfRule type="cellIs" dxfId="5167" priority="5190" stopIfTrue="1" operator="greaterThan">
      <formula>0.007</formula>
    </cfRule>
  </conditionalFormatting>
  <conditionalFormatting sqref="DG23">
    <cfRule type="cellIs" dxfId="5166" priority="5189" stopIfTrue="1" operator="greaterThan">
      <formula>0.003</formula>
    </cfRule>
  </conditionalFormatting>
  <conditionalFormatting sqref="DG28">
    <cfRule type="cellIs" dxfId="5165" priority="5188" stopIfTrue="1" operator="greaterThan">
      <formula>1</formula>
    </cfRule>
  </conditionalFormatting>
  <conditionalFormatting sqref="DG31">
    <cfRule type="cellIs" dxfId="5164" priority="5187" stopIfTrue="1" operator="notBetween">
      <formula>950</formula>
      <formula>1050</formula>
    </cfRule>
  </conditionalFormatting>
  <conditionalFormatting sqref="DG29">
    <cfRule type="cellIs" dxfId="5163" priority="5186" stopIfTrue="1" operator="greaterThan">
      <formula>10</formula>
    </cfRule>
  </conditionalFormatting>
  <conditionalFormatting sqref="DG27">
    <cfRule type="cellIs" dxfId="5162" priority="5185" stopIfTrue="1" operator="greaterThan">
      <formula>1</formula>
    </cfRule>
  </conditionalFormatting>
  <conditionalFormatting sqref="DG37">
    <cfRule type="cellIs" dxfId="5161" priority="5184" stopIfTrue="1" operator="greaterThan">
      <formula>10</formula>
    </cfRule>
  </conditionalFormatting>
  <conditionalFormatting sqref="DG22">
    <cfRule type="cellIs" dxfId="5160" priority="5183" stopIfTrue="1" operator="greaterThan">
      <formula>0.002</formula>
    </cfRule>
  </conditionalFormatting>
  <conditionalFormatting sqref="DG26">
    <cfRule type="cellIs" dxfId="5159" priority="5182" stopIfTrue="1" operator="greaterThan">
      <formula>0.002</formula>
    </cfRule>
  </conditionalFormatting>
  <conditionalFormatting sqref="DG18">
    <cfRule type="cellIs" dxfId="5158" priority="5181" stopIfTrue="1" operator="lessThan">
      <formula>98.6</formula>
    </cfRule>
  </conditionalFormatting>
  <conditionalFormatting sqref="DG33:DH33">
    <cfRule type="cellIs" dxfId="5157" priority="5180" stopIfTrue="1" operator="lessThan">
      <formula>65</formula>
    </cfRule>
  </conditionalFormatting>
  <conditionalFormatting sqref="DI19:DI20">
    <cfRule type="cellIs" dxfId="5156" priority="5179" stopIfTrue="1" operator="greaterThan">
      <formula>0.02</formula>
    </cfRule>
  </conditionalFormatting>
  <conditionalFormatting sqref="DI24">
    <cfRule type="cellIs" dxfId="5155" priority="5178" stopIfTrue="1" operator="greaterThan">
      <formula>0.4</formula>
    </cfRule>
  </conditionalFormatting>
  <conditionalFormatting sqref="DI25">
    <cfRule type="cellIs" dxfId="5154" priority="5177" stopIfTrue="1" operator="greaterThan">
      <formula>0.04</formula>
    </cfRule>
  </conditionalFormatting>
  <conditionalFormatting sqref="DI30">
    <cfRule type="cellIs" dxfId="5153" priority="5176" stopIfTrue="1" operator="notBetween">
      <formula>6</formula>
      <formula>10</formula>
    </cfRule>
  </conditionalFormatting>
  <conditionalFormatting sqref="DI21">
    <cfRule type="cellIs" dxfId="5152" priority="5175" stopIfTrue="1" operator="greaterThan">
      <formula>0.007</formula>
    </cfRule>
  </conditionalFormatting>
  <conditionalFormatting sqref="DI23">
    <cfRule type="cellIs" dxfId="5151" priority="5174" stopIfTrue="1" operator="greaterThan">
      <formula>0.003</formula>
    </cfRule>
  </conditionalFormatting>
  <conditionalFormatting sqref="DI28">
    <cfRule type="cellIs" dxfId="5150" priority="5173" stopIfTrue="1" operator="greaterThan">
      <formula>1</formula>
    </cfRule>
  </conditionalFormatting>
  <conditionalFormatting sqref="DI31">
    <cfRule type="cellIs" dxfId="5149" priority="5172" stopIfTrue="1" operator="notBetween">
      <formula>950</formula>
      <formula>1050</formula>
    </cfRule>
  </conditionalFormatting>
  <conditionalFormatting sqref="DI29">
    <cfRule type="cellIs" dxfId="5148" priority="5171" stopIfTrue="1" operator="greaterThan">
      <formula>10</formula>
    </cfRule>
  </conditionalFormatting>
  <conditionalFormatting sqref="DI27">
    <cfRule type="cellIs" dxfId="5147" priority="5170" stopIfTrue="1" operator="greaterThan">
      <formula>1</formula>
    </cfRule>
  </conditionalFormatting>
  <conditionalFormatting sqref="DI37">
    <cfRule type="cellIs" dxfId="5146" priority="5169" stopIfTrue="1" operator="greaterThan">
      <formula>10</formula>
    </cfRule>
  </conditionalFormatting>
  <conditionalFormatting sqref="DI22">
    <cfRule type="cellIs" dxfId="5145" priority="5168" stopIfTrue="1" operator="greaterThan">
      <formula>0.002</formula>
    </cfRule>
  </conditionalFormatting>
  <conditionalFormatting sqref="DI26">
    <cfRule type="cellIs" dxfId="5144" priority="5167" stopIfTrue="1" operator="greaterThan">
      <formula>0.002</formula>
    </cfRule>
  </conditionalFormatting>
  <conditionalFormatting sqref="DI18">
    <cfRule type="cellIs" dxfId="5143" priority="5166" stopIfTrue="1" operator="lessThan">
      <formula>98.6</formula>
    </cfRule>
  </conditionalFormatting>
  <conditionalFormatting sqref="DI33">
    <cfRule type="cellIs" dxfId="5142" priority="5165" stopIfTrue="1" operator="lessThan">
      <formula>65</formula>
    </cfRule>
  </conditionalFormatting>
  <conditionalFormatting sqref="DJ19:DJ20">
    <cfRule type="cellIs" dxfId="5141" priority="5164" stopIfTrue="1" operator="greaterThan">
      <formula>0.02</formula>
    </cfRule>
  </conditionalFormatting>
  <conditionalFormatting sqref="DJ24">
    <cfRule type="cellIs" dxfId="5140" priority="5163" stopIfTrue="1" operator="greaterThan">
      <formula>0.4</formula>
    </cfRule>
  </conditionalFormatting>
  <conditionalFormatting sqref="DJ25">
    <cfRule type="cellIs" dxfId="5139" priority="5162" stopIfTrue="1" operator="greaterThan">
      <formula>0.04</formula>
    </cfRule>
  </conditionalFormatting>
  <conditionalFormatting sqref="DJ30">
    <cfRule type="cellIs" dxfId="5138" priority="5161" stopIfTrue="1" operator="notBetween">
      <formula>6</formula>
      <formula>10</formula>
    </cfRule>
  </conditionalFormatting>
  <conditionalFormatting sqref="DJ21">
    <cfRule type="cellIs" dxfId="5137" priority="5160" stopIfTrue="1" operator="greaterThan">
      <formula>0.007</formula>
    </cfRule>
  </conditionalFormatting>
  <conditionalFormatting sqref="DJ23">
    <cfRule type="cellIs" dxfId="5136" priority="5159" stopIfTrue="1" operator="greaterThan">
      <formula>0.003</formula>
    </cfRule>
  </conditionalFormatting>
  <conditionalFormatting sqref="DJ28">
    <cfRule type="cellIs" dxfId="5135" priority="5158" stopIfTrue="1" operator="greaterThan">
      <formula>1</formula>
    </cfRule>
  </conditionalFormatting>
  <conditionalFormatting sqref="DJ31">
    <cfRule type="cellIs" dxfId="5134" priority="5157" stopIfTrue="1" operator="notBetween">
      <formula>950</formula>
      <formula>1050</formula>
    </cfRule>
  </conditionalFormatting>
  <conditionalFormatting sqref="DJ29">
    <cfRule type="cellIs" dxfId="5133" priority="5156" stopIfTrue="1" operator="greaterThan">
      <formula>10</formula>
    </cfRule>
  </conditionalFormatting>
  <conditionalFormatting sqref="DJ27">
    <cfRule type="cellIs" dxfId="5132" priority="5155" stopIfTrue="1" operator="greaterThan">
      <formula>1</formula>
    </cfRule>
  </conditionalFormatting>
  <conditionalFormatting sqref="DJ37">
    <cfRule type="cellIs" dxfId="5131" priority="5154" stopIfTrue="1" operator="greaterThan">
      <formula>10</formula>
    </cfRule>
  </conditionalFormatting>
  <conditionalFormatting sqref="DJ22">
    <cfRule type="cellIs" dxfId="5130" priority="5153" stopIfTrue="1" operator="greaterThan">
      <formula>0.002</formula>
    </cfRule>
  </conditionalFormatting>
  <conditionalFormatting sqref="DJ26">
    <cfRule type="cellIs" dxfId="5129" priority="5152" stopIfTrue="1" operator="greaterThan">
      <formula>0.002</formula>
    </cfRule>
  </conditionalFormatting>
  <conditionalFormatting sqref="DJ18">
    <cfRule type="cellIs" dxfId="5128" priority="5151" stopIfTrue="1" operator="lessThan">
      <formula>98.6</formula>
    </cfRule>
  </conditionalFormatting>
  <conditionalFormatting sqref="DJ33">
    <cfRule type="cellIs" dxfId="5127" priority="5150" stopIfTrue="1" operator="lessThan">
      <formula>65</formula>
    </cfRule>
  </conditionalFormatting>
  <conditionalFormatting sqref="WD18 WD31:WD32">
    <cfRule type="cellIs" dxfId="5126" priority="5149" stopIfTrue="1" operator="lessThan">
      <formula>98.6</formula>
    </cfRule>
  </conditionalFormatting>
  <conditionalFormatting sqref="WD19:WD20">
    <cfRule type="cellIs" dxfId="5125" priority="5148" stopIfTrue="1" operator="greaterThan">
      <formula>0.02</formula>
    </cfRule>
  </conditionalFormatting>
  <conditionalFormatting sqref="WD24">
    <cfRule type="cellIs" dxfId="5124" priority="5146" stopIfTrue="1" operator="greaterThan">
      <formula>0.4</formula>
    </cfRule>
  </conditionalFormatting>
  <conditionalFormatting sqref="WD22 WD26">
    <cfRule type="cellIs" dxfId="5123" priority="5147" stopIfTrue="1" operator="greaterThan">
      <formula>0.002</formula>
    </cfRule>
  </conditionalFormatting>
  <conditionalFormatting sqref="WD25">
    <cfRule type="cellIs" dxfId="5122" priority="5145" stopIfTrue="1" operator="greaterThan">
      <formula>0.04</formula>
    </cfRule>
  </conditionalFormatting>
  <conditionalFormatting sqref="WD30">
    <cfRule type="cellIs" dxfId="5121" priority="5144" stopIfTrue="1" operator="notBetween">
      <formula>6</formula>
      <formula>10</formula>
    </cfRule>
  </conditionalFormatting>
  <conditionalFormatting sqref="WD21">
    <cfRule type="cellIs" dxfId="5120" priority="5143" stopIfTrue="1" operator="greaterThan">
      <formula>0.007</formula>
    </cfRule>
  </conditionalFormatting>
  <conditionalFormatting sqref="WD23">
    <cfRule type="cellIs" dxfId="5119" priority="5142" stopIfTrue="1" operator="greaterThan">
      <formula>0.003</formula>
    </cfRule>
  </conditionalFormatting>
  <conditionalFormatting sqref="WD28">
    <cfRule type="cellIs" dxfId="5118" priority="5141" stopIfTrue="1" operator="greaterThan">
      <formula>1</formula>
    </cfRule>
  </conditionalFormatting>
  <conditionalFormatting sqref="WD27">
    <cfRule type="cellIs" dxfId="5117" priority="5140" stopIfTrue="1" operator="greaterThan">
      <formula>1</formula>
    </cfRule>
  </conditionalFormatting>
  <conditionalFormatting sqref="WD29">
    <cfRule type="cellIs" dxfId="5116" priority="5139" stopIfTrue="1" operator="greaterThan">
      <formula>10</formula>
    </cfRule>
  </conditionalFormatting>
  <conditionalFormatting sqref="WD37">
    <cfRule type="cellIs" dxfId="5115" priority="5138" stopIfTrue="1" operator="greaterThanOrEqual">
      <formula>10</formula>
    </cfRule>
  </conditionalFormatting>
  <conditionalFormatting sqref="WD33">
    <cfRule type="cellIs" dxfId="5114" priority="5137" stopIfTrue="1" operator="lessThan">
      <formula>65</formula>
    </cfRule>
  </conditionalFormatting>
  <conditionalFormatting sqref="WC18 WC31:WC32">
    <cfRule type="cellIs" dxfId="5113" priority="5136" stopIfTrue="1" operator="lessThan">
      <formula>98.6</formula>
    </cfRule>
  </conditionalFormatting>
  <conditionalFormatting sqref="WC19:WC20">
    <cfRule type="cellIs" dxfId="5112" priority="5135" stopIfTrue="1" operator="greaterThan">
      <formula>0.02</formula>
    </cfRule>
  </conditionalFormatting>
  <conditionalFormatting sqref="WC24">
    <cfRule type="cellIs" dxfId="5111" priority="5133" stopIfTrue="1" operator="greaterThan">
      <formula>0.4</formula>
    </cfRule>
  </conditionalFormatting>
  <conditionalFormatting sqref="WC22 WC26">
    <cfRule type="cellIs" dxfId="5110" priority="5134" stopIfTrue="1" operator="greaterThan">
      <formula>0.002</formula>
    </cfRule>
  </conditionalFormatting>
  <conditionalFormatting sqref="WC25">
    <cfRule type="cellIs" dxfId="5109" priority="5132" stopIfTrue="1" operator="greaterThan">
      <formula>0.04</formula>
    </cfRule>
  </conditionalFormatting>
  <conditionalFormatting sqref="WC30">
    <cfRule type="cellIs" dxfId="5108" priority="5131" stopIfTrue="1" operator="notBetween">
      <formula>6</formula>
      <formula>10</formula>
    </cfRule>
  </conditionalFormatting>
  <conditionalFormatting sqref="WC21">
    <cfRule type="cellIs" dxfId="5107" priority="5130" stopIfTrue="1" operator="greaterThan">
      <formula>0.007</formula>
    </cfRule>
  </conditionalFormatting>
  <conditionalFormatting sqref="WC23">
    <cfRule type="cellIs" dxfId="5106" priority="5129" stopIfTrue="1" operator="greaterThan">
      <formula>0.003</formula>
    </cfRule>
  </conditionalFormatting>
  <conditionalFormatting sqref="WC28">
    <cfRule type="cellIs" dxfId="5105" priority="5128" stopIfTrue="1" operator="greaterThan">
      <formula>1</formula>
    </cfRule>
  </conditionalFormatting>
  <conditionalFormatting sqref="WC27">
    <cfRule type="cellIs" dxfId="5104" priority="5127" stopIfTrue="1" operator="greaterThan">
      <formula>1</formula>
    </cfRule>
  </conditionalFormatting>
  <conditionalFormatting sqref="WC29">
    <cfRule type="cellIs" dxfId="5103" priority="5126" stopIfTrue="1" operator="greaterThan">
      <formula>10</formula>
    </cfRule>
  </conditionalFormatting>
  <conditionalFormatting sqref="WC37">
    <cfRule type="cellIs" dxfId="5102" priority="5125" stopIfTrue="1" operator="greaterThanOrEqual">
      <formula>10</formula>
    </cfRule>
  </conditionalFormatting>
  <conditionalFormatting sqref="WC33">
    <cfRule type="cellIs" dxfId="5101" priority="5124" stopIfTrue="1" operator="lessThan">
      <formula>65</formula>
    </cfRule>
  </conditionalFormatting>
  <conditionalFormatting sqref="DK19:DK20">
    <cfRule type="cellIs" dxfId="5100" priority="5123" stopIfTrue="1" operator="greaterThan">
      <formula>0.02</formula>
    </cfRule>
  </conditionalFormatting>
  <conditionalFormatting sqref="DK24">
    <cfRule type="cellIs" dxfId="5099" priority="5122" stopIfTrue="1" operator="greaterThan">
      <formula>0.4</formula>
    </cfRule>
  </conditionalFormatting>
  <conditionalFormatting sqref="DK25">
    <cfRule type="cellIs" dxfId="5098" priority="5121" stopIfTrue="1" operator="greaterThan">
      <formula>0.04</formula>
    </cfRule>
  </conditionalFormatting>
  <conditionalFormatting sqref="DK30">
    <cfRule type="cellIs" dxfId="5097" priority="5120" stopIfTrue="1" operator="notBetween">
      <formula>6</formula>
      <formula>10</formula>
    </cfRule>
  </conditionalFormatting>
  <conditionalFormatting sqref="DK21">
    <cfRule type="cellIs" dxfId="5096" priority="5119" stopIfTrue="1" operator="greaterThan">
      <formula>0.007</formula>
    </cfRule>
  </conditionalFormatting>
  <conditionalFormatting sqref="DK23">
    <cfRule type="cellIs" dxfId="5095" priority="5118" stopIfTrue="1" operator="greaterThan">
      <formula>0.003</formula>
    </cfRule>
  </conditionalFormatting>
  <conditionalFormatting sqref="DK28">
    <cfRule type="cellIs" dxfId="5094" priority="5117" stopIfTrue="1" operator="greaterThan">
      <formula>1</formula>
    </cfRule>
  </conditionalFormatting>
  <conditionalFormatting sqref="DK31">
    <cfRule type="cellIs" dxfId="5093" priority="5116" stopIfTrue="1" operator="notBetween">
      <formula>950</formula>
      <formula>1050</formula>
    </cfRule>
  </conditionalFormatting>
  <conditionalFormatting sqref="DK29">
    <cfRule type="cellIs" dxfId="5092" priority="5115" stopIfTrue="1" operator="greaterThan">
      <formula>10</formula>
    </cfRule>
  </conditionalFormatting>
  <conditionalFormatting sqref="DK27">
    <cfRule type="cellIs" dxfId="5091" priority="5114" stopIfTrue="1" operator="greaterThan">
      <formula>1</formula>
    </cfRule>
  </conditionalFormatting>
  <conditionalFormatting sqref="DK37">
    <cfRule type="cellIs" dxfId="5090" priority="5113" stopIfTrue="1" operator="greaterThan">
      <formula>10</formula>
    </cfRule>
  </conditionalFormatting>
  <conditionalFormatting sqref="DK22">
    <cfRule type="cellIs" dxfId="5089" priority="5112" stopIfTrue="1" operator="greaterThan">
      <formula>0.002</formula>
    </cfRule>
  </conditionalFormatting>
  <conditionalFormatting sqref="DK26">
    <cfRule type="cellIs" dxfId="5088" priority="5111" stopIfTrue="1" operator="greaterThan">
      <formula>0.002</formula>
    </cfRule>
  </conditionalFormatting>
  <conditionalFormatting sqref="DK33">
    <cfRule type="cellIs" dxfId="5087" priority="5110" stopIfTrue="1" operator="lessThan">
      <formula>65</formula>
    </cfRule>
  </conditionalFormatting>
  <conditionalFormatting sqref="DK18">
    <cfRule type="cellIs" dxfId="5086" priority="5109" stopIfTrue="1" operator="lessThan">
      <formula>98.6</formula>
    </cfRule>
  </conditionalFormatting>
  <conditionalFormatting sqref="DL19:DL20">
    <cfRule type="cellIs" dxfId="5085" priority="5108" stopIfTrue="1" operator="greaterThan">
      <formula>0.02</formula>
    </cfRule>
  </conditionalFormatting>
  <conditionalFormatting sqref="DL24">
    <cfRule type="cellIs" dxfId="5084" priority="5107" stopIfTrue="1" operator="greaterThan">
      <formula>0.4</formula>
    </cfRule>
  </conditionalFormatting>
  <conditionalFormatting sqref="DL25">
    <cfRule type="cellIs" dxfId="5083" priority="5106" stopIfTrue="1" operator="greaterThan">
      <formula>0.04</formula>
    </cfRule>
  </conditionalFormatting>
  <conditionalFormatting sqref="DL30">
    <cfRule type="cellIs" dxfId="5082" priority="5105" stopIfTrue="1" operator="notBetween">
      <formula>6</formula>
      <formula>10</formula>
    </cfRule>
  </conditionalFormatting>
  <conditionalFormatting sqref="DL21">
    <cfRule type="cellIs" dxfId="5081" priority="5104" stopIfTrue="1" operator="greaterThan">
      <formula>0.007</formula>
    </cfRule>
  </conditionalFormatting>
  <conditionalFormatting sqref="DL23">
    <cfRule type="cellIs" dxfId="5080" priority="5103" stopIfTrue="1" operator="greaterThan">
      <formula>0.003</formula>
    </cfRule>
  </conditionalFormatting>
  <conditionalFormatting sqref="DL28">
    <cfRule type="cellIs" dxfId="5079" priority="5102" stopIfTrue="1" operator="greaterThan">
      <formula>1</formula>
    </cfRule>
  </conditionalFormatting>
  <conditionalFormatting sqref="DL31">
    <cfRule type="cellIs" dxfId="5078" priority="5101" stopIfTrue="1" operator="notBetween">
      <formula>950</formula>
      <formula>1050</formula>
    </cfRule>
  </conditionalFormatting>
  <conditionalFormatting sqref="DL29">
    <cfRule type="cellIs" dxfId="5077" priority="5100" stopIfTrue="1" operator="greaterThan">
      <formula>10</formula>
    </cfRule>
  </conditionalFormatting>
  <conditionalFormatting sqref="DL27">
    <cfRule type="cellIs" dxfId="5076" priority="5099" stopIfTrue="1" operator="greaterThan">
      <formula>1</formula>
    </cfRule>
  </conditionalFormatting>
  <conditionalFormatting sqref="DL37">
    <cfRule type="cellIs" dxfId="5075" priority="5098" stopIfTrue="1" operator="greaterThan">
      <formula>10</formula>
    </cfRule>
  </conditionalFormatting>
  <conditionalFormatting sqref="DL22">
    <cfRule type="cellIs" dxfId="5074" priority="5097" stopIfTrue="1" operator="greaterThan">
      <formula>0.002</formula>
    </cfRule>
  </conditionalFormatting>
  <conditionalFormatting sqref="DL26">
    <cfRule type="cellIs" dxfId="5073" priority="5096" stopIfTrue="1" operator="greaterThan">
      <formula>0.002</formula>
    </cfRule>
  </conditionalFormatting>
  <conditionalFormatting sqref="DL18">
    <cfRule type="cellIs" dxfId="5072" priority="5095" stopIfTrue="1" operator="lessThan">
      <formula>98.6</formula>
    </cfRule>
  </conditionalFormatting>
  <conditionalFormatting sqref="DL33">
    <cfRule type="cellIs" dxfId="5071" priority="5094" stopIfTrue="1" operator="lessThan">
      <formula>65</formula>
    </cfRule>
  </conditionalFormatting>
  <conditionalFormatting sqref="DM19:DM20 DO19:DO20">
    <cfRule type="cellIs" dxfId="5070" priority="5093" stopIfTrue="1" operator="greaterThan">
      <formula>0.02</formula>
    </cfRule>
  </conditionalFormatting>
  <conditionalFormatting sqref="DM24 DO24">
    <cfRule type="cellIs" dxfId="5069" priority="5092" stopIfTrue="1" operator="greaterThan">
      <formula>0.4</formula>
    </cfRule>
  </conditionalFormatting>
  <conditionalFormatting sqref="DM25 DO25">
    <cfRule type="cellIs" dxfId="5068" priority="5091" stopIfTrue="1" operator="greaterThan">
      <formula>0.04</formula>
    </cfRule>
  </conditionalFormatting>
  <conditionalFormatting sqref="DM30 DO30">
    <cfRule type="cellIs" dxfId="5067" priority="5090" stopIfTrue="1" operator="notBetween">
      <formula>6</formula>
      <formula>10</formula>
    </cfRule>
  </conditionalFormatting>
  <conditionalFormatting sqref="DM21 DO21">
    <cfRule type="cellIs" dxfId="5066" priority="5089" stopIfTrue="1" operator="greaterThan">
      <formula>0.007</formula>
    </cfRule>
  </conditionalFormatting>
  <conditionalFormatting sqref="DM23 DO23">
    <cfRule type="cellIs" dxfId="5065" priority="5088" stopIfTrue="1" operator="greaterThan">
      <formula>0.003</formula>
    </cfRule>
  </conditionalFormatting>
  <conditionalFormatting sqref="DM28 DO28">
    <cfRule type="cellIs" dxfId="5064" priority="5087" stopIfTrue="1" operator="greaterThan">
      <formula>1</formula>
    </cfRule>
  </conditionalFormatting>
  <conditionalFormatting sqref="DM31 DO31">
    <cfRule type="cellIs" dxfId="5063" priority="5086" stopIfTrue="1" operator="notBetween">
      <formula>950</formula>
      <formula>1050</formula>
    </cfRule>
  </conditionalFormatting>
  <conditionalFormatting sqref="DM29 DO29">
    <cfRule type="cellIs" dxfId="5062" priority="5085" stopIfTrue="1" operator="greaterThan">
      <formula>10</formula>
    </cfRule>
  </conditionalFormatting>
  <conditionalFormatting sqref="DM27 DO27">
    <cfRule type="cellIs" dxfId="5061" priority="5084" stopIfTrue="1" operator="greaterThan">
      <formula>1</formula>
    </cfRule>
  </conditionalFormatting>
  <conditionalFormatting sqref="DM37 DO37">
    <cfRule type="cellIs" dxfId="5060" priority="5083" stopIfTrue="1" operator="greaterThan">
      <formula>10</formula>
    </cfRule>
  </conditionalFormatting>
  <conditionalFormatting sqref="DM22 DO22">
    <cfRule type="cellIs" dxfId="5059" priority="5082" stopIfTrue="1" operator="greaterThan">
      <formula>0.002</formula>
    </cfRule>
  </conditionalFormatting>
  <conditionalFormatting sqref="DM26 DO26">
    <cfRule type="cellIs" dxfId="5058" priority="5081" stopIfTrue="1" operator="greaterThan">
      <formula>0.002</formula>
    </cfRule>
  </conditionalFormatting>
  <conditionalFormatting sqref="DM18 DO18">
    <cfRule type="cellIs" dxfId="5057" priority="5080" stopIfTrue="1" operator="lessThan">
      <formula>98.6</formula>
    </cfRule>
  </conditionalFormatting>
  <conditionalFormatting sqref="DM33">
    <cfRule type="cellIs" dxfId="5056" priority="5079" stopIfTrue="1" operator="lessThan">
      <formula>65</formula>
    </cfRule>
  </conditionalFormatting>
  <conditionalFormatting sqref="DN19:DN20">
    <cfRule type="cellIs" dxfId="5055" priority="5078" stopIfTrue="1" operator="greaterThan">
      <formula>0.02</formula>
    </cfRule>
  </conditionalFormatting>
  <conditionalFormatting sqref="DN24">
    <cfRule type="cellIs" dxfId="5054" priority="5077" stopIfTrue="1" operator="greaterThan">
      <formula>0.4</formula>
    </cfRule>
  </conditionalFormatting>
  <conditionalFormatting sqref="DN25">
    <cfRule type="cellIs" dxfId="5053" priority="5076" stopIfTrue="1" operator="greaterThan">
      <formula>0.04</formula>
    </cfRule>
  </conditionalFormatting>
  <conditionalFormatting sqref="DN30">
    <cfRule type="cellIs" dxfId="5052" priority="5075" stopIfTrue="1" operator="notBetween">
      <formula>6</formula>
      <formula>10</formula>
    </cfRule>
  </conditionalFormatting>
  <conditionalFormatting sqref="DN21">
    <cfRule type="cellIs" dxfId="5051" priority="5074" stopIfTrue="1" operator="greaterThan">
      <formula>0.007</formula>
    </cfRule>
  </conditionalFormatting>
  <conditionalFormatting sqref="DN23">
    <cfRule type="cellIs" dxfId="5050" priority="5073" stopIfTrue="1" operator="greaterThan">
      <formula>0.003</formula>
    </cfRule>
  </conditionalFormatting>
  <conditionalFormatting sqref="DN28">
    <cfRule type="cellIs" dxfId="5049" priority="5072" stopIfTrue="1" operator="greaterThan">
      <formula>1</formula>
    </cfRule>
  </conditionalFormatting>
  <conditionalFormatting sqref="DN31">
    <cfRule type="cellIs" dxfId="5048" priority="5071" stopIfTrue="1" operator="notBetween">
      <formula>950</formula>
      <formula>1050</formula>
    </cfRule>
  </conditionalFormatting>
  <conditionalFormatting sqref="DN29">
    <cfRule type="cellIs" dxfId="5047" priority="5070" stopIfTrue="1" operator="greaterThan">
      <formula>10</formula>
    </cfRule>
  </conditionalFormatting>
  <conditionalFormatting sqref="DN27">
    <cfRule type="cellIs" dxfId="5046" priority="5069" stopIfTrue="1" operator="greaterThan">
      <formula>1</formula>
    </cfRule>
  </conditionalFormatting>
  <conditionalFormatting sqref="DN37">
    <cfRule type="cellIs" dxfId="5045" priority="5068" stopIfTrue="1" operator="greaterThan">
      <formula>10</formula>
    </cfRule>
  </conditionalFormatting>
  <conditionalFormatting sqref="DN22">
    <cfRule type="cellIs" dxfId="5044" priority="5067" stopIfTrue="1" operator="greaterThan">
      <formula>0.002</formula>
    </cfRule>
  </conditionalFormatting>
  <conditionalFormatting sqref="DN26">
    <cfRule type="cellIs" dxfId="5043" priority="5066" stopIfTrue="1" operator="greaterThan">
      <formula>0.002</formula>
    </cfRule>
  </conditionalFormatting>
  <conditionalFormatting sqref="DN18">
    <cfRule type="cellIs" dxfId="5042" priority="5065" stopIfTrue="1" operator="lessThan">
      <formula>98.6</formula>
    </cfRule>
  </conditionalFormatting>
  <conditionalFormatting sqref="DN33:DO33">
    <cfRule type="cellIs" dxfId="5041" priority="5064" stopIfTrue="1" operator="lessThan">
      <formula>65</formula>
    </cfRule>
  </conditionalFormatting>
  <conditionalFormatting sqref="DP19:DP20">
    <cfRule type="cellIs" dxfId="5040" priority="5063" stopIfTrue="1" operator="greaterThan">
      <formula>0.02</formula>
    </cfRule>
  </conditionalFormatting>
  <conditionalFormatting sqref="DP24">
    <cfRule type="cellIs" dxfId="5039" priority="5062" stopIfTrue="1" operator="greaterThan">
      <formula>0.4</formula>
    </cfRule>
  </conditionalFormatting>
  <conditionalFormatting sqref="DP25">
    <cfRule type="cellIs" dxfId="5038" priority="5061" stopIfTrue="1" operator="greaterThan">
      <formula>0.04</formula>
    </cfRule>
  </conditionalFormatting>
  <conditionalFormatting sqref="DP30">
    <cfRule type="cellIs" dxfId="5037" priority="5060" stopIfTrue="1" operator="notBetween">
      <formula>6</formula>
      <formula>10</formula>
    </cfRule>
  </conditionalFormatting>
  <conditionalFormatting sqref="DP21">
    <cfRule type="cellIs" dxfId="5036" priority="5059" stopIfTrue="1" operator="greaterThan">
      <formula>0.007</formula>
    </cfRule>
  </conditionalFormatting>
  <conditionalFormatting sqref="DP23">
    <cfRule type="cellIs" dxfId="5035" priority="5058" stopIfTrue="1" operator="greaterThan">
      <formula>0.003</formula>
    </cfRule>
  </conditionalFormatting>
  <conditionalFormatting sqref="DP28">
    <cfRule type="cellIs" dxfId="5034" priority="5057" stopIfTrue="1" operator="greaterThan">
      <formula>1</formula>
    </cfRule>
  </conditionalFormatting>
  <conditionalFormatting sqref="DP31">
    <cfRule type="cellIs" dxfId="5033" priority="5056" stopIfTrue="1" operator="notBetween">
      <formula>950</formula>
      <formula>1050</formula>
    </cfRule>
  </conditionalFormatting>
  <conditionalFormatting sqref="DP29">
    <cfRule type="cellIs" dxfId="5032" priority="5055" stopIfTrue="1" operator="greaterThan">
      <formula>10</formula>
    </cfRule>
  </conditionalFormatting>
  <conditionalFormatting sqref="DP27">
    <cfRule type="cellIs" dxfId="5031" priority="5054" stopIfTrue="1" operator="greaterThan">
      <formula>1</formula>
    </cfRule>
  </conditionalFormatting>
  <conditionalFormatting sqref="DP37">
    <cfRule type="cellIs" dxfId="5030" priority="5053" stopIfTrue="1" operator="greaterThan">
      <formula>10</formula>
    </cfRule>
  </conditionalFormatting>
  <conditionalFormatting sqref="DP22">
    <cfRule type="cellIs" dxfId="5029" priority="5052" stopIfTrue="1" operator="greaterThan">
      <formula>0.002</formula>
    </cfRule>
  </conditionalFormatting>
  <conditionalFormatting sqref="DP26">
    <cfRule type="cellIs" dxfId="5028" priority="5051" stopIfTrue="1" operator="greaterThan">
      <formula>0.002</formula>
    </cfRule>
  </conditionalFormatting>
  <conditionalFormatting sqref="DP18">
    <cfRule type="cellIs" dxfId="5027" priority="5050" stopIfTrue="1" operator="lessThan">
      <formula>98.6</formula>
    </cfRule>
  </conditionalFormatting>
  <conditionalFormatting sqref="DP33">
    <cfRule type="cellIs" dxfId="5026" priority="5049" stopIfTrue="1" operator="lessThan">
      <formula>65</formula>
    </cfRule>
  </conditionalFormatting>
  <conditionalFormatting sqref="DQ19:DQ20">
    <cfRule type="cellIs" dxfId="5025" priority="5048" stopIfTrue="1" operator="greaterThan">
      <formula>0.02</formula>
    </cfRule>
  </conditionalFormatting>
  <conditionalFormatting sqref="DQ24">
    <cfRule type="cellIs" dxfId="5024" priority="5047" stopIfTrue="1" operator="greaterThan">
      <formula>0.4</formula>
    </cfRule>
  </conditionalFormatting>
  <conditionalFormatting sqref="DQ25">
    <cfRule type="cellIs" dxfId="5023" priority="5046" stopIfTrue="1" operator="greaterThan">
      <formula>0.04</formula>
    </cfRule>
  </conditionalFormatting>
  <conditionalFormatting sqref="DQ30">
    <cfRule type="cellIs" dxfId="5022" priority="5045" stopIfTrue="1" operator="notBetween">
      <formula>6</formula>
      <formula>10</formula>
    </cfRule>
  </conditionalFormatting>
  <conditionalFormatting sqref="DQ21">
    <cfRule type="cellIs" dxfId="5021" priority="5044" stopIfTrue="1" operator="greaterThan">
      <formula>0.007</formula>
    </cfRule>
  </conditionalFormatting>
  <conditionalFormatting sqref="DQ23">
    <cfRule type="cellIs" dxfId="5020" priority="5043" stopIfTrue="1" operator="greaterThan">
      <formula>0.003</formula>
    </cfRule>
  </conditionalFormatting>
  <conditionalFormatting sqref="DQ28">
    <cfRule type="cellIs" dxfId="5019" priority="5042" stopIfTrue="1" operator="greaterThan">
      <formula>1</formula>
    </cfRule>
  </conditionalFormatting>
  <conditionalFormatting sqref="DQ31">
    <cfRule type="cellIs" dxfId="5018" priority="5041" stopIfTrue="1" operator="notBetween">
      <formula>950</formula>
      <formula>1050</formula>
    </cfRule>
  </conditionalFormatting>
  <conditionalFormatting sqref="DQ29">
    <cfRule type="cellIs" dxfId="5017" priority="5040" stopIfTrue="1" operator="greaterThan">
      <formula>10</formula>
    </cfRule>
  </conditionalFormatting>
  <conditionalFormatting sqref="DQ27">
    <cfRule type="cellIs" dxfId="5016" priority="5039" stopIfTrue="1" operator="greaterThan">
      <formula>1</formula>
    </cfRule>
  </conditionalFormatting>
  <conditionalFormatting sqref="DQ37">
    <cfRule type="cellIs" dxfId="5015" priority="5038" stopIfTrue="1" operator="greaterThan">
      <formula>10</formula>
    </cfRule>
  </conditionalFormatting>
  <conditionalFormatting sqref="DQ22">
    <cfRule type="cellIs" dxfId="5014" priority="5037" stopIfTrue="1" operator="greaterThan">
      <formula>0.002</formula>
    </cfRule>
  </conditionalFormatting>
  <conditionalFormatting sqref="DQ26">
    <cfRule type="cellIs" dxfId="5013" priority="5036" stopIfTrue="1" operator="greaterThan">
      <formula>0.002</formula>
    </cfRule>
  </conditionalFormatting>
  <conditionalFormatting sqref="DQ18">
    <cfRule type="cellIs" dxfId="5012" priority="5035" stopIfTrue="1" operator="lessThan">
      <formula>98.6</formula>
    </cfRule>
  </conditionalFormatting>
  <conditionalFormatting sqref="DQ33">
    <cfRule type="cellIs" dxfId="5011" priority="5034" stopIfTrue="1" operator="lessThan">
      <formula>65</formula>
    </cfRule>
  </conditionalFormatting>
  <conditionalFormatting sqref="DR19:DR20">
    <cfRule type="cellIs" dxfId="5010" priority="5033" stopIfTrue="1" operator="greaterThan">
      <formula>0.02</formula>
    </cfRule>
  </conditionalFormatting>
  <conditionalFormatting sqref="DR24">
    <cfRule type="cellIs" dxfId="5009" priority="5032" stopIfTrue="1" operator="greaterThan">
      <formula>0.4</formula>
    </cfRule>
  </conditionalFormatting>
  <conditionalFormatting sqref="DR25">
    <cfRule type="cellIs" dxfId="5008" priority="5031" stopIfTrue="1" operator="greaterThan">
      <formula>0.04</formula>
    </cfRule>
  </conditionalFormatting>
  <conditionalFormatting sqref="DR30">
    <cfRule type="cellIs" dxfId="5007" priority="5030" stopIfTrue="1" operator="notBetween">
      <formula>6</formula>
      <formula>10</formula>
    </cfRule>
  </conditionalFormatting>
  <conditionalFormatting sqref="DR21">
    <cfRule type="cellIs" dxfId="5006" priority="5029" stopIfTrue="1" operator="greaterThan">
      <formula>0.007</formula>
    </cfRule>
  </conditionalFormatting>
  <conditionalFormatting sqref="DR23">
    <cfRule type="cellIs" dxfId="5005" priority="5028" stopIfTrue="1" operator="greaterThan">
      <formula>0.003</formula>
    </cfRule>
  </conditionalFormatting>
  <conditionalFormatting sqref="DR28">
    <cfRule type="cellIs" dxfId="5004" priority="5027" stopIfTrue="1" operator="greaterThan">
      <formula>1</formula>
    </cfRule>
  </conditionalFormatting>
  <conditionalFormatting sqref="DR31">
    <cfRule type="cellIs" dxfId="5003" priority="5026" stopIfTrue="1" operator="notBetween">
      <formula>950</formula>
      <formula>1050</formula>
    </cfRule>
  </conditionalFormatting>
  <conditionalFormatting sqref="DR29">
    <cfRule type="cellIs" dxfId="5002" priority="5025" stopIfTrue="1" operator="greaterThan">
      <formula>10</formula>
    </cfRule>
  </conditionalFormatting>
  <conditionalFormatting sqref="DR27">
    <cfRule type="cellIs" dxfId="5001" priority="5024" stopIfTrue="1" operator="greaterThan">
      <formula>1</formula>
    </cfRule>
  </conditionalFormatting>
  <conditionalFormatting sqref="DR37">
    <cfRule type="cellIs" dxfId="5000" priority="5023" stopIfTrue="1" operator="greaterThan">
      <formula>10</formula>
    </cfRule>
  </conditionalFormatting>
  <conditionalFormatting sqref="DR22">
    <cfRule type="cellIs" dxfId="4999" priority="5022" stopIfTrue="1" operator="greaterThan">
      <formula>0.002</formula>
    </cfRule>
  </conditionalFormatting>
  <conditionalFormatting sqref="DR26">
    <cfRule type="cellIs" dxfId="4998" priority="5021" stopIfTrue="1" operator="greaterThan">
      <formula>0.002</formula>
    </cfRule>
  </conditionalFormatting>
  <conditionalFormatting sqref="DR18">
    <cfRule type="cellIs" dxfId="4997" priority="5020" stopIfTrue="1" operator="lessThan">
      <formula>98.6</formula>
    </cfRule>
  </conditionalFormatting>
  <conditionalFormatting sqref="DR33">
    <cfRule type="cellIs" dxfId="4996" priority="5019" stopIfTrue="1" operator="lessThan">
      <formula>65</formula>
    </cfRule>
  </conditionalFormatting>
  <conditionalFormatting sqref="DS24">
    <cfRule type="cellIs" dxfId="4995" priority="5017" stopIfTrue="1" operator="greaterThan">
      <formula>0.4</formula>
    </cfRule>
  </conditionalFormatting>
  <conditionalFormatting sqref="DS25">
    <cfRule type="cellIs" dxfId="4994" priority="5016" stopIfTrue="1" operator="greaterThan">
      <formula>0.04</formula>
    </cfRule>
  </conditionalFormatting>
  <conditionalFormatting sqref="DS30">
    <cfRule type="cellIs" dxfId="4993" priority="5015" stopIfTrue="1" operator="notBetween">
      <formula>6</formula>
      <formula>10</formula>
    </cfRule>
  </conditionalFormatting>
  <conditionalFormatting sqref="DS21">
    <cfRule type="cellIs" dxfId="4992" priority="5014" stopIfTrue="1" operator="greaterThan">
      <formula>0.007</formula>
    </cfRule>
  </conditionalFormatting>
  <conditionalFormatting sqref="DS23">
    <cfRule type="cellIs" dxfId="4991" priority="5013" stopIfTrue="1" operator="greaterThan">
      <formula>0.003</formula>
    </cfRule>
  </conditionalFormatting>
  <conditionalFormatting sqref="DS28">
    <cfRule type="cellIs" dxfId="4990" priority="5012" stopIfTrue="1" operator="greaterThan">
      <formula>1</formula>
    </cfRule>
  </conditionalFormatting>
  <conditionalFormatting sqref="DS29">
    <cfRule type="cellIs" dxfId="4989" priority="5010" stopIfTrue="1" operator="greaterThan">
      <formula>10</formula>
    </cfRule>
  </conditionalFormatting>
  <conditionalFormatting sqref="DS19:DS20">
    <cfRule type="cellIs" dxfId="4988" priority="5018" stopIfTrue="1" operator="greaterThan">
      <formula>0.02</formula>
    </cfRule>
  </conditionalFormatting>
  <conditionalFormatting sqref="DS31">
    <cfRule type="cellIs" dxfId="4987" priority="5011" stopIfTrue="1" operator="notBetween">
      <formula>950</formula>
      <formula>1050</formula>
    </cfRule>
  </conditionalFormatting>
  <conditionalFormatting sqref="DS27">
    <cfRule type="cellIs" dxfId="4986" priority="5009" stopIfTrue="1" operator="greaterThan">
      <formula>1</formula>
    </cfRule>
  </conditionalFormatting>
  <conditionalFormatting sqref="DS37">
    <cfRule type="cellIs" dxfId="4985" priority="5008" stopIfTrue="1" operator="greaterThan">
      <formula>10</formula>
    </cfRule>
  </conditionalFormatting>
  <conditionalFormatting sqref="DS22">
    <cfRule type="cellIs" dxfId="4984" priority="5007" stopIfTrue="1" operator="greaterThan">
      <formula>0.002</formula>
    </cfRule>
  </conditionalFormatting>
  <conditionalFormatting sqref="DS26">
    <cfRule type="cellIs" dxfId="4983" priority="5006" stopIfTrue="1" operator="greaterThan">
      <formula>0.002</formula>
    </cfRule>
  </conditionalFormatting>
  <conditionalFormatting sqref="DS18">
    <cfRule type="cellIs" dxfId="4982" priority="5005" stopIfTrue="1" operator="lessThan">
      <formula>98.6</formula>
    </cfRule>
  </conditionalFormatting>
  <conditionalFormatting sqref="DS33">
    <cfRule type="cellIs" dxfId="4981" priority="5004" stopIfTrue="1" operator="lessThan">
      <formula>65</formula>
    </cfRule>
  </conditionalFormatting>
  <conditionalFormatting sqref="DT19:DT20">
    <cfRule type="cellIs" dxfId="4980" priority="5003" stopIfTrue="1" operator="greaterThan">
      <formula>0.02</formula>
    </cfRule>
  </conditionalFormatting>
  <conditionalFormatting sqref="DT24">
    <cfRule type="cellIs" dxfId="4979" priority="5002" stopIfTrue="1" operator="greaterThan">
      <formula>0.4</formula>
    </cfRule>
  </conditionalFormatting>
  <conditionalFormatting sqref="DT25">
    <cfRule type="cellIs" dxfId="4978" priority="5001" stopIfTrue="1" operator="greaterThan">
      <formula>0.04</formula>
    </cfRule>
  </conditionalFormatting>
  <conditionalFormatting sqref="DT30">
    <cfRule type="cellIs" dxfId="4977" priority="5000" stopIfTrue="1" operator="notBetween">
      <formula>6</formula>
      <formula>10</formula>
    </cfRule>
  </conditionalFormatting>
  <conditionalFormatting sqref="DT21">
    <cfRule type="cellIs" dxfId="4976" priority="4999" stopIfTrue="1" operator="greaterThan">
      <formula>0.007</formula>
    </cfRule>
  </conditionalFormatting>
  <conditionalFormatting sqref="DT23">
    <cfRule type="cellIs" dxfId="4975" priority="4998" stopIfTrue="1" operator="greaterThan">
      <formula>0.003</formula>
    </cfRule>
  </conditionalFormatting>
  <conditionalFormatting sqref="DT28">
    <cfRule type="cellIs" dxfId="4974" priority="4997" stopIfTrue="1" operator="greaterThan">
      <formula>1</formula>
    </cfRule>
  </conditionalFormatting>
  <conditionalFormatting sqref="DT31">
    <cfRule type="cellIs" dxfId="4973" priority="4996" stopIfTrue="1" operator="notBetween">
      <formula>950</formula>
      <formula>1050</formula>
    </cfRule>
  </conditionalFormatting>
  <conditionalFormatting sqref="DT29">
    <cfRule type="cellIs" dxfId="4972" priority="4995" stopIfTrue="1" operator="greaterThan">
      <formula>10</formula>
    </cfRule>
  </conditionalFormatting>
  <conditionalFormatting sqref="DT27">
    <cfRule type="cellIs" dxfId="4971" priority="4994" stopIfTrue="1" operator="greaterThan">
      <formula>1</formula>
    </cfRule>
  </conditionalFormatting>
  <conditionalFormatting sqref="DT37">
    <cfRule type="cellIs" dxfId="4970" priority="4993" stopIfTrue="1" operator="greaterThan">
      <formula>10</formula>
    </cfRule>
  </conditionalFormatting>
  <conditionalFormatting sqref="DT22">
    <cfRule type="cellIs" dxfId="4969" priority="4992" stopIfTrue="1" operator="greaterThan">
      <formula>0.002</formula>
    </cfRule>
  </conditionalFormatting>
  <conditionalFormatting sqref="DT26">
    <cfRule type="cellIs" dxfId="4968" priority="4991" stopIfTrue="1" operator="greaterThan">
      <formula>0.002</formula>
    </cfRule>
  </conditionalFormatting>
  <conditionalFormatting sqref="DT18">
    <cfRule type="cellIs" dxfId="4967" priority="4990" stopIfTrue="1" operator="lessThan">
      <formula>98.6</formula>
    </cfRule>
  </conditionalFormatting>
  <conditionalFormatting sqref="DT33">
    <cfRule type="cellIs" dxfId="4966" priority="4989" stopIfTrue="1" operator="lessThan">
      <formula>65</formula>
    </cfRule>
  </conditionalFormatting>
  <conditionalFormatting sqref="DU19:DU20">
    <cfRule type="cellIs" dxfId="4965" priority="4988" stopIfTrue="1" operator="greaterThan">
      <formula>0.02</formula>
    </cfRule>
  </conditionalFormatting>
  <conditionalFormatting sqref="DU24">
    <cfRule type="cellIs" dxfId="4964" priority="4987" stopIfTrue="1" operator="greaterThan">
      <formula>0.4</formula>
    </cfRule>
  </conditionalFormatting>
  <conditionalFormatting sqref="DU25">
    <cfRule type="cellIs" dxfId="4963" priority="4986" stopIfTrue="1" operator="greaterThan">
      <formula>0.04</formula>
    </cfRule>
  </conditionalFormatting>
  <conditionalFormatting sqref="DU30">
    <cfRule type="cellIs" dxfId="4962" priority="4985" stopIfTrue="1" operator="notBetween">
      <formula>6</formula>
      <formula>10</formula>
    </cfRule>
  </conditionalFormatting>
  <conditionalFormatting sqref="DU21">
    <cfRule type="cellIs" dxfId="4961" priority="4984" stopIfTrue="1" operator="greaterThan">
      <formula>0.007</formula>
    </cfRule>
  </conditionalFormatting>
  <conditionalFormatting sqref="DU23">
    <cfRule type="cellIs" dxfId="4960" priority="4983" stopIfTrue="1" operator="greaterThan">
      <formula>0.003</formula>
    </cfRule>
  </conditionalFormatting>
  <conditionalFormatting sqref="DU28">
    <cfRule type="cellIs" dxfId="4959" priority="4982" stopIfTrue="1" operator="greaterThan">
      <formula>1</formula>
    </cfRule>
  </conditionalFormatting>
  <conditionalFormatting sqref="DU31">
    <cfRule type="cellIs" dxfId="4958" priority="4981" stopIfTrue="1" operator="notBetween">
      <formula>950</formula>
      <formula>1050</formula>
    </cfRule>
  </conditionalFormatting>
  <conditionalFormatting sqref="DU29">
    <cfRule type="cellIs" dxfId="4957" priority="4980" stopIfTrue="1" operator="greaterThan">
      <formula>10</formula>
    </cfRule>
  </conditionalFormatting>
  <conditionalFormatting sqref="DU27">
    <cfRule type="cellIs" dxfId="4956" priority="4979" stopIfTrue="1" operator="greaterThan">
      <formula>1</formula>
    </cfRule>
  </conditionalFormatting>
  <conditionalFormatting sqref="DU37">
    <cfRule type="cellIs" dxfId="4955" priority="4978" stopIfTrue="1" operator="greaterThan">
      <formula>10</formula>
    </cfRule>
  </conditionalFormatting>
  <conditionalFormatting sqref="DU22">
    <cfRule type="cellIs" dxfId="4954" priority="4977" stopIfTrue="1" operator="greaterThan">
      <formula>0.002</formula>
    </cfRule>
  </conditionalFormatting>
  <conditionalFormatting sqref="DU26">
    <cfRule type="cellIs" dxfId="4953" priority="4976" stopIfTrue="1" operator="greaterThan">
      <formula>0.002</formula>
    </cfRule>
  </conditionalFormatting>
  <conditionalFormatting sqref="DU33">
    <cfRule type="cellIs" dxfId="4952" priority="4975" stopIfTrue="1" operator="lessThan">
      <formula>65</formula>
    </cfRule>
  </conditionalFormatting>
  <conditionalFormatting sqref="DU18">
    <cfRule type="cellIs" dxfId="4951" priority="4974" stopIfTrue="1" operator="lessThan">
      <formula>98.6</formula>
    </cfRule>
  </conditionalFormatting>
  <conditionalFormatting sqref="DV19:DV20">
    <cfRule type="cellIs" dxfId="4950" priority="4973" stopIfTrue="1" operator="greaterThan">
      <formula>0.02</formula>
    </cfRule>
  </conditionalFormatting>
  <conditionalFormatting sqref="DV24">
    <cfRule type="cellIs" dxfId="4949" priority="4972" stopIfTrue="1" operator="greaterThan">
      <formula>0.4</formula>
    </cfRule>
  </conditionalFormatting>
  <conditionalFormatting sqref="DV25">
    <cfRule type="cellIs" dxfId="4948" priority="4971" stopIfTrue="1" operator="greaterThan">
      <formula>0.04</formula>
    </cfRule>
  </conditionalFormatting>
  <conditionalFormatting sqref="DV30">
    <cfRule type="cellIs" dxfId="4947" priority="4970" stopIfTrue="1" operator="notBetween">
      <formula>6</formula>
      <formula>10</formula>
    </cfRule>
  </conditionalFormatting>
  <conditionalFormatting sqref="DV21">
    <cfRule type="cellIs" dxfId="4946" priority="4969" stopIfTrue="1" operator="greaterThan">
      <formula>0.007</formula>
    </cfRule>
  </conditionalFormatting>
  <conditionalFormatting sqref="DV23">
    <cfRule type="cellIs" dxfId="4945" priority="4968" stopIfTrue="1" operator="greaterThan">
      <formula>0.003</formula>
    </cfRule>
  </conditionalFormatting>
  <conditionalFormatting sqref="DV28">
    <cfRule type="cellIs" dxfId="4944" priority="4967" stopIfTrue="1" operator="greaterThan">
      <formula>1</formula>
    </cfRule>
  </conditionalFormatting>
  <conditionalFormatting sqref="DV31">
    <cfRule type="cellIs" dxfId="4943" priority="4966" stopIfTrue="1" operator="notBetween">
      <formula>950</formula>
      <formula>1050</formula>
    </cfRule>
  </conditionalFormatting>
  <conditionalFormatting sqref="DV29">
    <cfRule type="cellIs" dxfId="4942" priority="4965" stopIfTrue="1" operator="greaterThan">
      <formula>10</formula>
    </cfRule>
  </conditionalFormatting>
  <conditionalFormatting sqref="DV27">
    <cfRule type="cellIs" dxfId="4941" priority="4964" stopIfTrue="1" operator="greaterThan">
      <formula>1</formula>
    </cfRule>
  </conditionalFormatting>
  <conditionalFormatting sqref="DV37">
    <cfRule type="cellIs" dxfId="4940" priority="4963" stopIfTrue="1" operator="greaterThan">
      <formula>10</formula>
    </cfRule>
  </conditionalFormatting>
  <conditionalFormatting sqref="DV22">
    <cfRule type="cellIs" dxfId="4939" priority="4962" stopIfTrue="1" operator="greaterThan">
      <formula>0.002</formula>
    </cfRule>
  </conditionalFormatting>
  <conditionalFormatting sqref="DV26">
    <cfRule type="cellIs" dxfId="4938" priority="4961" stopIfTrue="1" operator="greaterThan">
      <formula>0.002</formula>
    </cfRule>
  </conditionalFormatting>
  <conditionalFormatting sqref="DV33">
    <cfRule type="cellIs" dxfId="4937" priority="4960" stopIfTrue="1" operator="lessThan">
      <formula>65</formula>
    </cfRule>
  </conditionalFormatting>
  <conditionalFormatting sqref="DV18">
    <cfRule type="cellIs" dxfId="4936" priority="4959" stopIfTrue="1" operator="lessThan">
      <formula>98.6</formula>
    </cfRule>
  </conditionalFormatting>
  <conditionalFormatting sqref="DW19:DW20">
    <cfRule type="cellIs" dxfId="4935" priority="4958" stopIfTrue="1" operator="greaterThan">
      <formula>0.02</formula>
    </cfRule>
  </conditionalFormatting>
  <conditionalFormatting sqref="DW24">
    <cfRule type="cellIs" dxfId="4934" priority="4957" stopIfTrue="1" operator="greaterThan">
      <formula>0.4</formula>
    </cfRule>
  </conditionalFormatting>
  <conditionalFormatting sqref="DW25">
    <cfRule type="cellIs" dxfId="4933" priority="4956" stopIfTrue="1" operator="greaterThan">
      <formula>0.04</formula>
    </cfRule>
  </conditionalFormatting>
  <conditionalFormatting sqref="DW30">
    <cfRule type="cellIs" dxfId="4932" priority="4955" stopIfTrue="1" operator="notBetween">
      <formula>6</formula>
      <formula>10</formula>
    </cfRule>
  </conditionalFormatting>
  <conditionalFormatting sqref="DW21">
    <cfRule type="cellIs" dxfId="4931" priority="4954" stopIfTrue="1" operator="greaterThan">
      <formula>0.007</formula>
    </cfRule>
  </conditionalFormatting>
  <conditionalFormatting sqref="DW23">
    <cfRule type="cellIs" dxfId="4930" priority="4953" stopIfTrue="1" operator="greaterThan">
      <formula>0.003</formula>
    </cfRule>
  </conditionalFormatting>
  <conditionalFormatting sqref="DW28">
    <cfRule type="cellIs" dxfId="4929" priority="4952" stopIfTrue="1" operator="greaterThan">
      <formula>1</formula>
    </cfRule>
  </conditionalFormatting>
  <conditionalFormatting sqref="DW31">
    <cfRule type="cellIs" dxfId="4928" priority="4951" stopIfTrue="1" operator="notBetween">
      <formula>950</formula>
      <formula>1050</formula>
    </cfRule>
  </conditionalFormatting>
  <conditionalFormatting sqref="DW29">
    <cfRule type="cellIs" dxfId="4927" priority="4950" stopIfTrue="1" operator="greaterThan">
      <formula>10</formula>
    </cfRule>
  </conditionalFormatting>
  <conditionalFormatting sqref="DW27">
    <cfRule type="cellIs" dxfId="4926" priority="4949" stopIfTrue="1" operator="greaterThan">
      <formula>1</formula>
    </cfRule>
  </conditionalFormatting>
  <conditionalFormatting sqref="DW37">
    <cfRule type="cellIs" dxfId="4925" priority="4948" stopIfTrue="1" operator="greaterThan">
      <formula>10</formula>
    </cfRule>
  </conditionalFormatting>
  <conditionalFormatting sqref="DW22">
    <cfRule type="cellIs" dxfId="4924" priority="4947" stopIfTrue="1" operator="greaterThan">
      <formula>0.002</formula>
    </cfRule>
  </conditionalFormatting>
  <conditionalFormatting sqref="DW26">
    <cfRule type="cellIs" dxfId="4923" priority="4946" stopIfTrue="1" operator="greaterThan">
      <formula>0.002</formula>
    </cfRule>
  </conditionalFormatting>
  <conditionalFormatting sqref="DW33">
    <cfRule type="cellIs" dxfId="4922" priority="4945" stopIfTrue="1" operator="lessThan">
      <formula>65</formula>
    </cfRule>
  </conditionalFormatting>
  <conditionalFormatting sqref="DW18">
    <cfRule type="cellIs" dxfId="4921" priority="4944" stopIfTrue="1" operator="lessThan">
      <formula>98.6</formula>
    </cfRule>
  </conditionalFormatting>
  <conditionalFormatting sqref="DX19:DX20">
    <cfRule type="cellIs" dxfId="4920" priority="4943" stopIfTrue="1" operator="greaterThan">
      <formula>0.02</formula>
    </cfRule>
  </conditionalFormatting>
  <conditionalFormatting sqref="DX24">
    <cfRule type="cellIs" dxfId="4919" priority="4942" stopIfTrue="1" operator="greaterThan">
      <formula>0.4</formula>
    </cfRule>
  </conditionalFormatting>
  <conditionalFormatting sqref="DX25">
    <cfRule type="cellIs" dxfId="4918" priority="4941" stopIfTrue="1" operator="greaterThan">
      <formula>0.04</formula>
    </cfRule>
  </conditionalFormatting>
  <conditionalFormatting sqref="DX30">
    <cfRule type="cellIs" dxfId="4917" priority="4940" stopIfTrue="1" operator="notBetween">
      <formula>6</formula>
      <formula>10</formula>
    </cfRule>
  </conditionalFormatting>
  <conditionalFormatting sqref="DX21">
    <cfRule type="cellIs" dxfId="4916" priority="4939" stopIfTrue="1" operator="greaterThan">
      <formula>0.007</formula>
    </cfRule>
  </conditionalFormatting>
  <conditionalFormatting sqref="DX23">
    <cfRule type="cellIs" dxfId="4915" priority="4938" stopIfTrue="1" operator="greaterThan">
      <formula>0.003</formula>
    </cfRule>
  </conditionalFormatting>
  <conditionalFormatting sqref="DX28">
    <cfRule type="cellIs" dxfId="4914" priority="4937" stopIfTrue="1" operator="greaterThan">
      <formula>1</formula>
    </cfRule>
  </conditionalFormatting>
  <conditionalFormatting sqref="DX31">
    <cfRule type="cellIs" dxfId="4913" priority="4936" stopIfTrue="1" operator="notBetween">
      <formula>950</formula>
      <formula>1050</formula>
    </cfRule>
  </conditionalFormatting>
  <conditionalFormatting sqref="DX29">
    <cfRule type="cellIs" dxfId="4912" priority="4935" stopIfTrue="1" operator="greaterThan">
      <formula>10</formula>
    </cfRule>
  </conditionalFormatting>
  <conditionalFormatting sqref="DX27">
    <cfRule type="cellIs" dxfId="4911" priority="4934" stopIfTrue="1" operator="greaterThan">
      <formula>1</formula>
    </cfRule>
  </conditionalFormatting>
  <conditionalFormatting sqref="DX37">
    <cfRule type="cellIs" dxfId="4910" priority="4933" stopIfTrue="1" operator="greaterThan">
      <formula>10</formula>
    </cfRule>
  </conditionalFormatting>
  <conditionalFormatting sqref="DX22">
    <cfRule type="cellIs" dxfId="4909" priority="4932" stopIfTrue="1" operator="greaterThan">
      <formula>0.002</formula>
    </cfRule>
  </conditionalFormatting>
  <conditionalFormatting sqref="DX26">
    <cfRule type="cellIs" dxfId="4908" priority="4931" stopIfTrue="1" operator="greaterThan">
      <formula>0.002</formula>
    </cfRule>
  </conditionalFormatting>
  <conditionalFormatting sqref="DX33">
    <cfRule type="cellIs" dxfId="4907" priority="4930" stopIfTrue="1" operator="lessThan">
      <formula>65</formula>
    </cfRule>
  </conditionalFormatting>
  <conditionalFormatting sqref="DX18">
    <cfRule type="cellIs" dxfId="4906" priority="4929" stopIfTrue="1" operator="lessThan">
      <formula>98.6</formula>
    </cfRule>
  </conditionalFormatting>
  <conditionalFormatting sqref="DY19:DY20">
    <cfRule type="cellIs" dxfId="4905" priority="4928" stopIfTrue="1" operator="greaterThan">
      <formula>0.02</formula>
    </cfRule>
  </conditionalFormatting>
  <conditionalFormatting sqref="DY24">
    <cfRule type="cellIs" dxfId="4904" priority="4927" stopIfTrue="1" operator="greaterThan">
      <formula>0.4</formula>
    </cfRule>
  </conditionalFormatting>
  <conditionalFormatting sqref="DY25">
    <cfRule type="cellIs" dxfId="4903" priority="4926" stopIfTrue="1" operator="greaterThan">
      <formula>0.04</formula>
    </cfRule>
  </conditionalFormatting>
  <conditionalFormatting sqref="DY30">
    <cfRule type="cellIs" dxfId="4902" priority="4925" stopIfTrue="1" operator="notBetween">
      <formula>6</formula>
      <formula>10</formula>
    </cfRule>
  </conditionalFormatting>
  <conditionalFormatting sqref="DY21">
    <cfRule type="cellIs" dxfId="4901" priority="4924" stopIfTrue="1" operator="greaterThan">
      <formula>0.007</formula>
    </cfRule>
  </conditionalFormatting>
  <conditionalFormatting sqref="DY23">
    <cfRule type="cellIs" dxfId="4900" priority="4923" stopIfTrue="1" operator="greaterThan">
      <formula>0.003</formula>
    </cfRule>
  </conditionalFormatting>
  <conditionalFormatting sqref="DY28">
    <cfRule type="cellIs" dxfId="4899" priority="4922" stopIfTrue="1" operator="greaterThan">
      <formula>1</formula>
    </cfRule>
  </conditionalFormatting>
  <conditionalFormatting sqref="DY31">
    <cfRule type="cellIs" dxfId="4898" priority="4921" stopIfTrue="1" operator="notBetween">
      <formula>950</formula>
      <formula>1050</formula>
    </cfRule>
  </conditionalFormatting>
  <conditionalFormatting sqref="DY29">
    <cfRule type="cellIs" dxfId="4897" priority="4920" stopIfTrue="1" operator="greaterThan">
      <formula>10</formula>
    </cfRule>
  </conditionalFormatting>
  <conditionalFormatting sqref="DY27">
    <cfRule type="cellIs" dxfId="4896" priority="4919" stopIfTrue="1" operator="greaterThan">
      <formula>1</formula>
    </cfRule>
  </conditionalFormatting>
  <conditionalFormatting sqref="DY37">
    <cfRule type="cellIs" dxfId="4895" priority="4918" stopIfTrue="1" operator="greaterThan">
      <formula>10</formula>
    </cfRule>
  </conditionalFormatting>
  <conditionalFormatting sqref="DY22">
    <cfRule type="cellIs" dxfId="4894" priority="4917" stopIfTrue="1" operator="greaterThan">
      <formula>0.002</formula>
    </cfRule>
  </conditionalFormatting>
  <conditionalFormatting sqref="DY26">
    <cfRule type="cellIs" dxfId="4893" priority="4916" stopIfTrue="1" operator="greaterThan">
      <formula>0.002</formula>
    </cfRule>
  </conditionalFormatting>
  <conditionalFormatting sqref="DY33">
    <cfRule type="cellIs" dxfId="4892" priority="4915" stopIfTrue="1" operator="lessThan">
      <formula>65</formula>
    </cfRule>
  </conditionalFormatting>
  <conditionalFormatting sqref="DY18">
    <cfRule type="cellIs" dxfId="4891" priority="4914" stopIfTrue="1" operator="lessThan">
      <formula>98.6</formula>
    </cfRule>
  </conditionalFormatting>
  <conditionalFormatting sqref="DZ19:DZ20">
    <cfRule type="cellIs" dxfId="4890" priority="4913" stopIfTrue="1" operator="greaterThan">
      <formula>0.02</formula>
    </cfRule>
  </conditionalFormatting>
  <conditionalFormatting sqref="DZ24">
    <cfRule type="cellIs" dxfId="4889" priority="4912" stopIfTrue="1" operator="greaterThan">
      <formula>0.4</formula>
    </cfRule>
  </conditionalFormatting>
  <conditionalFormatting sqref="DZ25">
    <cfRule type="cellIs" dxfId="4888" priority="4911" stopIfTrue="1" operator="greaterThan">
      <formula>0.04</formula>
    </cfRule>
  </conditionalFormatting>
  <conditionalFormatting sqref="DZ30">
    <cfRule type="cellIs" dxfId="4887" priority="4910" stopIfTrue="1" operator="notBetween">
      <formula>6</formula>
      <formula>10</formula>
    </cfRule>
  </conditionalFormatting>
  <conditionalFormatting sqref="DZ21">
    <cfRule type="cellIs" dxfId="4886" priority="4909" stopIfTrue="1" operator="greaterThan">
      <formula>0.007</formula>
    </cfRule>
  </conditionalFormatting>
  <conditionalFormatting sqref="DZ23">
    <cfRule type="cellIs" dxfId="4885" priority="4908" stopIfTrue="1" operator="greaterThan">
      <formula>0.003</formula>
    </cfRule>
  </conditionalFormatting>
  <conditionalFormatting sqref="DZ28">
    <cfRule type="cellIs" dxfId="4884" priority="4907" stopIfTrue="1" operator="greaterThan">
      <formula>1</formula>
    </cfRule>
  </conditionalFormatting>
  <conditionalFormatting sqref="DZ31">
    <cfRule type="cellIs" dxfId="4883" priority="4906" stopIfTrue="1" operator="notBetween">
      <formula>950</formula>
      <formula>1050</formula>
    </cfRule>
  </conditionalFormatting>
  <conditionalFormatting sqref="DZ29">
    <cfRule type="cellIs" dxfId="4882" priority="4905" stopIfTrue="1" operator="greaterThan">
      <formula>10</formula>
    </cfRule>
  </conditionalFormatting>
  <conditionalFormatting sqref="DZ27">
    <cfRule type="cellIs" dxfId="4881" priority="4904" stopIfTrue="1" operator="greaterThan">
      <formula>1</formula>
    </cfRule>
  </conditionalFormatting>
  <conditionalFormatting sqref="DZ37">
    <cfRule type="cellIs" dxfId="4880" priority="4903" stopIfTrue="1" operator="greaterThan">
      <formula>10</formula>
    </cfRule>
  </conditionalFormatting>
  <conditionalFormatting sqref="DZ22">
    <cfRule type="cellIs" dxfId="4879" priority="4902" stopIfTrue="1" operator="greaterThan">
      <formula>0.002</formula>
    </cfRule>
  </conditionalFormatting>
  <conditionalFormatting sqref="DZ26">
    <cfRule type="cellIs" dxfId="4878" priority="4901" stopIfTrue="1" operator="greaterThan">
      <formula>0.002</formula>
    </cfRule>
  </conditionalFormatting>
  <conditionalFormatting sqref="DZ33">
    <cfRule type="cellIs" dxfId="4877" priority="4900" stopIfTrue="1" operator="lessThan">
      <formula>65</formula>
    </cfRule>
  </conditionalFormatting>
  <conditionalFormatting sqref="DZ18">
    <cfRule type="cellIs" dxfId="4876" priority="4899" stopIfTrue="1" operator="lessThan">
      <formula>98.6</formula>
    </cfRule>
  </conditionalFormatting>
  <conditionalFormatting sqref="EA19:EA20">
    <cfRule type="cellIs" dxfId="4875" priority="4898" stopIfTrue="1" operator="greaterThan">
      <formula>0.02</formula>
    </cfRule>
  </conditionalFormatting>
  <conditionalFormatting sqref="EA24">
    <cfRule type="cellIs" dxfId="4874" priority="4897" stopIfTrue="1" operator="greaterThan">
      <formula>0.4</formula>
    </cfRule>
  </conditionalFormatting>
  <conditionalFormatting sqref="EA25">
    <cfRule type="cellIs" dxfId="4873" priority="4896" stopIfTrue="1" operator="greaterThan">
      <formula>0.04</formula>
    </cfRule>
  </conditionalFormatting>
  <conditionalFormatting sqref="EA30">
    <cfRule type="cellIs" dxfId="4872" priority="4895" stopIfTrue="1" operator="notBetween">
      <formula>6</formula>
      <formula>10</formula>
    </cfRule>
  </conditionalFormatting>
  <conditionalFormatting sqref="EA21">
    <cfRule type="cellIs" dxfId="4871" priority="4894" stopIfTrue="1" operator="greaterThan">
      <formula>0.007</formula>
    </cfRule>
  </conditionalFormatting>
  <conditionalFormatting sqref="EA23">
    <cfRule type="cellIs" dxfId="4870" priority="4893" stopIfTrue="1" operator="greaterThan">
      <formula>0.003</formula>
    </cfRule>
  </conditionalFormatting>
  <conditionalFormatting sqref="EA28">
    <cfRule type="cellIs" dxfId="4869" priority="4892" stopIfTrue="1" operator="greaterThan">
      <formula>1</formula>
    </cfRule>
  </conditionalFormatting>
  <conditionalFormatting sqref="EA31">
    <cfRule type="cellIs" dxfId="4868" priority="4891" stopIfTrue="1" operator="notBetween">
      <formula>950</formula>
      <formula>1050</formula>
    </cfRule>
  </conditionalFormatting>
  <conditionalFormatting sqref="EA29">
    <cfRule type="cellIs" dxfId="4867" priority="4890" stopIfTrue="1" operator="greaterThan">
      <formula>10</formula>
    </cfRule>
  </conditionalFormatting>
  <conditionalFormatting sqref="EA27">
    <cfRule type="cellIs" dxfId="4866" priority="4889" stopIfTrue="1" operator="greaterThan">
      <formula>1</formula>
    </cfRule>
  </conditionalFormatting>
  <conditionalFormatting sqref="EA37">
    <cfRule type="cellIs" dxfId="4865" priority="4888" stopIfTrue="1" operator="greaterThan">
      <formula>10</formula>
    </cfRule>
  </conditionalFormatting>
  <conditionalFormatting sqref="EA22">
    <cfRule type="cellIs" dxfId="4864" priority="4887" stopIfTrue="1" operator="greaterThan">
      <formula>0.002</formula>
    </cfRule>
  </conditionalFormatting>
  <conditionalFormatting sqref="EA26">
    <cfRule type="cellIs" dxfId="4863" priority="4886" stopIfTrue="1" operator="greaterThan">
      <formula>0.002</formula>
    </cfRule>
  </conditionalFormatting>
  <conditionalFormatting sqref="EA33">
    <cfRule type="cellIs" dxfId="4862" priority="4885" stopIfTrue="1" operator="lessThan">
      <formula>65</formula>
    </cfRule>
  </conditionalFormatting>
  <conditionalFormatting sqref="EA18">
    <cfRule type="cellIs" dxfId="4861" priority="4884" stopIfTrue="1" operator="lessThan">
      <formula>98.6</formula>
    </cfRule>
  </conditionalFormatting>
  <conditionalFormatting sqref="EB19:EB20">
    <cfRule type="cellIs" dxfId="4860" priority="4883" stopIfTrue="1" operator="greaterThan">
      <formula>0.02</formula>
    </cfRule>
  </conditionalFormatting>
  <conditionalFormatting sqref="EB24">
    <cfRule type="cellIs" dxfId="4859" priority="4882" stopIfTrue="1" operator="greaterThan">
      <formula>0.4</formula>
    </cfRule>
  </conditionalFormatting>
  <conditionalFormatting sqref="EB25">
    <cfRule type="cellIs" dxfId="4858" priority="4881" stopIfTrue="1" operator="greaterThan">
      <formula>0.04</formula>
    </cfRule>
  </conditionalFormatting>
  <conditionalFormatting sqref="EB30">
    <cfRule type="cellIs" dxfId="4857" priority="4880" stopIfTrue="1" operator="notBetween">
      <formula>6</formula>
      <formula>10</formula>
    </cfRule>
  </conditionalFormatting>
  <conditionalFormatting sqref="EB21">
    <cfRule type="cellIs" dxfId="4856" priority="4879" stopIfTrue="1" operator="greaterThan">
      <formula>0.007</formula>
    </cfRule>
  </conditionalFormatting>
  <conditionalFormatting sqref="EB23">
    <cfRule type="cellIs" dxfId="4855" priority="4878" stopIfTrue="1" operator="greaterThan">
      <formula>0.003</formula>
    </cfRule>
  </conditionalFormatting>
  <conditionalFormatting sqref="EB28">
    <cfRule type="cellIs" dxfId="4854" priority="4877" stopIfTrue="1" operator="greaterThan">
      <formula>1</formula>
    </cfRule>
  </conditionalFormatting>
  <conditionalFormatting sqref="EB31">
    <cfRule type="cellIs" dxfId="4853" priority="4876" stopIfTrue="1" operator="notBetween">
      <formula>950</formula>
      <formula>1050</formula>
    </cfRule>
  </conditionalFormatting>
  <conditionalFormatting sqref="EB29">
    <cfRule type="cellIs" dxfId="4852" priority="4875" stopIfTrue="1" operator="greaterThan">
      <formula>10</formula>
    </cfRule>
  </conditionalFormatting>
  <conditionalFormatting sqref="EB27">
    <cfRule type="cellIs" dxfId="4851" priority="4874" stopIfTrue="1" operator="greaterThan">
      <formula>1</formula>
    </cfRule>
  </conditionalFormatting>
  <conditionalFormatting sqref="EB37">
    <cfRule type="cellIs" dxfId="4850" priority="4873" stopIfTrue="1" operator="greaterThan">
      <formula>10</formula>
    </cfRule>
  </conditionalFormatting>
  <conditionalFormatting sqref="EB22">
    <cfRule type="cellIs" dxfId="4849" priority="4872" stopIfTrue="1" operator="greaterThan">
      <formula>0.002</formula>
    </cfRule>
  </conditionalFormatting>
  <conditionalFormatting sqref="EB26">
    <cfRule type="cellIs" dxfId="4848" priority="4871" stopIfTrue="1" operator="greaterThan">
      <formula>0.002</formula>
    </cfRule>
  </conditionalFormatting>
  <conditionalFormatting sqref="EB33">
    <cfRule type="cellIs" dxfId="4847" priority="4870" stopIfTrue="1" operator="lessThan">
      <formula>65</formula>
    </cfRule>
  </conditionalFormatting>
  <conditionalFormatting sqref="EB18">
    <cfRule type="cellIs" dxfId="4846" priority="4869" stopIfTrue="1" operator="lessThan">
      <formula>98.6</formula>
    </cfRule>
  </conditionalFormatting>
  <conditionalFormatting sqref="EC19:EC20">
    <cfRule type="cellIs" dxfId="4845" priority="4868" stopIfTrue="1" operator="greaterThan">
      <formula>0.02</formula>
    </cfRule>
  </conditionalFormatting>
  <conditionalFormatting sqref="EC24">
    <cfRule type="cellIs" dxfId="4844" priority="4867" stopIfTrue="1" operator="greaterThan">
      <formula>0.4</formula>
    </cfRule>
  </conditionalFormatting>
  <conditionalFormatting sqref="EC25">
    <cfRule type="cellIs" dxfId="4843" priority="4866" stopIfTrue="1" operator="greaterThan">
      <formula>0.04</formula>
    </cfRule>
  </conditionalFormatting>
  <conditionalFormatting sqref="EC30">
    <cfRule type="cellIs" dxfId="4842" priority="4865" stopIfTrue="1" operator="notBetween">
      <formula>6</formula>
      <formula>10</formula>
    </cfRule>
  </conditionalFormatting>
  <conditionalFormatting sqref="EC21">
    <cfRule type="cellIs" dxfId="4841" priority="4864" stopIfTrue="1" operator="greaterThan">
      <formula>0.007</formula>
    </cfRule>
  </conditionalFormatting>
  <conditionalFormatting sqref="EC23">
    <cfRule type="cellIs" dxfId="4840" priority="4863" stopIfTrue="1" operator="greaterThan">
      <formula>0.003</formula>
    </cfRule>
  </conditionalFormatting>
  <conditionalFormatting sqref="EC28">
    <cfRule type="cellIs" dxfId="4839" priority="4862" stopIfTrue="1" operator="greaterThan">
      <formula>1</formula>
    </cfRule>
  </conditionalFormatting>
  <conditionalFormatting sqref="EC31">
    <cfRule type="cellIs" dxfId="4838" priority="4861" stopIfTrue="1" operator="notBetween">
      <formula>950</formula>
      <formula>1050</formula>
    </cfRule>
  </conditionalFormatting>
  <conditionalFormatting sqref="EC29">
    <cfRule type="cellIs" dxfId="4837" priority="4860" stopIfTrue="1" operator="greaterThan">
      <formula>10</formula>
    </cfRule>
  </conditionalFormatting>
  <conditionalFormatting sqref="EC27">
    <cfRule type="cellIs" dxfId="4836" priority="4859" stopIfTrue="1" operator="greaterThan">
      <formula>1</formula>
    </cfRule>
  </conditionalFormatting>
  <conditionalFormatting sqref="EC37">
    <cfRule type="cellIs" dxfId="4835" priority="4858" stopIfTrue="1" operator="greaterThan">
      <formula>10</formula>
    </cfRule>
  </conditionalFormatting>
  <conditionalFormatting sqref="EC22">
    <cfRule type="cellIs" dxfId="4834" priority="4857" stopIfTrue="1" operator="greaterThan">
      <formula>0.002</formula>
    </cfRule>
  </conditionalFormatting>
  <conditionalFormatting sqref="EC26">
    <cfRule type="cellIs" dxfId="4833" priority="4856" stopIfTrue="1" operator="greaterThan">
      <formula>0.002</formula>
    </cfRule>
  </conditionalFormatting>
  <conditionalFormatting sqref="EC33">
    <cfRule type="cellIs" dxfId="4832" priority="4855" stopIfTrue="1" operator="lessThan">
      <formula>65</formula>
    </cfRule>
  </conditionalFormatting>
  <conditionalFormatting sqref="EC18">
    <cfRule type="cellIs" dxfId="4831" priority="4854" stopIfTrue="1" operator="lessThan">
      <formula>98.6</formula>
    </cfRule>
  </conditionalFormatting>
  <conditionalFormatting sqref="ED19:ED20">
    <cfRule type="cellIs" dxfId="4830" priority="4853" stopIfTrue="1" operator="greaterThan">
      <formula>0.02</formula>
    </cfRule>
  </conditionalFormatting>
  <conditionalFormatting sqref="ED24">
    <cfRule type="cellIs" dxfId="4829" priority="4852" stopIfTrue="1" operator="greaterThan">
      <formula>0.4</formula>
    </cfRule>
  </conditionalFormatting>
  <conditionalFormatting sqref="ED25">
    <cfRule type="cellIs" dxfId="4828" priority="4851" stopIfTrue="1" operator="greaterThan">
      <formula>0.04</formula>
    </cfRule>
  </conditionalFormatting>
  <conditionalFormatting sqref="ED30">
    <cfRule type="cellIs" dxfId="4827" priority="4850" stopIfTrue="1" operator="notBetween">
      <formula>6</formula>
      <formula>10</formula>
    </cfRule>
  </conditionalFormatting>
  <conditionalFormatting sqref="ED21">
    <cfRule type="cellIs" dxfId="4826" priority="4849" stopIfTrue="1" operator="greaterThan">
      <formula>0.007</formula>
    </cfRule>
  </conditionalFormatting>
  <conditionalFormatting sqref="ED23">
    <cfRule type="cellIs" dxfId="4825" priority="4848" stopIfTrue="1" operator="greaterThan">
      <formula>0.003</formula>
    </cfRule>
  </conditionalFormatting>
  <conditionalFormatting sqref="ED28">
    <cfRule type="cellIs" dxfId="4824" priority="4847" stopIfTrue="1" operator="greaterThan">
      <formula>1</formula>
    </cfRule>
  </conditionalFormatting>
  <conditionalFormatting sqref="ED31">
    <cfRule type="cellIs" dxfId="4823" priority="4846" stopIfTrue="1" operator="notBetween">
      <formula>950</formula>
      <formula>1050</formula>
    </cfRule>
  </conditionalFormatting>
  <conditionalFormatting sqref="ED29">
    <cfRule type="cellIs" dxfId="4822" priority="4845" stopIfTrue="1" operator="greaterThan">
      <formula>10</formula>
    </cfRule>
  </conditionalFormatting>
  <conditionalFormatting sqref="ED27">
    <cfRule type="cellIs" dxfId="4821" priority="4844" stopIfTrue="1" operator="greaterThan">
      <formula>1</formula>
    </cfRule>
  </conditionalFormatting>
  <conditionalFormatting sqref="ED37">
    <cfRule type="cellIs" dxfId="4820" priority="4843" stopIfTrue="1" operator="greaterThan">
      <formula>10</formula>
    </cfRule>
  </conditionalFormatting>
  <conditionalFormatting sqref="ED22">
    <cfRule type="cellIs" dxfId="4819" priority="4842" stopIfTrue="1" operator="greaterThan">
      <formula>0.002</formula>
    </cfRule>
  </conditionalFormatting>
  <conditionalFormatting sqref="ED26">
    <cfRule type="cellIs" dxfId="4818" priority="4841" stopIfTrue="1" operator="greaterThan">
      <formula>0.002</formula>
    </cfRule>
  </conditionalFormatting>
  <conditionalFormatting sqref="ED18">
    <cfRule type="cellIs" dxfId="4817" priority="4840" stopIfTrue="1" operator="lessThan">
      <formula>98.6</formula>
    </cfRule>
  </conditionalFormatting>
  <conditionalFormatting sqref="ED33">
    <cfRule type="cellIs" dxfId="4816" priority="4839" stopIfTrue="1" operator="lessThan">
      <formula>65</formula>
    </cfRule>
  </conditionalFormatting>
  <conditionalFormatting sqref="EE19:EE20">
    <cfRule type="cellIs" dxfId="4815" priority="4838" stopIfTrue="1" operator="greaterThan">
      <formula>0.02</formula>
    </cfRule>
  </conditionalFormatting>
  <conditionalFormatting sqref="EE24">
    <cfRule type="cellIs" dxfId="4814" priority="4837" stopIfTrue="1" operator="greaterThan">
      <formula>0.4</formula>
    </cfRule>
  </conditionalFormatting>
  <conditionalFormatting sqref="EE25">
    <cfRule type="cellIs" dxfId="4813" priority="4836" stopIfTrue="1" operator="greaterThan">
      <formula>0.04</formula>
    </cfRule>
  </conditionalFormatting>
  <conditionalFormatting sqref="EE30">
    <cfRule type="cellIs" dxfId="4812" priority="4835" stopIfTrue="1" operator="notBetween">
      <formula>6</formula>
      <formula>10</formula>
    </cfRule>
  </conditionalFormatting>
  <conditionalFormatting sqref="EE21">
    <cfRule type="cellIs" dxfId="4811" priority="4834" stopIfTrue="1" operator="greaterThan">
      <formula>0.007</formula>
    </cfRule>
  </conditionalFormatting>
  <conditionalFormatting sqref="EE23">
    <cfRule type="cellIs" dxfId="4810" priority="4833" stopIfTrue="1" operator="greaterThan">
      <formula>0.003</formula>
    </cfRule>
  </conditionalFormatting>
  <conditionalFormatting sqref="EE28">
    <cfRule type="cellIs" dxfId="4809" priority="4832" stopIfTrue="1" operator="greaterThan">
      <formula>1</formula>
    </cfRule>
  </conditionalFormatting>
  <conditionalFormatting sqref="EE31">
    <cfRule type="cellIs" dxfId="4808" priority="4831" stopIfTrue="1" operator="notBetween">
      <formula>950</formula>
      <formula>1050</formula>
    </cfRule>
  </conditionalFormatting>
  <conditionalFormatting sqref="EE29">
    <cfRule type="cellIs" dxfId="4807" priority="4830" stopIfTrue="1" operator="greaterThan">
      <formula>10</formula>
    </cfRule>
  </conditionalFormatting>
  <conditionalFormatting sqref="EE27">
    <cfRule type="cellIs" dxfId="4806" priority="4829" stopIfTrue="1" operator="greaterThan">
      <formula>1</formula>
    </cfRule>
  </conditionalFormatting>
  <conditionalFormatting sqref="EE37">
    <cfRule type="cellIs" dxfId="4805" priority="4828" stopIfTrue="1" operator="greaterThan">
      <formula>10</formula>
    </cfRule>
  </conditionalFormatting>
  <conditionalFormatting sqref="EE22">
    <cfRule type="cellIs" dxfId="4804" priority="4827" stopIfTrue="1" operator="greaterThan">
      <formula>0.002</formula>
    </cfRule>
  </conditionalFormatting>
  <conditionalFormatting sqref="EE26">
    <cfRule type="cellIs" dxfId="4803" priority="4826" stopIfTrue="1" operator="greaterThan">
      <formula>0.002</formula>
    </cfRule>
  </conditionalFormatting>
  <conditionalFormatting sqref="EE18">
    <cfRule type="cellIs" dxfId="4802" priority="4825" stopIfTrue="1" operator="lessThan">
      <formula>98.6</formula>
    </cfRule>
  </conditionalFormatting>
  <conditionalFormatting sqref="EE33">
    <cfRule type="cellIs" dxfId="4801" priority="4824" stopIfTrue="1" operator="lessThan">
      <formula>65</formula>
    </cfRule>
  </conditionalFormatting>
  <conditionalFormatting sqref="EF19:EF20">
    <cfRule type="cellIs" dxfId="4800" priority="4823" stopIfTrue="1" operator="greaterThan">
      <formula>0.02</formula>
    </cfRule>
  </conditionalFormatting>
  <conditionalFormatting sqref="EF24">
    <cfRule type="cellIs" dxfId="4799" priority="4822" stopIfTrue="1" operator="greaterThan">
      <formula>0.4</formula>
    </cfRule>
  </conditionalFormatting>
  <conditionalFormatting sqref="EF25">
    <cfRule type="cellIs" dxfId="4798" priority="4821" stopIfTrue="1" operator="greaterThan">
      <formula>0.04</formula>
    </cfRule>
  </conditionalFormatting>
  <conditionalFormatting sqref="EF30">
    <cfRule type="cellIs" dxfId="4797" priority="4820" stopIfTrue="1" operator="notBetween">
      <formula>6</formula>
      <formula>10</formula>
    </cfRule>
  </conditionalFormatting>
  <conditionalFormatting sqref="EF21">
    <cfRule type="cellIs" dxfId="4796" priority="4819" stopIfTrue="1" operator="greaterThan">
      <formula>0.007</formula>
    </cfRule>
  </conditionalFormatting>
  <conditionalFormatting sqref="EF23">
    <cfRule type="cellIs" dxfId="4795" priority="4818" stopIfTrue="1" operator="greaterThan">
      <formula>0.003</formula>
    </cfRule>
  </conditionalFormatting>
  <conditionalFormatting sqref="EF28">
    <cfRule type="cellIs" dxfId="4794" priority="4817" stopIfTrue="1" operator="greaterThan">
      <formula>1</formula>
    </cfRule>
  </conditionalFormatting>
  <conditionalFormatting sqref="EF31">
    <cfRule type="cellIs" dxfId="4793" priority="4816" stopIfTrue="1" operator="notBetween">
      <formula>950</formula>
      <formula>1050</formula>
    </cfRule>
  </conditionalFormatting>
  <conditionalFormatting sqref="EF29">
    <cfRule type="cellIs" dxfId="4792" priority="4815" stopIfTrue="1" operator="greaterThan">
      <formula>10</formula>
    </cfRule>
  </conditionalFormatting>
  <conditionalFormatting sqref="EF27">
    <cfRule type="cellIs" dxfId="4791" priority="4814" stopIfTrue="1" operator="greaterThan">
      <formula>1</formula>
    </cfRule>
  </conditionalFormatting>
  <conditionalFormatting sqref="EF37">
    <cfRule type="cellIs" dxfId="4790" priority="4813" stopIfTrue="1" operator="greaterThan">
      <formula>10</formula>
    </cfRule>
  </conditionalFormatting>
  <conditionalFormatting sqref="EF22">
    <cfRule type="cellIs" dxfId="4789" priority="4812" stopIfTrue="1" operator="greaterThan">
      <formula>0.002</formula>
    </cfRule>
  </conditionalFormatting>
  <conditionalFormatting sqref="EF26">
    <cfRule type="cellIs" dxfId="4788" priority="4811" stopIfTrue="1" operator="greaterThan">
      <formula>0.002</formula>
    </cfRule>
  </conditionalFormatting>
  <conditionalFormatting sqref="EF18">
    <cfRule type="cellIs" dxfId="4787" priority="4810" stopIfTrue="1" operator="lessThan">
      <formula>98.6</formula>
    </cfRule>
  </conditionalFormatting>
  <conditionalFormatting sqref="EF33">
    <cfRule type="cellIs" dxfId="4786" priority="4809" stopIfTrue="1" operator="lessThan">
      <formula>65</formula>
    </cfRule>
  </conditionalFormatting>
  <conditionalFormatting sqref="WB18 WB31:WB32">
    <cfRule type="cellIs" dxfId="4785" priority="4808" stopIfTrue="1" operator="lessThan">
      <formula>98.6</formula>
    </cfRule>
  </conditionalFormatting>
  <conditionalFormatting sqref="WB19:WB20">
    <cfRule type="cellIs" dxfId="4784" priority="4807" stopIfTrue="1" operator="greaterThan">
      <formula>0.02</formula>
    </cfRule>
  </conditionalFormatting>
  <conditionalFormatting sqref="WB24">
    <cfRule type="cellIs" dxfId="4783" priority="4806" stopIfTrue="1" operator="greaterThan">
      <formula>0.4</formula>
    </cfRule>
  </conditionalFormatting>
  <conditionalFormatting sqref="WB22 WB26">
    <cfRule type="cellIs" dxfId="4782" priority="4805" stopIfTrue="1" operator="greaterThan">
      <formula>0.002</formula>
    </cfRule>
  </conditionalFormatting>
  <conditionalFormatting sqref="WB25">
    <cfRule type="cellIs" dxfId="4781" priority="4804" stopIfTrue="1" operator="greaterThan">
      <formula>0.04</formula>
    </cfRule>
  </conditionalFormatting>
  <conditionalFormatting sqref="WB30">
    <cfRule type="cellIs" dxfId="4780" priority="4803" stopIfTrue="1" operator="notBetween">
      <formula>6</formula>
      <formula>10</formula>
    </cfRule>
  </conditionalFormatting>
  <conditionalFormatting sqref="WB21">
    <cfRule type="cellIs" dxfId="4779" priority="4802" stopIfTrue="1" operator="greaterThan">
      <formula>0.007</formula>
    </cfRule>
  </conditionalFormatting>
  <conditionalFormatting sqref="WB23">
    <cfRule type="cellIs" dxfId="4778" priority="4801" stopIfTrue="1" operator="greaterThan">
      <formula>0.003</formula>
    </cfRule>
  </conditionalFormatting>
  <conditionalFormatting sqref="WB28">
    <cfRule type="cellIs" dxfId="4777" priority="4800" stopIfTrue="1" operator="greaterThan">
      <formula>1</formula>
    </cfRule>
  </conditionalFormatting>
  <conditionalFormatting sqref="WB27">
    <cfRule type="cellIs" dxfId="4776" priority="4799" stopIfTrue="1" operator="greaterThan">
      <formula>1</formula>
    </cfRule>
  </conditionalFormatting>
  <conditionalFormatting sqref="WB29">
    <cfRule type="cellIs" dxfId="4775" priority="4798" stopIfTrue="1" operator="greaterThan">
      <formula>10</formula>
    </cfRule>
  </conditionalFormatting>
  <conditionalFormatting sqref="EG19:EG20">
    <cfRule type="cellIs" dxfId="4774" priority="4797" stopIfTrue="1" operator="greaterThan">
      <formula>0.02</formula>
    </cfRule>
  </conditionalFormatting>
  <conditionalFormatting sqref="EG24">
    <cfRule type="cellIs" dxfId="4773" priority="4796" stopIfTrue="1" operator="greaterThan">
      <formula>0.4</formula>
    </cfRule>
  </conditionalFormatting>
  <conditionalFormatting sqref="EG25">
    <cfRule type="cellIs" dxfId="4772" priority="4795" stopIfTrue="1" operator="greaterThan">
      <formula>0.04</formula>
    </cfRule>
  </conditionalFormatting>
  <conditionalFormatting sqref="EG30">
    <cfRule type="cellIs" dxfId="4771" priority="4794" stopIfTrue="1" operator="notBetween">
      <formula>6</formula>
      <formula>10</formula>
    </cfRule>
  </conditionalFormatting>
  <conditionalFormatting sqref="EG21">
    <cfRule type="cellIs" dxfId="4770" priority="4793" stopIfTrue="1" operator="greaterThan">
      <formula>0.007</formula>
    </cfRule>
  </conditionalFormatting>
  <conditionalFormatting sqref="EG23">
    <cfRule type="cellIs" dxfId="4769" priority="4792" stopIfTrue="1" operator="greaterThan">
      <formula>0.003</formula>
    </cfRule>
  </conditionalFormatting>
  <conditionalFormatting sqref="EG28">
    <cfRule type="cellIs" dxfId="4768" priority="4791" stopIfTrue="1" operator="greaterThan">
      <formula>1</formula>
    </cfRule>
  </conditionalFormatting>
  <conditionalFormatting sqref="EG31">
    <cfRule type="cellIs" dxfId="4767" priority="4790" stopIfTrue="1" operator="notBetween">
      <formula>950</formula>
      <formula>1050</formula>
    </cfRule>
  </conditionalFormatting>
  <conditionalFormatting sqref="EG29">
    <cfRule type="cellIs" dxfId="4766" priority="4789" stopIfTrue="1" operator="greaterThan">
      <formula>10</formula>
    </cfRule>
  </conditionalFormatting>
  <conditionalFormatting sqref="EG27">
    <cfRule type="cellIs" dxfId="4765" priority="4788" stopIfTrue="1" operator="greaterThan">
      <formula>1</formula>
    </cfRule>
  </conditionalFormatting>
  <conditionalFormatting sqref="EG37">
    <cfRule type="cellIs" dxfId="4764" priority="4787" stopIfTrue="1" operator="greaterThan">
      <formula>10</formula>
    </cfRule>
  </conditionalFormatting>
  <conditionalFormatting sqref="EG22">
    <cfRule type="cellIs" dxfId="4763" priority="4786" stopIfTrue="1" operator="greaterThan">
      <formula>0.002</formula>
    </cfRule>
  </conditionalFormatting>
  <conditionalFormatting sqref="EG26">
    <cfRule type="cellIs" dxfId="4762" priority="4785" stopIfTrue="1" operator="greaterThan">
      <formula>0.002</formula>
    </cfRule>
  </conditionalFormatting>
  <conditionalFormatting sqref="EG18">
    <cfRule type="cellIs" dxfId="4761" priority="4784" stopIfTrue="1" operator="lessThan">
      <formula>98.6</formula>
    </cfRule>
  </conditionalFormatting>
  <conditionalFormatting sqref="EG33:EH33">
    <cfRule type="cellIs" dxfId="4760" priority="4783" stopIfTrue="1" operator="lessThan">
      <formula>65</formula>
    </cfRule>
  </conditionalFormatting>
  <conditionalFormatting sqref="WA18 WA31:WA32">
    <cfRule type="cellIs" dxfId="4759" priority="4782" stopIfTrue="1" operator="lessThan">
      <formula>98.6</formula>
    </cfRule>
  </conditionalFormatting>
  <conditionalFormatting sqref="WA19:WA20">
    <cfRule type="cellIs" dxfId="4758" priority="4781" stopIfTrue="1" operator="greaterThan">
      <formula>0.02</formula>
    </cfRule>
  </conditionalFormatting>
  <conditionalFormatting sqref="WA24">
    <cfRule type="cellIs" dxfId="4757" priority="4780" stopIfTrue="1" operator="greaterThan">
      <formula>0.4</formula>
    </cfRule>
  </conditionalFormatting>
  <conditionalFormatting sqref="WA22 WA26">
    <cfRule type="cellIs" dxfId="4756" priority="4779" stopIfTrue="1" operator="greaterThan">
      <formula>0.002</formula>
    </cfRule>
  </conditionalFormatting>
  <conditionalFormatting sqref="WA25">
    <cfRule type="cellIs" dxfId="4755" priority="4778" stopIfTrue="1" operator="greaterThan">
      <formula>0.04</formula>
    </cfRule>
  </conditionalFormatting>
  <conditionalFormatting sqref="WA30">
    <cfRule type="cellIs" dxfId="4754" priority="4777" stopIfTrue="1" operator="notBetween">
      <formula>6</formula>
      <formula>10</formula>
    </cfRule>
  </conditionalFormatting>
  <conditionalFormatting sqref="WA21">
    <cfRule type="cellIs" dxfId="4753" priority="4776" stopIfTrue="1" operator="greaterThan">
      <formula>0.007</formula>
    </cfRule>
  </conditionalFormatting>
  <conditionalFormatting sqref="WA23">
    <cfRule type="cellIs" dxfId="4752" priority="4775" stopIfTrue="1" operator="greaterThan">
      <formula>0.003</formula>
    </cfRule>
  </conditionalFormatting>
  <conditionalFormatting sqref="WA28">
    <cfRule type="cellIs" dxfId="4751" priority="4774" stopIfTrue="1" operator="greaterThan">
      <formula>1</formula>
    </cfRule>
  </conditionalFormatting>
  <conditionalFormatting sqref="WA27">
    <cfRule type="cellIs" dxfId="4750" priority="4773" stopIfTrue="1" operator="greaterThan">
      <formula>1</formula>
    </cfRule>
  </conditionalFormatting>
  <conditionalFormatting sqref="WA29">
    <cfRule type="cellIs" dxfId="4749" priority="4772" stopIfTrue="1" operator="greaterThan">
      <formula>10</formula>
    </cfRule>
  </conditionalFormatting>
  <conditionalFormatting sqref="EH19:EH20">
    <cfRule type="cellIs" dxfId="4748" priority="4771" stopIfTrue="1" operator="greaterThan">
      <formula>0.02</formula>
    </cfRule>
  </conditionalFormatting>
  <conditionalFormatting sqref="EH24">
    <cfRule type="cellIs" dxfId="4747" priority="4770" stopIfTrue="1" operator="greaterThan">
      <formula>0.4</formula>
    </cfRule>
  </conditionalFormatting>
  <conditionalFormatting sqref="EH25">
    <cfRule type="cellIs" dxfId="4746" priority="4769" stopIfTrue="1" operator="greaterThan">
      <formula>0.04</formula>
    </cfRule>
  </conditionalFormatting>
  <conditionalFormatting sqref="EH30">
    <cfRule type="cellIs" dxfId="4745" priority="4768" stopIfTrue="1" operator="notBetween">
      <formula>6</formula>
      <formula>10</formula>
    </cfRule>
  </conditionalFormatting>
  <conditionalFormatting sqref="EH21">
    <cfRule type="cellIs" dxfId="4744" priority="4767" stopIfTrue="1" operator="greaterThan">
      <formula>0.007</formula>
    </cfRule>
  </conditionalFormatting>
  <conditionalFormatting sqref="EH23">
    <cfRule type="cellIs" dxfId="4743" priority="4766" stopIfTrue="1" operator="greaterThan">
      <formula>0.003</formula>
    </cfRule>
  </conditionalFormatting>
  <conditionalFormatting sqref="EH28">
    <cfRule type="cellIs" dxfId="4742" priority="4765" stopIfTrue="1" operator="greaterThan">
      <formula>1</formula>
    </cfRule>
  </conditionalFormatting>
  <conditionalFormatting sqref="EH31">
    <cfRule type="cellIs" dxfId="4741" priority="4764" stopIfTrue="1" operator="notBetween">
      <formula>950</formula>
      <formula>1050</formula>
    </cfRule>
  </conditionalFormatting>
  <conditionalFormatting sqref="EH29">
    <cfRule type="cellIs" dxfId="4740" priority="4763" stopIfTrue="1" operator="greaterThan">
      <formula>10</formula>
    </cfRule>
  </conditionalFormatting>
  <conditionalFormatting sqref="EH27">
    <cfRule type="cellIs" dxfId="4739" priority="4762" stopIfTrue="1" operator="greaterThan">
      <formula>1</formula>
    </cfRule>
  </conditionalFormatting>
  <conditionalFormatting sqref="EH37">
    <cfRule type="cellIs" dxfId="4738" priority="4761" stopIfTrue="1" operator="greaterThan">
      <formula>10</formula>
    </cfRule>
  </conditionalFormatting>
  <conditionalFormatting sqref="EH22">
    <cfRule type="cellIs" dxfId="4737" priority="4760" stopIfTrue="1" operator="greaterThan">
      <formula>0.002</formula>
    </cfRule>
  </conditionalFormatting>
  <conditionalFormatting sqref="EH26">
    <cfRule type="cellIs" dxfId="4736" priority="4759" stopIfTrue="1" operator="greaterThan">
      <formula>0.002</formula>
    </cfRule>
  </conditionalFormatting>
  <conditionalFormatting sqref="EH18">
    <cfRule type="cellIs" dxfId="4735" priority="4758" stopIfTrue="1" operator="lessThan">
      <formula>98.6</formula>
    </cfRule>
  </conditionalFormatting>
  <conditionalFormatting sqref="EI19:EJ20">
    <cfRule type="cellIs" dxfId="4734" priority="4757" stopIfTrue="1" operator="greaterThan">
      <formula>0.02</formula>
    </cfRule>
  </conditionalFormatting>
  <conditionalFormatting sqref="EI24:EJ24">
    <cfRule type="cellIs" dxfId="4733" priority="4756" stopIfTrue="1" operator="greaterThan">
      <formula>0.4</formula>
    </cfRule>
  </conditionalFormatting>
  <conditionalFormatting sqref="EI25:EJ25">
    <cfRule type="cellIs" dxfId="4732" priority="4755" stopIfTrue="1" operator="greaterThan">
      <formula>0.04</formula>
    </cfRule>
  </conditionalFormatting>
  <conditionalFormatting sqref="EI30:EJ30">
    <cfRule type="cellIs" dxfId="4731" priority="4754" stopIfTrue="1" operator="notBetween">
      <formula>6</formula>
      <formula>10</formula>
    </cfRule>
  </conditionalFormatting>
  <conditionalFormatting sqref="EI21:EJ21">
    <cfRule type="cellIs" dxfId="4730" priority="4753" stopIfTrue="1" operator="greaterThan">
      <formula>0.007</formula>
    </cfRule>
  </conditionalFormatting>
  <conditionalFormatting sqref="EI23:EJ23">
    <cfRule type="cellIs" dxfId="4729" priority="4752" stopIfTrue="1" operator="greaterThan">
      <formula>0.003</formula>
    </cfRule>
  </conditionalFormatting>
  <conditionalFormatting sqref="EI28:EJ28">
    <cfRule type="cellIs" dxfId="4728" priority="4751" stopIfTrue="1" operator="greaterThan">
      <formula>1</formula>
    </cfRule>
  </conditionalFormatting>
  <conditionalFormatting sqref="EI31:EJ31">
    <cfRule type="cellIs" dxfId="4727" priority="4750" stopIfTrue="1" operator="notBetween">
      <formula>950</formula>
      <formula>1050</formula>
    </cfRule>
  </conditionalFormatting>
  <conditionalFormatting sqref="EI29:EJ29">
    <cfRule type="cellIs" dxfId="4726" priority="4749" stopIfTrue="1" operator="greaterThan">
      <formula>10</formula>
    </cfRule>
  </conditionalFormatting>
  <conditionalFormatting sqref="EI27:EJ27">
    <cfRule type="cellIs" dxfId="4725" priority="4748" stopIfTrue="1" operator="greaterThan">
      <formula>1</formula>
    </cfRule>
  </conditionalFormatting>
  <conditionalFormatting sqref="EI37:EJ37">
    <cfRule type="cellIs" dxfId="4724" priority="4747" stopIfTrue="1" operator="greaterThan">
      <formula>10</formula>
    </cfRule>
  </conditionalFormatting>
  <conditionalFormatting sqref="EI22:EJ22">
    <cfRule type="cellIs" dxfId="4723" priority="4746" stopIfTrue="1" operator="greaterThan">
      <formula>0.002</formula>
    </cfRule>
  </conditionalFormatting>
  <conditionalFormatting sqref="EI26:EJ26">
    <cfRule type="cellIs" dxfId="4722" priority="4745" stopIfTrue="1" operator="greaterThan">
      <formula>0.002</formula>
    </cfRule>
  </conditionalFormatting>
  <conditionalFormatting sqref="EI18:EJ18">
    <cfRule type="cellIs" dxfId="4721" priority="4744" stopIfTrue="1" operator="lessThan">
      <formula>98.6</formula>
    </cfRule>
  </conditionalFormatting>
  <conditionalFormatting sqref="EI33:EJ33">
    <cfRule type="cellIs" dxfId="4720" priority="4743" stopIfTrue="1" operator="lessThan">
      <formula>65</formula>
    </cfRule>
  </conditionalFormatting>
  <conditionalFormatting sqref="EK19:EK20">
    <cfRule type="cellIs" dxfId="4719" priority="4742" stopIfTrue="1" operator="greaterThan">
      <formula>0.02</formula>
    </cfRule>
  </conditionalFormatting>
  <conditionalFormatting sqref="EK24">
    <cfRule type="cellIs" dxfId="4718" priority="4741" stopIfTrue="1" operator="greaterThan">
      <formula>0.4</formula>
    </cfRule>
  </conditionalFormatting>
  <conditionalFormatting sqref="EK25">
    <cfRule type="cellIs" dxfId="4717" priority="4740" stopIfTrue="1" operator="greaterThan">
      <formula>0.04</formula>
    </cfRule>
  </conditionalFormatting>
  <conditionalFormatting sqref="EK30">
    <cfRule type="cellIs" dxfId="4716" priority="4739" stopIfTrue="1" operator="notBetween">
      <formula>6</formula>
      <formula>10</formula>
    </cfRule>
  </conditionalFormatting>
  <conditionalFormatting sqref="EK21">
    <cfRule type="cellIs" dxfId="4715" priority="4738" stopIfTrue="1" operator="greaterThan">
      <formula>0.007</formula>
    </cfRule>
  </conditionalFormatting>
  <conditionalFormatting sqref="EK23">
    <cfRule type="cellIs" dxfId="4714" priority="4737" stopIfTrue="1" operator="greaterThan">
      <formula>0.003</formula>
    </cfRule>
  </conditionalFormatting>
  <conditionalFormatting sqref="EK28">
    <cfRule type="cellIs" dxfId="4713" priority="4736" stopIfTrue="1" operator="greaterThan">
      <formula>1</formula>
    </cfRule>
  </conditionalFormatting>
  <conditionalFormatting sqref="EK31">
    <cfRule type="cellIs" dxfId="4712" priority="4735" stopIfTrue="1" operator="notBetween">
      <formula>950</formula>
      <formula>1050</formula>
    </cfRule>
  </conditionalFormatting>
  <conditionalFormatting sqref="EK29">
    <cfRule type="cellIs" dxfId="4711" priority="4734" stopIfTrue="1" operator="greaterThan">
      <formula>10</formula>
    </cfRule>
  </conditionalFormatting>
  <conditionalFormatting sqref="EK27">
    <cfRule type="cellIs" dxfId="4710" priority="4733" stopIfTrue="1" operator="greaterThan">
      <formula>1</formula>
    </cfRule>
  </conditionalFormatting>
  <conditionalFormatting sqref="EK37">
    <cfRule type="cellIs" dxfId="4709" priority="4732" stopIfTrue="1" operator="greaterThan">
      <formula>10</formula>
    </cfRule>
  </conditionalFormatting>
  <conditionalFormatting sqref="EK22">
    <cfRule type="cellIs" dxfId="4708" priority="4731" stopIfTrue="1" operator="greaterThan">
      <formula>0.002</formula>
    </cfRule>
  </conditionalFormatting>
  <conditionalFormatting sqref="EK26">
    <cfRule type="cellIs" dxfId="4707" priority="4730" stopIfTrue="1" operator="greaterThan">
      <formula>0.002</formula>
    </cfRule>
  </conditionalFormatting>
  <conditionalFormatting sqref="EK33">
    <cfRule type="cellIs" dxfId="4706" priority="4729" stopIfTrue="1" operator="lessThan">
      <formula>65</formula>
    </cfRule>
  </conditionalFormatting>
  <conditionalFormatting sqref="EK18">
    <cfRule type="cellIs" dxfId="4705" priority="4728" stopIfTrue="1" operator="lessThan">
      <formula>98.6</formula>
    </cfRule>
  </conditionalFormatting>
  <conditionalFormatting sqref="EL19:EM20">
    <cfRule type="cellIs" dxfId="4704" priority="4727" stopIfTrue="1" operator="greaterThan">
      <formula>0.02</formula>
    </cfRule>
  </conditionalFormatting>
  <conditionalFormatting sqref="EL24:EM24">
    <cfRule type="cellIs" dxfId="4703" priority="4726" stopIfTrue="1" operator="greaterThan">
      <formula>0.4</formula>
    </cfRule>
  </conditionalFormatting>
  <conditionalFormatting sqref="EL25:EM25">
    <cfRule type="cellIs" dxfId="4702" priority="4725" stopIfTrue="1" operator="greaterThan">
      <formula>0.04</formula>
    </cfRule>
  </conditionalFormatting>
  <conditionalFormatting sqref="EL30:EM30">
    <cfRule type="cellIs" dxfId="4701" priority="4724" stopIfTrue="1" operator="notBetween">
      <formula>6</formula>
      <formula>10</formula>
    </cfRule>
  </conditionalFormatting>
  <conditionalFormatting sqref="EL21:EM21">
    <cfRule type="cellIs" dxfId="4700" priority="4723" stopIfTrue="1" operator="greaterThan">
      <formula>0.007</formula>
    </cfRule>
  </conditionalFormatting>
  <conditionalFormatting sqref="EL23:EM23">
    <cfRule type="cellIs" dxfId="4699" priority="4722" stopIfTrue="1" operator="greaterThan">
      <formula>0.003</formula>
    </cfRule>
  </conditionalFormatting>
  <conditionalFormatting sqref="EL28:EM28">
    <cfRule type="cellIs" dxfId="4698" priority="4721" stopIfTrue="1" operator="greaterThan">
      <formula>1</formula>
    </cfRule>
  </conditionalFormatting>
  <conditionalFormatting sqref="EL31:EM31">
    <cfRule type="cellIs" dxfId="4697" priority="4720" stopIfTrue="1" operator="notBetween">
      <formula>950</formula>
      <formula>1050</formula>
    </cfRule>
  </conditionalFormatting>
  <conditionalFormatting sqref="EL29:EM29">
    <cfRule type="cellIs" dxfId="4696" priority="4719" stopIfTrue="1" operator="greaterThan">
      <formula>10</formula>
    </cfRule>
  </conditionalFormatting>
  <conditionalFormatting sqref="EL27:EM27">
    <cfRule type="cellIs" dxfId="4695" priority="4718" stopIfTrue="1" operator="greaterThan">
      <formula>1</formula>
    </cfRule>
  </conditionalFormatting>
  <conditionalFormatting sqref="EL37:EM37">
    <cfRule type="cellIs" dxfId="4694" priority="4717" stopIfTrue="1" operator="greaterThan">
      <formula>10</formula>
    </cfRule>
  </conditionalFormatting>
  <conditionalFormatting sqref="EL22">
    <cfRule type="cellIs" dxfId="4693" priority="4716" stopIfTrue="1" operator="greaterThan">
      <formula>0.002</formula>
    </cfRule>
  </conditionalFormatting>
  <conditionalFormatting sqref="EL26:EM26">
    <cfRule type="cellIs" dxfId="4692" priority="4715" stopIfTrue="1" operator="greaterThan">
      <formula>0.002</formula>
    </cfRule>
  </conditionalFormatting>
  <conditionalFormatting sqref="EL33:EM33">
    <cfRule type="cellIs" dxfId="4691" priority="4714" stopIfTrue="1" operator="lessThan">
      <formula>65</formula>
    </cfRule>
  </conditionalFormatting>
  <conditionalFormatting sqref="EL18:EM18">
    <cfRule type="cellIs" dxfId="4690" priority="4713" stopIfTrue="1" operator="lessThan">
      <formula>98.6</formula>
    </cfRule>
  </conditionalFormatting>
  <conditionalFormatting sqref="EM22">
    <cfRule type="cellIs" dxfId="4689" priority="4712" stopIfTrue="1" operator="greaterThan">
      <formula>0.002</formula>
    </cfRule>
  </conditionalFormatting>
  <conditionalFormatting sqref="EN19">
    <cfRule type="cellIs" dxfId="4688" priority="4711" stopIfTrue="1" operator="greaterThan">
      <formula>0.02</formula>
    </cfRule>
  </conditionalFormatting>
  <conditionalFormatting sqref="EN24">
    <cfRule type="cellIs" dxfId="4687" priority="4710" stopIfTrue="1" operator="greaterThan">
      <formula>0.4</formula>
    </cfRule>
  </conditionalFormatting>
  <conditionalFormatting sqref="EN25">
    <cfRule type="cellIs" dxfId="4686" priority="4709" stopIfTrue="1" operator="greaterThan">
      <formula>0.04</formula>
    </cfRule>
  </conditionalFormatting>
  <conditionalFormatting sqref="EN30">
    <cfRule type="cellIs" dxfId="4685" priority="4708" stopIfTrue="1" operator="notBetween">
      <formula>6</formula>
      <formula>10</formula>
    </cfRule>
  </conditionalFormatting>
  <conditionalFormatting sqref="EN21">
    <cfRule type="cellIs" dxfId="4684" priority="4707" stopIfTrue="1" operator="greaterThan">
      <formula>0.007</formula>
    </cfRule>
  </conditionalFormatting>
  <conditionalFormatting sqref="EN23">
    <cfRule type="cellIs" dxfId="4683" priority="4706" stopIfTrue="1" operator="greaterThan">
      <formula>0.003</formula>
    </cfRule>
  </conditionalFormatting>
  <conditionalFormatting sqref="EN28">
    <cfRule type="cellIs" dxfId="4682" priority="4705" stopIfTrue="1" operator="greaterThan">
      <formula>1</formula>
    </cfRule>
  </conditionalFormatting>
  <conditionalFormatting sqref="EN31">
    <cfRule type="cellIs" dxfId="4681" priority="4704" stopIfTrue="1" operator="notBetween">
      <formula>950</formula>
      <formula>1050</formula>
    </cfRule>
  </conditionalFormatting>
  <conditionalFormatting sqref="EN29">
    <cfRule type="cellIs" dxfId="4680" priority="4703" stopIfTrue="1" operator="greaterThan">
      <formula>10</formula>
    </cfRule>
  </conditionalFormatting>
  <conditionalFormatting sqref="EN27">
    <cfRule type="cellIs" dxfId="4679" priority="4702" stopIfTrue="1" operator="greaterThan">
      <formula>1</formula>
    </cfRule>
  </conditionalFormatting>
  <conditionalFormatting sqref="EN37">
    <cfRule type="cellIs" dxfId="4678" priority="4701" stopIfTrue="1" operator="greaterThan">
      <formula>10</formula>
    </cfRule>
  </conditionalFormatting>
  <conditionalFormatting sqref="EN26">
    <cfRule type="cellIs" dxfId="4677" priority="4700" stopIfTrue="1" operator="greaterThan">
      <formula>0.002</formula>
    </cfRule>
  </conditionalFormatting>
  <conditionalFormatting sqref="EN33">
    <cfRule type="cellIs" dxfId="4676" priority="4699" stopIfTrue="1" operator="lessThan">
      <formula>65</formula>
    </cfRule>
  </conditionalFormatting>
  <conditionalFormatting sqref="EN20">
    <cfRule type="cellIs" dxfId="4675" priority="4698" stopIfTrue="1" operator="greaterThan">
      <formula>0.02</formula>
    </cfRule>
  </conditionalFormatting>
  <conditionalFormatting sqref="EN18">
    <cfRule type="cellIs" dxfId="4674" priority="4697" stopIfTrue="1" operator="lessThan">
      <formula>98.6</formula>
    </cfRule>
  </conditionalFormatting>
  <conditionalFormatting sqref="EN22">
    <cfRule type="cellIs" dxfId="4673" priority="4696" stopIfTrue="1" operator="greaterThan">
      <formula>0.002</formula>
    </cfRule>
  </conditionalFormatting>
  <conditionalFormatting sqref="EO19">
    <cfRule type="cellIs" dxfId="4672" priority="4695" stopIfTrue="1" operator="greaterThan">
      <formula>0.02</formula>
    </cfRule>
  </conditionalFormatting>
  <conditionalFormatting sqref="EO24">
    <cfRule type="cellIs" dxfId="4671" priority="4694" stopIfTrue="1" operator="greaterThan">
      <formula>0.4</formula>
    </cfRule>
  </conditionalFormatting>
  <conditionalFormatting sqref="EO25">
    <cfRule type="cellIs" dxfId="4670" priority="4693" stopIfTrue="1" operator="greaterThan">
      <formula>0.04</formula>
    </cfRule>
  </conditionalFormatting>
  <conditionalFormatting sqref="EO30">
    <cfRule type="cellIs" dxfId="4669" priority="4692" stopIfTrue="1" operator="notBetween">
      <formula>6</formula>
      <formula>10</formula>
    </cfRule>
  </conditionalFormatting>
  <conditionalFormatting sqref="EO21">
    <cfRule type="cellIs" dxfId="4668" priority="4691" stopIfTrue="1" operator="greaterThan">
      <formula>0.007</formula>
    </cfRule>
  </conditionalFormatting>
  <conditionalFormatting sqref="EO23">
    <cfRule type="cellIs" dxfId="4667" priority="4690" stopIfTrue="1" operator="greaterThan">
      <formula>0.003</formula>
    </cfRule>
  </conditionalFormatting>
  <conditionalFormatting sqref="EO28">
    <cfRule type="cellIs" dxfId="4666" priority="4689" stopIfTrue="1" operator="greaterThan">
      <formula>1</formula>
    </cfRule>
  </conditionalFormatting>
  <conditionalFormatting sqref="EO31">
    <cfRule type="cellIs" dxfId="4665" priority="4688" stopIfTrue="1" operator="notBetween">
      <formula>950</formula>
      <formula>1050</formula>
    </cfRule>
  </conditionalFormatting>
  <conditionalFormatting sqref="EO29">
    <cfRule type="cellIs" dxfId="4664" priority="4687" stopIfTrue="1" operator="greaterThan">
      <formula>10</formula>
    </cfRule>
  </conditionalFormatting>
  <conditionalFormatting sqref="EO27">
    <cfRule type="cellIs" dxfId="4663" priority="4686" stopIfTrue="1" operator="greaterThan">
      <formula>1</formula>
    </cfRule>
  </conditionalFormatting>
  <conditionalFormatting sqref="EO37">
    <cfRule type="cellIs" dxfId="4662" priority="4685" stopIfTrue="1" operator="greaterThan">
      <formula>10</formula>
    </cfRule>
  </conditionalFormatting>
  <conditionalFormatting sqref="EO26">
    <cfRule type="cellIs" dxfId="4661" priority="4684" stopIfTrue="1" operator="greaterThan">
      <formula>0.002</formula>
    </cfRule>
  </conditionalFormatting>
  <conditionalFormatting sqref="EO33">
    <cfRule type="cellIs" dxfId="4660" priority="4683" stopIfTrue="1" operator="lessThan">
      <formula>65</formula>
    </cfRule>
  </conditionalFormatting>
  <conditionalFormatting sqref="EO20">
    <cfRule type="cellIs" dxfId="4659" priority="4682" stopIfTrue="1" operator="greaterThan">
      <formula>0.02</formula>
    </cfRule>
  </conditionalFormatting>
  <conditionalFormatting sqref="EO18">
    <cfRule type="cellIs" dxfId="4658" priority="4681" stopIfTrue="1" operator="lessThan">
      <formula>98.6</formula>
    </cfRule>
  </conditionalFormatting>
  <conditionalFormatting sqref="EO22">
    <cfRule type="cellIs" dxfId="4657" priority="4680" stopIfTrue="1" operator="greaterThan">
      <formula>0.002</formula>
    </cfRule>
  </conditionalFormatting>
  <conditionalFormatting sqref="EP19">
    <cfRule type="cellIs" dxfId="4656" priority="4679" stopIfTrue="1" operator="greaterThan">
      <formula>0.02</formula>
    </cfRule>
  </conditionalFormatting>
  <conditionalFormatting sqref="EP24">
    <cfRule type="cellIs" dxfId="4655" priority="4678" stopIfTrue="1" operator="greaterThan">
      <formula>0.4</formula>
    </cfRule>
  </conditionalFormatting>
  <conditionalFormatting sqref="EP25">
    <cfRule type="cellIs" dxfId="4654" priority="4677" stopIfTrue="1" operator="greaterThan">
      <formula>0.04</formula>
    </cfRule>
  </conditionalFormatting>
  <conditionalFormatting sqref="EP30">
    <cfRule type="cellIs" dxfId="4653" priority="4676" stopIfTrue="1" operator="notBetween">
      <formula>6</formula>
      <formula>10</formula>
    </cfRule>
  </conditionalFormatting>
  <conditionalFormatting sqref="EP21">
    <cfRule type="cellIs" dxfId="4652" priority="4675" stopIfTrue="1" operator="greaterThan">
      <formula>0.007</formula>
    </cfRule>
  </conditionalFormatting>
  <conditionalFormatting sqref="EP23">
    <cfRule type="cellIs" dxfId="4651" priority="4674" stopIfTrue="1" operator="greaterThan">
      <formula>0.003</formula>
    </cfRule>
  </conditionalFormatting>
  <conditionalFormatting sqref="EP28">
    <cfRule type="cellIs" dxfId="4650" priority="4673" stopIfTrue="1" operator="greaterThan">
      <formula>1</formula>
    </cfRule>
  </conditionalFormatting>
  <conditionalFormatting sqref="EP31">
    <cfRule type="cellIs" dxfId="4649" priority="4672" stopIfTrue="1" operator="notBetween">
      <formula>950</formula>
      <formula>1050</formula>
    </cfRule>
  </conditionalFormatting>
  <conditionalFormatting sqref="EP29">
    <cfRule type="cellIs" dxfId="4648" priority="4671" stopIfTrue="1" operator="greaterThan">
      <formula>10</formula>
    </cfRule>
  </conditionalFormatting>
  <conditionalFormatting sqref="EP27">
    <cfRule type="cellIs" dxfId="4647" priority="4670" stopIfTrue="1" operator="greaterThan">
      <formula>1</formula>
    </cfRule>
  </conditionalFormatting>
  <conditionalFormatting sqref="EP37">
    <cfRule type="cellIs" dxfId="4646" priority="4669" stopIfTrue="1" operator="greaterThan">
      <formula>10</formula>
    </cfRule>
  </conditionalFormatting>
  <conditionalFormatting sqref="EP26">
    <cfRule type="cellIs" dxfId="4645" priority="4668" stopIfTrue="1" operator="greaterThan">
      <formula>0.002</formula>
    </cfRule>
  </conditionalFormatting>
  <conditionalFormatting sqref="EP33">
    <cfRule type="cellIs" dxfId="4644" priority="4667" stopIfTrue="1" operator="lessThan">
      <formula>65</formula>
    </cfRule>
  </conditionalFormatting>
  <conditionalFormatting sqref="EP20">
    <cfRule type="cellIs" dxfId="4643" priority="4666" stopIfTrue="1" operator="greaterThan">
      <formula>0.02</formula>
    </cfRule>
  </conditionalFormatting>
  <conditionalFormatting sqref="EP18">
    <cfRule type="cellIs" dxfId="4642" priority="4665" stopIfTrue="1" operator="lessThan">
      <formula>98.6</formula>
    </cfRule>
  </conditionalFormatting>
  <conditionalFormatting sqref="EP22">
    <cfRule type="cellIs" dxfId="4641" priority="4664" stopIfTrue="1" operator="greaterThan">
      <formula>0.002</formula>
    </cfRule>
  </conditionalFormatting>
  <conditionalFormatting sqref="EQ19">
    <cfRule type="cellIs" dxfId="4640" priority="4663" stopIfTrue="1" operator="greaterThan">
      <formula>0.02</formula>
    </cfRule>
  </conditionalFormatting>
  <conditionalFormatting sqref="EQ24">
    <cfRule type="cellIs" dxfId="4639" priority="4662" stopIfTrue="1" operator="greaterThan">
      <formula>0.4</formula>
    </cfRule>
  </conditionalFormatting>
  <conditionalFormatting sqref="EQ25">
    <cfRule type="cellIs" dxfId="4638" priority="4661" stopIfTrue="1" operator="greaterThan">
      <formula>0.04</formula>
    </cfRule>
  </conditionalFormatting>
  <conditionalFormatting sqref="EQ30">
    <cfRule type="cellIs" dxfId="4637" priority="4660" stopIfTrue="1" operator="notBetween">
      <formula>6</formula>
      <formula>10</formula>
    </cfRule>
  </conditionalFormatting>
  <conditionalFormatting sqref="EQ21">
    <cfRule type="cellIs" dxfId="4636" priority="4659" stopIfTrue="1" operator="greaterThan">
      <formula>0.007</formula>
    </cfRule>
  </conditionalFormatting>
  <conditionalFormatting sqref="EQ23">
    <cfRule type="cellIs" dxfId="4635" priority="4658" stopIfTrue="1" operator="greaterThan">
      <formula>0.003</formula>
    </cfRule>
  </conditionalFormatting>
  <conditionalFormatting sqref="EQ28">
    <cfRule type="cellIs" dxfId="4634" priority="4657" stopIfTrue="1" operator="greaterThan">
      <formula>1</formula>
    </cfRule>
  </conditionalFormatting>
  <conditionalFormatting sqref="EQ31">
    <cfRule type="cellIs" dxfId="4633" priority="4656" stopIfTrue="1" operator="notBetween">
      <formula>950</formula>
      <formula>1050</formula>
    </cfRule>
  </conditionalFormatting>
  <conditionalFormatting sqref="EQ29">
    <cfRule type="cellIs" dxfId="4632" priority="4655" stopIfTrue="1" operator="greaterThan">
      <formula>10</formula>
    </cfRule>
  </conditionalFormatting>
  <conditionalFormatting sqref="EQ27">
    <cfRule type="cellIs" dxfId="4631" priority="4654" stopIfTrue="1" operator="greaterThan">
      <formula>1</formula>
    </cfRule>
  </conditionalFormatting>
  <conditionalFormatting sqref="EQ37">
    <cfRule type="cellIs" dxfId="4630" priority="4653" stopIfTrue="1" operator="greaterThan">
      <formula>10</formula>
    </cfRule>
  </conditionalFormatting>
  <conditionalFormatting sqref="EQ26">
    <cfRule type="cellIs" dxfId="4629" priority="4652" stopIfTrue="1" operator="greaterThan">
      <formula>0.002</formula>
    </cfRule>
  </conditionalFormatting>
  <conditionalFormatting sqref="EQ33">
    <cfRule type="cellIs" dxfId="4628" priority="4651" stopIfTrue="1" operator="lessThan">
      <formula>65</formula>
    </cfRule>
  </conditionalFormatting>
  <conditionalFormatting sqref="EQ20">
    <cfRule type="cellIs" dxfId="4627" priority="4650" stopIfTrue="1" operator="greaterThan">
      <formula>0.02</formula>
    </cfRule>
  </conditionalFormatting>
  <conditionalFormatting sqref="EQ18">
    <cfRule type="cellIs" dxfId="4626" priority="4649" stopIfTrue="1" operator="lessThan">
      <formula>98.6</formula>
    </cfRule>
  </conditionalFormatting>
  <conditionalFormatting sqref="EQ22">
    <cfRule type="cellIs" dxfId="4625" priority="4648" stopIfTrue="1" operator="greaterThan">
      <formula>0.002</formula>
    </cfRule>
  </conditionalFormatting>
  <conditionalFormatting sqref="ER19">
    <cfRule type="cellIs" dxfId="4624" priority="4647" stopIfTrue="1" operator="greaterThan">
      <formula>0.02</formula>
    </cfRule>
  </conditionalFormatting>
  <conditionalFormatting sqref="ER24">
    <cfRule type="cellIs" dxfId="4623" priority="4646" stopIfTrue="1" operator="greaterThan">
      <formula>0.4</formula>
    </cfRule>
  </conditionalFormatting>
  <conditionalFormatting sqref="ER25">
    <cfRule type="cellIs" dxfId="4622" priority="4645" stopIfTrue="1" operator="greaterThan">
      <formula>0.04</formula>
    </cfRule>
  </conditionalFormatting>
  <conditionalFormatting sqref="ER30">
    <cfRule type="cellIs" dxfId="4621" priority="4644" stopIfTrue="1" operator="notBetween">
      <formula>6</formula>
      <formula>10</formula>
    </cfRule>
  </conditionalFormatting>
  <conditionalFormatting sqref="ER21">
    <cfRule type="cellIs" dxfId="4620" priority="4643" stopIfTrue="1" operator="greaterThan">
      <formula>0.007</formula>
    </cfRule>
  </conditionalFormatting>
  <conditionalFormatting sqref="ER23">
    <cfRule type="cellIs" dxfId="4619" priority="4642" stopIfTrue="1" operator="greaterThan">
      <formula>0.003</formula>
    </cfRule>
  </conditionalFormatting>
  <conditionalFormatting sqref="ER28">
    <cfRule type="cellIs" dxfId="4618" priority="4641" stopIfTrue="1" operator="greaterThan">
      <formula>1</formula>
    </cfRule>
  </conditionalFormatting>
  <conditionalFormatting sqref="ER31">
    <cfRule type="cellIs" dxfId="4617" priority="4640" stopIfTrue="1" operator="notBetween">
      <formula>950</formula>
      <formula>1050</formula>
    </cfRule>
  </conditionalFormatting>
  <conditionalFormatting sqref="ER29">
    <cfRule type="cellIs" dxfId="4616" priority="4639" stopIfTrue="1" operator="greaterThan">
      <formula>10</formula>
    </cfRule>
  </conditionalFormatting>
  <conditionalFormatting sqref="ER27">
    <cfRule type="cellIs" dxfId="4615" priority="4638" stopIfTrue="1" operator="greaterThan">
      <formula>1</formula>
    </cfRule>
  </conditionalFormatting>
  <conditionalFormatting sqref="ER37">
    <cfRule type="cellIs" dxfId="4614" priority="4637" stopIfTrue="1" operator="greaterThan">
      <formula>10</formula>
    </cfRule>
  </conditionalFormatting>
  <conditionalFormatting sqref="ER26">
    <cfRule type="cellIs" dxfId="4613" priority="4636" stopIfTrue="1" operator="greaterThan">
      <formula>0.002</formula>
    </cfRule>
  </conditionalFormatting>
  <conditionalFormatting sqref="ER20">
    <cfRule type="cellIs" dxfId="4612" priority="4635" stopIfTrue="1" operator="greaterThan">
      <formula>0.02</formula>
    </cfRule>
  </conditionalFormatting>
  <conditionalFormatting sqref="ER18">
    <cfRule type="cellIs" dxfId="4611" priority="4634" stopIfTrue="1" operator="lessThan">
      <formula>98.6</formula>
    </cfRule>
  </conditionalFormatting>
  <conditionalFormatting sqref="ER22">
    <cfRule type="cellIs" dxfId="4610" priority="4633" stopIfTrue="1" operator="greaterThan">
      <formula>0.002</formula>
    </cfRule>
  </conditionalFormatting>
  <conditionalFormatting sqref="ER33">
    <cfRule type="cellIs" dxfId="4609" priority="4632" stopIfTrue="1" operator="lessThan">
      <formula>65</formula>
    </cfRule>
  </conditionalFormatting>
  <conditionalFormatting sqref="VZ18 VZ31:VZ32">
    <cfRule type="cellIs" dxfId="4608" priority="4631" stopIfTrue="1" operator="lessThan">
      <formula>98.6</formula>
    </cfRule>
  </conditionalFormatting>
  <conditionalFormatting sqref="VZ19:VZ20">
    <cfRule type="cellIs" dxfId="4607" priority="4630" stopIfTrue="1" operator="greaterThan">
      <formula>0.02</formula>
    </cfRule>
  </conditionalFormatting>
  <conditionalFormatting sqref="VZ24">
    <cfRule type="cellIs" dxfId="4606" priority="4629" stopIfTrue="1" operator="greaterThan">
      <formula>0.4</formula>
    </cfRule>
  </conditionalFormatting>
  <conditionalFormatting sqref="VZ22 VZ26">
    <cfRule type="cellIs" dxfId="4605" priority="4628" stopIfTrue="1" operator="greaterThan">
      <formula>0.002</formula>
    </cfRule>
  </conditionalFormatting>
  <conditionalFormatting sqref="VZ25">
    <cfRule type="cellIs" dxfId="4604" priority="4627" stopIfTrue="1" operator="greaterThan">
      <formula>0.04</formula>
    </cfRule>
  </conditionalFormatting>
  <conditionalFormatting sqref="VZ30">
    <cfRule type="cellIs" dxfId="4603" priority="4626" stopIfTrue="1" operator="notBetween">
      <formula>6</formula>
      <formula>10</formula>
    </cfRule>
  </conditionalFormatting>
  <conditionalFormatting sqref="VZ21">
    <cfRule type="cellIs" dxfId="4602" priority="4625" stopIfTrue="1" operator="greaterThan">
      <formula>0.007</formula>
    </cfRule>
  </conditionalFormatting>
  <conditionalFormatting sqref="VZ23">
    <cfRule type="cellIs" dxfId="4601" priority="4624" stopIfTrue="1" operator="greaterThan">
      <formula>0.003</formula>
    </cfRule>
  </conditionalFormatting>
  <conditionalFormatting sqref="VZ28">
    <cfRule type="cellIs" dxfId="4600" priority="4623" stopIfTrue="1" operator="greaterThan">
      <formula>1</formula>
    </cfRule>
  </conditionalFormatting>
  <conditionalFormatting sqref="VZ27">
    <cfRule type="cellIs" dxfId="4599" priority="4622" stopIfTrue="1" operator="greaterThan">
      <formula>1</formula>
    </cfRule>
  </conditionalFormatting>
  <conditionalFormatting sqref="VZ29">
    <cfRule type="cellIs" dxfId="4598" priority="4621" stopIfTrue="1" operator="greaterThan">
      <formula>10</formula>
    </cfRule>
  </conditionalFormatting>
  <conditionalFormatting sqref="ES19">
    <cfRule type="cellIs" dxfId="4597" priority="4620" stopIfTrue="1" operator="greaterThan">
      <formula>0.02</formula>
    </cfRule>
  </conditionalFormatting>
  <conditionalFormatting sqref="ES24">
    <cfRule type="cellIs" dxfId="4596" priority="4619" stopIfTrue="1" operator="greaterThan">
      <formula>0.4</formula>
    </cfRule>
  </conditionalFormatting>
  <conditionalFormatting sqref="ES25">
    <cfRule type="cellIs" dxfId="4595" priority="4618" stopIfTrue="1" operator="greaterThan">
      <formula>0.04</formula>
    </cfRule>
  </conditionalFormatting>
  <conditionalFormatting sqref="ES30">
    <cfRule type="cellIs" dxfId="4594" priority="4617" stopIfTrue="1" operator="notBetween">
      <formula>6</formula>
      <formula>10</formula>
    </cfRule>
  </conditionalFormatting>
  <conditionalFormatting sqref="ES21">
    <cfRule type="cellIs" dxfId="4593" priority="4616" stopIfTrue="1" operator="greaterThan">
      <formula>0.007</formula>
    </cfRule>
  </conditionalFormatting>
  <conditionalFormatting sqref="ES23">
    <cfRule type="cellIs" dxfId="4592" priority="4615" stopIfTrue="1" operator="greaterThan">
      <formula>0.003</formula>
    </cfRule>
  </conditionalFormatting>
  <conditionalFormatting sqref="ES28">
    <cfRule type="cellIs" dxfId="4591" priority="4614" stopIfTrue="1" operator="greaterThan">
      <formula>1</formula>
    </cfRule>
  </conditionalFormatting>
  <conditionalFormatting sqref="ES31">
    <cfRule type="cellIs" dxfId="4590" priority="4613" stopIfTrue="1" operator="notBetween">
      <formula>950</formula>
      <formula>1050</formula>
    </cfRule>
  </conditionalFormatting>
  <conditionalFormatting sqref="ES29">
    <cfRule type="cellIs" dxfId="4589" priority="4612" stopIfTrue="1" operator="greaterThan">
      <formula>10</formula>
    </cfRule>
  </conditionalFormatting>
  <conditionalFormatting sqref="ES27">
    <cfRule type="cellIs" dxfId="4588" priority="4611" stopIfTrue="1" operator="greaterThan">
      <formula>1</formula>
    </cfRule>
  </conditionalFormatting>
  <conditionalFormatting sqref="ES37">
    <cfRule type="cellIs" dxfId="4587" priority="4610" stopIfTrue="1" operator="greaterThan">
      <formula>10</formula>
    </cfRule>
  </conditionalFormatting>
  <conditionalFormatting sqref="ES26">
    <cfRule type="cellIs" dxfId="4586" priority="4609" stopIfTrue="1" operator="greaterThan">
      <formula>0.002</formula>
    </cfRule>
  </conditionalFormatting>
  <conditionalFormatting sqref="ES20">
    <cfRule type="cellIs" dxfId="4585" priority="4608" stopIfTrue="1" operator="greaterThan">
      <formula>0.02</formula>
    </cfRule>
  </conditionalFormatting>
  <conditionalFormatting sqref="ES18">
    <cfRule type="cellIs" dxfId="4584" priority="4607" stopIfTrue="1" operator="lessThan">
      <formula>98.6</formula>
    </cfRule>
  </conditionalFormatting>
  <conditionalFormatting sqref="ES22">
    <cfRule type="cellIs" dxfId="4583" priority="4606" stopIfTrue="1" operator="greaterThan">
      <formula>0.002</formula>
    </cfRule>
  </conditionalFormatting>
  <conditionalFormatting sqref="ES33">
    <cfRule type="cellIs" dxfId="4582" priority="4605" stopIfTrue="1" operator="lessThan">
      <formula>65</formula>
    </cfRule>
  </conditionalFormatting>
  <conditionalFormatting sqref="ET19">
    <cfRule type="cellIs" dxfId="4581" priority="4604" stopIfTrue="1" operator="greaterThan">
      <formula>0.02</formula>
    </cfRule>
  </conditionalFormatting>
  <conditionalFormatting sqref="ET24">
    <cfRule type="cellIs" dxfId="4580" priority="4603" stopIfTrue="1" operator="greaterThan">
      <formula>0.4</formula>
    </cfRule>
  </conditionalFormatting>
  <conditionalFormatting sqref="ET25">
    <cfRule type="cellIs" dxfId="4579" priority="4602" stopIfTrue="1" operator="greaterThan">
      <formula>0.04</formula>
    </cfRule>
  </conditionalFormatting>
  <conditionalFormatting sqref="ET30">
    <cfRule type="cellIs" dxfId="4578" priority="4601" stopIfTrue="1" operator="notBetween">
      <formula>6</formula>
      <formula>10</formula>
    </cfRule>
  </conditionalFormatting>
  <conditionalFormatting sqref="ET21">
    <cfRule type="cellIs" dxfId="4577" priority="4600" stopIfTrue="1" operator="greaterThan">
      <formula>0.007</formula>
    </cfRule>
  </conditionalFormatting>
  <conditionalFormatting sqref="ET23">
    <cfRule type="cellIs" dxfId="4576" priority="4599" stopIfTrue="1" operator="greaterThan">
      <formula>0.003</formula>
    </cfRule>
  </conditionalFormatting>
  <conditionalFormatting sqref="ET28">
    <cfRule type="cellIs" dxfId="4575" priority="4598" stopIfTrue="1" operator="greaterThan">
      <formula>1</formula>
    </cfRule>
  </conditionalFormatting>
  <conditionalFormatting sqref="ET31">
    <cfRule type="cellIs" dxfId="4574" priority="4597" stopIfTrue="1" operator="notBetween">
      <formula>950</formula>
      <formula>1050</formula>
    </cfRule>
  </conditionalFormatting>
  <conditionalFormatting sqref="ET29">
    <cfRule type="cellIs" dxfId="4573" priority="4596" stopIfTrue="1" operator="greaterThan">
      <formula>10</formula>
    </cfRule>
  </conditionalFormatting>
  <conditionalFormatting sqref="ET27">
    <cfRule type="cellIs" dxfId="4572" priority="4595" stopIfTrue="1" operator="greaterThan">
      <formula>1</formula>
    </cfRule>
  </conditionalFormatting>
  <conditionalFormatting sqref="ET37">
    <cfRule type="cellIs" dxfId="4571" priority="4594" stopIfTrue="1" operator="greaterThan">
      <formula>10</formula>
    </cfRule>
  </conditionalFormatting>
  <conditionalFormatting sqref="ET26">
    <cfRule type="cellIs" dxfId="4570" priority="4593" stopIfTrue="1" operator="greaterThan">
      <formula>0.002</formula>
    </cfRule>
  </conditionalFormatting>
  <conditionalFormatting sqref="ET20">
    <cfRule type="cellIs" dxfId="4569" priority="4592" stopIfTrue="1" operator="greaterThan">
      <formula>0.02</formula>
    </cfRule>
  </conditionalFormatting>
  <conditionalFormatting sqref="ET18">
    <cfRule type="cellIs" dxfId="4568" priority="4591" stopIfTrue="1" operator="lessThan">
      <formula>98.6</formula>
    </cfRule>
  </conditionalFormatting>
  <conditionalFormatting sqref="ET22">
    <cfRule type="cellIs" dxfId="4567" priority="4590" stopIfTrue="1" operator="greaterThan">
      <formula>0.002</formula>
    </cfRule>
  </conditionalFormatting>
  <conditionalFormatting sqref="ET33">
    <cfRule type="cellIs" dxfId="4566" priority="4589" stopIfTrue="1" operator="lessThan">
      <formula>65</formula>
    </cfRule>
  </conditionalFormatting>
  <conditionalFormatting sqref="EU19">
    <cfRule type="cellIs" dxfId="4565" priority="4588" stopIfTrue="1" operator="greaterThan">
      <formula>0.02</formula>
    </cfRule>
  </conditionalFormatting>
  <conditionalFormatting sqref="EU24">
    <cfRule type="cellIs" dxfId="4564" priority="4587" stopIfTrue="1" operator="greaterThan">
      <formula>0.4</formula>
    </cfRule>
  </conditionalFormatting>
  <conditionalFormatting sqref="EU25">
    <cfRule type="cellIs" dxfId="4563" priority="4586" stopIfTrue="1" operator="greaterThan">
      <formula>0.04</formula>
    </cfRule>
  </conditionalFormatting>
  <conditionalFormatting sqref="EU30">
    <cfRule type="cellIs" dxfId="4562" priority="4585" stopIfTrue="1" operator="notBetween">
      <formula>6</formula>
      <formula>10</formula>
    </cfRule>
  </conditionalFormatting>
  <conditionalFormatting sqref="EU21">
    <cfRule type="cellIs" dxfId="4561" priority="4584" stopIfTrue="1" operator="greaterThan">
      <formula>0.007</formula>
    </cfRule>
  </conditionalFormatting>
  <conditionalFormatting sqref="EU23">
    <cfRule type="cellIs" dxfId="4560" priority="4583" stopIfTrue="1" operator="greaterThan">
      <formula>0.003</formula>
    </cfRule>
  </conditionalFormatting>
  <conditionalFormatting sqref="EU28">
    <cfRule type="cellIs" dxfId="4559" priority="4582" stopIfTrue="1" operator="greaterThan">
      <formula>1</formula>
    </cfRule>
  </conditionalFormatting>
  <conditionalFormatting sqref="EU31">
    <cfRule type="cellIs" dxfId="4558" priority="4581" stopIfTrue="1" operator="notBetween">
      <formula>950</formula>
      <formula>1050</formula>
    </cfRule>
  </conditionalFormatting>
  <conditionalFormatting sqref="EU29">
    <cfRule type="cellIs" dxfId="4557" priority="4580" stopIfTrue="1" operator="greaterThan">
      <formula>10</formula>
    </cfRule>
  </conditionalFormatting>
  <conditionalFormatting sqref="EU27">
    <cfRule type="cellIs" dxfId="4556" priority="4579" stopIfTrue="1" operator="greaterThan">
      <formula>1</formula>
    </cfRule>
  </conditionalFormatting>
  <conditionalFormatting sqref="EU37">
    <cfRule type="cellIs" dxfId="4555" priority="4578" stopIfTrue="1" operator="greaterThan">
      <formula>10</formula>
    </cfRule>
  </conditionalFormatting>
  <conditionalFormatting sqref="EU26">
    <cfRule type="cellIs" dxfId="4554" priority="4577" stopIfTrue="1" operator="greaterThan">
      <formula>0.002</formula>
    </cfRule>
  </conditionalFormatting>
  <conditionalFormatting sqref="EU20">
    <cfRule type="cellIs" dxfId="4553" priority="4576" stopIfTrue="1" operator="greaterThan">
      <formula>0.02</formula>
    </cfRule>
  </conditionalFormatting>
  <conditionalFormatting sqref="EU18">
    <cfRule type="cellIs" dxfId="4552" priority="4575" stopIfTrue="1" operator="lessThan">
      <formula>98.6</formula>
    </cfRule>
  </conditionalFormatting>
  <conditionalFormatting sqref="EU22">
    <cfRule type="cellIs" dxfId="4551" priority="4574" stopIfTrue="1" operator="greaterThan">
      <formula>0.002</formula>
    </cfRule>
  </conditionalFormatting>
  <conditionalFormatting sqref="EU33">
    <cfRule type="cellIs" dxfId="4550" priority="4573" stopIfTrue="1" operator="lessThan">
      <formula>65</formula>
    </cfRule>
  </conditionalFormatting>
  <conditionalFormatting sqref="EV19">
    <cfRule type="cellIs" dxfId="4549" priority="4572" stopIfTrue="1" operator="greaterThan">
      <formula>0.02</formula>
    </cfRule>
  </conditionalFormatting>
  <conditionalFormatting sqref="EV24">
    <cfRule type="cellIs" dxfId="4548" priority="4571" stopIfTrue="1" operator="greaterThan">
      <formula>0.4</formula>
    </cfRule>
  </conditionalFormatting>
  <conditionalFormatting sqref="EV25">
    <cfRule type="cellIs" dxfId="4547" priority="4570" stopIfTrue="1" operator="greaterThan">
      <formula>0.04</formula>
    </cfRule>
  </conditionalFormatting>
  <conditionalFormatting sqref="EV30">
    <cfRule type="cellIs" dxfId="4546" priority="4569" stopIfTrue="1" operator="notBetween">
      <formula>6</formula>
      <formula>10</formula>
    </cfRule>
  </conditionalFormatting>
  <conditionalFormatting sqref="EV21">
    <cfRule type="cellIs" dxfId="4545" priority="4568" stopIfTrue="1" operator="greaterThan">
      <formula>0.007</formula>
    </cfRule>
  </conditionalFormatting>
  <conditionalFormatting sqref="EV23">
    <cfRule type="cellIs" dxfId="4544" priority="4567" stopIfTrue="1" operator="greaterThan">
      <formula>0.003</formula>
    </cfRule>
  </conditionalFormatting>
  <conditionalFormatting sqref="EV28">
    <cfRule type="cellIs" dxfId="4543" priority="4566" stopIfTrue="1" operator="greaterThan">
      <formula>1</formula>
    </cfRule>
  </conditionalFormatting>
  <conditionalFormatting sqref="EV31">
    <cfRule type="cellIs" dxfId="4542" priority="4565" stopIfTrue="1" operator="notBetween">
      <formula>950</formula>
      <formula>1050</formula>
    </cfRule>
  </conditionalFormatting>
  <conditionalFormatting sqref="EV29">
    <cfRule type="cellIs" dxfId="4541" priority="4564" stopIfTrue="1" operator="greaterThan">
      <formula>10</formula>
    </cfRule>
  </conditionalFormatting>
  <conditionalFormatting sqref="EV27">
    <cfRule type="cellIs" dxfId="4540" priority="4563" stopIfTrue="1" operator="greaterThan">
      <formula>1</formula>
    </cfRule>
  </conditionalFormatting>
  <conditionalFormatting sqref="EV37">
    <cfRule type="cellIs" dxfId="4539" priority="4562" stopIfTrue="1" operator="greaterThan">
      <formula>10</formula>
    </cfRule>
  </conditionalFormatting>
  <conditionalFormatting sqref="EV26">
    <cfRule type="cellIs" dxfId="4538" priority="4561" stopIfTrue="1" operator="greaterThan">
      <formula>0.002</formula>
    </cfRule>
  </conditionalFormatting>
  <conditionalFormatting sqref="EV20">
    <cfRule type="cellIs" dxfId="4537" priority="4560" stopIfTrue="1" operator="greaterThan">
      <formula>0.02</formula>
    </cfRule>
  </conditionalFormatting>
  <conditionalFormatting sqref="EV18">
    <cfRule type="cellIs" dxfId="4536" priority="4559" stopIfTrue="1" operator="lessThan">
      <formula>98.6</formula>
    </cfRule>
  </conditionalFormatting>
  <conditionalFormatting sqref="EV22">
    <cfRule type="cellIs" dxfId="4535" priority="4558" stopIfTrue="1" operator="greaterThan">
      <formula>0.002</formula>
    </cfRule>
  </conditionalFormatting>
  <conditionalFormatting sqref="EV33:EW33">
    <cfRule type="cellIs" dxfId="4534" priority="4557" stopIfTrue="1" operator="lessThan">
      <formula>65</formula>
    </cfRule>
  </conditionalFormatting>
  <conditionalFormatting sqref="EW19">
    <cfRule type="cellIs" dxfId="4533" priority="4556" stopIfTrue="1" operator="greaterThan">
      <formula>0.02</formula>
    </cfRule>
  </conditionalFormatting>
  <conditionalFormatting sqref="EW24">
    <cfRule type="cellIs" dxfId="4532" priority="4555" stopIfTrue="1" operator="greaterThan">
      <formula>0.4</formula>
    </cfRule>
  </conditionalFormatting>
  <conditionalFormatting sqref="EW25">
    <cfRule type="cellIs" dxfId="4531" priority="4554" stopIfTrue="1" operator="greaterThan">
      <formula>0.04</formula>
    </cfRule>
  </conditionalFormatting>
  <conditionalFormatting sqref="EW30">
    <cfRule type="cellIs" dxfId="4530" priority="4553" stopIfTrue="1" operator="notBetween">
      <formula>6</formula>
      <formula>10</formula>
    </cfRule>
  </conditionalFormatting>
  <conditionalFormatting sqref="EW21">
    <cfRule type="cellIs" dxfId="4529" priority="4552" stopIfTrue="1" operator="greaterThan">
      <formula>0.007</formula>
    </cfRule>
  </conditionalFormatting>
  <conditionalFormatting sqref="EW23">
    <cfRule type="cellIs" dxfId="4528" priority="4551" stopIfTrue="1" operator="greaterThan">
      <formula>0.003</formula>
    </cfRule>
  </conditionalFormatting>
  <conditionalFormatting sqref="EW28">
    <cfRule type="cellIs" dxfId="4527" priority="4550" stopIfTrue="1" operator="greaterThan">
      <formula>1</formula>
    </cfRule>
  </conditionalFormatting>
  <conditionalFormatting sqref="EW31">
    <cfRule type="cellIs" dxfId="4526" priority="4549" stopIfTrue="1" operator="notBetween">
      <formula>950</formula>
      <formula>1050</formula>
    </cfRule>
  </conditionalFormatting>
  <conditionalFormatting sqref="EW29">
    <cfRule type="cellIs" dxfId="4525" priority="4548" stopIfTrue="1" operator="greaterThan">
      <formula>10</formula>
    </cfRule>
  </conditionalFormatting>
  <conditionalFormatting sqref="EW27">
    <cfRule type="cellIs" dxfId="4524" priority="4547" stopIfTrue="1" operator="greaterThan">
      <formula>1</formula>
    </cfRule>
  </conditionalFormatting>
  <conditionalFormatting sqref="EW37">
    <cfRule type="cellIs" dxfId="4523" priority="4546" stopIfTrue="1" operator="greaterThan">
      <formula>10</formula>
    </cfRule>
  </conditionalFormatting>
  <conditionalFormatting sqref="EW26">
    <cfRule type="cellIs" dxfId="4522" priority="4545" stopIfTrue="1" operator="greaterThan">
      <formula>0.002</formula>
    </cfRule>
  </conditionalFormatting>
  <conditionalFormatting sqref="EW20">
    <cfRule type="cellIs" dxfId="4521" priority="4544" stopIfTrue="1" operator="greaterThan">
      <formula>0.02</formula>
    </cfRule>
  </conditionalFormatting>
  <conditionalFormatting sqref="EW18">
    <cfRule type="cellIs" dxfId="4520" priority="4543" stopIfTrue="1" operator="lessThan">
      <formula>98.6</formula>
    </cfRule>
  </conditionalFormatting>
  <conditionalFormatting sqref="EW22">
    <cfRule type="cellIs" dxfId="4519" priority="4542" stopIfTrue="1" operator="greaterThan">
      <formula>0.002</formula>
    </cfRule>
  </conditionalFormatting>
  <conditionalFormatting sqref="EX19">
    <cfRule type="cellIs" dxfId="4518" priority="4541" stopIfTrue="1" operator="greaterThan">
      <formula>0.02</formula>
    </cfRule>
  </conditionalFormatting>
  <conditionalFormatting sqref="EX24">
    <cfRule type="cellIs" dxfId="4517" priority="4540" stopIfTrue="1" operator="greaterThan">
      <formula>0.4</formula>
    </cfRule>
  </conditionalFormatting>
  <conditionalFormatting sqref="EX25">
    <cfRule type="cellIs" dxfId="4516" priority="4539" stopIfTrue="1" operator="greaterThan">
      <formula>0.04</formula>
    </cfRule>
  </conditionalFormatting>
  <conditionalFormatting sqref="EX30">
    <cfRule type="cellIs" dxfId="4515" priority="4538" stopIfTrue="1" operator="notBetween">
      <formula>6</formula>
      <formula>10</formula>
    </cfRule>
  </conditionalFormatting>
  <conditionalFormatting sqref="EX21">
    <cfRule type="cellIs" dxfId="4514" priority="4537" stopIfTrue="1" operator="greaterThan">
      <formula>0.007</formula>
    </cfRule>
  </conditionalFormatting>
  <conditionalFormatting sqref="EX23">
    <cfRule type="cellIs" dxfId="4513" priority="4536" stopIfTrue="1" operator="greaterThan">
      <formula>0.003</formula>
    </cfRule>
  </conditionalFormatting>
  <conditionalFormatting sqref="EX28">
    <cfRule type="cellIs" dxfId="4512" priority="4535" stopIfTrue="1" operator="greaterThan">
      <formula>1</formula>
    </cfRule>
  </conditionalFormatting>
  <conditionalFormatting sqref="EX31">
    <cfRule type="cellIs" dxfId="4511" priority="4534" stopIfTrue="1" operator="notBetween">
      <formula>950</formula>
      <formula>1050</formula>
    </cfRule>
  </conditionalFormatting>
  <conditionalFormatting sqref="EX29">
    <cfRule type="cellIs" dxfId="4510" priority="4533" stopIfTrue="1" operator="greaterThan">
      <formula>10</formula>
    </cfRule>
  </conditionalFormatting>
  <conditionalFormatting sqref="EX27">
    <cfRule type="cellIs" dxfId="4509" priority="4532" stopIfTrue="1" operator="greaterThan">
      <formula>1</formula>
    </cfRule>
  </conditionalFormatting>
  <conditionalFormatting sqref="EX37">
    <cfRule type="cellIs" dxfId="4508" priority="4531" stopIfTrue="1" operator="greaterThan">
      <formula>10</formula>
    </cfRule>
  </conditionalFormatting>
  <conditionalFormatting sqref="EX26">
    <cfRule type="cellIs" dxfId="4507" priority="4530" stopIfTrue="1" operator="greaterThan">
      <formula>0.002</formula>
    </cfRule>
  </conditionalFormatting>
  <conditionalFormatting sqref="EX20">
    <cfRule type="cellIs" dxfId="4506" priority="4529" stopIfTrue="1" operator="greaterThan">
      <formula>0.02</formula>
    </cfRule>
  </conditionalFormatting>
  <conditionalFormatting sqref="EX18">
    <cfRule type="cellIs" dxfId="4505" priority="4528" stopIfTrue="1" operator="lessThan">
      <formula>98.6</formula>
    </cfRule>
  </conditionalFormatting>
  <conditionalFormatting sqref="EX22">
    <cfRule type="cellIs" dxfId="4504" priority="4527" stopIfTrue="1" operator="greaterThan">
      <formula>0.002</formula>
    </cfRule>
  </conditionalFormatting>
  <conditionalFormatting sqref="EX33">
    <cfRule type="cellIs" dxfId="4503" priority="4526" stopIfTrue="1" operator="lessThan">
      <formula>65</formula>
    </cfRule>
  </conditionalFormatting>
  <conditionalFormatting sqref="EY19">
    <cfRule type="cellIs" dxfId="4502" priority="4525" stopIfTrue="1" operator="greaterThan">
      <formula>0.02</formula>
    </cfRule>
  </conditionalFormatting>
  <conditionalFormatting sqref="EY24">
    <cfRule type="cellIs" dxfId="4501" priority="4524" stopIfTrue="1" operator="greaterThan">
      <formula>0.4</formula>
    </cfRule>
  </conditionalFormatting>
  <conditionalFormatting sqref="EY25">
    <cfRule type="cellIs" dxfId="4500" priority="4523" stopIfTrue="1" operator="greaterThan">
      <formula>0.04</formula>
    </cfRule>
  </conditionalFormatting>
  <conditionalFormatting sqref="EY30">
    <cfRule type="cellIs" dxfId="4499" priority="4522" stopIfTrue="1" operator="notBetween">
      <formula>6</formula>
      <formula>10</formula>
    </cfRule>
  </conditionalFormatting>
  <conditionalFormatting sqref="EY21">
    <cfRule type="cellIs" dxfId="4498" priority="4521" stopIfTrue="1" operator="greaterThan">
      <formula>0.007</formula>
    </cfRule>
  </conditionalFormatting>
  <conditionalFormatting sqref="EY23">
    <cfRule type="cellIs" dxfId="4497" priority="4520" stopIfTrue="1" operator="greaterThan">
      <formula>0.003</formula>
    </cfRule>
  </conditionalFormatting>
  <conditionalFormatting sqref="EY28">
    <cfRule type="cellIs" dxfId="4496" priority="4519" stopIfTrue="1" operator="greaterThan">
      <formula>1</formula>
    </cfRule>
  </conditionalFormatting>
  <conditionalFormatting sqref="EY31">
    <cfRule type="cellIs" dxfId="4495" priority="4518" stopIfTrue="1" operator="notBetween">
      <formula>950</formula>
      <formula>1050</formula>
    </cfRule>
  </conditionalFormatting>
  <conditionalFormatting sqref="EY29">
    <cfRule type="cellIs" dxfId="4494" priority="4517" stopIfTrue="1" operator="greaterThan">
      <formula>10</formula>
    </cfRule>
  </conditionalFormatting>
  <conditionalFormatting sqref="EY27">
    <cfRule type="cellIs" dxfId="4493" priority="4516" stopIfTrue="1" operator="greaterThan">
      <formula>1</formula>
    </cfRule>
  </conditionalFormatting>
  <conditionalFormatting sqref="EY37">
    <cfRule type="cellIs" dxfId="4492" priority="4515" stopIfTrue="1" operator="greaterThan">
      <formula>10</formula>
    </cfRule>
  </conditionalFormatting>
  <conditionalFormatting sqref="EY26">
    <cfRule type="cellIs" dxfId="4491" priority="4514" stopIfTrue="1" operator="greaterThan">
      <formula>0.002</formula>
    </cfRule>
  </conditionalFormatting>
  <conditionalFormatting sqref="EY20">
    <cfRule type="cellIs" dxfId="4490" priority="4513" stopIfTrue="1" operator="greaterThan">
      <formula>0.02</formula>
    </cfRule>
  </conditionalFormatting>
  <conditionalFormatting sqref="EY18">
    <cfRule type="cellIs" dxfId="4489" priority="4512" stopIfTrue="1" operator="lessThan">
      <formula>98.6</formula>
    </cfRule>
  </conditionalFormatting>
  <conditionalFormatting sqref="EY22">
    <cfRule type="cellIs" dxfId="4488" priority="4511" stopIfTrue="1" operator="greaterThan">
      <formula>0.002</formula>
    </cfRule>
  </conditionalFormatting>
  <conditionalFormatting sqref="EY33">
    <cfRule type="cellIs" dxfId="4487" priority="4510" stopIfTrue="1" operator="lessThan">
      <formula>65</formula>
    </cfRule>
  </conditionalFormatting>
  <conditionalFormatting sqref="EZ19">
    <cfRule type="cellIs" dxfId="4486" priority="4509" stopIfTrue="1" operator="greaterThan">
      <formula>0.02</formula>
    </cfRule>
  </conditionalFormatting>
  <conditionalFormatting sqref="EZ24">
    <cfRule type="cellIs" dxfId="4485" priority="4508" stopIfTrue="1" operator="greaterThan">
      <formula>0.4</formula>
    </cfRule>
  </conditionalFormatting>
  <conditionalFormatting sqref="EZ25">
    <cfRule type="cellIs" dxfId="4484" priority="4507" stopIfTrue="1" operator="greaterThan">
      <formula>0.04</formula>
    </cfRule>
  </conditionalFormatting>
  <conditionalFormatting sqref="EZ30">
    <cfRule type="cellIs" dxfId="4483" priority="4506" stopIfTrue="1" operator="notBetween">
      <formula>6</formula>
      <formula>10</formula>
    </cfRule>
  </conditionalFormatting>
  <conditionalFormatting sqref="EZ21">
    <cfRule type="cellIs" dxfId="4482" priority="4505" stopIfTrue="1" operator="greaterThan">
      <formula>0.007</formula>
    </cfRule>
  </conditionalFormatting>
  <conditionalFormatting sqref="EZ23">
    <cfRule type="cellIs" dxfId="4481" priority="4504" stopIfTrue="1" operator="greaterThan">
      <formula>0.003</formula>
    </cfRule>
  </conditionalFormatting>
  <conditionalFormatting sqref="EZ28">
    <cfRule type="cellIs" dxfId="4480" priority="4503" stopIfTrue="1" operator="greaterThan">
      <formula>1</formula>
    </cfRule>
  </conditionalFormatting>
  <conditionalFormatting sqref="EZ31">
    <cfRule type="cellIs" dxfId="4479" priority="4502" stopIfTrue="1" operator="notBetween">
      <formula>950</formula>
      <formula>1050</formula>
    </cfRule>
  </conditionalFormatting>
  <conditionalFormatting sqref="EZ29">
    <cfRule type="cellIs" dxfId="4478" priority="4501" stopIfTrue="1" operator="greaterThan">
      <formula>10</formula>
    </cfRule>
  </conditionalFormatting>
  <conditionalFormatting sqref="EZ27">
    <cfRule type="cellIs" dxfId="4477" priority="4500" stopIfTrue="1" operator="greaterThan">
      <formula>1</formula>
    </cfRule>
  </conditionalFormatting>
  <conditionalFormatting sqref="EZ37">
    <cfRule type="cellIs" dxfId="4476" priority="4499" stopIfTrue="1" operator="greaterThan">
      <formula>10</formula>
    </cfRule>
  </conditionalFormatting>
  <conditionalFormatting sqref="EZ26">
    <cfRule type="cellIs" dxfId="4475" priority="4498" stopIfTrue="1" operator="greaterThan">
      <formula>0.002</formula>
    </cfRule>
  </conditionalFormatting>
  <conditionalFormatting sqref="EZ20">
    <cfRule type="cellIs" dxfId="4474" priority="4497" stopIfTrue="1" operator="greaterThan">
      <formula>0.02</formula>
    </cfRule>
  </conditionalFormatting>
  <conditionalFormatting sqref="EZ18">
    <cfRule type="cellIs" dxfId="4473" priority="4496" stopIfTrue="1" operator="lessThan">
      <formula>98.6</formula>
    </cfRule>
  </conditionalFormatting>
  <conditionalFormatting sqref="EZ22">
    <cfRule type="cellIs" dxfId="4472" priority="4495" stopIfTrue="1" operator="greaterThan">
      <formula>0.002</formula>
    </cfRule>
  </conditionalFormatting>
  <conditionalFormatting sqref="EZ33">
    <cfRule type="cellIs" dxfId="4471" priority="4494" stopIfTrue="1" operator="lessThan">
      <formula>65</formula>
    </cfRule>
  </conditionalFormatting>
  <conditionalFormatting sqref="FA19">
    <cfRule type="cellIs" dxfId="4470" priority="4493" stopIfTrue="1" operator="greaterThan">
      <formula>0.02</formula>
    </cfRule>
  </conditionalFormatting>
  <conditionalFormatting sqref="FA24">
    <cfRule type="cellIs" dxfId="4469" priority="4492" stopIfTrue="1" operator="greaterThan">
      <formula>0.4</formula>
    </cfRule>
  </conditionalFormatting>
  <conditionalFormatting sqref="FA25">
    <cfRule type="cellIs" dxfId="4468" priority="4491" stopIfTrue="1" operator="greaterThan">
      <formula>0.04</formula>
    </cfRule>
  </conditionalFormatting>
  <conditionalFormatting sqref="FA30">
    <cfRule type="cellIs" dxfId="4467" priority="4490" stopIfTrue="1" operator="notBetween">
      <formula>6</formula>
      <formula>10</formula>
    </cfRule>
  </conditionalFormatting>
  <conditionalFormatting sqref="FA21">
    <cfRule type="cellIs" dxfId="4466" priority="4489" stopIfTrue="1" operator="greaterThan">
      <formula>0.007</formula>
    </cfRule>
  </conditionalFormatting>
  <conditionalFormatting sqref="FA23">
    <cfRule type="cellIs" dxfId="4465" priority="4488" stopIfTrue="1" operator="greaterThan">
      <formula>0.003</formula>
    </cfRule>
  </conditionalFormatting>
  <conditionalFormatting sqref="FA28">
    <cfRule type="cellIs" dxfId="4464" priority="4487" stopIfTrue="1" operator="greaterThan">
      <formula>1</formula>
    </cfRule>
  </conditionalFormatting>
  <conditionalFormatting sqref="FA31">
    <cfRule type="cellIs" dxfId="4463" priority="4486" stopIfTrue="1" operator="notBetween">
      <formula>950</formula>
      <formula>1050</formula>
    </cfRule>
  </conditionalFormatting>
  <conditionalFormatting sqref="FA29">
    <cfRule type="cellIs" dxfId="4462" priority="4485" stopIfTrue="1" operator="greaterThan">
      <formula>10</formula>
    </cfRule>
  </conditionalFormatting>
  <conditionalFormatting sqref="FA27">
    <cfRule type="cellIs" dxfId="4461" priority="4484" stopIfTrue="1" operator="greaterThan">
      <formula>1</formula>
    </cfRule>
  </conditionalFormatting>
  <conditionalFormatting sqref="FA37">
    <cfRule type="cellIs" dxfId="4460" priority="4483" stopIfTrue="1" operator="greaterThan">
      <formula>10</formula>
    </cfRule>
  </conditionalFormatting>
  <conditionalFormatting sqref="FA26">
    <cfRule type="cellIs" dxfId="4459" priority="4482" stopIfTrue="1" operator="greaterThan">
      <formula>0.002</formula>
    </cfRule>
  </conditionalFormatting>
  <conditionalFormatting sqref="FA20">
    <cfRule type="cellIs" dxfId="4458" priority="4481" stopIfTrue="1" operator="greaterThan">
      <formula>0.02</formula>
    </cfRule>
  </conditionalFormatting>
  <conditionalFormatting sqref="FA18">
    <cfRule type="cellIs" dxfId="4457" priority="4480" stopIfTrue="1" operator="lessThan">
      <formula>98.6</formula>
    </cfRule>
  </conditionalFormatting>
  <conditionalFormatting sqref="FA22">
    <cfRule type="cellIs" dxfId="4456" priority="4479" stopIfTrue="1" operator="greaterThan">
      <formula>0.002</formula>
    </cfRule>
  </conditionalFormatting>
  <conditionalFormatting sqref="FA33">
    <cfRule type="cellIs" dxfId="4455" priority="4478" stopIfTrue="1" operator="lessThan">
      <formula>65</formula>
    </cfRule>
  </conditionalFormatting>
  <conditionalFormatting sqref="FB19 FD19">
    <cfRule type="cellIs" dxfId="4454" priority="4477" stopIfTrue="1" operator="greaterThan">
      <formula>0.02</formula>
    </cfRule>
  </conditionalFormatting>
  <conditionalFormatting sqref="FB24 FD24">
    <cfRule type="cellIs" dxfId="4453" priority="4476" stopIfTrue="1" operator="greaterThan">
      <formula>0.4</formula>
    </cfRule>
  </conditionalFormatting>
  <conditionalFormatting sqref="FB25 FD25">
    <cfRule type="cellIs" dxfId="4452" priority="4475" stopIfTrue="1" operator="greaterThan">
      <formula>0.04</formula>
    </cfRule>
  </conditionalFormatting>
  <conditionalFormatting sqref="FB30 FD30">
    <cfRule type="cellIs" dxfId="4451" priority="4474" stopIfTrue="1" operator="notBetween">
      <formula>6</formula>
      <formula>10</formula>
    </cfRule>
  </conditionalFormatting>
  <conditionalFormatting sqref="FB21 FD21">
    <cfRule type="cellIs" dxfId="4450" priority="4473" stopIfTrue="1" operator="greaterThan">
      <formula>0.007</formula>
    </cfRule>
  </conditionalFormatting>
  <conditionalFormatting sqref="FB23 FD23">
    <cfRule type="cellIs" dxfId="4449" priority="4472" stopIfTrue="1" operator="greaterThan">
      <formula>0.003</formula>
    </cfRule>
  </conditionalFormatting>
  <conditionalFormatting sqref="FB28 FD28">
    <cfRule type="cellIs" dxfId="4448" priority="4471" stopIfTrue="1" operator="greaterThan">
      <formula>1</formula>
    </cfRule>
  </conditionalFormatting>
  <conditionalFormatting sqref="FB31 FD31">
    <cfRule type="cellIs" dxfId="4447" priority="4470" stopIfTrue="1" operator="notBetween">
      <formula>950</formula>
      <formula>1050</formula>
    </cfRule>
  </conditionalFormatting>
  <conditionalFormatting sqref="FB29 FD29">
    <cfRule type="cellIs" dxfId="4446" priority="4469" stopIfTrue="1" operator="greaterThan">
      <formula>10</formula>
    </cfRule>
  </conditionalFormatting>
  <conditionalFormatting sqref="FB27 FD27">
    <cfRule type="cellIs" dxfId="4445" priority="4468" stopIfTrue="1" operator="greaterThan">
      <formula>1</formula>
    </cfRule>
  </conditionalFormatting>
  <conditionalFormatting sqref="FB37 FD37">
    <cfRule type="cellIs" dxfId="4444" priority="4467" stopIfTrue="1" operator="greaterThan">
      <formula>10</formula>
    </cfRule>
  </conditionalFormatting>
  <conditionalFormatting sqref="FB26 FD26">
    <cfRule type="cellIs" dxfId="4443" priority="4466" stopIfTrue="1" operator="greaterThan">
      <formula>0.002</formula>
    </cfRule>
  </conditionalFormatting>
  <conditionalFormatting sqref="FB20 FD20">
    <cfRule type="cellIs" dxfId="4442" priority="4465" stopIfTrue="1" operator="greaterThan">
      <formula>0.02</formula>
    </cfRule>
  </conditionalFormatting>
  <conditionalFormatting sqref="FB18 FD18">
    <cfRule type="cellIs" dxfId="4441" priority="4464" stopIfTrue="1" operator="lessThan">
      <formula>98.6</formula>
    </cfRule>
  </conditionalFormatting>
  <conditionalFormatting sqref="FB22">
    <cfRule type="cellIs" dxfId="4440" priority="4463" stopIfTrue="1" operator="greaterThan">
      <formula>0.002</formula>
    </cfRule>
  </conditionalFormatting>
  <conditionalFormatting sqref="FB33">
    <cfRule type="cellIs" dxfId="4439" priority="4462" stopIfTrue="1" operator="lessThan">
      <formula>65</formula>
    </cfRule>
  </conditionalFormatting>
  <conditionalFormatting sqref="FC19">
    <cfRule type="cellIs" dxfId="4438" priority="4461" stopIfTrue="1" operator="greaterThan">
      <formula>0.02</formula>
    </cfRule>
  </conditionalFormatting>
  <conditionalFormatting sqref="FC24">
    <cfRule type="cellIs" dxfId="4437" priority="4460" stopIfTrue="1" operator="greaterThan">
      <formula>0.4</formula>
    </cfRule>
  </conditionalFormatting>
  <conditionalFormatting sqref="FC25">
    <cfRule type="cellIs" dxfId="4436" priority="4459" stopIfTrue="1" operator="greaterThan">
      <formula>0.04</formula>
    </cfRule>
  </conditionalFormatting>
  <conditionalFormatting sqref="FC30">
    <cfRule type="cellIs" dxfId="4435" priority="4458" stopIfTrue="1" operator="notBetween">
      <formula>6</formula>
      <formula>10</formula>
    </cfRule>
  </conditionalFormatting>
  <conditionalFormatting sqref="FC21">
    <cfRule type="cellIs" dxfId="4434" priority="4457" stopIfTrue="1" operator="greaterThan">
      <formula>0.007</formula>
    </cfRule>
  </conditionalFormatting>
  <conditionalFormatting sqref="FC23">
    <cfRule type="cellIs" dxfId="4433" priority="4456" stopIfTrue="1" operator="greaterThan">
      <formula>0.003</formula>
    </cfRule>
  </conditionalFormatting>
  <conditionalFormatting sqref="FC28">
    <cfRule type="cellIs" dxfId="4432" priority="4455" stopIfTrue="1" operator="greaterThan">
      <formula>1</formula>
    </cfRule>
  </conditionalFormatting>
  <conditionalFormatting sqref="FC31">
    <cfRule type="cellIs" dxfId="4431" priority="4454" stopIfTrue="1" operator="notBetween">
      <formula>950</formula>
      <formula>1050</formula>
    </cfRule>
  </conditionalFormatting>
  <conditionalFormatting sqref="FC29">
    <cfRule type="cellIs" dxfId="4430" priority="4453" stopIfTrue="1" operator="greaterThan">
      <formula>10</formula>
    </cfRule>
  </conditionalFormatting>
  <conditionalFormatting sqref="FC27">
    <cfRule type="cellIs" dxfId="4429" priority="4452" stopIfTrue="1" operator="greaterThan">
      <formula>1</formula>
    </cfRule>
  </conditionalFormatting>
  <conditionalFormatting sqref="FC37">
    <cfRule type="cellIs" dxfId="4428" priority="4451" stopIfTrue="1" operator="greaterThan">
      <formula>10</formula>
    </cfRule>
  </conditionalFormatting>
  <conditionalFormatting sqref="FC26">
    <cfRule type="cellIs" dxfId="4427" priority="4450" stopIfTrue="1" operator="greaterThan">
      <formula>0.002</formula>
    </cfRule>
  </conditionalFormatting>
  <conditionalFormatting sqref="FC20">
    <cfRule type="cellIs" dxfId="4426" priority="4449" stopIfTrue="1" operator="greaterThan">
      <formula>0.02</formula>
    </cfRule>
  </conditionalFormatting>
  <conditionalFormatting sqref="FC18">
    <cfRule type="cellIs" dxfId="4425" priority="4448" stopIfTrue="1" operator="lessThan">
      <formula>98.6</formula>
    </cfRule>
  </conditionalFormatting>
  <conditionalFormatting sqref="FC22">
    <cfRule type="cellIs" dxfId="4424" priority="4447" stopIfTrue="1" operator="greaterThan">
      <formula>0.002</formula>
    </cfRule>
  </conditionalFormatting>
  <conditionalFormatting sqref="FC33:FD33">
    <cfRule type="cellIs" dxfId="4423" priority="4446" stopIfTrue="1" operator="lessThan">
      <formula>65</formula>
    </cfRule>
  </conditionalFormatting>
  <conditionalFormatting sqref="FD22">
    <cfRule type="cellIs" dxfId="4422" priority="4445" stopIfTrue="1" operator="greaterThan">
      <formula>0.002</formula>
    </cfRule>
  </conditionalFormatting>
  <conditionalFormatting sqref="FE19">
    <cfRule type="cellIs" dxfId="4421" priority="4444" stopIfTrue="1" operator="greaterThan">
      <formula>0.02</formula>
    </cfRule>
  </conditionalFormatting>
  <conditionalFormatting sqref="FE24">
    <cfRule type="cellIs" dxfId="4420" priority="4443" stopIfTrue="1" operator="greaterThan">
      <formula>0.4</formula>
    </cfRule>
  </conditionalFormatting>
  <conditionalFormatting sqref="FE25">
    <cfRule type="cellIs" dxfId="4419" priority="4442" stopIfTrue="1" operator="greaterThan">
      <formula>0.04</formula>
    </cfRule>
  </conditionalFormatting>
  <conditionalFormatting sqref="FE30">
    <cfRule type="cellIs" dxfId="4418" priority="4441" stopIfTrue="1" operator="notBetween">
      <formula>6</formula>
      <formula>10</formula>
    </cfRule>
  </conditionalFormatting>
  <conditionalFormatting sqref="FE21">
    <cfRule type="cellIs" dxfId="4417" priority="4440" stopIfTrue="1" operator="greaterThan">
      <formula>0.007</formula>
    </cfRule>
  </conditionalFormatting>
  <conditionalFormatting sqref="FE23">
    <cfRule type="cellIs" dxfId="4416" priority="4439" stopIfTrue="1" operator="greaterThan">
      <formula>0.003</formula>
    </cfRule>
  </conditionalFormatting>
  <conditionalFormatting sqref="FE28">
    <cfRule type="cellIs" dxfId="4415" priority="4438" stopIfTrue="1" operator="greaterThan">
      <formula>1</formula>
    </cfRule>
  </conditionalFormatting>
  <conditionalFormatting sqref="FE31">
    <cfRule type="cellIs" dxfId="4414" priority="4437" stopIfTrue="1" operator="notBetween">
      <formula>950</formula>
      <formula>1050</formula>
    </cfRule>
  </conditionalFormatting>
  <conditionalFormatting sqref="FE29">
    <cfRule type="cellIs" dxfId="4413" priority="4436" stopIfTrue="1" operator="greaterThan">
      <formula>10</formula>
    </cfRule>
  </conditionalFormatting>
  <conditionalFormatting sqref="FE27">
    <cfRule type="cellIs" dxfId="4412" priority="4435" stopIfTrue="1" operator="greaterThan">
      <formula>1</formula>
    </cfRule>
  </conditionalFormatting>
  <conditionalFormatting sqref="FE37">
    <cfRule type="cellIs" dxfId="4411" priority="4434" stopIfTrue="1" operator="greaterThan">
      <formula>10</formula>
    </cfRule>
  </conditionalFormatting>
  <conditionalFormatting sqref="FE26">
    <cfRule type="cellIs" dxfId="4410" priority="4433" stopIfTrue="1" operator="greaterThan">
      <formula>0.002</formula>
    </cfRule>
  </conditionalFormatting>
  <conditionalFormatting sqref="FE20">
    <cfRule type="cellIs" dxfId="4409" priority="4432" stopIfTrue="1" operator="greaterThan">
      <formula>0.02</formula>
    </cfRule>
  </conditionalFormatting>
  <conditionalFormatting sqref="FE18">
    <cfRule type="cellIs" dxfId="4408" priority="4431" stopIfTrue="1" operator="lessThan">
      <formula>98.6</formula>
    </cfRule>
  </conditionalFormatting>
  <conditionalFormatting sqref="FE33">
    <cfRule type="cellIs" dxfId="4407" priority="4430" stopIfTrue="1" operator="lessThan">
      <formula>65</formula>
    </cfRule>
  </conditionalFormatting>
  <conditionalFormatting sqref="FE22">
    <cfRule type="cellIs" dxfId="4406" priority="4429" stopIfTrue="1" operator="greaterThan">
      <formula>0.002</formula>
    </cfRule>
  </conditionalFormatting>
  <conditionalFormatting sqref="FF19 FJ19">
    <cfRule type="cellIs" dxfId="4405" priority="4428" stopIfTrue="1" operator="greaterThan">
      <formula>0.02</formula>
    </cfRule>
  </conditionalFormatting>
  <conditionalFormatting sqref="FF24 FJ24">
    <cfRule type="cellIs" dxfId="4404" priority="4427" stopIfTrue="1" operator="greaterThan">
      <formula>0.4</formula>
    </cfRule>
  </conditionalFormatting>
  <conditionalFormatting sqref="FF25 FJ25">
    <cfRule type="cellIs" dxfId="4403" priority="4426" stopIfTrue="1" operator="greaterThan">
      <formula>0.04</formula>
    </cfRule>
  </conditionalFormatting>
  <conditionalFormatting sqref="FF30 FJ30">
    <cfRule type="cellIs" dxfId="4402" priority="4425" stopIfTrue="1" operator="notBetween">
      <formula>6</formula>
      <formula>10</formula>
    </cfRule>
  </conditionalFormatting>
  <conditionalFormatting sqref="FF21 FJ21">
    <cfRule type="cellIs" dxfId="4401" priority="4424" stopIfTrue="1" operator="greaterThan">
      <formula>0.007</formula>
    </cfRule>
  </conditionalFormatting>
  <conditionalFormatting sqref="FF23 FJ23">
    <cfRule type="cellIs" dxfId="4400" priority="4423" stopIfTrue="1" operator="greaterThan">
      <formula>0.003</formula>
    </cfRule>
  </conditionalFormatting>
  <conditionalFormatting sqref="FF28 FJ28">
    <cfRule type="cellIs" dxfId="4399" priority="4422" stopIfTrue="1" operator="greaterThan">
      <formula>1</formula>
    </cfRule>
  </conditionalFormatting>
  <conditionalFormatting sqref="FF31 FJ31">
    <cfRule type="cellIs" dxfId="4398" priority="4421" stopIfTrue="1" operator="notBetween">
      <formula>950</formula>
      <formula>1050</formula>
    </cfRule>
  </conditionalFormatting>
  <conditionalFormatting sqref="FF29 FJ29">
    <cfRule type="cellIs" dxfId="4397" priority="4420" stopIfTrue="1" operator="greaterThan">
      <formula>10</formula>
    </cfRule>
  </conditionalFormatting>
  <conditionalFormatting sqref="FF27 FJ27">
    <cfRule type="cellIs" dxfId="4396" priority="4419" stopIfTrue="1" operator="greaterThan">
      <formula>1</formula>
    </cfRule>
  </conditionalFormatting>
  <conditionalFormatting sqref="FF37 FJ37">
    <cfRule type="cellIs" dxfId="4395" priority="4418" stopIfTrue="1" operator="greaterThan">
      <formula>10</formula>
    </cfRule>
  </conditionalFormatting>
  <conditionalFormatting sqref="FF26 FJ26">
    <cfRule type="cellIs" dxfId="4394" priority="4417" stopIfTrue="1" operator="greaterThan">
      <formula>0.002</formula>
    </cfRule>
  </conditionalFormatting>
  <conditionalFormatting sqref="FF20 FJ20">
    <cfRule type="cellIs" dxfId="4393" priority="4416" stopIfTrue="1" operator="greaterThan">
      <formula>0.02</formula>
    </cfRule>
  </conditionalFormatting>
  <conditionalFormatting sqref="FF18 FJ18">
    <cfRule type="cellIs" dxfId="4392" priority="4415" stopIfTrue="1" operator="lessThan">
      <formula>98.6</formula>
    </cfRule>
  </conditionalFormatting>
  <conditionalFormatting sqref="FF33">
    <cfRule type="cellIs" dxfId="4391" priority="4414" stopIfTrue="1" operator="lessThan">
      <formula>65</formula>
    </cfRule>
  </conditionalFormatting>
  <conditionalFormatting sqref="FF22 FJ22">
    <cfRule type="cellIs" dxfId="4390" priority="4413" stopIfTrue="1" operator="greaterThan">
      <formula>0.002</formula>
    </cfRule>
  </conditionalFormatting>
  <conditionalFormatting sqref="FG19">
    <cfRule type="cellIs" dxfId="4389" priority="4412" stopIfTrue="1" operator="greaterThan">
      <formula>0.02</formula>
    </cfRule>
  </conditionalFormatting>
  <conditionalFormatting sqref="FG24">
    <cfRule type="cellIs" dxfId="4388" priority="4411" stopIfTrue="1" operator="greaterThan">
      <formula>0.4</formula>
    </cfRule>
  </conditionalFormatting>
  <conditionalFormatting sqref="FG25">
    <cfRule type="cellIs" dxfId="4387" priority="4410" stopIfTrue="1" operator="greaterThan">
      <formula>0.04</formula>
    </cfRule>
  </conditionalFormatting>
  <conditionalFormatting sqref="FG30">
    <cfRule type="cellIs" dxfId="4386" priority="4409" stopIfTrue="1" operator="notBetween">
      <formula>6</formula>
      <formula>10</formula>
    </cfRule>
  </conditionalFormatting>
  <conditionalFormatting sqref="FG21">
    <cfRule type="cellIs" dxfId="4385" priority="4408" stopIfTrue="1" operator="greaterThan">
      <formula>0.007</formula>
    </cfRule>
  </conditionalFormatting>
  <conditionalFormatting sqref="FG23">
    <cfRule type="cellIs" dxfId="4384" priority="4407" stopIfTrue="1" operator="greaterThan">
      <formula>0.003</formula>
    </cfRule>
  </conditionalFormatting>
  <conditionalFormatting sqref="FG28">
    <cfRule type="cellIs" dxfId="4383" priority="4406" stopIfTrue="1" operator="greaterThan">
      <formula>1</formula>
    </cfRule>
  </conditionalFormatting>
  <conditionalFormatting sqref="FG31">
    <cfRule type="cellIs" dxfId="4382" priority="4405" stopIfTrue="1" operator="notBetween">
      <formula>950</formula>
      <formula>1050</formula>
    </cfRule>
  </conditionalFormatting>
  <conditionalFormatting sqref="FG29">
    <cfRule type="cellIs" dxfId="4381" priority="4404" stopIfTrue="1" operator="greaterThan">
      <formula>10</formula>
    </cfRule>
  </conditionalFormatting>
  <conditionalFormatting sqref="FG27">
    <cfRule type="cellIs" dxfId="4380" priority="4403" stopIfTrue="1" operator="greaterThan">
      <formula>1</formula>
    </cfRule>
  </conditionalFormatting>
  <conditionalFormatting sqref="FG37">
    <cfRule type="cellIs" dxfId="4379" priority="4402" stopIfTrue="1" operator="greaterThan">
      <formula>10</formula>
    </cfRule>
  </conditionalFormatting>
  <conditionalFormatting sqref="FG26">
    <cfRule type="cellIs" dxfId="4378" priority="4401" stopIfTrue="1" operator="greaterThan">
      <formula>0.002</formula>
    </cfRule>
  </conditionalFormatting>
  <conditionalFormatting sqref="FG20">
    <cfRule type="cellIs" dxfId="4377" priority="4400" stopIfTrue="1" operator="greaterThan">
      <formula>0.02</formula>
    </cfRule>
  </conditionalFormatting>
  <conditionalFormatting sqref="FG18">
    <cfRule type="cellIs" dxfId="4376" priority="4399" stopIfTrue="1" operator="lessThan">
      <formula>98.6</formula>
    </cfRule>
  </conditionalFormatting>
  <conditionalFormatting sqref="FG33 FJ33">
    <cfRule type="cellIs" dxfId="4375" priority="4398" stopIfTrue="1" operator="lessThan">
      <formula>65</formula>
    </cfRule>
  </conditionalFormatting>
  <conditionalFormatting sqref="FG22">
    <cfRule type="cellIs" dxfId="4374" priority="4397" stopIfTrue="1" operator="greaterThan">
      <formula>0.002</formula>
    </cfRule>
  </conditionalFormatting>
  <conditionalFormatting sqref="FI19">
    <cfRule type="cellIs" dxfId="4373" priority="4396" stopIfTrue="1" operator="greaterThan">
      <formula>0.02</formula>
    </cfRule>
  </conditionalFormatting>
  <conditionalFormatting sqref="FI24">
    <cfRule type="cellIs" dxfId="4372" priority="4395" stopIfTrue="1" operator="greaterThan">
      <formula>0.4</formula>
    </cfRule>
  </conditionalFormatting>
  <conditionalFormatting sqref="FI25">
    <cfRule type="cellIs" dxfId="4371" priority="4394" stopIfTrue="1" operator="greaterThan">
      <formula>0.04</formula>
    </cfRule>
  </conditionalFormatting>
  <conditionalFormatting sqref="FI30">
    <cfRule type="cellIs" dxfId="4370" priority="4393" stopIfTrue="1" operator="notBetween">
      <formula>6</formula>
      <formula>10</formula>
    </cfRule>
  </conditionalFormatting>
  <conditionalFormatting sqref="FI21">
    <cfRule type="cellIs" dxfId="4369" priority="4392" stopIfTrue="1" operator="greaterThan">
      <formula>0.007</formula>
    </cfRule>
  </conditionalFormatting>
  <conditionalFormatting sqref="FI23">
    <cfRule type="cellIs" dxfId="4368" priority="4391" stopIfTrue="1" operator="greaterThan">
      <formula>0.003</formula>
    </cfRule>
  </conditionalFormatting>
  <conditionalFormatting sqref="FI28">
    <cfRule type="cellIs" dxfId="4367" priority="4390" stopIfTrue="1" operator="greaterThan">
      <formula>1</formula>
    </cfRule>
  </conditionalFormatting>
  <conditionalFormatting sqref="FI31">
    <cfRule type="cellIs" dxfId="4366" priority="4389" stopIfTrue="1" operator="notBetween">
      <formula>950</formula>
      <formula>1050</formula>
    </cfRule>
  </conditionalFormatting>
  <conditionalFormatting sqref="FI29">
    <cfRule type="cellIs" dxfId="4365" priority="4388" stopIfTrue="1" operator="greaterThan">
      <formula>10</formula>
    </cfRule>
  </conditionalFormatting>
  <conditionalFormatting sqref="FI27">
    <cfRule type="cellIs" dxfId="4364" priority="4387" stopIfTrue="1" operator="greaterThan">
      <formula>1</formula>
    </cfRule>
  </conditionalFormatting>
  <conditionalFormatting sqref="FI37">
    <cfRule type="cellIs" dxfId="4363" priority="4386" stopIfTrue="1" operator="greaterThan">
      <formula>10</formula>
    </cfRule>
  </conditionalFormatting>
  <conditionalFormatting sqref="FI26">
    <cfRule type="cellIs" dxfId="4362" priority="4385" stopIfTrue="1" operator="greaterThan">
      <formula>0.002</formula>
    </cfRule>
  </conditionalFormatting>
  <conditionalFormatting sqref="FI20">
    <cfRule type="cellIs" dxfId="4361" priority="4384" stopIfTrue="1" operator="greaterThan">
      <formula>0.02</formula>
    </cfRule>
  </conditionalFormatting>
  <conditionalFormatting sqref="FI22">
    <cfRule type="cellIs" dxfId="4360" priority="4383" stopIfTrue="1" operator="greaterThan">
      <formula>0.002</formula>
    </cfRule>
  </conditionalFormatting>
  <conditionalFormatting sqref="FH19">
    <cfRule type="cellIs" dxfId="4359" priority="4382" stopIfTrue="1" operator="greaterThan">
      <formula>0.02</formula>
    </cfRule>
  </conditionalFormatting>
  <conditionalFormatting sqref="FH24">
    <cfRule type="cellIs" dxfId="4358" priority="4381" stopIfTrue="1" operator="greaterThan">
      <formula>0.4</formula>
    </cfRule>
  </conditionalFormatting>
  <conditionalFormatting sqref="FH25">
    <cfRule type="cellIs" dxfId="4357" priority="4380" stopIfTrue="1" operator="greaterThan">
      <formula>0.04</formula>
    </cfRule>
  </conditionalFormatting>
  <conditionalFormatting sqref="FH30">
    <cfRule type="cellIs" dxfId="4356" priority="4379" stopIfTrue="1" operator="notBetween">
      <formula>6</formula>
      <formula>10</formula>
    </cfRule>
  </conditionalFormatting>
  <conditionalFormatting sqref="FH21">
    <cfRule type="cellIs" dxfId="4355" priority="4378" stopIfTrue="1" operator="greaterThan">
      <formula>0.007</formula>
    </cfRule>
  </conditionalFormatting>
  <conditionalFormatting sqref="FH23">
    <cfRule type="cellIs" dxfId="4354" priority="4377" stopIfTrue="1" operator="greaterThan">
      <formula>0.003</formula>
    </cfRule>
  </conditionalFormatting>
  <conditionalFormatting sqref="FH28">
    <cfRule type="cellIs" dxfId="4353" priority="4376" stopIfTrue="1" operator="greaterThan">
      <formula>1</formula>
    </cfRule>
  </conditionalFormatting>
  <conditionalFormatting sqref="FH31">
    <cfRule type="cellIs" dxfId="4352" priority="4375" stopIfTrue="1" operator="notBetween">
      <formula>950</formula>
      <formula>1050</formula>
    </cfRule>
  </conditionalFormatting>
  <conditionalFormatting sqref="FH29">
    <cfRule type="cellIs" dxfId="4351" priority="4374" stopIfTrue="1" operator="greaterThan">
      <formula>10</formula>
    </cfRule>
  </conditionalFormatting>
  <conditionalFormatting sqref="FH27">
    <cfRule type="cellIs" dxfId="4350" priority="4373" stopIfTrue="1" operator="greaterThan">
      <formula>1</formula>
    </cfRule>
  </conditionalFormatting>
  <conditionalFormatting sqref="FH37">
    <cfRule type="cellIs" dxfId="4349" priority="4372" stopIfTrue="1" operator="greaterThan">
      <formula>10</formula>
    </cfRule>
  </conditionalFormatting>
  <conditionalFormatting sqref="FH26">
    <cfRule type="cellIs" dxfId="4348" priority="4371" stopIfTrue="1" operator="greaterThan">
      <formula>0.002</formula>
    </cfRule>
  </conditionalFormatting>
  <conditionalFormatting sqref="FH20">
    <cfRule type="cellIs" dxfId="4347" priority="4370" stopIfTrue="1" operator="greaterThan">
      <formula>0.02</formula>
    </cfRule>
  </conditionalFormatting>
  <conditionalFormatting sqref="FH18:FI18">
    <cfRule type="cellIs" dxfId="4346" priority="4369" stopIfTrue="1" operator="lessThan">
      <formula>98.6</formula>
    </cfRule>
  </conditionalFormatting>
  <conditionalFormatting sqref="FH22">
    <cfRule type="cellIs" dxfId="4345" priority="4368" stopIfTrue="1" operator="greaterThan">
      <formula>0.002</formula>
    </cfRule>
  </conditionalFormatting>
  <conditionalFormatting sqref="FH33:FI33">
    <cfRule type="cellIs" dxfId="4344" priority="4367" stopIfTrue="1" operator="lessThan">
      <formula>65</formula>
    </cfRule>
  </conditionalFormatting>
  <conditionalFormatting sqref="FK19">
    <cfRule type="cellIs" dxfId="4343" priority="4366" stopIfTrue="1" operator="greaterThan">
      <formula>0.02</formula>
    </cfRule>
  </conditionalFormatting>
  <conditionalFormatting sqref="FK24">
    <cfRule type="cellIs" dxfId="4342" priority="4365" stopIfTrue="1" operator="greaterThan">
      <formula>0.4</formula>
    </cfRule>
  </conditionalFormatting>
  <conditionalFormatting sqref="FK25">
    <cfRule type="cellIs" dxfId="4341" priority="4364" stopIfTrue="1" operator="greaterThan">
      <formula>0.04</formula>
    </cfRule>
  </conditionalFormatting>
  <conditionalFormatting sqref="FK30">
    <cfRule type="cellIs" dxfId="4340" priority="4363" stopIfTrue="1" operator="notBetween">
      <formula>6</formula>
      <formula>10</formula>
    </cfRule>
  </conditionalFormatting>
  <conditionalFormatting sqref="FK21">
    <cfRule type="cellIs" dxfId="4339" priority="4362" stopIfTrue="1" operator="greaterThan">
      <formula>0.007</formula>
    </cfRule>
  </conditionalFormatting>
  <conditionalFormatting sqref="FK23">
    <cfRule type="cellIs" dxfId="4338" priority="4361" stopIfTrue="1" operator="greaterThan">
      <formula>0.003</formula>
    </cfRule>
  </conditionalFormatting>
  <conditionalFormatting sqref="FK28">
    <cfRule type="cellIs" dxfId="4337" priority="4360" stopIfTrue="1" operator="greaterThan">
      <formula>1</formula>
    </cfRule>
  </conditionalFormatting>
  <conditionalFormatting sqref="FK31">
    <cfRule type="cellIs" dxfId="4336" priority="4359" stopIfTrue="1" operator="notBetween">
      <formula>950</formula>
      <formula>1050</formula>
    </cfRule>
  </conditionalFormatting>
  <conditionalFormatting sqref="FK29">
    <cfRule type="cellIs" dxfId="4335" priority="4358" stopIfTrue="1" operator="greaterThan">
      <formula>10</formula>
    </cfRule>
  </conditionalFormatting>
  <conditionalFormatting sqref="FK27">
    <cfRule type="cellIs" dxfId="4334" priority="4357" stopIfTrue="1" operator="greaterThan">
      <formula>1</formula>
    </cfRule>
  </conditionalFormatting>
  <conditionalFormatting sqref="FK37">
    <cfRule type="cellIs" dxfId="4333" priority="4356" stopIfTrue="1" operator="greaterThan">
      <formula>10</formula>
    </cfRule>
  </conditionalFormatting>
  <conditionalFormatting sqref="FK26">
    <cfRule type="cellIs" dxfId="4332" priority="4355" stopIfTrue="1" operator="greaterThan">
      <formula>0.002</formula>
    </cfRule>
  </conditionalFormatting>
  <conditionalFormatting sqref="FK20">
    <cfRule type="cellIs" dxfId="4331" priority="4354" stopIfTrue="1" operator="greaterThan">
      <formula>0.02</formula>
    </cfRule>
  </conditionalFormatting>
  <conditionalFormatting sqref="FK22">
    <cfRule type="cellIs" dxfId="4330" priority="4353" stopIfTrue="1" operator="greaterThan">
      <formula>0.002</formula>
    </cfRule>
  </conditionalFormatting>
  <conditionalFormatting sqref="FK18">
    <cfRule type="cellIs" dxfId="4329" priority="4352" stopIfTrue="1" operator="lessThan">
      <formula>98.6</formula>
    </cfRule>
  </conditionalFormatting>
  <conditionalFormatting sqref="FK33">
    <cfRule type="cellIs" dxfId="4328" priority="4351" stopIfTrue="1" operator="lessThan">
      <formula>65</formula>
    </cfRule>
  </conditionalFormatting>
  <conditionalFormatting sqref="FL19">
    <cfRule type="cellIs" dxfId="4327" priority="4350" stopIfTrue="1" operator="greaterThan">
      <formula>0.02</formula>
    </cfRule>
  </conditionalFormatting>
  <conditionalFormatting sqref="FL24">
    <cfRule type="cellIs" dxfId="4326" priority="4349" stopIfTrue="1" operator="greaterThan">
      <formula>0.4</formula>
    </cfRule>
  </conditionalFormatting>
  <conditionalFormatting sqref="FL25">
    <cfRule type="cellIs" dxfId="4325" priority="4348" stopIfTrue="1" operator="greaterThan">
      <formula>0.04</formula>
    </cfRule>
  </conditionalFormatting>
  <conditionalFormatting sqref="FL30">
    <cfRule type="cellIs" dxfId="4324" priority="4347" stopIfTrue="1" operator="notBetween">
      <formula>6</formula>
      <formula>10</formula>
    </cfRule>
  </conditionalFormatting>
  <conditionalFormatting sqref="FL21">
    <cfRule type="cellIs" dxfId="4323" priority="4346" stopIfTrue="1" operator="greaterThan">
      <formula>0.007</formula>
    </cfRule>
  </conditionalFormatting>
  <conditionalFormatting sqref="FL23">
    <cfRule type="cellIs" dxfId="4322" priority="4345" stopIfTrue="1" operator="greaterThan">
      <formula>0.003</formula>
    </cfRule>
  </conditionalFormatting>
  <conditionalFormatting sqref="FL28">
    <cfRule type="cellIs" dxfId="4321" priority="4344" stopIfTrue="1" operator="greaterThan">
      <formula>1</formula>
    </cfRule>
  </conditionalFormatting>
  <conditionalFormatting sqref="FL31">
    <cfRule type="cellIs" dxfId="4320" priority="4343" stopIfTrue="1" operator="notBetween">
      <formula>950</formula>
      <formula>1050</formula>
    </cfRule>
  </conditionalFormatting>
  <conditionalFormatting sqref="FL29">
    <cfRule type="cellIs" dxfId="4319" priority="4342" stopIfTrue="1" operator="greaterThan">
      <formula>10</formula>
    </cfRule>
  </conditionalFormatting>
  <conditionalFormatting sqref="FL27">
    <cfRule type="cellIs" dxfId="4318" priority="4341" stopIfTrue="1" operator="greaterThan">
      <formula>1</formula>
    </cfRule>
  </conditionalFormatting>
  <conditionalFormatting sqref="FL37">
    <cfRule type="cellIs" dxfId="4317" priority="4340" stopIfTrue="1" operator="greaterThan">
      <formula>10</formula>
    </cfRule>
  </conditionalFormatting>
  <conditionalFormatting sqref="FL26">
    <cfRule type="cellIs" dxfId="4316" priority="4339" stopIfTrue="1" operator="greaterThan">
      <formula>0.002</formula>
    </cfRule>
  </conditionalFormatting>
  <conditionalFormatting sqref="FL20">
    <cfRule type="cellIs" dxfId="4315" priority="4338" stopIfTrue="1" operator="greaterThan">
      <formula>0.02</formula>
    </cfRule>
  </conditionalFormatting>
  <conditionalFormatting sqref="FL22">
    <cfRule type="cellIs" dxfId="4314" priority="4337" stopIfTrue="1" operator="greaterThan">
      <formula>0.002</formula>
    </cfRule>
  </conditionalFormatting>
  <conditionalFormatting sqref="FL18">
    <cfRule type="cellIs" dxfId="4313" priority="4336" stopIfTrue="1" operator="lessThan">
      <formula>98.6</formula>
    </cfRule>
  </conditionalFormatting>
  <conditionalFormatting sqref="FL33">
    <cfRule type="cellIs" dxfId="4312" priority="4335" stopIfTrue="1" operator="lessThan">
      <formula>65</formula>
    </cfRule>
  </conditionalFormatting>
  <conditionalFormatting sqref="FM19">
    <cfRule type="cellIs" dxfId="4311" priority="4334" stopIfTrue="1" operator="greaterThan">
      <formula>0.02</formula>
    </cfRule>
  </conditionalFormatting>
  <conditionalFormatting sqref="FM24">
    <cfRule type="cellIs" dxfId="4310" priority="4333" stopIfTrue="1" operator="greaterThan">
      <formula>0.4</formula>
    </cfRule>
  </conditionalFormatting>
  <conditionalFormatting sqref="FM25">
    <cfRule type="cellIs" dxfId="4309" priority="4332" stopIfTrue="1" operator="greaterThan">
      <formula>0.04</formula>
    </cfRule>
  </conditionalFormatting>
  <conditionalFormatting sqref="FM30">
    <cfRule type="cellIs" dxfId="4308" priority="4331" stopIfTrue="1" operator="notBetween">
      <formula>6</formula>
      <formula>10</formula>
    </cfRule>
  </conditionalFormatting>
  <conditionalFormatting sqref="FM21">
    <cfRule type="cellIs" dxfId="4307" priority="4330" stopIfTrue="1" operator="greaterThan">
      <formula>0.007</formula>
    </cfRule>
  </conditionalFormatting>
  <conditionalFormatting sqref="FM23">
    <cfRule type="cellIs" dxfId="4306" priority="4329" stopIfTrue="1" operator="greaterThan">
      <formula>0.003</formula>
    </cfRule>
  </conditionalFormatting>
  <conditionalFormatting sqref="FM28">
    <cfRule type="cellIs" dxfId="4305" priority="4328" stopIfTrue="1" operator="greaterThan">
      <formula>1</formula>
    </cfRule>
  </conditionalFormatting>
  <conditionalFormatting sqref="FM31">
    <cfRule type="cellIs" dxfId="4304" priority="4327" stopIfTrue="1" operator="notBetween">
      <formula>950</formula>
      <formula>1050</formula>
    </cfRule>
  </conditionalFormatting>
  <conditionalFormatting sqref="FM29">
    <cfRule type="cellIs" dxfId="4303" priority="4326" stopIfTrue="1" operator="greaterThan">
      <formula>10</formula>
    </cfRule>
  </conditionalFormatting>
  <conditionalFormatting sqref="FM27">
    <cfRule type="cellIs" dxfId="4302" priority="4325" stopIfTrue="1" operator="greaterThan">
      <formula>1</formula>
    </cfRule>
  </conditionalFormatting>
  <conditionalFormatting sqref="FM37">
    <cfRule type="cellIs" dxfId="4301" priority="4324" stopIfTrue="1" operator="greaterThan">
      <formula>10</formula>
    </cfRule>
  </conditionalFormatting>
  <conditionalFormatting sqref="FM26">
    <cfRule type="cellIs" dxfId="4300" priority="4323" stopIfTrue="1" operator="greaterThan">
      <formula>0.002</formula>
    </cfRule>
  </conditionalFormatting>
  <conditionalFormatting sqref="FM20">
    <cfRule type="cellIs" dxfId="4299" priority="4322" stopIfTrue="1" operator="greaterThan">
      <formula>0.02</formula>
    </cfRule>
  </conditionalFormatting>
  <conditionalFormatting sqref="FM22">
    <cfRule type="cellIs" dxfId="4298" priority="4321" stopIfTrue="1" operator="greaterThan">
      <formula>0.002</formula>
    </cfRule>
  </conditionalFormatting>
  <conditionalFormatting sqref="FM18">
    <cfRule type="cellIs" dxfId="4297" priority="4320" stopIfTrue="1" operator="lessThan">
      <formula>98.6</formula>
    </cfRule>
  </conditionalFormatting>
  <conditionalFormatting sqref="FM33">
    <cfRule type="cellIs" dxfId="4296" priority="4319" stopIfTrue="1" operator="lessThan">
      <formula>65</formula>
    </cfRule>
  </conditionalFormatting>
  <conditionalFormatting sqref="FN19">
    <cfRule type="cellIs" dxfId="4295" priority="4318" stopIfTrue="1" operator="greaterThan">
      <formula>0.02</formula>
    </cfRule>
  </conditionalFormatting>
  <conditionalFormatting sqref="FN24">
    <cfRule type="cellIs" dxfId="4294" priority="4317" stopIfTrue="1" operator="greaterThan">
      <formula>0.4</formula>
    </cfRule>
  </conditionalFormatting>
  <conditionalFormatting sqref="FN25">
    <cfRule type="cellIs" dxfId="4293" priority="4316" stopIfTrue="1" operator="greaterThan">
      <formula>0.04</formula>
    </cfRule>
  </conditionalFormatting>
  <conditionalFormatting sqref="FN30">
    <cfRule type="cellIs" dxfId="4292" priority="4315" stopIfTrue="1" operator="notBetween">
      <formula>6</formula>
      <formula>10</formula>
    </cfRule>
  </conditionalFormatting>
  <conditionalFormatting sqref="FN21">
    <cfRule type="cellIs" dxfId="4291" priority="4314" stopIfTrue="1" operator="greaterThan">
      <formula>0.007</formula>
    </cfRule>
  </conditionalFormatting>
  <conditionalFormatting sqref="FN23">
    <cfRule type="cellIs" dxfId="4290" priority="4313" stopIfTrue="1" operator="greaterThan">
      <formula>0.003</formula>
    </cfRule>
  </conditionalFormatting>
  <conditionalFormatting sqref="FN28">
    <cfRule type="cellIs" dxfId="4289" priority="4312" stopIfTrue="1" operator="greaterThan">
      <formula>1</formula>
    </cfRule>
  </conditionalFormatting>
  <conditionalFormatting sqref="FN31">
    <cfRule type="cellIs" dxfId="4288" priority="4311" stopIfTrue="1" operator="notBetween">
      <formula>950</formula>
      <formula>1050</formula>
    </cfRule>
  </conditionalFormatting>
  <conditionalFormatting sqref="FN29">
    <cfRule type="cellIs" dxfId="4287" priority="4310" stopIfTrue="1" operator="greaterThan">
      <formula>10</formula>
    </cfRule>
  </conditionalFormatting>
  <conditionalFormatting sqref="FN27">
    <cfRule type="cellIs" dxfId="4286" priority="4309" stopIfTrue="1" operator="greaterThan">
      <formula>1</formula>
    </cfRule>
  </conditionalFormatting>
  <conditionalFormatting sqref="FN37">
    <cfRule type="cellIs" dxfId="4285" priority="4308" stopIfTrue="1" operator="greaterThan">
      <formula>10</formula>
    </cfRule>
  </conditionalFormatting>
  <conditionalFormatting sqref="FN26">
    <cfRule type="cellIs" dxfId="4284" priority="4307" stopIfTrue="1" operator="greaterThan">
      <formula>0.002</formula>
    </cfRule>
  </conditionalFormatting>
  <conditionalFormatting sqref="FN20">
    <cfRule type="cellIs" dxfId="4283" priority="4306" stopIfTrue="1" operator="greaterThan">
      <formula>0.02</formula>
    </cfRule>
  </conditionalFormatting>
  <conditionalFormatting sqref="FN22">
    <cfRule type="cellIs" dxfId="4282" priority="4305" stopIfTrue="1" operator="greaterThan">
      <formula>0.002</formula>
    </cfRule>
  </conditionalFormatting>
  <conditionalFormatting sqref="FN18">
    <cfRule type="cellIs" dxfId="4281" priority="4304" stopIfTrue="1" operator="lessThan">
      <formula>98.6</formula>
    </cfRule>
  </conditionalFormatting>
  <conditionalFormatting sqref="VY18 VY31:VY32">
    <cfRule type="cellIs" dxfId="4280" priority="4303" stopIfTrue="1" operator="lessThan">
      <formula>98.6</formula>
    </cfRule>
  </conditionalFormatting>
  <conditionalFormatting sqref="VY19:VY20">
    <cfRule type="cellIs" dxfId="4279" priority="4302" stopIfTrue="1" operator="greaterThan">
      <formula>0.02</formula>
    </cfRule>
  </conditionalFormatting>
  <conditionalFormatting sqref="VY24">
    <cfRule type="cellIs" dxfId="4278" priority="4301" stopIfTrue="1" operator="greaterThan">
      <formula>0.4</formula>
    </cfRule>
  </conditionalFormatting>
  <conditionalFormatting sqref="VY22 VY26">
    <cfRule type="cellIs" dxfId="4277" priority="4300" stopIfTrue="1" operator="greaterThan">
      <formula>0.002</formula>
    </cfRule>
  </conditionalFormatting>
  <conditionalFormatting sqref="VY25">
    <cfRule type="cellIs" dxfId="4276" priority="4299" stopIfTrue="1" operator="greaterThan">
      <formula>0.04</formula>
    </cfRule>
  </conditionalFormatting>
  <conditionalFormatting sqref="VY30">
    <cfRule type="cellIs" dxfId="4275" priority="4298" stopIfTrue="1" operator="notBetween">
      <formula>6</formula>
      <formula>10</formula>
    </cfRule>
  </conditionalFormatting>
  <conditionalFormatting sqref="VY21">
    <cfRule type="cellIs" dxfId="4274" priority="4297" stopIfTrue="1" operator="greaterThan">
      <formula>0.007</formula>
    </cfRule>
  </conditionalFormatting>
  <conditionalFormatting sqref="VY23">
    <cfRule type="cellIs" dxfId="4273" priority="4296" stopIfTrue="1" operator="greaterThan">
      <formula>0.003</formula>
    </cfRule>
  </conditionalFormatting>
  <conditionalFormatting sqref="VY28">
    <cfRule type="cellIs" dxfId="4272" priority="4295" stopIfTrue="1" operator="greaterThan">
      <formula>1</formula>
    </cfRule>
  </conditionalFormatting>
  <conditionalFormatting sqref="VY27">
    <cfRule type="cellIs" dxfId="4271" priority="4294" stopIfTrue="1" operator="greaterThan">
      <formula>1</formula>
    </cfRule>
  </conditionalFormatting>
  <conditionalFormatting sqref="VY29">
    <cfRule type="cellIs" dxfId="4270" priority="4293" stopIfTrue="1" operator="greaterThan">
      <formula>10</formula>
    </cfRule>
  </conditionalFormatting>
  <conditionalFormatting sqref="VX18 VX31:VX32">
    <cfRule type="cellIs" dxfId="4269" priority="4292" stopIfTrue="1" operator="lessThan">
      <formula>98.6</formula>
    </cfRule>
  </conditionalFormatting>
  <conditionalFormatting sqref="VX19:VX20">
    <cfRule type="cellIs" dxfId="4268" priority="4291" stopIfTrue="1" operator="greaterThan">
      <formula>0.02</formula>
    </cfRule>
  </conditionalFormatting>
  <conditionalFormatting sqref="VX24">
    <cfRule type="cellIs" dxfId="4267" priority="4290" stopIfTrue="1" operator="greaterThan">
      <formula>0.4</formula>
    </cfRule>
  </conditionalFormatting>
  <conditionalFormatting sqref="VX22 VX26">
    <cfRule type="cellIs" dxfId="4266" priority="4289" stopIfTrue="1" operator="greaterThan">
      <formula>0.002</formula>
    </cfRule>
  </conditionalFormatting>
  <conditionalFormatting sqref="VX25">
    <cfRule type="cellIs" dxfId="4265" priority="4288" stopIfTrue="1" operator="greaterThan">
      <formula>0.04</formula>
    </cfRule>
  </conditionalFormatting>
  <conditionalFormatting sqref="VX30">
    <cfRule type="cellIs" dxfId="4264" priority="4287" stopIfTrue="1" operator="notBetween">
      <formula>6</formula>
      <formula>10</formula>
    </cfRule>
  </conditionalFormatting>
  <conditionalFormatting sqref="VX21">
    <cfRule type="cellIs" dxfId="4263" priority="4286" stopIfTrue="1" operator="greaterThan">
      <formula>0.007</formula>
    </cfRule>
  </conditionalFormatting>
  <conditionalFormatting sqref="VX23">
    <cfRule type="cellIs" dxfId="4262" priority="4285" stopIfTrue="1" operator="greaterThan">
      <formula>0.003</formula>
    </cfRule>
  </conditionalFormatting>
  <conditionalFormatting sqref="VX28">
    <cfRule type="cellIs" dxfId="4261" priority="4284" stopIfTrue="1" operator="greaterThan">
      <formula>1</formula>
    </cfRule>
  </conditionalFormatting>
  <conditionalFormatting sqref="VX27">
    <cfRule type="cellIs" dxfId="4260" priority="4283" stopIfTrue="1" operator="greaterThan">
      <formula>1</formula>
    </cfRule>
  </conditionalFormatting>
  <conditionalFormatting sqref="VX29">
    <cfRule type="cellIs" dxfId="4259" priority="4282" stopIfTrue="1" operator="greaterThan">
      <formula>10</formula>
    </cfRule>
  </conditionalFormatting>
  <conditionalFormatting sqref="FP33:FQ33">
    <cfRule type="cellIs" dxfId="4258" priority="4281" stopIfTrue="1" operator="lessThan">
      <formula>65</formula>
    </cfRule>
  </conditionalFormatting>
  <conditionalFormatting sqref="FP19:FP20">
    <cfRule type="cellIs" dxfId="4257" priority="4280" stopIfTrue="1" operator="greaterThan">
      <formula>0.02</formula>
    </cfRule>
  </conditionalFormatting>
  <conditionalFormatting sqref="FP24">
    <cfRule type="cellIs" dxfId="4256" priority="4278" stopIfTrue="1" operator="greaterThan">
      <formula>0.4</formula>
    </cfRule>
  </conditionalFormatting>
  <conditionalFormatting sqref="FP22 FP26">
    <cfRule type="cellIs" dxfId="4255" priority="4279" stopIfTrue="1" operator="greaterThan">
      <formula>0.002</formula>
    </cfRule>
  </conditionalFormatting>
  <conditionalFormatting sqref="FP25">
    <cfRule type="cellIs" dxfId="4254" priority="4277" stopIfTrue="1" operator="greaterThan">
      <formula>0.04</formula>
    </cfRule>
  </conditionalFormatting>
  <conditionalFormatting sqref="FP30">
    <cfRule type="cellIs" dxfId="4253" priority="4276" stopIfTrue="1" operator="notBetween">
      <formula>6</formula>
      <formula>10</formula>
    </cfRule>
  </conditionalFormatting>
  <conditionalFormatting sqref="FP21">
    <cfRule type="cellIs" dxfId="4252" priority="4275" stopIfTrue="1" operator="greaterThan">
      <formula>0.007</formula>
    </cfRule>
  </conditionalFormatting>
  <conditionalFormatting sqref="FP23">
    <cfRule type="cellIs" dxfId="4251" priority="4274" stopIfTrue="1" operator="greaterThan">
      <formula>0.003</formula>
    </cfRule>
  </conditionalFormatting>
  <conditionalFormatting sqref="FP27:FP28">
    <cfRule type="cellIs" dxfId="4250" priority="4273" stopIfTrue="1" operator="greaterThan">
      <formula>1</formula>
    </cfRule>
  </conditionalFormatting>
  <conditionalFormatting sqref="FP18">
    <cfRule type="cellIs" dxfId="4249" priority="4272" stopIfTrue="1" operator="lessThan">
      <formula>98.6</formula>
    </cfRule>
  </conditionalFormatting>
  <conditionalFormatting sqref="FP31">
    <cfRule type="cellIs" dxfId="4248" priority="4271" stopIfTrue="1" operator="notBetween">
      <formula>950</formula>
      <formula>1050</formula>
    </cfRule>
  </conditionalFormatting>
  <conditionalFormatting sqref="FP37 FP29">
    <cfRule type="cellIs" dxfId="4247" priority="4270" stopIfTrue="1" operator="greaterThan">
      <formula>10</formula>
    </cfRule>
  </conditionalFormatting>
  <conditionalFormatting sqref="FR19:FR20">
    <cfRule type="cellIs" dxfId="4246" priority="4269" stopIfTrue="1" operator="greaterThan">
      <formula>0.02</formula>
    </cfRule>
  </conditionalFormatting>
  <conditionalFormatting sqref="FR24">
    <cfRule type="cellIs" dxfId="4245" priority="4267" stopIfTrue="1" operator="greaterThan">
      <formula>0.4</formula>
    </cfRule>
  </conditionalFormatting>
  <conditionalFormatting sqref="FR26 FR22">
    <cfRule type="cellIs" dxfId="4244" priority="4268" stopIfTrue="1" operator="greaterThan">
      <formula>0.002</formula>
    </cfRule>
  </conditionalFormatting>
  <conditionalFormatting sqref="FR25">
    <cfRule type="cellIs" dxfId="4243" priority="4266" stopIfTrue="1" operator="greaterThan">
      <formula>0.04</formula>
    </cfRule>
  </conditionalFormatting>
  <conditionalFormatting sqref="FR30">
    <cfRule type="cellIs" dxfId="4242" priority="4265" stopIfTrue="1" operator="notBetween">
      <formula>6</formula>
      <formula>10</formula>
    </cfRule>
  </conditionalFormatting>
  <conditionalFormatting sqref="FR21">
    <cfRule type="cellIs" dxfId="4241" priority="4264" stopIfTrue="1" operator="greaterThan">
      <formula>0.007</formula>
    </cfRule>
  </conditionalFormatting>
  <conditionalFormatting sqref="FR23">
    <cfRule type="cellIs" dxfId="4240" priority="4263" stopIfTrue="1" operator="greaterThan">
      <formula>0.003</formula>
    </cfRule>
  </conditionalFormatting>
  <conditionalFormatting sqref="FR27:FR28">
    <cfRule type="cellIs" dxfId="4239" priority="4262" stopIfTrue="1" operator="greaterThan">
      <formula>1</formula>
    </cfRule>
  </conditionalFormatting>
  <conditionalFormatting sqref="FR18">
    <cfRule type="cellIs" dxfId="4238" priority="4261" stopIfTrue="1" operator="lessThan">
      <formula>98.6</formula>
    </cfRule>
  </conditionalFormatting>
  <conditionalFormatting sqref="FR31">
    <cfRule type="cellIs" dxfId="4237" priority="4260" stopIfTrue="1" operator="notBetween">
      <formula>950</formula>
      <formula>1050</formula>
    </cfRule>
  </conditionalFormatting>
  <conditionalFormatting sqref="FR29 FR37">
    <cfRule type="cellIs" dxfId="4236" priority="4259" stopIfTrue="1" operator="greaterThan">
      <formula>10</formula>
    </cfRule>
  </conditionalFormatting>
  <conditionalFormatting sqref="FR33">
    <cfRule type="cellIs" dxfId="4235" priority="4258" stopIfTrue="1" operator="lessThan">
      <formula>65</formula>
    </cfRule>
  </conditionalFormatting>
  <conditionalFormatting sqref="FS19:FS20">
    <cfRule type="cellIs" dxfId="4234" priority="4257" stopIfTrue="1" operator="greaterThan">
      <formula>0.02</formula>
    </cfRule>
  </conditionalFormatting>
  <conditionalFormatting sqref="FS24">
    <cfRule type="cellIs" dxfId="4233" priority="4255" stopIfTrue="1" operator="greaterThan">
      <formula>0.4</formula>
    </cfRule>
  </conditionalFormatting>
  <conditionalFormatting sqref="FS26 FS22">
    <cfRule type="cellIs" dxfId="4232" priority="4256" stopIfTrue="1" operator="greaterThan">
      <formula>0.002</formula>
    </cfRule>
  </conditionalFormatting>
  <conditionalFormatting sqref="FS25">
    <cfRule type="cellIs" dxfId="4231" priority="4254" stopIfTrue="1" operator="greaterThan">
      <formula>0.04</formula>
    </cfRule>
  </conditionalFormatting>
  <conditionalFormatting sqref="FS30">
    <cfRule type="cellIs" dxfId="4230" priority="4253" stopIfTrue="1" operator="notBetween">
      <formula>6</formula>
      <formula>10</formula>
    </cfRule>
  </conditionalFormatting>
  <conditionalFormatting sqref="FS21">
    <cfRule type="cellIs" dxfId="4229" priority="4252" stopIfTrue="1" operator="greaterThan">
      <formula>0.007</formula>
    </cfRule>
  </conditionalFormatting>
  <conditionalFormatting sqref="FS23">
    <cfRule type="cellIs" dxfId="4228" priority="4251" stopIfTrue="1" operator="greaterThan">
      <formula>0.003</formula>
    </cfRule>
  </conditionalFormatting>
  <conditionalFormatting sqref="FS27:FS28">
    <cfRule type="cellIs" dxfId="4227" priority="4250" stopIfTrue="1" operator="greaterThan">
      <formula>1</formula>
    </cfRule>
  </conditionalFormatting>
  <conditionalFormatting sqref="FS18">
    <cfRule type="cellIs" dxfId="4226" priority="4249" stopIfTrue="1" operator="lessThan">
      <formula>98.6</formula>
    </cfRule>
  </conditionalFormatting>
  <conditionalFormatting sqref="FS31">
    <cfRule type="cellIs" dxfId="4225" priority="4248" stopIfTrue="1" operator="notBetween">
      <formula>950</formula>
      <formula>1050</formula>
    </cfRule>
  </conditionalFormatting>
  <conditionalFormatting sqref="FS29 FS37">
    <cfRule type="cellIs" dxfId="4224" priority="4247" stopIfTrue="1" operator="greaterThan">
      <formula>10</formula>
    </cfRule>
  </conditionalFormatting>
  <conditionalFormatting sqref="FS33">
    <cfRule type="cellIs" dxfId="4223" priority="4246" stopIfTrue="1" operator="lessThan">
      <formula>65</formula>
    </cfRule>
  </conditionalFormatting>
  <conditionalFormatting sqref="FT19:FT20">
    <cfRule type="cellIs" dxfId="4222" priority="4245" stopIfTrue="1" operator="greaterThan">
      <formula>0.02</formula>
    </cfRule>
  </conditionalFormatting>
  <conditionalFormatting sqref="FT24">
    <cfRule type="cellIs" dxfId="4221" priority="4243" stopIfTrue="1" operator="greaterThan">
      <formula>0.4</formula>
    </cfRule>
  </conditionalFormatting>
  <conditionalFormatting sqref="FT26 FT22">
    <cfRule type="cellIs" dxfId="4220" priority="4244" stopIfTrue="1" operator="greaterThan">
      <formula>0.002</formula>
    </cfRule>
  </conditionalFormatting>
  <conditionalFormatting sqref="FT25">
    <cfRule type="cellIs" dxfId="4219" priority="4242" stopIfTrue="1" operator="greaterThan">
      <formula>0.04</formula>
    </cfRule>
  </conditionalFormatting>
  <conditionalFormatting sqref="FT30">
    <cfRule type="cellIs" dxfId="4218" priority="4241" stopIfTrue="1" operator="notBetween">
      <formula>6</formula>
      <formula>10</formula>
    </cfRule>
  </conditionalFormatting>
  <conditionalFormatting sqref="FT21">
    <cfRule type="cellIs" dxfId="4217" priority="4240" stopIfTrue="1" operator="greaterThan">
      <formula>0.007</formula>
    </cfRule>
  </conditionalFormatting>
  <conditionalFormatting sqref="FT23">
    <cfRule type="cellIs" dxfId="4216" priority="4239" stopIfTrue="1" operator="greaterThan">
      <formula>0.003</formula>
    </cfRule>
  </conditionalFormatting>
  <conditionalFormatting sqref="FT27:FT28">
    <cfRule type="cellIs" dxfId="4215" priority="4238" stopIfTrue="1" operator="greaterThan">
      <formula>1</formula>
    </cfRule>
  </conditionalFormatting>
  <conditionalFormatting sqref="FT18">
    <cfRule type="cellIs" dxfId="4214" priority="4237" stopIfTrue="1" operator="lessThan">
      <formula>98.6</formula>
    </cfRule>
  </conditionalFormatting>
  <conditionalFormatting sqref="FT31">
    <cfRule type="cellIs" dxfId="4213" priority="4236" stopIfTrue="1" operator="notBetween">
      <formula>950</formula>
      <formula>1050</formula>
    </cfRule>
  </conditionalFormatting>
  <conditionalFormatting sqref="FT29 FT37">
    <cfRule type="cellIs" dxfId="4212" priority="4235" stopIfTrue="1" operator="greaterThan">
      <formula>10</formula>
    </cfRule>
  </conditionalFormatting>
  <conditionalFormatting sqref="FT33">
    <cfRule type="cellIs" dxfId="4211" priority="4234" stopIfTrue="1" operator="lessThan">
      <formula>65</formula>
    </cfRule>
  </conditionalFormatting>
  <conditionalFormatting sqref="FU19:FU20 FW19:FW20">
    <cfRule type="cellIs" dxfId="4210" priority="4233" stopIfTrue="1" operator="greaterThan">
      <formula>0.02</formula>
    </cfRule>
  </conditionalFormatting>
  <conditionalFormatting sqref="FU24 FW24">
    <cfRule type="cellIs" dxfId="4209" priority="4231" stopIfTrue="1" operator="greaterThan">
      <formula>0.4</formula>
    </cfRule>
  </conditionalFormatting>
  <conditionalFormatting sqref="FU26 FU22 FW22 FW26">
    <cfRule type="cellIs" dxfId="4208" priority="4232" stopIfTrue="1" operator="greaterThan">
      <formula>0.002</formula>
    </cfRule>
  </conditionalFormatting>
  <conditionalFormatting sqref="FU25 FW25">
    <cfRule type="cellIs" dxfId="4207" priority="4230" stopIfTrue="1" operator="greaterThan">
      <formula>0.04</formula>
    </cfRule>
  </conditionalFormatting>
  <conditionalFormatting sqref="FU30 FW30">
    <cfRule type="cellIs" dxfId="4206" priority="4229" stopIfTrue="1" operator="notBetween">
      <formula>6</formula>
      <formula>10</formula>
    </cfRule>
  </conditionalFormatting>
  <conditionalFormatting sqref="FU21 FW21">
    <cfRule type="cellIs" dxfId="4205" priority="4228" stopIfTrue="1" operator="greaterThan">
      <formula>0.007</formula>
    </cfRule>
  </conditionalFormatting>
  <conditionalFormatting sqref="FU23 FW23">
    <cfRule type="cellIs" dxfId="4204" priority="4227" stopIfTrue="1" operator="greaterThan">
      <formula>0.003</formula>
    </cfRule>
  </conditionalFormatting>
  <conditionalFormatting sqref="FU27:FU28 FW27:FW28">
    <cfRule type="cellIs" dxfId="4203" priority="4226" stopIfTrue="1" operator="greaterThan">
      <formula>1</formula>
    </cfRule>
  </conditionalFormatting>
  <conditionalFormatting sqref="FU18 FW18">
    <cfRule type="cellIs" dxfId="4202" priority="4225" stopIfTrue="1" operator="lessThan">
      <formula>98.6</formula>
    </cfRule>
  </conditionalFormatting>
  <conditionalFormatting sqref="FU29 FU37 FW37 FW29">
    <cfRule type="cellIs" dxfId="4201" priority="4224" stopIfTrue="1" operator="greaterThan">
      <formula>10</formula>
    </cfRule>
  </conditionalFormatting>
  <conditionalFormatting sqref="FU33">
    <cfRule type="cellIs" dxfId="4200" priority="4223" stopIfTrue="1" operator="lessThan">
      <formula>65</formula>
    </cfRule>
  </conditionalFormatting>
  <conditionalFormatting sqref="FU31 FW31">
    <cfRule type="cellIs" dxfId="4199" priority="4222" stopIfTrue="1" operator="notBetween">
      <formula>950</formula>
      <formula>1050</formula>
    </cfRule>
  </conditionalFormatting>
  <conditionalFormatting sqref="FV19:FV20">
    <cfRule type="cellIs" dxfId="4198" priority="4221" stopIfTrue="1" operator="greaterThan">
      <formula>0.02</formula>
    </cfRule>
  </conditionalFormatting>
  <conditionalFormatting sqref="FV24">
    <cfRule type="cellIs" dxfId="4197" priority="4219" stopIfTrue="1" operator="greaterThan">
      <formula>0.4</formula>
    </cfRule>
  </conditionalFormatting>
  <conditionalFormatting sqref="FV26 FV22">
    <cfRule type="cellIs" dxfId="4196" priority="4220" stopIfTrue="1" operator="greaterThan">
      <formula>0.002</formula>
    </cfRule>
  </conditionalFormatting>
  <conditionalFormatting sqref="FV25">
    <cfRule type="cellIs" dxfId="4195" priority="4218" stopIfTrue="1" operator="greaterThan">
      <formula>0.04</formula>
    </cfRule>
  </conditionalFormatting>
  <conditionalFormatting sqref="FV30">
    <cfRule type="cellIs" dxfId="4194" priority="4217" stopIfTrue="1" operator="notBetween">
      <formula>6</formula>
      <formula>10</formula>
    </cfRule>
  </conditionalFormatting>
  <conditionalFormatting sqref="FV21">
    <cfRule type="cellIs" dxfId="4193" priority="4216" stopIfTrue="1" operator="greaterThan">
      <formula>0.007</formula>
    </cfRule>
  </conditionalFormatting>
  <conditionalFormatting sqref="FV23">
    <cfRule type="cellIs" dxfId="4192" priority="4215" stopIfTrue="1" operator="greaterThan">
      <formula>0.003</formula>
    </cfRule>
  </conditionalFormatting>
  <conditionalFormatting sqref="FV27:FV28">
    <cfRule type="cellIs" dxfId="4191" priority="4214" stopIfTrue="1" operator="greaterThan">
      <formula>1</formula>
    </cfRule>
  </conditionalFormatting>
  <conditionalFormatting sqref="FV18">
    <cfRule type="cellIs" dxfId="4190" priority="4213" stopIfTrue="1" operator="lessThan">
      <formula>98.6</formula>
    </cfRule>
  </conditionalFormatting>
  <conditionalFormatting sqref="FV29 FV37">
    <cfRule type="cellIs" dxfId="4189" priority="4212" stopIfTrue="1" operator="greaterThan">
      <formula>10</formula>
    </cfRule>
  </conditionalFormatting>
  <conditionalFormatting sqref="FV31">
    <cfRule type="cellIs" dxfId="4188" priority="4211" stopIfTrue="1" operator="notBetween">
      <formula>950</formula>
      <formula>1050</formula>
    </cfRule>
  </conditionalFormatting>
  <conditionalFormatting sqref="FV33:FW33">
    <cfRule type="cellIs" dxfId="4187" priority="4210" stopIfTrue="1" operator="lessThan">
      <formula>65</formula>
    </cfRule>
  </conditionalFormatting>
  <conditionalFormatting sqref="FX19:FX20">
    <cfRule type="cellIs" dxfId="4186" priority="4209" stopIfTrue="1" operator="greaterThan">
      <formula>0.02</formula>
    </cfRule>
  </conditionalFormatting>
  <conditionalFormatting sqref="FX24">
    <cfRule type="cellIs" dxfId="4185" priority="4207" stopIfTrue="1" operator="greaterThan">
      <formula>0.4</formula>
    </cfRule>
  </conditionalFormatting>
  <conditionalFormatting sqref="FX26 FX22">
    <cfRule type="cellIs" dxfId="4184" priority="4208" stopIfTrue="1" operator="greaterThan">
      <formula>0.002</formula>
    </cfRule>
  </conditionalFormatting>
  <conditionalFormatting sqref="FX25">
    <cfRule type="cellIs" dxfId="4183" priority="4206" stopIfTrue="1" operator="greaterThan">
      <formula>0.04</formula>
    </cfRule>
  </conditionalFormatting>
  <conditionalFormatting sqref="FX30">
    <cfRule type="cellIs" dxfId="4182" priority="4205" stopIfTrue="1" operator="notBetween">
      <formula>6</formula>
      <formula>10</formula>
    </cfRule>
  </conditionalFormatting>
  <conditionalFormatting sqref="FX21">
    <cfRule type="cellIs" dxfId="4181" priority="4204" stopIfTrue="1" operator="greaterThan">
      <formula>0.007</formula>
    </cfRule>
  </conditionalFormatting>
  <conditionalFormatting sqref="FX23">
    <cfRule type="cellIs" dxfId="4180" priority="4203" stopIfTrue="1" operator="greaterThan">
      <formula>0.003</formula>
    </cfRule>
  </conditionalFormatting>
  <conditionalFormatting sqref="FX27:FX28">
    <cfRule type="cellIs" dxfId="4179" priority="4202" stopIfTrue="1" operator="greaterThan">
      <formula>1</formula>
    </cfRule>
  </conditionalFormatting>
  <conditionalFormatting sqref="FX29 FX37">
    <cfRule type="cellIs" dxfId="4178" priority="4201" stopIfTrue="1" operator="greaterThan">
      <formula>10</formula>
    </cfRule>
  </conditionalFormatting>
  <conditionalFormatting sqref="FX31">
    <cfRule type="cellIs" dxfId="4177" priority="4200" stopIfTrue="1" operator="notBetween">
      <formula>950</formula>
      <formula>1050</formula>
    </cfRule>
  </conditionalFormatting>
  <conditionalFormatting sqref="FX33">
    <cfRule type="cellIs" dxfId="4176" priority="4199" stopIfTrue="1" operator="lessThan">
      <formula>65</formula>
    </cfRule>
  </conditionalFormatting>
  <conditionalFormatting sqref="FX18">
    <cfRule type="cellIs" dxfId="4175" priority="4198" stopIfTrue="1" operator="lessThan">
      <formula>98.6</formula>
    </cfRule>
  </conditionalFormatting>
  <conditionalFormatting sqref="FY19:FY20">
    <cfRule type="cellIs" dxfId="4174" priority="4197" stopIfTrue="1" operator="greaterThan">
      <formula>0.02</formula>
    </cfRule>
  </conditionalFormatting>
  <conditionalFormatting sqref="FY24">
    <cfRule type="cellIs" dxfId="4173" priority="4195" stopIfTrue="1" operator="greaterThan">
      <formula>0.4</formula>
    </cfRule>
  </conditionalFormatting>
  <conditionalFormatting sqref="FY26 FY22">
    <cfRule type="cellIs" dxfId="4172" priority="4196" stopIfTrue="1" operator="greaterThan">
      <formula>0.002</formula>
    </cfRule>
  </conditionalFormatting>
  <conditionalFormatting sqref="FY25">
    <cfRule type="cellIs" dxfId="4171" priority="4194" stopIfTrue="1" operator="greaterThan">
      <formula>0.04</formula>
    </cfRule>
  </conditionalFormatting>
  <conditionalFormatting sqref="FY30">
    <cfRule type="cellIs" dxfId="4170" priority="4193" stopIfTrue="1" operator="notBetween">
      <formula>6</formula>
      <formula>10</formula>
    </cfRule>
  </conditionalFormatting>
  <conditionalFormatting sqref="FY21">
    <cfRule type="cellIs" dxfId="4169" priority="4192" stopIfTrue="1" operator="greaterThan">
      <formula>0.007</formula>
    </cfRule>
  </conditionalFormatting>
  <conditionalFormatting sqref="FY23">
    <cfRule type="cellIs" dxfId="4168" priority="4191" stopIfTrue="1" operator="greaterThan">
      <formula>0.003</formula>
    </cfRule>
  </conditionalFormatting>
  <conditionalFormatting sqref="FY27:FY28">
    <cfRule type="cellIs" dxfId="4167" priority="4190" stopIfTrue="1" operator="greaterThan">
      <formula>1</formula>
    </cfRule>
  </conditionalFormatting>
  <conditionalFormatting sqref="FY29 FY37">
    <cfRule type="cellIs" dxfId="4166" priority="4189" stopIfTrue="1" operator="greaterThan">
      <formula>10</formula>
    </cfRule>
  </conditionalFormatting>
  <conditionalFormatting sqref="FY31">
    <cfRule type="cellIs" dxfId="4165" priority="4188" stopIfTrue="1" operator="notBetween">
      <formula>950</formula>
      <formula>1050</formula>
    </cfRule>
  </conditionalFormatting>
  <conditionalFormatting sqref="FY18">
    <cfRule type="cellIs" dxfId="4164" priority="4187" stopIfTrue="1" operator="lessThan">
      <formula>98.6</formula>
    </cfRule>
  </conditionalFormatting>
  <conditionalFormatting sqref="FY33">
    <cfRule type="cellIs" dxfId="4163" priority="4186" stopIfTrue="1" operator="lessThan">
      <formula>65</formula>
    </cfRule>
  </conditionalFormatting>
  <conditionalFormatting sqref="FZ19:FZ20">
    <cfRule type="cellIs" dxfId="4162" priority="4185" stopIfTrue="1" operator="greaterThan">
      <formula>0.02</formula>
    </cfRule>
  </conditionalFormatting>
  <conditionalFormatting sqref="FZ24">
    <cfRule type="cellIs" dxfId="4161" priority="4183" stopIfTrue="1" operator="greaterThan">
      <formula>0.4</formula>
    </cfRule>
  </conditionalFormatting>
  <conditionalFormatting sqref="FZ26 FZ22">
    <cfRule type="cellIs" dxfId="4160" priority="4184" stopIfTrue="1" operator="greaterThan">
      <formula>0.002</formula>
    </cfRule>
  </conditionalFormatting>
  <conditionalFormatting sqref="FZ25">
    <cfRule type="cellIs" dxfId="4159" priority="4182" stopIfTrue="1" operator="greaterThan">
      <formula>0.04</formula>
    </cfRule>
  </conditionalFormatting>
  <conditionalFormatting sqref="FZ30">
    <cfRule type="cellIs" dxfId="4158" priority="4181" stopIfTrue="1" operator="notBetween">
      <formula>6</formula>
      <formula>10</formula>
    </cfRule>
  </conditionalFormatting>
  <conditionalFormatting sqref="FZ21">
    <cfRule type="cellIs" dxfId="4157" priority="4180" stopIfTrue="1" operator="greaterThan">
      <formula>0.007</formula>
    </cfRule>
  </conditionalFormatting>
  <conditionalFormatting sqref="FZ23">
    <cfRule type="cellIs" dxfId="4156" priority="4179" stopIfTrue="1" operator="greaterThan">
      <formula>0.003</formula>
    </cfRule>
  </conditionalFormatting>
  <conditionalFormatting sqref="FZ27:FZ28">
    <cfRule type="cellIs" dxfId="4155" priority="4178" stopIfTrue="1" operator="greaterThan">
      <formula>1</formula>
    </cfRule>
  </conditionalFormatting>
  <conditionalFormatting sqref="FZ29 FZ37">
    <cfRule type="cellIs" dxfId="4154" priority="4177" stopIfTrue="1" operator="greaterThan">
      <formula>10</formula>
    </cfRule>
  </conditionalFormatting>
  <conditionalFormatting sqref="FZ31">
    <cfRule type="cellIs" dxfId="4153" priority="4176" stopIfTrue="1" operator="notBetween">
      <formula>950</formula>
      <formula>1050</formula>
    </cfRule>
  </conditionalFormatting>
  <conditionalFormatting sqref="FZ18">
    <cfRule type="cellIs" dxfId="4152" priority="4175" stopIfTrue="1" operator="lessThan">
      <formula>98.6</formula>
    </cfRule>
  </conditionalFormatting>
  <conditionalFormatting sqref="FZ33">
    <cfRule type="cellIs" dxfId="4151" priority="4174" stopIfTrue="1" operator="lessThan">
      <formula>65</formula>
    </cfRule>
  </conditionalFormatting>
  <conditionalFormatting sqref="GA19:GA20">
    <cfRule type="cellIs" dxfId="4150" priority="4173" stopIfTrue="1" operator="greaterThan">
      <formula>0.02</formula>
    </cfRule>
  </conditionalFormatting>
  <conditionalFormatting sqref="GA24">
    <cfRule type="cellIs" dxfId="4149" priority="4171" stopIfTrue="1" operator="greaterThan">
      <formula>0.4</formula>
    </cfRule>
  </conditionalFormatting>
  <conditionalFormatting sqref="GA26 GA22">
    <cfRule type="cellIs" dxfId="4148" priority="4172" stopIfTrue="1" operator="greaterThan">
      <formula>0.002</formula>
    </cfRule>
  </conditionalFormatting>
  <conditionalFormatting sqref="GA25">
    <cfRule type="cellIs" dxfId="4147" priority="4170" stopIfTrue="1" operator="greaterThan">
      <formula>0.04</formula>
    </cfRule>
  </conditionalFormatting>
  <conditionalFormatting sqref="GA21">
    <cfRule type="cellIs" dxfId="4146" priority="4169" stopIfTrue="1" operator="greaterThan">
      <formula>0.007</formula>
    </cfRule>
  </conditionalFormatting>
  <conditionalFormatting sqref="GA23">
    <cfRule type="cellIs" dxfId="4145" priority="4168" stopIfTrue="1" operator="greaterThan">
      <formula>0.003</formula>
    </cfRule>
  </conditionalFormatting>
  <conditionalFormatting sqref="GA27:GA28">
    <cfRule type="cellIs" dxfId="4144" priority="4167" stopIfTrue="1" operator="greaterThan">
      <formula>1</formula>
    </cfRule>
  </conditionalFormatting>
  <conditionalFormatting sqref="GA29 GA37">
    <cfRule type="cellIs" dxfId="4143" priority="4166" stopIfTrue="1" operator="greaterThan">
      <formula>10</formula>
    </cfRule>
  </conditionalFormatting>
  <conditionalFormatting sqref="GA31">
    <cfRule type="cellIs" dxfId="4142" priority="4165" stopIfTrue="1" operator="notBetween">
      <formula>950</formula>
      <formula>1050</formula>
    </cfRule>
  </conditionalFormatting>
  <conditionalFormatting sqref="GA18">
    <cfRule type="cellIs" dxfId="4141" priority="4164" stopIfTrue="1" operator="lessThan">
      <formula>98.6</formula>
    </cfRule>
  </conditionalFormatting>
  <conditionalFormatting sqref="GA30">
    <cfRule type="cellIs" dxfId="4140" priority="4163" stopIfTrue="1" operator="notBetween">
      <formula>6</formula>
      <formula>10</formula>
    </cfRule>
  </conditionalFormatting>
  <conditionalFormatting sqref="GA33">
    <cfRule type="cellIs" dxfId="4139" priority="4162" stopIfTrue="1" operator="lessThan">
      <formula>65</formula>
    </cfRule>
  </conditionalFormatting>
  <conditionalFormatting sqref="GB19:GB20">
    <cfRule type="cellIs" dxfId="4138" priority="4161" stopIfTrue="1" operator="greaterThan">
      <formula>0.02</formula>
    </cfRule>
  </conditionalFormatting>
  <conditionalFormatting sqref="GB24">
    <cfRule type="cellIs" dxfId="4137" priority="4159" stopIfTrue="1" operator="greaterThan">
      <formula>0.4</formula>
    </cfRule>
  </conditionalFormatting>
  <conditionalFormatting sqref="GB26 GB22">
    <cfRule type="cellIs" dxfId="4136" priority="4160" stopIfTrue="1" operator="greaterThan">
      <formula>0.002</formula>
    </cfRule>
  </conditionalFormatting>
  <conditionalFormatting sqref="GB25">
    <cfRule type="cellIs" dxfId="4135" priority="4158" stopIfTrue="1" operator="greaterThan">
      <formula>0.04</formula>
    </cfRule>
  </conditionalFormatting>
  <conditionalFormatting sqref="GB21">
    <cfRule type="cellIs" dxfId="4134" priority="4157" stopIfTrue="1" operator="greaterThan">
      <formula>0.007</formula>
    </cfRule>
  </conditionalFormatting>
  <conditionalFormatting sqref="GB23">
    <cfRule type="cellIs" dxfId="4133" priority="4156" stopIfTrue="1" operator="greaterThan">
      <formula>0.003</formula>
    </cfRule>
  </conditionalFormatting>
  <conditionalFormatting sqref="GB27:GB28">
    <cfRule type="cellIs" dxfId="4132" priority="4155" stopIfTrue="1" operator="greaterThan">
      <formula>1</formula>
    </cfRule>
  </conditionalFormatting>
  <conditionalFormatting sqref="GB29 GB37">
    <cfRule type="cellIs" dxfId="4131" priority="4154" stopIfTrue="1" operator="greaterThan">
      <formula>10</formula>
    </cfRule>
  </conditionalFormatting>
  <conditionalFormatting sqref="GB31">
    <cfRule type="cellIs" dxfId="4130" priority="4153" stopIfTrue="1" operator="notBetween">
      <formula>950</formula>
      <formula>1050</formula>
    </cfRule>
  </conditionalFormatting>
  <conditionalFormatting sqref="GB18">
    <cfRule type="cellIs" dxfId="4129" priority="4152" stopIfTrue="1" operator="lessThan">
      <formula>98.6</formula>
    </cfRule>
  </conditionalFormatting>
  <conditionalFormatting sqref="GB30">
    <cfRule type="cellIs" dxfId="4128" priority="4151" stopIfTrue="1" operator="notBetween">
      <formula>6</formula>
      <formula>10</formula>
    </cfRule>
  </conditionalFormatting>
  <conditionalFormatting sqref="GB33:GC33">
    <cfRule type="cellIs" dxfId="4127" priority="4150" stopIfTrue="1" operator="lessThan">
      <formula>65</formula>
    </cfRule>
  </conditionalFormatting>
  <conditionalFormatting sqref="GC19:GC20">
    <cfRule type="cellIs" dxfId="4126" priority="4149" stopIfTrue="1" operator="greaterThan">
      <formula>0.02</formula>
    </cfRule>
  </conditionalFormatting>
  <conditionalFormatting sqref="GC24">
    <cfRule type="cellIs" dxfId="4125" priority="4147" stopIfTrue="1" operator="greaterThan">
      <formula>0.4</formula>
    </cfRule>
  </conditionalFormatting>
  <conditionalFormatting sqref="GC26 GC22">
    <cfRule type="cellIs" dxfId="4124" priority="4148" stopIfTrue="1" operator="greaterThan">
      <formula>0.002</formula>
    </cfRule>
  </conditionalFormatting>
  <conditionalFormatting sqref="GC25">
    <cfRule type="cellIs" dxfId="4123" priority="4146" stopIfTrue="1" operator="greaterThan">
      <formula>0.04</formula>
    </cfRule>
  </conditionalFormatting>
  <conditionalFormatting sqref="GC21">
    <cfRule type="cellIs" dxfId="4122" priority="4145" stopIfTrue="1" operator="greaterThan">
      <formula>0.007</formula>
    </cfRule>
  </conditionalFormatting>
  <conditionalFormatting sqref="GC23">
    <cfRule type="cellIs" dxfId="4121" priority="4144" stopIfTrue="1" operator="greaterThan">
      <formula>0.003</formula>
    </cfRule>
  </conditionalFormatting>
  <conditionalFormatting sqref="GC27:GC28">
    <cfRule type="cellIs" dxfId="4120" priority="4143" stopIfTrue="1" operator="greaterThan">
      <formula>1</formula>
    </cfRule>
  </conditionalFormatting>
  <conditionalFormatting sqref="GC29 GC37">
    <cfRule type="cellIs" dxfId="4119" priority="4142" stopIfTrue="1" operator="greaterThan">
      <formula>10</formula>
    </cfRule>
  </conditionalFormatting>
  <conditionalFormatting sqref="GC31">
    <cfRule type="cellIs" dxfId="4118" priority="4141" stopIfTrue="1" operator="notBetween">
      <formula>950</formula>
      <formula>1050</formula>
    </cfRule>
  </conditionalFormatting>
  <conditionalFormatting sqref="GC18">
    <cfRule type="cellIs" dxfId="4117" priority="4140" stopIfTrue="1" operator="lessThan">
      <formula>98.6</formula>
    </cfRule>
  </conditionalFormatting>
  <conditionalFormatting sqref="GC30">
    <cfRule type="cellIs" dxfId="4116" priority="4139" stopIfTrue="1" operator="notBetween">
      <formula>6</formula>
      <formula>10</formula>
    </cfRule>
  </conditionalFormatting>
  <conditionalFormatting sqref="MF37 MZ37">
    <cfRule type="cellIs" dxfId="4115" priority="4138" stopIfTrue="1" operator="greaterThan">
      <formula>10</formula>
    </cfRule>
  </conditionalFormatting>
  <conditionalFormatting sqref="GD33:GE33">
    <cfRule type="cellIs" dxfId="4114" priority="4137" stopIfTrue="1" operator="lessThan">
      <formula>65</formula>
    </cfRule>
  </conditionalFormatting>
  <conditionalFormatting sqref="GD22">
    <cfRule type="cellIs" dxfId="4113" priority="4136" stopIfTrue="1" operator="greaterThan">
      <formula>0.002</formula>
    </cfRule>
  </conditionalFormatting>
  <conditionalFormatting sqref="GD19:GD20">
    <cfRule type="cellIs" dxfId="4112" priority="4135" stopIfTrue="1" operator="greaterThan">
      <formula>0.02</formula>
    </cfRule>
  </conditionalFormatting>
  <conditionalFormatting sqref="GD24">
    <cfRule type="cellIs" dxfId="4111" priority="4133" stopIfTrue="1" operator="greaterThan">
      <formula>0.4</formula>
    </cfRule>
  </conditionalFormatting>
  <conditionalFormatting sqref="GD26">
    <cfRule type="cellIs" dxfId="4110" priority="4134" stopIfTrue="1" operator="greaterThan">
      <formula>0.002</formula>
    </cfRule>
  </conditionalFormatting>
  <conditionalFormatting sqref="GD25">
    <cfRule type="cellIs" dxfId="4109" priority="4132" stopIfTrue="1" operator="greaterThan">
      <formula>0.04</formula>
    </cfRule>
  </conditionalFormatting>
  <conditionalFormatting sqref="GD21">
    <cfRule type="cellIs" dxfId="4108" priority="4131" stopIfTrue="1" operator="greaterThan">
      <formula>0.007</formula>
    </cfRule>
  </conditionalFormatting>
  <conditionalFormatting sqref="GD23">
    <cfRule type="cellIs" dxfId="4107" priority="4130" stopIfTrue="1" operator="greaterThan">
      <formula>0.003</formula>
    </cfRule>
  </conditionalFormatting>
  <conditionalFormatting sqref="GD27:GD28">
    <cfRule type="cellIs" dxfId="4106" priority="4129" stopIfTrue="1" operator="greaterThan">
      <formula>1</formula>
    </cfRule>
  </conditionalFormatting>
  <conditionalFormatting sqref="GD29 GD37">
    <cfRule type="cellIs" dxfId="4105" priority="4128" stopIfTrue="1" operator="greaterThan">
      <formula>10</formula>
    </cfRule>
  </conditionalFormatting>
  <conditionalFormatting sqref="GD31">
    <cfRule type="cellIs" dxfId="4104" priority="4127" stopIfTrue="1" operator="notBetween">
      <formula>950</formula>
      <formula>1050</formula>
    </cfRule>
  </conditionalFormatting>
  <conditionalFormatting sqref="GD18">
    <cfRule type="cellIs" dxfId="4103" priority="4126" stopIfTrue="1" operator="lessThan">
      <formula>98.6</formula>
    </cfRule>
  </conditionalFormatting>
  <conditionalFormatting sqref="GD30">
    <cfRule type="cellIs" dxfId="4102" priority="4125" stopIfTrue="1" operator="notBetween">
      <formula>6</formula>
      <formula>10</formula>
    </cfRule>
  </conditionalFormatting>
  <conditionalFormatting sqref="GE22">
    <cfRule type="cellIs" dxfId="4101" priority="4124" stopIfTrue="1" operator="greaterThan">
      <formula>0.002</formula>
    </cfRule>
  </conditionalFormatting>
  <conditionalFormatting sqref="GE19:GE20">
    <cfRule type="cellIs" dxfId="4100" priority="4123" stopIfTrue="1" operator="greaterThan">
      <formula>0.02</formula>
    </cfRule>
  </conditionalFormatting>
  <conditionalFormatting sqref="GE24">
    <cfRule type="cellIs" dxfId="4099" priority="4121" stopIfTrue="1" operator="greaterThan">
      <formula>0.4</formula>
    </cfRule>
  </conditionalFormatting>
  <conditionalFormatting sqref="GE26">
    <cfRule type="cellIs" dxfId="4098" priority="4122" stopIfTrue="1" operator="greaterThan">
      <formula>0.002</formula>
    </cfRule>
  </conditionalFormatting>
  <conditionalFormatting sqref="GE25">
    <cfRule type="cellIs" dxfId="4097" priority="4120" stopIfTrue="1" operator="greaterThan">
      <formula>0.04</formula>
    </cfRule>
  </conditionalFormatting>
  <conditionalFormatting sqref="GE21">
    <cfRule type="cellIs" dxfId="4096" priority="4119" stopIfTrue="1" operator="greaterThan">
      <formula>0.007</formula>
    </cfRule>
  </conditionalFormatting>
  <conditionalFormatting sqref="GE23">
    <cfRule type="cellIs" dxfId="4095" priority="4118" stopIfTrue="1" operator="greaterThan">
      <formula>0.003</formula>
    </cfRule>
  </conditionalFormatting>
  <conditionalFormatting sqref="GE27:GE28">
    <cfRule type="cellIs" dxfId="4094" priority="4117" stopIfTrue="1" operator="greaterThan">
      <formula>1</formula>
    </cfRule>
  </conditionalFormatting>
  <conditionalFormatting sqref="GE29 GE37">
    <cfRule type="cellIs" dxfId="4093" priority="4116" stopIfTrue="1" operator="greaterThan">
      <formula>10</formula>
    </cfRule>
  </conditionalFormatting>
  <conditionalFormatting sqref="GE31">
    <cfRule type="cellIs" dxfId="4092" priority="4115" stopIfTrue="1" operator="notBetween">
      <formula>950</formula>
      <formula>1050</formula>
    </cfRule>
  </conditionalFormatting>
  <conditionalFormatting sqref="GE18">
    <cfRule type="cellIs" dxfId="4091" priority="4114" stopIfTrue="1" operator="lessThan">
      <formula>98.6</formula>
    </cfRule>
  </conditionalFormatting>
  <conditionalFormatting sqref="GE30">
    <cfRule type="cellIs" dxfId="4090" priority="4113" stopIfTrue="1" operator="notBetween">
      <formula>6</formula>
      <formula>10</formula>
    </cfRule>
  </conditionalFormatting>
  <conditionalFormatting sqref="GF22">
    <cfRule type="cellIs" dxfId="4089" priority="4112" stopIfTrue="1" operator="greaterThan">
      <formula>0.002</formula>
    </cfRule>
  </conditionalFormatting>
  <conditionalFormatting sqref="GF19:GF20">
    <cfRule type="cellIs" dxfId="4088" priority="4111" stopIfTrue="1" operator="greaterThan">
      <formula>0.02</formula>
    </cfRule>
  </conditionalFormatting>
  <conditionalFormatting sqref="GF24">
    <cfRule type="cellIs" dxfId="4087" priority="4109" stopIfTrue="1" operator="greaterThan">
      <formula>0.4</formula>
    </cfRule>
  </conditionalFormatting>
  <conditionalFormatting sqref="GF26">
    <cfRule type="cellIs" dxfId="4086" priority="4110" stopIfTrue="1" operator="greaterThan">
      <formula>0.002</formula>
    </cfRule>
  </conditionalFormatting>
  <conditionalFormatting sqref="GF25">
    <cfRule type="cellIs" dxfId="4085" priority="4108" stopIfTrue="1" operator="greaterThan">
      <formula>0.04</formula>
    </cfRule>
  </conditionalFormatting>
  <conditionalFormatting sqref="GF21">
    <cfRule type="cellIs" dxfId="4084" priority="4107" stopIfTrue="1" operator="greaterThan">
      <formula>0.007</formula>
    </cfRule>
  </conditionalFormatting>
  <conditionalFormatting sqref="GF23">
    <cfRule type="cellIs" dxfId="4083" priority="4106" stopIfTrue="1" operator="greaterThan">
      <formula>0.003</formula>
    </cfRule>
  </conditionalFormatting>
  <conditionalFormatting sqref="GF27:GF28">
    <cfRule type="cellIs" dxfId="4082" priority="4105" stopIfTrue="1" operator="greaterThan">
      <formula>1</formula>
    </cfRule>
  </conditionalFormatting>
  <conditionalFormatting sqref="GF29 GF37">
    <cfRule type="cellIs" dxfId="4081" priority="4104" stopIfTrue="1" operator="greaterThan">
      <formula>10</formula>
    </cfRule>
  </conditionalFormatting>
  <conditionalFormatting sqref="GF31">
    <cfRule type="cellIs" dxfId="4080" priority="4103" stopIfTrue="1" operator="notBetween">
      <formula>950</formula>
      <formula>1050</formula>
    </cfRule>
  </conditionalFormatting>
  <conditionalFormatting sqref="GF30">
    <cfRule type="cellIs" dxfId="4079" priority="4102" stopIfTrue="1" operator="notBetween">
      <formula>6</formula>
      <formula>10</formula>
    </cfRule>
  </conditionalFormatting>
  <conditionalFormatting sqref="GF33">
    <cfRule type="cellIs" dxfId="4078" priority="4101" stopIfTrue="1" operator="lessThan">
      <formula>65</formula>
    </cfRule>
  </conditionalFormatting>
  <conditionalFormatting sqref="GF18">
    <cfRule type="cellIs" dxfId="4077" priority="4100" stopIfTrue="1" operator="lessThan">
      <formula>98.6</formula>
    </cfRule>
  </conditionalFormatting>
  <conditionalFormatting sqref="GG22">
    <cfRule type="cellIs" dxfId="4076" priority="4099" stopIfTrue="1" operator="greaterThan">
      <formula>0.002</formula>
    </cfRule>
  </conditionalFormatting>
  <conditionalFormatting sqref="GG19:GG20">
    <cfRule type="cellIs" dxfId="4075" priority="4098" stopIfTrue="1" operator="greaterThan">
      <formula>0.02</formula>
    </cfRule>
  </conditionalFormatting>
  <conditionalFormatting sqref="GG24">
    <cfRule type="cellIs" dxfId="4074" priority="4096" stopIfTrue="1" operator="greaterThan">
      <formula>0.4</formula>
    </cfRule>
  </conditionalFormatting>
  <conditionalFormatting sqref="GG26">
    <cfRule type="cellIs" dxfId="4073" priority="4097" stopIfTrue="1" operator="greaterThan">
      <formula>0.002</formula>
    </cfRule>
  </conditionalFormatting>
  <conditionalFormatting sqref="GG25">
    <cfRule type="cellIs" dxfId="4072" priority="4095" stopIfTrue="1" operator="greaterThan">
      <formula>0.04</formula>
    </cfRule>
  </conditionalFormatting>
  <conditionalFormatting sqref="GG21">
    <cfRule type="cellIs" dxfId="4071" priority="4094" stopIfTrue="1" operator="greaterThan">
      <formula>0.007</formula>
    </cfRule>
  </conditionalFormatting>
  <conditionalFormatting sqref="GG23">
    <cfRule type="cellIs" dxfId="4070" priority="4093" stopIfTrue="1" operator="greaterThan">
      <formula>0.003</formula>
    </cfRule>
  </conditionalFormatting>
  <conditionalFormatting sqref="GG27:GG28">
    <cfRule type="cellIs" dxfId="4069" priority="4092" stopIfTrue="1" operator="greaterThan">
      <formula>1</formula>
    </cfRule>
  </conditionalFormatting>
  <conditionalFormatting sqref="GG29 GG37">
    <cfRule type="cellIs" dxfId="4068" priority="4091" stopIfTrue="1" operator="greaterThan">
      <formula>10</formula>
    </cfRule>
  </conditionalFormatting>
  <conditionalFormatting sqref="GG31">
    <cfRule type="cellIs" dxfId="4067" priority="4090" stopIfTrue="1" operator="notBetween">
      <formula>950</formula>
      <formula>1050</formula>
    </cfRule>
  </conditionalFormatting>
  <conditionalFormatting sqref="GG30">
    <cfRule type="cellIs" dxfId="4066" priority="4089" stopIfTrue="1" operator="notBetween">
      <formula>6</formula>
      <formula>10</formula>
    </cfRule>
  </conditionalFormatting>
  <conditionalFormatting sqref="GG33">
    <cfRule type="cellIs" dxfId="4065" priority="4088" stopIfTrue="1" operator="lessThan">
      <formula>65</formula>
    </cfRule>
  </conditionalFormatting>
  <conditionalFormatting sqref="GG18">
    <cfRule type="cellIs" dxfId="4064" priority="4087" stopIfTrue="1" operator="lessThan">
      <formula>98.6</formula>
    </cfRule>
  </conditionalFormatting>
  <conditionalFormatting sqref="GJ22">
    <cfRule type="cellIs" dxfId="4063" priority="4086" stopIfTrue="1" operator="greaterThan">
      <formula>0.002</formula>
    </cfRule>
  </conditionalFormatting>
  <conditionalFormatting sqref="GJ19:GJ20 GL19:GL20">
    <cfRule type="cellIs" dxfId="4062" priority="4085" stopIfTrue="1" operator="greaterThan">
      <formula>0.02</formula>
    </cfRule>
  </conditionalFormatting>
  <conditionalFormatting sqref="GJ24 GL24">
    <cfRule type="cellIs" dxfId="4061" priority="4083" stopIfTrue="1" operator="greaterThan">
      <formula>0.4</formula>
    </cfRule>
  </conditionalFormatting>
  <conditionalFormatting sqref="GJ26 GL26">
    <cfRule type="cellIs" dxfId="4060" priority="4084" stopIfTrue="1" operator="greaterThan">
      <formula>0.002</formula>
    </cfRule>
  </conditionalFormatting>
  <conditionalFormatting sqref="GJ25 GL25">
    <cfRule type="cellIs" dxfId="4059" priority="4082" stopIfTrue="1" operator="greaterThan">
      <formula>0.04</formula>
    </cfRule>
  </conditionalFormatting>
  <conditionalFormatting sqref="GJ21 GL21">
    <cfRule type="cellIs" dxfId="4058" priority="4081" stopIfTrue="1" operator="greaterThan">
      <formula>0.007</formula>
    </cfRule>
  </conditionalFormatting>
  <conditionalFormatting sqref="GJ23 GL23">
    <cfRule type="cellIs" dxfId="4057" priority="4080" stopIfTrue="1" operator="greaterThan">
      <formula>0.003</formula>
    </cfRule>
  </conditionalFormatting>
  <conditionalFormatting sqref="GJ27:GJ28 GL27:GL28">
    <cfRule type="cellIs" dxfId="4056" priority="4079" stopIfTrue="1" operator="greaterThan">
      <formula>1</formula>
    </cfRule>
  </conditionalFormatting>
  <conditionalFormatting sqref="GJ29 GJ37 GL37 GL29">
    <cfRule type="cellIs" dxfId="4055" priority="4078" stopIfTrue="1" operator="greaterThan">
      <formula>10</formula>
    </cfRule>
  </conditionalFormatting>
  <conditionalFormatting sqref="GJ31 GL31">
    <cfRule type="cellIs" dxfId="4054" priority="4077" stopIfTrue="1" operator="notBetween">
      <formula>950</formula>
      <formula>1050</formula>
    </cfRule>
  </conditionalFormatting>
  <conditionalFormatting sqref="GJ30 GL30">
    <cfRule type="cellIs" dxfId="4053" priority="4076" stopIfTrue="1" operator="notBetween">
      <formula>6</formula>
      <formula>10</formula>
    </cfRule>
  </conditionalFormatting>
  <conditionalFormatting sqref="GJ18 GL18">
    <cfRule type="cellIs" dxfId="4052" priority="4075" stopIfTrue="1" operator="lessThan">
      <formula>98.6</formula>
    </cfRule>
  </conditionalFormatting>
  <conditionalFormatting sqref="GJ33 GL33">
    <cfRule type="cellIs" dxfId="4051" priority="4074" stopIfTrue="1" operator="lessThan">
      <formula>65</formula>
    </cfRule>
  </conditionalFormatting>
  <conditionalFormatting sqref="GI22">
    <cfRule type="cellIs" dxfId="4050" priority="4073" stopIfTrue="1" operator="greaterThan">
      <formula>0.002</formula>
    </cfRule>
  </conditionalFormatting>
  <conditionalFormatting sqref="GI19:GI20">
    <cfRule type="cellIs" dxfId="4049" priority="4072" stopIfTrue="1" operator="greaterThan">
      <formula>0.02</formula>
    </cfRule>
  </conditionalFormatting>
  <conditionalFormatting sqref="GI24">
    <cfRule type="cellIs" dxfId="4048" priority="4070" stopIfTrue="1" operator="greaterThan">
      <formula>0.4</formula>
    </cfRule>
  </conditionalFormatting>
  <conditionalFormatting sqref="GI26">
    <cfRule type="cellIs" dxfId="4047" priority="4071" stopIfTrue="1" operator="greaterThan">
      <formula>0.002</formula>
    </cfRule>
  </conditionalFormatting>
  <conditionalFormatting sqref="GI25">
    <cfRule type="cellIs" dxfId="4046" priority="4069" stopIfTrue="1" operator="greaterThan">
      <formula>0.04</formula>
    </cfRule>
  </conditionalFormatting>
  <conditionalFormatting sqref="GI21">
    <cfRule type="cellIs" dxfId="4045" priority="4068" stopIfTrue="1" operator="greaterThan">
      <formula>0.007</formula>
    </cfRule>
  </conditionalFormatting>
  <conditionalFormatting sqref="GI23">
    <cfRule type="cellIs" dxfId="4044" priority="4067" stopIfTrue="1" operator="greaterThan">
      <formula>0.003</formula>
    </cfRule>
  </conditionalFormatting>
  <conditionalFormatting sqref="GI27:GI28">
    <cfRule type="cellIs" dxfId="4043" priority="4066" stopIfTrue="1" operator="greaterThan">
      <formula>1</formula>
    </cfRule>
  </conditionalFormatting>
  <conditionalFormatting sqref="GI29 GI37">
    <cfRule type="cellIs" dxfId="4042" priority="4065" stopIfTrue="1" operator="greaterThan">
      <formula>10</formula>
    </cfRule>
  </conditionalFormatting>
  <conditionalFormatting sqref="GI31">
    <cfRule type="cellIs" dxfId="4041" priority="4064" stopIfTrue="1" operator="notBetween">
      <formula>950</formula>
      <formula>1050</formula>
    </cfRule>
  </conditionalFormatting>
  <conditionalFormatting sqref="GI30">
    <cfRule type="cellIs" dxfId="4040" priority="4063" stopIfTrue="1" operator="notBetween">
      <formula>6</formula>
      <formula>10</formula>
    </cfRule>
  </conditionalFormatting>
  <conditionalFormatting sqref="GI18">
    <cfRule type="cellIs" dxfId="4039" priority="4062" stopIfTrue="1" operator="lessThan">
      <formula>98.6</formula>
    </cfRule>
  </conditionalFormatting>
  <conditionalFormatting sqref="GH22">
    <cfRule type="cellIs" dxfId="4038" priority="4061" stopIfTrue="1" operator="greaterThan">
      <formula>0.002</formula>
    </cfRule>
  </conditionalFormatting>
  <conditionalFormatting sqref="GH19:GH20">
    <cfRule type="cellIs" dxfId="4037" priority="4060" stopIfTrue="1" operator="greaterThan">
      <formula>0.02</formula>
    </cfRule>
  </conditionalFormatting>
  <conditionalFormatting sqref="GH24">
    <cfRule type="cellIs" dxfId="4036" priority="4058" stopIfTrue="1" operator="greaterThan">
      <formula>0.4</formula>
    </cfRule>
  </conditionalFormatting>
  <conditionalFormatting sqref="GH26">
    <cfRule type="cellIs" dxfId="4035" priority="4059" stopIfTrue="1" operator="greaterThan">
      <formula>0.002</formula>
    </cfRule>
  </conditionalFormatting>
  <conditionalFormatting sqref="GH25">
    <cfRule type="cellIs" dxfId="4034" priority="4057" stopIfTrue="1" operator="greaterThan">
      <formula>0.04</formula>
    </cfRule>
  </conditionalFormatting>
  <conditionalFormatting sqref="GH21">
    <cfRule type="cellIs" dxfId="4033" priority="4056" stopIfTrue="1" operator="greaterThan">
      <formula>0.007</formula>
    </cfRule>
  </conditionalFormatting>
  <conditionalFormatting sqref="GH23">
    <cfRule type="cellIs" dxfId="4032" priority="4055" stopIfTrue="1" operator="greaterThan">
      <formula>0.003</formula>
    </cfRule>
  </conditionalFormatting>
  <conditionalFormatting sqref="GH27:GH28">
    <cfRule type="cellIs" dxfId="4031" priority="4054" stopIfTrue="1" operator="greaterThan">
      <formula>1</formula>
    </cfRule>
  </conditionalFormatting>
  <conditionalFormatting sqref="GH29 GH37">
    <cfRule type="cellIs" dxfId="4030" priority="4053" stopIfTrue="1" operator="greaterThan">
      <formula>10</formula>
    </cfRule>
  </conditionalFormatting>
  <conditionalFormatting sqref="GH31">
    <cfRule type="cellIs" dxfId="4029" priority="4052" stopIfTrue="1" operator="notBetween">
      <formula>950</formula>
      <formula>1050</formula>
    </cfRule>
  </conditionalFormatting>
  <conditionalFormatting sqref="GH30">
    <cfRule type="cellIs" dxfId="4028" priority="4051" stopIfTrue="1" operator="notBetween">
      <formula>6</formula>
      <formula>10</formula>
    </cfRule>
  </conditionalFormatting>
  <conditionalFormatting sqref="GH18">
    <cfRule type="cellIs" dxfId="4027" priority="4050" stopIfTrue="1" operator="lessThan">
      <formula>98.6</formula>
    </cfRule>
  </conditionalFormatting>
  <conditionalFormatting sqref="GH33:GI33">
    <cfRule type="cellIs" dxfId="4026" priority="4049" stopIfTrue="1" operator="lessThan">
      <formula>65</formula>
    </cfRule>
  </conditionalFormatting>
  <conditionalFormatting sqref="GK22:GL22">
    <cfRule type="cellIs" dxfId="4025" priority="4048" stopIfTrue="1" operator="greaterThan">
      <formula>0.002</formula>
    </cfRule>
  </conditionalFormatting>
  <conditionalFormatting sqref="GK19:GK20">
    <cfRule type="cellIs" dxfId="4024" priority="4047" stopIfTrue="1" operator="greaterThan">
      <formula>0.02</formula>
    </cfRule>
  </conditionalFormatting>
  <conditionalFormatting sqref="GK24">
    <cfRule type="cellIs" dxfId="4023" priority="4045" stopIfTrue="1" operator="greaterThan">
      <formula>0.4</formula>
    </cfRule>
  </conditionalFormatting>
  <conditionalFormatting sqref="GK26">
    <cfRule type="cellIs" dxfId="4022" priority="4046" stopIfTrue="1" operator="greaterThan">
      <formula>0.002</formula>
    </cfRule>
  </conditionalFormatting>
  <conditionalFormatting sqref="GK25">
    <cfRule type="cellIs" dxfId="4021" priority="4044" stopIfTrue="1" operator="greaterThan">
      <formula>0.04</formula>
    </cfRule>
  </conditionalFormatting>
  <conditionalFormatting sqref="GK21">
    <cfRule type="cellIs" dxfId="4020" priority="4043" stopIfTrue="1" operator="greaterThan">
      <formula>0.007</formula>
    </cfRule>
  </conditionalFormatting>
  <conditionalFormatting sqref="GK23">
    <cfRule type="cellIs" dxfId="4019" priority="4042" stopIfTrue="1" operator="greaterThan">
      <formula>0.003</formula>
    </cfRule>
  </conditionalFormatting>
  <conditionalFormatting sqref="GK27:GK28">
    <cfRule type="cellIs" dxfId="4018" priority="4041" stopIfTrue="1" operator="greaterThan">
      <formula>1</formula>
    </cfRule>
  </conditionalFormatting>
  <conditionalFormatting sqref="GK29 GK37">
    <cfRule type="cellIs" dxfId="4017" priority="4040" stopIfTrue="1" operator="greaterThan">
      <formula>10</formula>
    </cfRule>
  </conditionalFormatting>
  <conditionalFormatting sqref="GK31">
    <cfRule type="cellIs" dxfId="4016" priority="4039" stopIfTrue="1" operator="notBetween">
      <formula>950</formula>
      <formula>1050</formula>
    </cfRule>
  </conditionalFormatting>
  <conditionalFormatting sqref="GK30">
    <cfRule type="cellIs" dxfId="4015" priority="4038" stopIfTrue="1" operator="notBetween">
      <formula>6</formula>
      <formula>10</formula>
    </cfRule>
  </conditionalFormatting>
  <conditionalFormatting sqref="GK18">
    <cfRule type="cellIs" dxfId="4014" priority="4037" stopIfTrue="1" operator="lessThan">
      <formula>98.6</formula>
    </cfRule>
  </conditionalFormatting>
  <conditionalFormatting sqref="GK33">
    <cfRule type="cellIs" dxfId="4013" priority="4036" stopIfTrue="1" operator="lessThan">
      <formula>65</formula>
    </cfRule>
  </conditionalFormatting>
  <conditionalFormatting sqref="GM22">
    <cfRule type="cellIs" dxfId="4012" priority="4035" stopIfTrue="1" operator="greaterThan">
      <formula>0.002</formula>
    </cfRule>
  </conditionalFormatting>
  <conditionalFormatting sqref="GM19:GM20">
    <cfRule type="cellIs" dxfId="4011" priority="4034" stopIfTrue="1" operator="greaterThan">
      <formula>0.02</formula>
    </cfRule>
  </conditionalFormatting>
  <conditionalFormatting sqref="GM24">
    <cfRule type="cellIs" dxfId="4010" priority="4032" stopIfTrue="1" operator="greaterThan">
      <formula>0.4</formula>
    </cfRule>
  </conditionalFormatting>
  <conditionalFormatting sqref="GM26">
    <cfRule type="cellIs" dxfId="4009" priority="4033" stopIfTrue="1" operator="greaterThan">
      <formula>0.002</formula>
    </cfRule>
  </conditionalFormatting>
  <conditionalFormatting sqref="GM25">
    <cfRule type="cellIs" dxfId="4008" priority="4031" stopIfTrue="1" operator="greaterThan">
      <formula>0.04</formula>
    </cfRule>
  </conditionalFormatting>
  <conditionalFormatting sqref="GM21">
    <cfRule type="cellIs" dxfId="4007" priority="4030" stopIfTrue="1" operator="greaterThan">
      <formula>0.007</formula>
    </cfRule>
  </conditionalFormatting>
  <conditionalFormatting sqref="GM23">
    <cfRule type="cellIs" dxfId="4006" priority="4029" stopIfTrue="1" operator="greaterThan">
      <formula>0.003</formula>
    </cfRule>
  </conditionalFormatting>
  <conditionalFormatting sqref="GM27:GM28">
    <cfRule type="cellIs" dxfId="4005" priority="4028" stopIfTrue="1" operator="greaterThan">
      <formula>1</formula>
    </cfRule>
  </conditionalFormatting>
  <conditionalFormatting sqref="GM29 GM37">
    <cfRule type="cellIs" dxfId="4004" priority="4027" stopIfTrue="1" operator="greaterThan">
      <formula>10</formula>
    </cfRule>
  </conditionalFormatting>
  <conditionalFormatting sqref="GM31">
    <cfRule type="cellIs" dxfId="4003" priority="4026" stopIfTrue="1" operator="notBetween">
      <formula>950</formula>
      <formula>1050</formula>
    </cfRule>
  </conditionalFormatting>
  <conditionalFormatting sqref="GM30">
    <cfRule type="cellIs" dxfId="4002" priority="4025" stopIfTrue="1" operator="notBetween">
      <formula>6</formula>
      <formula>10</formula>
    </cfRule>
  </conditionalFormatting>
  <conditionalFormatting sqref="GM18">
    <cfRule type="cellIs" dxfId="4001" priority="4024" stopIfTrue="1" operator="lessThan">
      <formula>98.6</formula>
    </cfRule>
  </conditionalFormatting>
  <conditionalFormatting sqref="GM33">
    <cfRule type="cellIs" dxfId="4000" priority="4023" stopIfTrue="1" operator="lessThan">
      <formula>65</formula>
    </cfRule>
  </conditionalFormatting>
  <conditionalFormatting sqref="GN22">
    <cfRule type="cellIs" dxfId="3999" priority="4022" stopIfTrue="1" operator="greaterThan">
      <formula>0.002</formula>
    </cfRule>
  </conditionalFormatting>
  <conditionalFormatting sqref="GN19:GN20">
    <cfRule type="cellIs" dxfId="3998" priority="4021" stopIfTrue="1" operator="greaterThan">
      <formula>0.02</formula>
    </cfRule>
  </conditionalFormatting>
  <conditionalFormatting sqref="GN24">
    <cfRule type="cellIs" dxfId="3997" priority="4019" stopIfTrue="1" operator="greaterThan">
      <formula>0.4</formula>
    </cfRule>
  </conditionalFormatting>
  <conditionalFormatting sqref="GN26">
    <cfRule type="cellIs" dxfId="3996" priority="4020" stopIfTrue="1" operator="greaterThan">
      <formula>0.002</formula>
    </cfRule>
  </conditionalFormatting>
  <conditionalFormatting sqref="GN25">
    <cfRule type="cellIs" dxfId="3995" priority="4018" stopIfTrue="1" operator="greaterThan">
      <formula>0.04</formula>
    </cfRule>
  </conditionalFormatting>
  <conditionalFormatting sqref="GN21">
    <cfRule type="cellIs" dxfId="3994" priority="4017" stopIfTrue="1" operator="greaterThan">
      <formula>0.007</formula>
    </cfRule>
  </conditionalFormatting>
  <conditionalFormatting sqref="GN23">
    <cfRule type="cellIs" dxfId="3993" priority="4016" stopIfTrue="1" operator="greaterThan">
      <formula>0.003</formula>
    </cfRule>
  </conditionalFormatting>
  <conditionalFormatting sqref="GN27:GN28">
    <cfRule type="cellIs" dxfId="3992" priority="4015" stopIfTrue="1" operator="greaterThan">
      <formula>1</formula>
    </cfRule>
  </conditionalFormatting>
  <conditionalFormatting sqref="GN29 GN37">
    <cfRule type="cellIs" dxfId="3991" priority="4014" stopIfTrue="1" operator="greaterThan">
      <formula>10</formula>
    </cfRule>
  </conditionalFormatting>
  <conditionalFormatting sqref="GN31">
    <cfRule type="cellIs" dxfId="3990" priority="4013" stopIfTrue="1" operator="notBetween">
      <formula>950</formula>
      <formula>1050</formula>
    </cfRule>
  </conditionalFormatting>
  <conditionalFormatting sqref="GN30">
    <cfRule type="cellIs" dxfId="3989" priority="4012" stopIfTrue="1" operator="notBetween">
      <formula>6</formula>
      <formula>10</formula>
    </cfRule>
  </conditionalFormatting>
  <conditionalFormatting sqref="GN18">
    <cfRule type="cellIs" dxfId="3988" priority="4011" stopIfTrue="1" operator="lessThan">
      <formula>98.6</formula>
    </cfRule>
  </conditionalFormatting>
  <conditionalFormatting sqref="GN33">
    <cfRule type="cellIs" dxfId="3987" priority="4010" stopIfTrue="1" operator="lessThan">
      <formula>65</formula>
    </cfRule>
  </conditionalFormatting>
  <conditionalFormatting sqref="GO22">
    <cfRule type="cellIs" dxfId="3986" priority="4009" stopIfTrue="1" operator="greaterThan">
      <formula>0.002</formula>
    </cfRule>
  </conditionalFormatting>
  <conditionalFormatting sqref="GO19:GO20">
    <cfRule type="cellIs" dxfId="3985" priority="4008" stopIfTrue="1" operator="greaterThan">
      <formula>0.02</formula>
    </cfRule>
  </conditionalFormatting>
  <conditionalFormatting sqref="GO24">
    <cfRule type="cellIs" dxfId="3984" priority="4006" stopIfTrue="1" operator="greaterThan">
      <formula>0.4</formula>
    </cfRule>
  </conditionalFormatting>
  <conditionalFormatting sqref="GO26">
    <cfRule type="cellIs" dxfId="3983" priority="4007" stopIfTrue="1" operator="greaterThan">
      <formula>0.002</formula>
    </cfRule>
  </conditionalFormatting>
  <conditionalFormatting sqref="GO25">
    <cfRule type="cellIs" dxfId="3982" priority="4005" stopIfTrue="1" operator="greaterThan">
      <formula>0.04</formula>
    </cfRule>
  </conditionalFormatting>
  <conditionalFormatting sqref="GO21">
    <cfRule type="cellIs" dxfId="3981" priority="4004" stopIfTrue="1" operator="greaterThan">
      <formula>0.007</formula>
    </cfRule>
  </conditionalFormatting>
  <conditionalFormatting sqref="GO23">
    <cfRule type="cellIs" dxfId="3980" priority="4003" stopIfTrue="1" operator="greaterThan">
      <formula>0.003</formula>
    </cfRule>
  </conditionalFormatting>
  <conditionalFormatting sqref="GO27:GO28">
    <cfRule type="cellIs" dxfId="3979" priority="4002" stopIfTrue="1" operator="greaterThan">
      <formula>1</formula>
    </cfRule>
  </conditionalFormatting>
  <conditionalFormatting sqref="GO29 GO37">
    <cfRule type="cellIs" dxfId="3978" priority="4001" stopIfTrue="1" operator="greaterThan">
      <formula>10</formula>
    </cfRule>
  </conditionalFormatting>
  <conditionalFormatting sqref="GO31">
    <cfRule type="cellIs" dxfId="3977" priority="4000" stopIfTrue="1" operator="notBetween">
      <formula>950</formula>
      <formula>1050</formula>
    </cfRule>
  </conditionalFormatting>
  <conditionalFormatting sqref="GO30">
    <cfRule type="cellIs" dxfId="3976" priority="3999" stopIfTrue="1" operator="notBetween">
      <formula>6</formula>
      <formula>10</formula>
    </cfRule>
  </conditionalFormatting>
  <conditionalFormatting sqref="GO18">
    <cfRule type="cellIs" dxfId="3975" priority="3998" stopIfTrue="1" operator="lessThan">
      <formula>98.6</formula>
    </cfRule>
  </conditionalFormatting>
  <conditionalFormatting sqref="GO33">
    <cfRule type="cellIs" dxfId="3974" priority="3997" stopIfTrue="1" operator="lessThan">
      <formula>65</formula>
    </cfRule>
  </conditionalFormatting>
  <conditionalFormatting sqref="GP22">
    <cfRule type="cellIs" dxfId="3973" priority="3996" stopIfTrue="1" operator="greaterThan">
      <formula>0.002</formula>
    </cfRule>
  </conditionalFormatting>
  <conditionalFormatting sqref="GP19:GP20">
    <cfRule type="cellIs" dxfId="3972" priority="3995" stopIfTrue="1" operator="greaterThan">
      <formula>0.02</formula>
    </cfRule>
  </conditionalFormatting>
  <conditionalFormatting sqref="GP24">
    <cfRule type="cellIs" dxfId="3971" priority="3993" stopIfTrue="1" operator="greaterThan">
      <formula>0.4</formula>
    </cfRule>
  </conditionalFormatting>
  <conditionalFormatting sqref="GP26">
    <cfRule type="cellIs" dxfId="3970" priority="3994" stopIfTrue="1" operator="greaterThan">
      <formula>0.002</formula>
    </cfRule>
  </conditionalFormatting>
  <conditionalFormatting sqref="GP25">
    <cfRule type="cellIs" dxfId="3969" priority="3992" stopIfTrue="1" operator="greaterThan">
      <formula>0.04</formula>
    </cfRule>
  </conditionalFormatting>
  <conditionalFormatting sqref="GP21">
    <cfRule type="cellIs" dxfId="3968" priority="3991" stopIfTrue="1" operator="greaterThan">
      <formula>0.007</formula>
    </cfRule>
  </conditionalFormatting>
  <conditionalFormatting sqref="GP23">
    <cfRule type="cellIs" dxfId="3967" priority="3990" stopIfTrue="1" operator="greaterThan">
      <formula>0.003</formula>
    </cfRule>
  </conditionalFormatting>
  <conditionalFormatting sqref="GP27:GP28">
    <cfRule type="cellIs" dxfId="3966" priority="3989" stopIfTrue="1" operator="greaterThan">
      <formula>1</formula>
    </cfRule>
  </conditionalFormatting>
  <conditionalFormatting sqref="GP29 GP37">
    <cfRule type="cellIs" dxfId="3965" priority="3988" stopIfTrue="1" operator="greaterThan">
      <formula>10</formula>
    </cfRule>
  </conditionalFormatting>
  <conditionalFormatting sqref="GP31">
    <cfRule type="cellIs" dxfId="3964" priority="3987" stopIfTrue="1" operator="notBetween">
      <formula>950</formula>
      <formula>1050</formula>
    </cfRule>
  </conditionalFormatting>
  <conditionalFormatting sqref="GP30">
    <cfRule type="cellIs" dxfId="3963" priority="3986" stopIfTrue="1" operator="notBetween">
      <formula>6</formula>
      <formula>10</formula>
    </cfRule>
  </conditionalFormatting>
  <conditionalFormatting sqref="GP18">
    <cfRule type="cellIs" dxfId="3962" priority="3985" stopIfTrue="1" operator="lessThan">
      <formula>98.6</formula>
    </cfRule>
  </conditionalFormatting>
  <conditionalFormatting sqref="GP33">
    <cfRule type="cellIs" dxfId="3961" priority="3984" stopIfTrue="1" operator="lessThan">
      <formula>65</formula>
    </cfRule>
  </conditionalFormatting>
  <conditionalFormatting sqref="VW18 VW31:VW32">
    <cfRule type="cellIs" dxfId="3960" priority="3983" stopIfTrue="1" operator="lessThan">
      <formula>98.6</formula>
    </cfRule>
  </conditionalFormatting>
  <conditionalFormatting sqref="VW19:VW20">
    <cfRule type="cellIs" dxfId="3959" priority="3982" stopIfTrue="1" operator="greaterThan">
      <formula>0.02</formula>
    </cfRule>
  </conditionalFormatting>
  <conditionalFormatting sqref="VW24">
    <cfRule type="cellIs" dxfId="3958" priority="3981" stopIfTrue="1" operator="greaterThan">
      <formula>0.4</formula>
    </cfRule>
  </conditionalFormatting>
  <conditionalFormatting sqref="VW22 VW26">
    <cfRule type="cellIs" dxfId="3957" priority="3980" stopIfTrue="1" operator="greaterThan">
      <formula>0.002</formula>
    </cfRule>
  </conditionalFormatting>
  <conditionalFormatting sqref="VW25">
    <cfRule type="cellIs" dxfId="3956" priority="3979" stopIfTrue="1" operator="greaterThan">
      <formula>0.04</formula>
    </cfRule>
  </conditionalFormatting>
  <conditionalFormatting sqref="VW30">
    <cfRule type="cellIs" dxfId="3955" priority="3978" stopIfTrue="1" operator="notBetween">
      <formula>6</formula>
      <formula>10</formula>
    </cfRule>
  </conditionalFormatting>
  <conditionalFormatting sqref="VW21">
    <cfRule type="cellIs" dxfId="3954" priority="3977" stopIfTrue="1" operator="greaterThan">
      <formula>0.007</formula>
    </cfRule>
  </conditionalFormatting>
  <conditionalFormatting sqref="VW23">
    <cfRule type="cellIs" dxfId="3953" priority="3976" stopIfTrue="1" operator="greaterThan">
      <formula>0.003</formula>
    </cfRule>
  </conditionalFormatting>
  <conditionalFormatting sqref="VW28">
    <cfRule type="cellIs" dxfId="3952" priority="3975" stopIfTrue="1" operator="greaterThan">
      <formula>1</formula>
    </cfRule>
  </conditionalFormatting>
  <conditionalFormatting sqref="VW27">
    <cfRule type="cellIs" dxfId="3951" priority="3974" stopIfTrue="1" operator="greaterThan">
      <formula>1</formula>
    </cfRule>
  </conditionalFormatting>
  <conditionalFormatting sqref="VW29">
    <cfRule type="cellIs" dxfId="3950" priority="3973" stopIfTrue="1" operator="greaterThan">
      <formula>10</formula>
    </cfRule>
  </conditionalFormatting>
  <conditionalFormatting sqref="GQ22">
    <cfRule type="cellIs" dxfId="3949" priority="3972" stopIfTrue="1" operator="greaterThan">
      <formula>0.002</formula>
    </cfRule>
  </conditionalFormatting>
  <conditionalFormatting sqref="GQ19:GQ20">
    <cfRule type="cellIs" dxfId="3948" priority="3971" stopIfTrue="1" operator="greaterThan">
      <formula>0.02</formula>
    </cfRule>
  </conditionalFormatting>
  <conditionalFormatting sqref="GQ24">
    <cfRule type="cellIs" dxfId="3947" priority="3969" stopIfTrue="1" operator="greaterThan">
      <formula>0.4</formula>
    </cfRule>
  </conditionalFormatting>
  <conditionalFormatting sqref="GQ26">
    <cfRule type="cellIs" dxfId="3946" priority="3970" stopIfTrue="1" operator="greaterThan">
      <formula>0.002</formula>
    </cfRule>
  </conditionalFormatting>
  <conditionalFormatting sqref="GQ25">
    <cfRule type="cellIs" dxfId="3945" priority="3968" stopIfTrue="1" operator="greaterThan">
      <formula>0.04</formula>
    </cfRule>
  </conditionalFormatting>
  <conditionalFormatting sqref="GQ21">
    <cfRule type="cellIs" dxfId="3944" priority="3967" stopIfTrue="1" operator="greaterThan">
      <formula>0.007</formula>
    </cfRule>
  </conditionalFormatting>
  <conditionalFormatting sqref="GQ23">
    <cfRule type="cellIs" dxfId="3943" priority="3966" stopIfTrue="1" operator="greaterThan">
      <formula>0.003</formula>
    </cfRule>
  </conditionalFormatting>
  <conditionalFormatting sqref="GQ27:GQ28">
    <cfRule type="cellIs" dxfId="3942" priority="3965" stopIfTrue="1" operator="greaterThan">
      <formula>1</formula>
    </cfRule>
  </conditionalFormatting>
  <conditionalFormatting sqref="GQ29 GQ37">
    <cfRule type="cellIs" dxfId="3941" priority="3964" stopIfTrue="1" operator="greaterThan">
      <formula>10</formula>
    </cfRule>
  </conditionalFormatting>
  <conditionalFormatting sqref="GQ31">
    <cfRule type="cellIs" dxfId="3940" priority="3963" stopIfTrue="1" operator="notBetween">
      <formula>950</formula>
      <formula>1050</formula>
    </cfRule>
  </conditionalFormatting>
  <conditionalFormatting sqref="GQ30">
    <cfRule type="cellIs" dxfId="3939" priority="3962" stopIfTrue="1" operator="notBetween">
      <formula>6</formula>
      <formula>10</formula>
    </cfRule>
  </conditionalFormatting>
  <conditionalFormatting sqref="GQ18">
    <cfRule type="cellIs" dxfId="3938" priority="3961" stopIfTrue="1" operator="lessThan">
      <formula>98.6</formula>
    </cfRule>
  </conditionalFormatting>
  <conditionalFormatting sqref="GQ33">
    <cfRule type="cellIs" dxfId="3937" priority="3960" stopIfTrue="1" operator="lessThan">
      <formula>65</formula>
    </cfRule>
  </conditionalFormatting>
  <conditionalFormatting sqref="GR22">
    <cfRule type="cellIs" dxfId="3936" priority="3959" stopIfTrue="1" operator="greaterThan">
      <formula>0.002</formula>
    </cfRule>
  </conditionalFormatting>
  <conditionalFormatting sqref="GR19:GR20">
    <cfRule type="cellIs" dxfId="3935" priority="3958" stopIfTrue="1" operator="greaterThan">
      <formula>0.02</formula>
    </cfRule>
  </conditionalFormatting>
  <conditionalFormatting sqref="GR24">
    <cfRule type="cellIs" dxfId="3934" priority="3956" stopIfTrue="1" operator="greaterThan">
      <formula>0.4</formula>
    </cfRule>
  </conditionalFormatting>
  <conditionalFormatting sqref="GR26">
    <cfRule type="cellIs" dxfId="3933" priority="3957" stopIfTrue="1" operator="greaterThan">
      <formula>0.002</formula>
    </cfRule>
  </conditionalFormatting>
  <conditionalFormatting sqref="GR25">
    <cfRule type="cellIs" dxfId="3932" priority="3955" stopIfTrue="1" operator="greaterThan">
      <formula>0.04</formula>
    </cfRule>
  </conditionalFormatting>
  <conditionalFormatting sqref="GR21">
    <cfRule type="cellIs" dxfId="3931" priority="3954" stopIfTrue="1" operator="greaterThan">
      <formula>0.007</formula>
    </cfRule>
  </conditionalFormatting>
  <conditionalFormatting sqref="GR23">
    <cfRule type="cellIs" dxfId="3930" priority="3953" stopIfTrue="1" operator="greaterThan">
      <formula>0.003</formula>
    </cfRule>
  </conditionalFormatting>
  <conditionalFormatting sqref="GR27:GR28">
    <cfRule type="cellIs" dxfId="3929" priority="3952" stopIfTrue="1" operator="greaterThan">
      <formula>1</formula>
    </cfRule>
  </conditionalFormatting>
  <conditionalFormatting sqref="GR29 GR37">
    <cfRule type="cellIs" dxfId="3928" priority="3951" stopIfTrue="1" operator="greaterThan">
      <formula>10</formula>
    </cfRule>
  </conditionalFormatting>
  <conditionalFormatting sqref="GR31">
    <cfRule type="cellIs" dxfId="3927" priority="3950" stopIfTrue="1" operator="notBetween">
      <formula>950</formula>
      <formula>1050</formula>
    </cfRule>
  </conditionalFormatting>
  <conditionalFormatting sqref="GR30">
    <cfRule type="cellIs" dxfId="3926" priority="3949" stopIfTrue="1" operator="notBetween">
      <formula>6</formula>
      <formula>10</formula>
    </cfRule>
  </conditionalFormatting>
  <conditionalFormatting sqref="GR18">
    <cfRule type="cellIs" dxfId="3925" priority="3948" stopIfTrue="1" operator="lessThan">
      <formula>98.6</formula>
    </cfRule>
  </conditionalFormatting>
  <conditionalFormatting sqref="GR33">
    <cfRule type="cellIs" dxfId="3924" priority="3947" stopIfTrue="1" operator="lessThan">
      <formula>65</formula>
    </cfRule>
  </conditionalFormatting>
  <conditionalFormatting sqref="GS22">
    <cfRule type="cellIs" dxfId="3923" priority="3946" stopIfTrue="1" operator="greaterThan">
      <formula>0.002</formula>
    </cfRule>
  </conditionalFormatting>
  <conditionalFormatting sqref="GS19:GS20">
    <cfRule type="cellIs" dxfId="3922" priority="3945" stopIfTrue="1" operator="greaterThan">
      <formula>0.02</formula>
    </cfRule>
  </conditionalFormatting>
  <conditionalFormatting sqref="GS24">
    <cfRule type="cellIs" dxfId="3921" priority="3943" stopIfTrue="1" operator="greaterThan">
      <formula>0.4</formula>
    </cfRule>
  </conditionalFormatting>
  <conditionalFormatting sqref="GS26">
    <cfRule type="cellIs" dxfId="3920" priority="3944" stopIfTrue="1" operator="greaterThan">
      <formula>0.002</formula>
    </cfRule>
  </conditionalFormatting>
  <conditionalFormatting sqref="GS25">
    <cfRule type="cellIs" dxfId="3919" priority="3942" stopIfTrue="1" operator="greaterThan">
      <formula>0.04</formula>
    </cfRule>
  </conditionalFormatting>
  <conditionalFormatting sqref="GS21">
    <cfRule type="cellIs" dxfId="3918" priority="3941" stopIfTrue="1" operator="greaterThan">
      <formula>0.007</formula>
    </cfRule>
  </conditionalFormatting>
  <conditionalFormatting sqref="GS23">
    <cfRule type="cellIs" dxfId="3917" priority="3940" stopIfTrue="1" operator="greaterThan">
      <formula>0.003</formula>
    </cfRule>
  </conditionalFormatting>
  <conditionalFormatting sqref="GS27:GS28">
    <cfRule type="cellIs" dxfId="3916" priority="3939" stopIfTrue="1" operator="greaterThan">
      <formula>1</formula>
    </cfRule>
  </conditionalFormatting>
  <conditionalFormatting sqref="GS29 GS37">
    <cfRule type="cellIs" dxfId="3915" priority="3938" stopIfTrue="1" operator="greaterThan">
      <formula>10</formula>
    </cfRule>
  </conditionalFormatting>
  <conditionalFormatting sqref="GS31">
    <cfRule type="cellIs" dxfId="3914" priority="3937" stopIfTrue="1" operator="notBetween">
      <formula>950</formula>
      <formula>1050</formula>
    </cfRule>
  </conditionalFormatting>
  <conditionalFormatting sqref="GS30">
    <cfRule type="cellIs" dxfId="3913" priority="3936" stopIfTrue="1" operator="notBetween">
      <formula>6</formula>
      <formula>10</formula>
    </cfRule>
  </conditionalFormatting>
  <conditionalFormatting sqref="GS18">
    <cfRule type="cellIs" dxfId="3912" priority="3935" stopIfTrue="1" operator="lessThan">
      <formula>98.6</formula>
    </cfRule>
  </conditionalFormatting>
  <conditionalFormatting sqref="GS33">
    <cfRule type="cellIs" dxfId="3911" priority="3934" stopIfTrue="1" operator="lessThan">
      <formula>65</formula>
    </cfRule>
  </conditionalFormatting>
  <conditionalFormatting sqref="GT22">
    <cfRule type="cellIs" dxfId="3910" priority="3933" stopIfTrue="1" operator="greaterThan">
      <formula>0.002</formula>
    </cfRule>
  </conditionalFormatting>
  <conditionalFormatting sqref="GT19:GT20">
    <cfRule type="cellIs" dxfId="3909" priority="3932" stopIfTrue="1" operator="greaterThan">
      <formula>0.02</formula>
    </cfRule>
  </conditionalFormatting>
  <conditionalFormatting sqref="GT24">
    <cfRule type="cellIs" dxfId="3908" priority="3930" stopIfTrue="1" operator="greaterThan">
      <formula>0.4</formula>
    </cfRule>
  </conditionalFormatting>
  <conditionalFormatting sqref="GT26">
    <cfRule type="cellIs" dxfId="3907" priority="3931" stopIfTrue="1" operator="greaterThan">
      <formula>0.002</formula>
    </cfRule>
  </conditionalFormatting>
  <conditionalFormatting sqref="GT25">
    <cfRule type="cellIs" dxfId="3906" priority="3929" stopIfTrue="1" operator="greaterThan">
      <formula>0.04</formula>
    </cfRule>
  </conditionalFormatting>
  <conditionalFormatting sqref="GT21">
    <cfRule type="cellIs" dxfId="3905" priority="3928" stopIfTrue="1" operator="greaterThan">
      <formula>0.007</formula>
    </cfRule>
  </conditionalFormatting>
  <conditionalFormatting sqref="GT23">
    <cfRule type="cellIs" dxfId="3904" priority="3927" stopIfTrue="1" operator="greaterThan">
      <formula>0.003</formula>
    </cfRule>
  </conditionalFormatting>
  <conditionalFormatting sqref="GT27:GT28">
    <cfRule type="cellIs" dxfId="3903" priority="3926" stopIfTrue="1" operator="greaterThan">
      <formula>1</formula>
    </cfRule>
  </conditionalFormatting>
  <conditionalFormatting sqref="GT29 GT37">
    <cfRule type="cellIs" dxfId="3902" priority="3925" stopIfTrue="1" operator="greaterThan">
      <formula>10</formula>
    </cfRule>
  </conditionalFormatting>
  <conditionalFormatting sqref="GT31">
    <cfRule type="cellIs" dxfId="3901" priority="3924" stopIfTrue="1" operator="notBetween">
      <formula>950</formula>
      <formula>1050</formula>
    </cfRule>
  </conditionalFormatting>
  <conditionalFormatting sqref="GT30">
    <cfRule type="cellIs" dxfId="3900" priority="3923" stopIfTrue="1" operator="notBetween">
      <formula>6</formula>
      <formula>10</formula>
    </cfRule>
  </conditionalFormatting>
  <conditionalFormatting sqref="GT18">
    <cfRule type="cellIs" dxfId="3899" priority="3922" stopIfTrue="1" operator="lessThan">
      <formula>98.6</formula>
    </cfRule>
  </conditionalFormatting>
  <conditionalFormatting sqref="GT33">
    <cfRule type="cellIs" dxfId="3898" priority="3921" stopIfTrue="1" operator="lessThan">
      <formula>65</formula>
    </cfRule>
  </conditionalFormatting>
  <conditionalFormatting sqref="GU22">
    <cfRule type="cellIs" dxfId="3897" priority="3920" stopIfTrue="1" operator="greaterThan">
      <formula>0.002</formula>
    </cfRule>
  </conditionalFormatting>
  <conditionalFormatting sqref="GU19:GU20">
    <cfRule type="cellIs" dxfId="3896" priority="3919" stopIfTrue="1" operator="greaterThan">
      <formula>0.02</formula>
    </cfRule>
  </conditionalFormatting>
  <conditionalFormatting sqref="GU24">
    <cfRule type="cellIs" dxfId="3895" priority="3917" stopIfTrue="1" operator="greaterThan">
      <formula>0.4</formula>
    </cfRule>
  </conditionalFormatting>
  <conditionalFormatting sqref="GU26">
    <cfRule type="cellIs" dxfId="3894" priority="3918" stopIfTrue="1" operator="greaterThan">
      <formula>0.002</formula>
    </cfRule>
  </conditionalFormatting>
  <conditionalFormatting sqref="GU25">
    <cfRule type="cellIs" dxfId="3893" priority="3916" stopIfTrue="1" operator="greaterThan">
      <formula>0.04</formula>
    </cfRule>
  </conditionalFormatting>
  <conditionalFormatting sqref="GU21">
    <cfRule type="cellIs" dxfId="3892" priority="3915" stopIfTrue="1" operator="greaterThan">
      <formula>0.007</formula>
    </cfRule>
  </conditionalFormatting>
  <conditionalFormatting sqref="GU23">
    <cfRule type="cellIs" dxfId="3891" priority="3914" stopIfTrue="1" operator="greaterThan">
      <formula>0.003</formula>
    </cfRule>
  </conditionalFormatting>
  <conditionalFormatting sqref="GU27:GU28">
    <cfRule type="cellIs" dxfId="3890" priority="3913" stopIfTrue="1" operator="greaterThan">
      <formula>1</formula>
    </cfRule>
  </conditionalFormatting>
  <conditionalFormatting sqref="GU29 GU37">
    <cfRule type="cellIs" dxfId="3889" priority="3912" stopIfTrue="1" operator="greaterThan">
      <formula>10</formula>
    </cfRule>
  </conditionalFormatting>
  <conditionalFormatting sqref="GU31">
    <cfRule type="cellIs" dxfId="3888" priority="3911" stopIfTrue="1" operator="notBetween">
      <formula>950</formula>
      <formula>1050</formula>
    </cfRule>
  </conditionalFormatting>
  <conditionalFormatting sqref="GU30">
    <cfRule type="cellIs" dxfId="3887" priority="3910" stopIfTrue="1" operator="notBetween">
      <formula>6</formula>
      <formula>10</formula>
    </cfRule>
  </conditionalFormatting>
  <conditionalFormatting sqref="GU18">
    <cfRule type="cellIs" dxfId="3886" priority="3909" stopIfTrue="1" operator="lessThan">
      <formula>98.6</formula>
    </cfRule>
  </conditionalFormatting>
  <conditionalFormatting sqref="GU33">
    <cfRule type="cellIs" dxfId="3885" priority="3908" stopIfTrue="1" operator="lessThan">
      <formula>65</formula>
    </cfRule>
  </conditionalFormatting>
  <conditionalFormatting sqref="GV22">
    <cfRule type="cellIs" dxfId="3884" priority="3907" stopIfTrue="1" operator="greaterThan">
      <formula>0.002</formula>
    </cfRule>
  </conditionalFormatting>
  <conditionalFormatting sqref="GV19:GV20">
    <cfRule type="cellIs" dxfId="3883" priority="3906" stopIfTrue="1" operator="greaterThan">
      <formula>0.02</formula>
    </cfRule>
  </conditionalFormatting>
  <conditionalFormatting sqref="GV24">
    <cfRule type="cellIs" dxfId="3882" priority="3904" stopIfTrue="1" operator="greaterThan">
      <formula>0.4</formula>
    </cfRule>
  </conditionalFormatting>
  <conditionalFormatting sqref="GV26">
    <cfRule type="cellIs" dxfId="3881" priority="3905" stopIfTrue="1" operator="greaterThan">
      <formula>0.002</formula>
    </cfRule>
  </conditionalFormatting>
  <conditionalFormatting sqref="GV25">
    <cfRule type="cellIs" dxfId="3880" priority="3903" stopIfTrue="1" operator="greaterThan">
      <formula>0.04</formula>
    </cfRule>
  </conditionalFormatting>
  <conditionalFormatting sqref="GV21">
    <cfRule type="cellIs" dxfId="3879" priority="3902" stopIfTrue="1" operator="greaterThan">
      <formula>0.007</formula>
    </cfRule>
  </conditionalFormatting>
  <conditionalFormatting sqref="GV23">
    <cfRule type="cellIs" dxfId="3878" priority="3901" stopIfTrue="1" operator="greaterThan">
      <formula>0.003</formula>
    </cfRule>
  </conditionalFormatting>
  <conditionalFormatting sqref="GV27:GV28">
    <cfRule type="cellIs" dxfId="3877" priority="3900" stopIfTrue="1" operator="greaterThan">
      <formula>1</formula>
    </cfRule>
  </conditionalFormatting>
  <conditionalFormatting sqref="GV29 GV37">
    <cfRule type="cellIs" dxfId="3876" priority="3899" stopIfTrue="1" operator="greaterThan">
      <formula>10</formula>
    </cfRule>
  </conditionalFormatting>
  <conditionalFormatting sqref="GV31">
    <cfRule type="cellIs" dxfId="3875" priority="3898" stopIfTrue="1" operator="notBetween">
      <formula>950</formula>
      <formula>1050</formula>
    </cfRule>
  </conditionalFormatting>
  <conditionalFormatting sqref="GV30">
    <cfRule type="cellIs" dxfId="3874" priority="3897" stopIfTrue="1" operator="notBetween">
      <formula>6</formula>
      <formula>10</formula>
    </cfRule>
  </conditionalFormatting>
  <conditionalFormatting sqref="GV18">
    <cfRule type="cellIs" dxfId="3873" priority="3896" stopIfTrue="1" operator="lessThan">
      <formula>98.6</formula>
    </cfRule>
  </conditionalFormatting>
  <conditionalFormatting sqref="GV33">
    <cfRule type="cellIs" dxfId="3872" priority="3895" stopIfTrue="1" operator="lessThan">
      <formula>65</formula>
    </cfRule>
  </conditionalFormatting>
  <conditionalFormatting sqref="GW22">
    <cfRule type="cellIs" dxfId="3871" priority="3894" stopIfTrue="1" operator="greaterThan">
      <formula>0.002</formula>
    </cfRule>
  </conditionalFormatting>
  <conditionalFormatting sqref="GW19:GW20">
    <cfRule type="cellIs" dxfId="3870" priority="3893" stopIfTrue="1" operator="greaterThan">
      <formula>0.02</formula>
    </cfRule>
  </conditionalFormatting>
  <conditionalFormatting sqref="GW24">
    <cfRule type="cellIs" dxfId="3869" priority="3891" stopIfTrue="1" operator="greaterThan">
      <formula>0.4</formula>
    </cfRule>
  </conditionalFormatting>
  <conditionalFormatting sqref="GW26">
    <cfRule type="cellIs" dxfId="3868" priority="3892" stopIfTrue="1" operator="greaterThan">
      <formula>0.002</formula>
    </cfRule>
  </conditionalFormatting>
  <conditionalFormatting sqref="GW25">
    <cfRule type="cellIs" dxfId="3867" priority="3890" stopIfTrue="1" operator="greaterThan">
      <formula>0.04</formula>
    </cfRule>
  </conditionalFormatting>
  <conditionalFormatting sqref="GW21">
    <cfRule type="cellIs" dxfId="3866" priority="3889" stopIfTrue="1" operator="greaterThan">
      <formula>0.007</formula>
    </cfRule>
  </conditionalFormatting>
  <conditionalFormatting sqref="GW23">
    <cfRule type="cellIs" dxfId="3865" priority="3888" stopIfTrue="1" operator="greaterThan">
      <formula>0.003</formula>
    </cfRule>
  </conditionalFormatting>
  <conditionalFormatting sqref="GW27:GW28">
    <cfRule type="cellIs" dxfId="3864" priority="3887" stopIfTrue="1" operator="greaterThan">
      <formula>1</formula>
    </cfRule>
  </conditionalFormatting>
  <conditionalFormatting sqref="GW29 GW37">
    <cfRule type="cellIs" dxfId="3863" priority="3886" stopIfTrue="1" operator="greaterThan">
      <formula>10</formula>
    </cfRule>
  </conditionalFormatting>
  <conditionalFormatting sqref="GW31">
    <cfRule type="cellIs" dxfId="3862" priority="3885" stopIfTrue="1" operator="notBetween">
      <formula>950</formula>
      <formula>1050</formula>
    </cfRule>
  </conditionalFormatting>
  <conditionalFormatting sqref="GW30">
    <cfRule type="cellIs" dxfId="3861" priority="3884" stopIfTrue="1" operator="notBetween">
      <formula>6</formula>
      <formula>10</formula>
    </cfRule>
  </conditionalFormatting>
  <conditionalFormatting sqref="GW18">
    <cfRule type="cellIs" dxfId="3860" priority="3883" stopIfTrue="1" operator="lessThan">
      <formula>98.6</formula>
    </cfRule>
  </conditionalFormatting>
  <conditionalFormatting sqref="GW33">
    <cfRule type="cellIs" dxfId="3859" priority="3882" stopIfTrue="1" operator="lessThan">
      <formula>65</formula>
    </cfRule>
  </conditionalFormatting>
  <conditionalFormatting sqref="GX22">
    <cfRule type="cellIs" dxfId="3858" priority="3881" stopIfTrue="1" operator="greaterThan">
      <formula>0.002</formula>
    </cfRule>
  </conditionalFormatting>
  <conditionalFormatting sqref="GX19:GX20">
    <cfRule type="cellIs" dxfId="3857" priority="3880" stopIfTrue="1" operator="greaterThan">
      <formula>0.02</formula>
    </cfRule>
  </conditionalFormatting>
  <conditionalFormatting sqref="GX24">
    <cfRule type="cellIs" dxfId="3856" priority="3878" stopIfTrue="1" operator="greaterThan">
      <formula>0.4</formula>
    </cfRule>
  </conditionalFormatting>
  <conditionalFormatting sqref="GX26">
    <cfRule type="cellIs" dxfId="3855" priority="3879" stopIfTrue="1" operator="greaterThan">
      <formula>0.002</formula>
    </cfRule>
  </conditionalFormatting>
  <conditionalFormatting sqref="GX25">
    <cfRule type="cellIs" dxfId="3854" priority="3877" stopIfTrue="1" operator="greaterThan">
      <formula>0.04</formula>
    </cfRule>
  </conditionalFormatting>
  <conditionalFormatting sqref="GX21">
    <cfRule type="cellIs" dxfId="3853" priority="3876" stopIfTrue="1" operator="greaterThan">
      <formula>0.007</formula>
    </cfRule>
  </conditionalFormatting>
  <conditionalFormatting sqref="GX23">
    <cfRule type="cellIs" dxfId="3852" priority="3875" stopIfTrue="1" operator="greaterThan">
      <formula>0.003</formula>
    </cfRule>
  </conditionalFormatting>
  <conditionalFormatting sqref="GX27:GX28">
    <cfRule type="cellIs" dxfId="3851" priority="3874" stopIfTrue="1" operator="greaterThan">
      <formula>1</formula>
    </cfRule>
  </conditionalFormatting>
  <conditionalFormatting sqref="GX29 GX37">
    <cfRule type="cellIs" dxfId="3850" priority="3873" stopIfTrue="1" operator="greaterThan">
      <formula>10</formula>
    </cfRule>
  </conditionalFormatting>
  <conditionalFormatting sqref="GX31">
    <cfRule type="cellIs" dxfId="3849" priority="3872" stopIfTrue="1" operator="notBetween">
      <formula>950</formula>
      <formula>1050</formula>
    </cfRule>
  </conditionalFormatting>
  <conditionalFormatting sqref="GX30">
    <cfRule type="cellIs" dxfId="3848" priority="3871" stopIfTrue="1" operator="notBetween">
      <formula>6</formula>
      <formula>10</formula>
    </cfRule>
  </conditionalFormatting>
  <conditionalFormatting sqref="GX18">
    <cfRule type="cellIs" dxfId="3847" priority="3870" stopIfTrue="1" operator="lessThan">
      <formula>98.6</formula>
    </cfRule>
  </conditionalFormatting>
  <conditionalFormatting sqref="GX33">
    <cfRule type="cellIs" dxfId="3846" priority="3869" stopIfTrue="1" operator="lessThan">
      <formula>65</formula>
    </cfRule>
  </conditionalFormatting>
  <conditionalFormatting sqref="GY22">
    <cfRule type="cellIs" dxfId="3845" priority="3868" stopIfTrue="1" operator="greaterThan">
      <formula>0.002</formula>
    </cfRule>
  </conditionalFormatting>
  <conditionalFormatting sqref="GY19:GY20">
    <cfRule type="cellIs" dxfId="3844" priority="3867" stopIfTrue="1" operator="greaterThan">
      <formula>0.02</formula>
    </cfRule>
  </conditionalFormatting>
  <conditionalFormatting sqref="GY24">
    <cfRule type="cellIs" dxfId="3843" priority="3865" stopIfTrue="1" operator="greaterThan">
      <formula>0.4</formula>
    </cfRule>
  </conditionalFormatting>
  <conditionalFormatting sqref="GY26">
    <cfRule type="cellIs" dxfId="3842" priority="3866" stopIfTrue="1" operator="greaterThan">
      <formula>0.002</formula>
    </cfRule>
  </conditionalFormatting>
  <conditionalFormatting sqref="GY25">
    <cfRule type="cellIs" dxfId="3841" priority="3864" stopIfTrue="1" operator="greaterThan">
      <formula>0.04</formula>
    </cfRule>
  </conditionalFormatting>
  <conditionalFormatting sqref="GY21">
    <cfRule type="cellIs" dxfId="3840" priority="3863" stopIfTrue="1" operator="greaterThan">
      <formula>0.007</formula>
    </cfRule>
  </conditionalFormatting>
  <conditionalFormatting sqref="GY23">
    <cfRule type="cellIs" dxfId="3839" priority="3862" stopIfTrue="1" operator="greaterThan">
      <formula>0.003</formula>
    </cfRule>
  </conditionalFormatting>
  <conditionalFormatting sqref="GY27:GY28">
    <cfRule type="cellIs" dxfId="3838" priority="3861" stopIfTrue="1" operator="greaterThan">
      <formula>1</formula>
    </cfRule>
  </conditionalFormatting>
  <conditionalFormatting sqref="GY29 GY37">
    <cfRule type="cellIs" dxfId="3837" priority="3860" stopIfTrue="1" operator="greaterThan">
      <formula>10</formula>
    </cfRule>
  </conditionalFormatting>
  <conditionalFormatting sqref="GY31">
    <cfRule type="cellIs" dxfId="3836" priority="3859" stopIfTrue="1" operator="notBetween">
      <formula>950</formula>
      <formula>1050</formula>
    </cfRule>
  </conditionalFormatting>
  <conditionalFormatting sqref="GY30">
    <cfRule type="cellIs" dxfId="3835" priority="3858" stopIfTrue="1" operator="notBetween">
      <formula>6</formula>
      <formula>10</formula>
    </cfRule>
  </conditionalFormatting>
  <conditionalFormatting sqref="GY18">
    <cfRule type="cellIs" dxfId="3834" priority="3857" stopIfTrue="1" operator="lessThan">
      <formula>98.6</formula>
    </cfRule>
  </conditionalFormatting>
  <conditionalFormatting sqref="GY33">
    <cfRule type="cellIs" dxfId="3833" priority="3856" stopIfTrue="1" operator="lessThan">
      <formula>65</formula>
    </cfRule>
  </conditionalFormatting>
  <conditionalFormatting sqref="GZ22">
    <cfRule type="cellIs" dxfId="3832" priority="3855" stopIfTrue="1" operator="greaterThan">
      <formula>0.002</formula>
    </cfRule>
  </conditionalFormatting>
  <conditionalFormatting sqref="GZ19:GZ20">
    <cfRule type="cellIs" dxfId="3831" priority="3854" stopIfTrue="1" operator="greaterThan">
      <formula>0.02</formula>
    </cfRule>
  </conditionalFormatting>
  <conditionalFormatting sqref="GZ24">
    <cfRule type="cellIs" dxfId="3830" priority="3852" stopIfTrue="1" operator="greaterThan">
      <formula>0.4</formula>
    </cfRule>
  </conditionalFormatting>
  <conditionalFormatting sqref="GZ26">
    <cfRule type="cellIs" dxfId="3829" priority="3853" stopIfTrue="1" operator="greaterThan">
      <formula>0.002</formula>
    </cfRule>
  </conditionalFormatting>
  <conditionalFormatting sqref="GZ25">
    <cfRule type="cellIs" dxfId="3828" priority="3851" stopIfTrue="1" operator="greaterThan">
      <formula>0.04</formula>
    </cfRule>
  </conditionalFormatting>
  <conditionalFormatting sqref="GZ21">
    <cfRule type="cellIs" dxfId="3827" priority="3850" stopIfTrue="1" operator="greaterThan">
      <formula>0.007</formula>
    </cfRule>
  </conditionalFormatting>
  <conditionalFormatting sqref="GZ23">
    <cfRule type="cellIs" dxfId="3826" priority="3849" stopIfTrue="1" operator="greaterThan">
      <formula>0.003</formula>
    </cfRule>
  </conditionalFormatting>
  <conditionalFormatting sqref="GZ27:GZ28">
    <cfRule type="cellIs" dxfId="3825" priority="3848" stopIfTrue="1" operator="greaterThan">
      <formula>1</formula>
    </cfRule>
  </conditionalFormatting>
  <conditionalFormatting sqref="GZ29 GZ37">
    <cfRule type="cellIs" dxfId="3824" priority="3847" stopIfTrue="1" operator="greaterThan">
      <formula>10</formula>
    </cfRule>
  </conditionalFormatting>
  <conditionalFormatting sqref="GZ31">
    <cfRule type="cellIs" dxfId="3823" priority="3846" stopIfTrue="1" operator="notBetween">
      <formula>950</formula>
      <formula>1050</formula>
    </cfRule>
  </conditionalFormatting>
  <conditionalFormatting sqref="GZ30">
    <cfRule type="cellIs" dxfId="3822" priority="3845" stopIfTrue="1" operator="notBetween">
      <formula>6</formula>
      <formula>10</formula>
    </cfRule>
  </conditionalFormatting>
  <conditionalFormatting sqref="GZ18">
    <cfRule type="cellIs" dxfId="3821" priority="3844" stopIfTrue="1" operator="lessThan">
      <formula>98.6</formula>
    </cfRule>
  </conditionalFormatting>
  <conditionalFormatting sqref="GZ33">
    <cfRule type="cellIs" dxfId="3820" priority="3843" stopIfTrue="1" operator="lessThan">
      <formula>65</formula>
    </cfRule>
  </conditionalFormatting>
  <conditionalFormatting sqref="HA22">
    <cfRule type="cellIs" dxfId="3819" priority="3842" stopIfTrue="1" operator="greaterThan">
      <formula>0.002</formula>
    </cfRule>
  </conditionalFormatting>
  <conditionalFormatting sqref="HA19:HA20">
    <cfRule type="cellIs" dxfId="3818" priority="3841" stopIfTrue="1" operator="greaterThan">
      <formula>0.02</formula>
    </cfRule>
  </conditionalFormatting>
  <conditionalFormatting sqref="HA24">
    <cfRule type="cellIs" dxfId="3817" priority="3839" stopIfTrue="1" operator="greaterThan">
      <formula>0.4</formula>
    </cfRule>
  </conditionalFormatting>
  <conditionalFormatting sqref="HA26">
    <cfRule type="cellIs" dxfId="3816" priority="3840" stopIfTrue="1" operator="greaterThan">
      <formula>0.002</formula>
    </cfRule>
  </conditionalFormatting>
  <conditionalFormatting sqref="HA25">
    <cfRule type="cellIs" dxfId="3815" priority="3838" stopIfTrue="1" operator="greaterThan">
      <formula>0.04</formula>
    </cfRule>
  </conditionalFormatting>
  <conditionalFormatting sqref="HA21">
    <cfRule type="cellIs" dxfId="3814" priority="3837" stopIfTrue="1" operator="greaterThan">
      <formula>0.007</formula>
    </cfRule>
  </conditionalFormatting>
  <conditionalFormatting sqref="HA23">
    <cfRule type="cellIs" dxfId="3813" priority="3836" stopIfTrue="1" operator="greaterThan">
      <formula>0.003</formula>
    </cfRule>
  </conditionalFormatting>
  <conditionalFormatting sqref="HA27:HA28">
    <cfRule type="cellIs" dxfId="3812" priority="3835" stopIfTrue="1" operator="greaterThan">
      <formula>1</formula>
    </cfRule>
  </conditionalFormatting>
  <conditionalFormatting sqref="HA29 HA37">
    <cfRule type="cellIs" dxfId="3811" priority="3834" stopIfTrue="1" operator="greaterThan">
      <formula>10</formula>
    </cfRule>
  </conditionalFormatting>
  <conditionalFormatting sqref="HA31">
    <cfRule type="cellIs" dxfId="3810" priority="3833" stopIfTrue="1" operator="notBetween">
      <formula>950</formula>
      <formula>1050</formula>
    </cfRule>
  </conditionalFormatting>
  <conditionalFormatting sqref="HA30">
    <cfRule type="cellIs" dxfId="3809" priority="3832" stopIfTrue="1" operator="notBetween">
      <formula>6</formula>
      <formula>10</formula>
    </cfRule>
  </conditionalFormatting>
  <conditionalFormatting sqref="HA18">
    <cfRule type="cellIs" dxfId="3808" priority="3831" stopIfTrue="1" operator="lessThan">
      <formula>98.6</formula>
    </cfRule>
  </conditionalFormatting>
  <conditionalFormatting sqref="HA33">
    <cfRule type="cellIs" dxfId="3807" priority="3830" stopIfTrue="1" operator="lessThan">
      <formula>65</formula>
    </cfRule>
  </conditionalFormatting>
  <conditionalFormatting sqref="HB22:HC22">
    <cfRule type="cellIs" dxfId="3806" priority="3829" stopIfTrue="1" operator="greaterThan">
      <formula>0.002</formula>
    </cfRule>
  </conditionalFormatting>
  <conditionalFormatting sqref="HB19:HC20">
    <cfRule type="cellIs" dxfId="3805" priority="3828" stopIfTrue="1" operator="greaterThan">
      <formula>0.02</formula>
    </cfRule>
  </conditionalFormatting>
  <conditionalFormatting sqref="HB24:HC24">
    <cfRule type="cellIs" dxfId="3804" priority="3826" stopIfTrue="1" operator="greaterThan">
      <formula>0.4</formula>
    </cfRule>
  </conditionalFormatting>
  <conditionalFormatting sqref="HB26:HC26">
    <cfRule type="cellIs" dxfId="3803" priority="3827" stopIfTrue="1" operator="greaterThan">
      <formula>0.002</formula>
    </cfRule>
  </conditionalFormatting>
  <conditionalFormatting sqref="HB25:HC25">
    <cfRule type="cellIs" dxfId="3802" priority="3825" stopIfTrue="1" operator="greaterThan">
      <formula>0.04</formula>
    </cfRule>
  </conditionalFormatting>
  <conditionalFormatting sqref="HB21:HC21">
    <cfRule type="cellIs" dxfId="3801" priority="3824" stopIfTrue="1" operator="greaterThan">
      <formula>0.007</formula>
    </cfRule>
  </conditionalFormatting>
  <conditionalFormatting sqref="HB23:HC23">
    <cfRule type="cellIs" dxfId="3800" priority="3823" stopIfTrue="1" operator="greaterThan">
      <formula>0.003</formula>
    </cfRule>
  </conditionalFormatting>
  <conditionalFormatting sqref="HB27:HC28">
    <cfRule type="cellIs" dxfId="3799" priority="3822" stopIfTrue="1" operator="greaterThan">
      <formula>1</formula>
    </cfRule>
  </conditionalFormatting>
  <conditionalFormatting sqref="HB29:HC29 HB37:HC37">
    <cfRule type="cellIs" dxfId="3798" priority="3821" stopIfTrue="1" operator="greaterThan">
      <formula>10</formula>
    </cfRule>
  </conditionalFormatting>
  <conditionalFormatting sqref="HB31:HC31">
    <cfRule type="cellIs" dxfId="3797" priority="3820" stopIfTrue="1" operator="notBetween">
      <formula>950</formula>
      <formula>1050</formula>
    </cfRule>
  </conditionalFormatting>
  <conditionalFormatting sqref="HB30:HC30">
    <cfRule type="cellIs" dxfId="3796" priority="3819" stopIfTrue="1" operator="notBetween">
      <formula>6</formula>
      <formula>10</formula>
    </cfRule>
  </conditionalFormatting>
  <conditionalFormatting sqref="HB18:HC18">
    <cfRule type="cellIs" dxfId="3795" priority="3818" stopIfTrue="1" operator="lessThan">
      <formula>98.6</formula>
    </cfRule>
  </conditionalFormatting>
  <conditionalFormatting sqref="HB33:HC33">
    <cfRule type="cellIs" dxfId="3794" priority="3817" stopIfTrue="1" operator="lessThan">
      <formula>65</formula>
    </cfRule>
  </conditionalFormatting>
  <conditionalFormatting sqref="VU18:VV18 VU31:VV32">
    <cfRule type="cellIs" dxfId="3793" priority="3816" stopIfTrue="1" operator="lessThan">
      <formula>98.6</formula>
    </cfRule>
  </conditionalFormatting>
  <conditionalFormatting sqref="VU19:VV20">
    <cfRule type="cellIs" dxfId="3792" priority="3815" stopIfTrue="1" operator="greaterThan">
      <formula>0.02</formula>
    </cfRule>
  </conditionalFormatting>
  <conditionalFormatting sqref="VU24:VV24">
    <cfRule type="cellIs" dxfId="3791" priority="3814" stopIfTrue="1" operator="greaterThan">
      <formula>0.4</formula>
    </cfRule>
  </conditionalFormatting>
  <conditionalFormatting sqref="VU22:VV22 VU26:VV26">
    <cfRule type="cellIs" dxfId="3790" priority="3813" stopIfTrue="1" operator="greaterThan">
      <formula>0.002</formula>
    </cfRule>
  </conditionalFormatting>
  <conditionalFormatting sqref="VU25:VV25">
    <cfRule type="cellIs" dxfId="3789" priority="3812" stopIfTrue="1" operator="greaterThan">
      <formula>0.04</formula>
    </cfRule>
  </conditionalFormatting>
  <conditionalFormatting sqref="VU30:VV30">
    <cfRule type="cellIs" dxfId="3788" priority="3811" stopIfTrue="1" operator="notBetween">
      <formula>6</formula>
      <formula>10</formula>
    </cfRule>
  </conditionalFormatting>
  <conditionalFormatting sqref="VU21:VV21">
    <cfRule type="cellIs" dxfId="3787" priority="3810" stopIfTrue="1" operator="greaterThan">
      <formula>0.007</formula>
    </cfRule>
  </conditionalFormatting>
  <conditionalFormatting sqref="VU23:VV23">
    <cfRule type="cellIs" dxfId="3786" priority="3809" stopIfTrue="1" operator="greaterThan">
      <formula>0.003</formula>
    </cfRule>
  </conditionalFormatting>
  <conditionalFormatting sqref="VU28:VV28">
    <cfRule type="cellIs" dxfId="3785" priority="3808" stopIfTrue="1" operator="greaterThan">
      <formula>1</formula>
    </cfRule>
  </conditionalFormatting>
  <conditionalFormatting sqref="VU27:VV27">
    <cfRule type="cellIs" dxfId="3784" priority="3807" stopIfTrue="1" operator="greaterThan">
      <formula>1</formula>
    </cfRule>
  </conditionalFormatting>
  <conditionalFormatting sqref="VU29:VV29">
    <cfRule type="cellIs" dxfId="3783" priority="3806" stopIfTrue="1" operator="greaterThan">
      <formula>10</formula>
    </cfRule>
  </conditionalFormatting>
  <conditionalFormatting sqref="HJ22">
    <cfRule type="cellIs" dxfId="3782" priority="3805" stopIfTrue="1" operator="greaterThan">
      <formula>0.002</formula>
    </cfRule>
  </conditionalFormatting>
  <conditionalFormatting sqref="HJ19:HJ20">
    <cfRule type="cellIs" dxfId="3781" priority="3804" stopIfTrue="1" operator="greaterThan">
      <formula>0.02</formula>
    </cfRule>
  </conditionalFormatting>
  <conditionalFormatting sqref="HJ24">
    <cfRule type="cellIs" dxfId="3780" priority="3802" stopIfTrue="1" operator="greaterThan">
      <formula>0.4</formula>
    </cfRule>
  </conditionalFormatting>
  <conditionalFormatting sqref="HJ26">
    <cfRule type="cellIs" dxfId="3779" priority="3803" stopIfTrue="1" operator="greaterThan">
      <formula>0.002</formula>
    </cfRule>
  </conditionalFormatting>
  <conditionalFormatting sqref="HJ25">
    <cfRule type="cellIs" dxfId="3778" priority="3801" stopIfTrue="1" operator="greaterThan">
      <formula>0.04</formula>
    </cfRule>
  </conditionalFormatting>
  <conditionalFormatting sqref="HJ21">
    <cfRule type="cellIs" dxfId="3777" priority="3800" stopIfTrue="1" operator="greaterThan">
      <formula>0.007</formula>
    </cfRule>
  </conditionalFormatting>
  <conditionalFormatting sqref="HJ23">
    <cfRule type="cellIs" dxfId="3776" priority="3799" stopIfTrue="1" operator="greaterThan">
      <formula>0.003</formula>
    </cfRule>
  </conditionalFormatting>
  <conditionalFormatting sqref="HJ27:HJ28">
    <cfRule type="cellIs" dxfId="3775" priority="3798" stopIfTrue="1" operator="greaterThan">
      <formula>1</formula>
    </cfRule>
  </conditionalFormatting>
  <conditionalFormatting sqref="HJ29 HJ37 HM37">
    <cfRule type="cellIs" dxfId="3774" priority="3797" stopIfTrue="1" operator="greaterThan">
      <formula>10</formula>
    </cfRule>
  </conditionalFormatting>
  <conditionalFormatting sqref="HJ31">
    <cfRule type="cellIs" dxfId="3773" priority="3796" stopIfTrue="1" operator="notBetween">
      <formula>950</formula>
      <formula>1050</formula>
    </cfRule>
  </conditionalFormatting>
  <conditionalFormatting sqref="HJ30">
    <cfRule type="cellIs" dxfId="3772" priority="3795" stopIfTrue="1" operator="notBetween">
      <formula>6</formula>
      <formula>10</formula>
    </cfRule>
  </conditionalFormatting>
  <conditionalFormatting sqref="HJ18">
    <cfRule type="cellIs" dxfId="3771" priority="3794" stopIfTrue="1" operator="lessThan">
      <formula>98.6</formula>
    </cfRule>
  </conditionalFormatting>
  <conditionalFormatting sqref="HJ33">
    <cfRule type="cellIs" dxfId="3770" priority="3793" stopIfTrue="1" operator="lessThan">
      <formula>65</formula>
    </cfRule>
  </conditionalFormatting>
  <conditionalFormatting sqref="HD22">
    <cfRule type="cellIs" dxfId="3769" priority="3792" stopIfTrue="1" operator="greaterThan">
      <formula>0.002</formula>
    </cfRule>
  </conditionalFormatting>
  <conditionalFormatting sqref="HD19:HD20">
    <cfRule type="cellIs" dxfId="3768" priority="3791" stopIfTrue="1" operator="greaterThan">
      <formula>0.02</formula>
    </cfRule>
  </conditionalFormatting>
  <conditionalFormatting sqref="HD24">
    <cfRule type="cellIs" dxfId="3767" priority="3789" stopIfTrue="1" operator="greaterThan">
      <formula>0.4</formula>
    </cfRule>
  </conditionalFormatting>
  <conditionalFormatting sqref="HD26">
    <cfRule type="cellIs" dxfId="3766" priority="3790" stopIfTrue="1" operator="greaterThan">
      <formula>0.002</formula>
    </cfRule>
  </conditionalFormatting>
  <conditionalFormatting sqref="HD25">
    <cfRule type="cellIs" dxfId="3765" priority="3788" stopIfTrue="1" operator="greaterThan">
      <formula>0.04</formula>
    </cfRule>
  </conditionalFormatting>
  <conditionalFormatting sqref="HD21">
    <cfRule type="cellIs" dxfId="3764" priority="3787" stopIfTrue="1" operator="greaterThan">
      <formula>0.007</formula>
    </cfRule>
  </conditionalFormatting>
  <conditionalFormatting sqref="HD23">
    <cfRule type="cellIs" dxfId="3763" priority="3786" stopIfTrue="1" operator="greaterThan">
      <formula>0.003</formula>
    </cfRule>
  </conditionalFormatting>
  <conditionalFormatting sqref="HD27:HD28">
    <cfRule type="cellIs" dxfId="3762" priority="3785" stopIfTrue="1" operator="greaterThan">
      <formula>1</formula>
    </cfRule>
  </conditionalFormatting>
  <conditionalFormatting sqref="HD29 HD37">
    <cfRule type="cellIs" dxfId="3761" priority="3784" stopIfTrue="1" operator="greaterThan">
      <formula>10</formula>
    </cfRule>
  </conditionalFormatting>
  <conditionalFormatting sqref="HD31">
    <cfRule type="cellIs" dxfId="3760" priority="3783" stopIfTrue="1" operator="notBetween">
      <formula>950</formula>
      <formula>1050</formula>
    </cfRule>
  </conditionalFormatting>
  <conditionalFormatting sqref="HD30">
    <cfRule type="cellIs" dxfId="3759" priority="3782" stopIfTrue="1" operator="notBetween">
      <formula>6</formula>
      <formula>10</formula>
    </cfRule>
  </conditionalFormatting>
  <conditionalFormatting sqref="HD18">
    <cfRule type="cellIs" dxfId="3758" priority="3781" stopIfTrue="1" operator="lessThan">
      <formula>98.6</formula>
    </cfRule>
  </conditionalFormatting>
  <conditionalFormatting sqref="HD33">
    <cfRule type="cellIs" dxfId="3757" priority="3780" stopIfTrue="1" operator="lessThan">
      <formula>65</formula>
    </cfRule>
  </conditionalFormatting>
  <conditionalFormatting sqref="HE22">
    <cfRule type="cellIs" dxfId="3756" priority="3779" stopIfTrue="1" operator="greaterThan">
      <formula>0.002</formula>
    </cfRule>
  </conditionalFormatting>
  <conditionalFormatting sqref="HE19:HE20">
    <cfRule type="cellIs" dxfId="3755" priority="3778" stopIfTrue="1" operator="greaterThan">
      <formula>0.02</formula>
    </cfRule>
  </conditionalFormatting>
  <conditionalFormatting sqref="HE24">
    <cfRule type="cellIs" dxfId="3754" priority="3776" stopIfTrue="1" operator="greaterThan">
      <formula>0.4</formula>
    </cfRule>
  </conditionalFormatting>
  <conditionalFormatting sqref="HE26">
    <cfRule type="cellIs" dxfId="3753" priority="3777" stopIfTrue="1" operator="greaterThan">
      <formula>0.002</formula>
    </cfRule>
  </conditionalFormatting>
  <conditionalFormatting sqref="HE25">
    <cfRule type="cellIs" dxfId="3752" priority="3775" stopIfTrue="1" operator="greaterThan">
      <formula>0.04</formula>
    </cfRule>
  </conditionalFormatting>
  <conditionalFormatting sqref="HE21">
    <cfRule type="cellIs" dxfId="3751" priority="3774" stopIfTrue="1" operator="greaterThan">
      <formula>0.007</formula>
    </cfRule>
  </conditionalFormatting>
  <conditionalFormatting sqref="HE23">
    <cfRule type="cellIs" dxfId="3750" priority="3773" stopIfTrue="1" operator="greaterThan">
      <formula>0.003</formula>
    </cfRule>
  </conditionalFormatting>
  <conditionalFormatting sqref="HE27:HE28">
    <cfRule type="cellIs" dxfId="3749" priority="3772" stopIfTrue="1" operator="greaterThan">
      <formula>1</formula>
    </cfRule>
  </conditionalFormatting>
  <conditionalFormatting sqref="HE29 HE37">
    <cfRule type="cellIs" dxfId="3748" priority="3771" stopIfTrue="1" operator="greaterThan">
      <formula>10</formula>
    </cfRule>
  </conditionalFormatting>
  <conditionalFormatting sqref="HE31">
    <cfRule type="cellIs" dxfId="3747" priority="3770" stopIfTrue="1" operator="notBetween">
      <formula>950</formula>
      <formula>1050</formula>
    </cfRule>
  </conditionalFormatting>
  <conditionalFormatting sqref="HE30">
    <cfRule type="cellIs" dxfId="3746" priority="3769" stopIfTrue="1" operator="notBetween">
      <formula>6</formula>
      <formula>10</formula>
    </cfRule>
  </conditionalFormatting>
  <conditionalFormatting sqref="HE18">
    <cfRule type="cellIs" dxfId="3745" priority="3768" stopIfTrue="1" operator="lessThan">
      <formula>98.6</formula>
    </cfRule>
  </conditionalFormatting>
  <conditionalFormatting sqref="HE33">
    <cfRule type="cellIs" dxfId="3744" priority="3767" stopIfTrue="1" operator="lessThan">
      <formula>65</formula>
    </cfRule>
  </conditionalFormatting>
  <conditionalFormatting sqref="HF22:HI22">
    <cfRule type="cellIs" dxfId="3743" priority="3766" stopIfTrue="1" operator="greaterThan">
      <formula>0.002</formula>
    </cfRule>
  </conditionalFormatting>
  <conditionalFormatting sqref="HF19:HI20">
    <cfRule type="cellIs" dxfId="3742" priority="3765" stopIfTrue="1" operator="greaterThan">
      <formula>0.02</formula>
    </cfRule>
  </conditionalFormatting>
  <conditionalFormatting sqref="HF24:HI24">
    <cfRule type="cellIs" dxfId="3741" priority="3763" stopIfTrue="1" operator="greaterThan">
      <formula>0.4</formula>
    </cfRule>
  </conditionalFormatting>
  <conditionalFormatting sqref="HF26:HI26">
    <cfRule type="cellIs" dxfId="3740" priority="3764" stopIfTrue="1" operator="greaterThan">
      <formula>0.002</formula>
    </cfRule>
  </conditionalFormatting>
  <conditionalFormatting sqref="HF25:HI25">
    <cfRule type="cellIs" dxfId="3739" priority="3762" stopIfTrue="1" operator="greaterThan">
      <formula>0.04</formula>
    </cfRule>
  </conditionalFormatting>
  <conditionalFormatting sqref="HF21:HI21">
    <cfRule type="cellIs" dxfId="3738" priority="3761" stopIfTrue="1" operator="greaterThan">
      <formula>0.007</formula>
    </cfRule>
  </conditionalFormatting>
  <conditionalFormatting sqref="HF23:HI23">
    <cfRule type="cellIs" dxfId="3737" priority="3760" stopIfTrue="1" operator="greaterThan">
      <formula>0.003</formula>
    </cfRule>
  </conditionalFormatting>
  <conditionalFormatting sqref="HF27:HI28">
    <cfRule type="cellIs" dxfId="3736" priority="3759" stopIfTrue="1" operator="greaterThan">
      <formula>1</formula>
    </cfRule>
  </conditionalFormatting>
  <conditionalFormatting sqref="HF29:HI29 HF37:HI37">
    <cfRule type="cellIs" dxfId="3735" priority="3758" stopIfTrue="1" operator="greaterThan">
      <formula>10</formula>
    </cfRule>
  </conditionalFormatting>
  <conditionalFormatting sqref="HF31:HI31">
    <cfRule type="cellIs" dxfId="3734" priority="3757" stopIfTrue="1" operator="notBetween">
      <formula>950</formula>
      <formula>1050</formula>
    </cfRule>
  </conditionalFormatting>
  <conditionalFormatting sqref="HF30:HI30">
    <cfRule type="cellIs" dxfId="3733" priority="3756" stopIfTrue="1" operator="notBetween">
      <formula>6</formula>
      <formula>10</formula>
    </cfRule>
  </conditionalFormatting>
  <conditionalFormatting sqref="HF18:HG18 HI18">
    <cfRule type="cellIs" dxfId="3732" priority="3755" stopIfTrue="1" operator="lessThan">
      <formula>98.6</formula>
    </cfRule>
  </conditionalFormatting>
  <conditionalFormatting sqref="HF33:HI33">
    <cfRule type="cellIs" dxfId="3731" priority="3754" stopIfTrue="1" operator="lessThan">
      <formula>65</formula>
    </cfRule>
  </conditionalFormatting>
  <conditionalFormatting sqref="HH18">
    <cfRule type="cellIs" dxfId="3730" priority="3753" stopIfTrue="1" operator="lessThan">
      <formula>98.6</formula>
    </cfRule>
  </conditionalFormatting>
  <conditionalFormatting sqref="HM19:HM20">
    <cfRule type="cellIs" dxfId="3729" priority="3752" stopIfTrue="1" operator="greaterThan">
      <formula>0.02</formula>
    </cfRule>
  </conditionalFormatting>
  <conditionalFormatting sqref="HM24">
    <cfRule type="cellIs" dxfId="3728" priority="3751" stopIfTrue="1" operator="greaterThan">
      <formula>0.4</formula>
    </cfRule>
  </conditionalFormatting>
  <conditionalFormatting sqref="HM25">
    <cfRule type="cellIs" dxfId="3727" priority="3750" stopIfTrue="1" operator="greaterThan">
      <formula>0.04</formula>
    </cfRule>
  </conditionalFormatting>
  <conditionalFormatting sqref="HM21">
    <cfRule type="cellIs" dxfId="3726" priority="3749" stopIfTrue="1" operator="greaterThan">
      <formula>0.007</formula>
    </cfRule>
  </conditionalFormatting>
  <conditionalFormatting sqref="HM23">
    <cfRule type="cellIs" dxfId="3725" priority="3748" stopIfTrue="1" operator="greaterThan">
      <formula>0.003</formula>
    </cfRule>
  </conditionalFormatting>
  <conditionalFormatting sqref="HM27:HM28">
    <cfRule type="cellIs" dxfId="3724" priority="3747" stopIfTrue="1" operator="greaterThan">
      <formula>1</formula>
    </cfRule>
  </conditionalFormatting>
  <conditionalFormatting sqref="HM29">
    <cfRule type="cellIs" dxfId="3723" priority="3746" stopIfTrue="1" operator="greaterThan">
      <formula>10</formula>
    </cfRule>
  </conditionalFormatting>
  <conditionalFormatting sqref="HM31">
    <cfRule type="cellIs" dxfId="3722" priority="3745" stopIfTrue="1" operator="notBetween">
      <formula>950</formula>
      <formula>1050</formula>
    </cfRule>
  </conditionalFormatting>
  <conditionalFormatting sqref="HM30">
    <cfRule type="cellIs" dxfId="3721" priority="3744" stopIfTrue="1" operator="notBetween">
      <formula>6</formula>
      <formula>10</formula>
    </cfRule>
  </conditionalFormatting>
  <conditionalFormatting sqref="HM33">
    <cfRule type="cellIs" dxfId="3720" priority="3743" stopIfTrue="1" operator="lessThan">
      <formula>65</formula>
    </cfRule>
  </conditionalFormatting>
  <conditionalFormatting sqref="HM18">
    <cfRule type="cellIs" dxfId="3719" priority="3742" stopIfTrue="1" operator="lessThan">
      <formula>98.6</formula>
    </cfRule>
  </conditionalFormatting>
  <conditionalFormatting sqref="HL22:HM22">
    <cfRule type="cellIs" dxfId="3718" priority="3741" stopIfTrue="1" operator="greaterThan">
      <formula>0.002</formula>
    </cfRule>
  </conditionalFormatting>
  <conditionalFormatting sqref="HL19:HL20">
    <cfRule type="cellIs" dxfId="3717" priority="3740" stopIfTrue="1" operator="greaterThan">
      <formula>0.02</formula>
    </cfRule>
  </conditionalFormatting>
  <conditionalFormatting sqref="HL24">
    <cfRule type="cellIs" dxfId="3716" priority="3738" stopIfTrue="1" operator="greaterThan">
      <formula>0.4</formula>
    </cfRule>
  </conditionalFormatting>
  <conditionalFormatting sqref="HL26:HM26">
    <cfRule type="cellIs" dxfId="3715" priority="3739" stopIfTrue="1" operator="greaterThan">
      <formula>0.002</formula>
    </cfRule>
  </conditionalFormatting>
  <conditionalFormatting sqref="HL25">
    <cfRule type="cellIs" dxfId="3714" priority="3737" stopIfTrue="1" operator="greaterThan">
      <formula>0.04</formula>
    </cfRule>
  </conditionalFormatting>
  <conditionalFormatting sqref="HL21">
    <cfRule type="cellIs" dxfId="3713" priority="3736" stopIfTrue="1" operator="greaterThan">
      <formula>0.007</formula>
    </cfRule>
  </conditionalFormatting>
  <conditionalFormatting sqref="HL23">
    <cfRule type="cellIs" dxfId="3712" priority="3735" stopIfTrue="1" operator="greaterThan">
      <formula>0.003</formula>
    </cfRule>
  </conditionalFormatting>
  <conditionalFormatting sqref="HL27:HL28">
    <cfRule type="cellIs" dxfId="3711" priority="3734" stopIfTrue="1" operator="greaterThan">
      <formula>1</formula>
    </cfRule>
  </conditionalFormatting>
  <conditionalFormatting sqref="HL29 HL37">
    <cfRule type="cellIs" dxfId="3710" priority="3733" stopIfTrue="1" operator="greaterThan">
      <formula>10</formula>
    </cfRule>
  </conditionalFormatting>
  <conditionalFormatting sqref="HL31">
    <cfRule type="cellIs" dxfId="3709" priority="3732" stopIfTrue="1" operator="notBetween">
      <formula>950</formula>
      <formula>1050</formula>
    </cfRule>
  </conditionalFormatting>
  <conditionalFormatting sqref="HL30">
    <cfRule type="cellIs" dxfId="3708" priority="3731" stopIfTrue="1" operator="notBetween">
      <formula>6</formula>
      <formula>10</formula>
    </cfRule>
  </conditionalFormatting>
  <conditionalFormatting sqref="HL33">
    <cfRule type="cellIs" dxfId="3707" priority="3730" stopIfTrue="1" operator="lessThan">
      <formula>65</formula>
    </cfRule>
  </conditionalFormatting>
  <conditionalFormatting sqref="HK37">
    <cfRule type="cellIs" dxfId="3706" priority="3729" stopIfTrue="1" operator="greaterThan">
      <formula>10</formula>
    </cfRule>
  </conditionalFormatting>
  <conditionalFormatting sqref="HL18">
    <cfRule type="cellIs" dxfId="3705" priority="3728" stopIfTrue="1" operator="lessThan">
      <formula>98.6</formula>
    </cfRule>
  </conditionalFormatting>
  <conditionalFormatting sqref="HK22">
    <cfRule type="cellIs" dxfId="3704" priority="3727" stopIfTrue="1" operator="greaterThan">
      <formula>0.002</formula>
    </cfRule>
  </conditionalFormatting>
  <conditionalFormatting sqref="HK19:HK20">
    <cfRule type="cellIs" dxfId="3703" priority="3726" stopIfTrue="1" operator="greaterThan">
      <formula>0.02</formula>
    </cfRule>
  </conditionalFormatting>
  <conditionalFormatting sqref="HK24">
    <cfRule type="cellIs" dxfId="3702" priority="3724" stopIfTrue="1" operator="greaterThan">
      <formula>0.4</formula>
    </cfRule>
  </conditionalFormatting>
  <conditionalFormatting sqref="HK26">
    <cfRule type="cellIs" dxfId="3701" priority="3725" stopIfTrue="1" operator="greaterThan">
      <formula>0.002</formula>
    </cfRule>
  </conditionalFormatting>
  <conditionalFormatting sqref="HK25">
    <cfRule type="cellIs" dxfId="3700" priority="3723" stopIfTrue="1" operator="greaterThan">
      <formula>0.04</formula>
    </cfRule>
  </conditionalFormatting>
  <conditionalFormatting sqref="HK21">
    <cfRule type="cellIs" dxfId="3699" priority="3722" stopIfTrue="1" operator="greaterThan">
      <formula>0.007</formula>
    </cfRule>
  </conditionalFormatting>
  <conditionalFormatting sqref="HK23">
    <cfRule type="cellIs" dxfId="3698" priority="3721" stopIfTrue="1" operator="greaterThan">
      <formula>0.003</formula>
    </cfRule>
  </conditionalFormatting>
  <conditionalFormatting sqref="HK27:HK28">
    <cfRule type="cellIs" dxfId="3697" priority="3720" stopIfTrue="1" operator="greaterThan">
      <formula>1</formula>
    </cfRule>
  </conditionalFormatting>
  <conditionalFormatting sqref="HK29">
    <cfRule type="cellIs" dxfId="3696" priority="3719" stopIfTrue="1" operator="greaterThan">
      <formula>10</formula>
    </cfRule>
  </conditionalFormatting>
  <conditionalFormatting sqref="HK31">
    <cfRule type="cellIs" dxfId="3695" priority="3718" stopIfTrue="1" operator="notBetween">
      <formula>950</formula>
      <formula>1050</formula>
    </cfRule>
  </conditionalFormatting>
  <conditionalFormatting sqref="HK30">
    <cfRule type="cellIs" dxfId="3694" priority="3717" stopIfTrue="1" operator="notBetween">
      <formula>6</formula>
      <formula>10</formula>
    </cfRule>
  </conditionalFormatting>
  <conditionalFormatting sqref="HK33">
    <cfRule type="cellIs" dxfId="3693" priority="3716" stopIfTrue="1" operator="lessThan">
      <formula>65</formula>
    </cfRule>
  </conditionalFormatting>
  <conditionalFormatting sqref="HK18">
    <cfRule type="cellIs" dxfId="3692" priority="3715" stopIfTrue="1" operator="lessThan">
      <formula>98.6</formula>
    </cfRule>
  </conditionalFormatting>
  <conditionalFormatting sqref="HN19:HN20">
    <cfRule type="cellIs" dxfId="3691" priority="3714" stopIfTrue="1" operator="greaterThan">
      <formula>0.02</formula>
    </cfRule>
  </conditionalFormatting>
  <conditionalFormatting sqref="HN24">
    <cfRule type="cellIs" dxfId="3690" priority="3713" stopIfTrue="1" operator="greaterThan">
      <formula>0.4</formula>
    </cfRule>
  </conditionalFormatting>
  <conditionalFormatting sqref="HN25">
    <cfRule type="cellIs" dxfId="3689" priority="3712" stopIfTrue="1" operator="greaterThan">
      <formula>0.04</formula>
    </cfRule>
  </conditionalFormatting>
  <conditionalFormatting sqref="HN21">
    <cfRule type="cellIs" dxfId="3688" priority="3711" stopIfTrue="1" operator="greaterThan">
      <formula>0.007</formula>
    </cfRule>
  </conditionalFormatting>
  <conditionalFormatting sqref="HN23">
    <cfRule type="cellIs" dxfId="3687" priority="3710" stopIfTrue="1" operator="greaterThan">
      <formula>0.003</formula>
    </cfRule>
  </conditionalFormatting>
  <conditionalFormatting sqref="HN27:HN28">
    <cfRule type="cellIs" dxfId="3686" priority="3709" stopIfTrue="1" operator="greaterThan">
      <formula>1</formula>
    </cfRule>
  </conditionalFormatting>
  <conditionalFormatting sqref="HN29 HN37">
    <cfRule type="cellIs" dxfId="3685" priority="3708" stopIfTrue="1" operator="greaterThan">
      <formula>10</formula>
    </cfRule>
  </conditionalFormatting>
  <conditionalFormatting sqref="HN31">
    <cfRule type="cellIs" dxfId="3684" priority="3707" stopIfTrue="1" operator="notBetween">
      <formula>950</formula>
      <formula>1050</formula>
    </cfRule>
  </conditionalFormatting>
  <conditionalFormatting sqref="HN30">
    <cfRule type="cellIs" dxfId="3683" priority="3706" stopIfTrue="1" operator="notBetween">
      <formula>6</formula>
      <formula>10</formula>
    </cfRule>
  </conditionalFormatting>
  <conditionalFormatting sqref="HN33">
    <cfRule type="cellIs" dxfId="3682" priority="3705" stopIfTrue="1" operator="lessThan">
      <formula>65</formula>
    </cfRule>
  </conditionalFormatting>
  <conditionalFormatting sqref="HN18">
    <cfRule type="cellIs" dxfId="3681" priority="3704" stopIfTrue="1" operator="lessThan">
      <formula>98.6</formula>
    </cfRule>
  </conditionalFormatting>
  <conditionalFormatting sqref="HN22">
    <cfRule type="cellIs" dxfId="3680" priority="3703" stopIfTrue="1" operator="greaterThan">
      <formula>0.002</formula>
    </cfRule>
  </conditionalFormatting>
  <conditionalFormatting sqref="HN26">
    <cfRule type="cellIs" dxfId="3679" priority="3702" stopIfTrue="1" operator="greaterThan">
      <formula>0.002</formula>
    </cfRule>
  </conditionalFormatting>
  <conditionalFormatting sqref="HQ25">
    <cfRule type="cellIs" dxfId="3678" priority="3673" stopIfTrue="1" operator="greaterThan">
      <formula>0.04</formula>
    </cfRule>
  </conditionalFormatting>
  <conditionalFormatting sqref="HO19:HO20">
    <cfRule type="cellIs" dxfId="3677" priority="3701" stopIfTrue="1" operator="greaterThan">
      <formula>0.02</formula>
    </cfRule>
  </conditionalFormatting>
  <conditionalFormatting sqref="HO24">
    <cfRule type="cellIs" dxfId="3676" priority="3700" stopIfTrue="1" operator="greaterThan">
      <formula>0.4</formula>
    </cfRule>
  </conditionalFormatting>
  <conditionalFormatting sqref="HO25">
    <cfRule type="cellIs" dxfId="3675" priority="3699" stopIfTrue="1" operator="greaterThan">
      <formula>0.04</formula>
    </cfRule>
  </conditionalFormatting>
  <conditionalFormatting sqref="HO21">
    <cfRule type="cellIs" dxfId="3674" priority="3698" stopIfTrue="1" operator="greaterThan">
      <formula>0.007</formula>
    </cfRule>
  </conditionalFormatting>
  <conditionalFormatting sqref="HO23">
    <cfRule type="cellIs" dxfId="3673" priority="3697" stopIfTrue="1" operator="greaterThan">
      <formula>0.003</formula>
    </cfRule>
  </conditionalFormatting>
  <conditionalFormatting sqref="HO27:HO28">
    <cfRule type="cellIs" dxfId="3672" priority="3696" stopIfTrue="1" operator="greaterThan">
      <formula>1</formula>
    </cfRule>
  </conditionalFormatting>
  <conditionalFormatting sqref="HO29 HO37">
    <cfRule type="cellIs" dxfId="3671" priority="3695" stopIfTrue="1" operator="greaterThan">
      <formula>10</formula>
    </cfRule>
  </conditionalFormatting>
  <conditionalFormatting sqref="HO31">
    <cfRule type="cellIs" dxfId="3670" priority="3694" stopIfTrue="1" operator="notBetween">
      <formula>950</formula>
      <formula>1050</formula>
    </cfRule>
  </conditionalFormatting>
  <conditionalFormatting sqref="HO30">
    <cfRule type="cellIs" dxfId="3669" priority="3693" stopIfTrue="1" operator="notBetween">
      <formula>6</formula>
      <formula>10</formula>
    </cfRule>
  </conditionalFormatting>
  <conditionalFormatting sqref="HO33">
    <cfRule type="cellIs" dxfId="3668" priority="3692" stopIfTrue="1" operator="lessThan">
      <formula>65</formula>
    </cfRule>
  </conditionalFormatting>
  <conditionalFormatting sqref="HO18">
    <cfRule type="cellIs" dxfId="3667" priority="3691" stopIfTrue="1" operator="lessThan">
      <formula>98.6</formula>
    </cfRule>
  </conditionalFormatting>
  <conditionalFormatting sqref="HO22">
    <cfRule type="cellIs" dxfId="3666" priority="3690" stopIfTrue="1" operator="greaterThan">
      <formula>0.002</formula>
    </cfRule>
  </conditionalFormatting>
  <conditionalFormatting sqref="HO26">
    <cfRule type="cellIs" dxfId="3665" priority="3689" stopIfTrue="1" operator="greaterThan">
      <formula>0.002</formula>
    </cfRule>
  </conditionalFormatting>
  <conditionalFormatting sqref="HP19:HP20">
    <cfRule type="cellIs" dxfId="3664" priority="3688" stopIfTrue="1" operator="greaterThan">
      <formula>0.02</formula>
    </cfRule>
  </conditionalFormatting>
  <conditionalFormatting sqref="HP24">
    <cfRule type="cellIs" dxfId="3663" priority="3687" stopIfTrue="1" operator="greaterThan">
      <formula>0.4</formula>
    </cfRule>
  </conditionalFormatting>
  <conditionalFormatting sqref="HP25">
    <cfRule type="cellIs" dxfId="3662" priority="3686" stopIfTrue="1" operator="greaterThan">
      <formula>0.04</formula>
    </cfRule>
  </conditionalFormatting>
  <conditionalFormatting sqref="HP21">
    <cfRule type="cellIs" dxfId="3661" priority="3685" stopIfTrue="1" operator="greaterThan">
      <formula>0.007</formula>
    </cfRule>
  </conditionalFormatting>
  <conditionalFormatting sqref="HP23">
    <cfRule type="cellIs" dxfId="3660" priority="3684" stopIfTrue="1" operator="greaterThan">
      <formula>0.003</formula>
    </cfRule>
  </conditionalFormatting>
  <conditionalFormatting sqref="HP27:HP28">
    <cfRule type="cellIs" dxfId="3659" priority="3683" stopIfTrue="1" operator="greaterThan">
      <formula>1</formula>
    </cfRule>
  </conditionalFormatting>
  <conditionalFormatting sqref="HP29 HP37">
    <cfRule type="cellIs" dxfId="3658" priority="3682" stopIfTrue="1" operator="greaterThan">
      <formula>10</formula>
    </cfRule>
  </conditionalFormatting>
  <conditionalFormatting sqref="HP31">
    <cfRule type="cellIs" dxfId="3657" priority="3681" stopIfTrue="1" operator="notBetween">
      <formula>950</formula>
      <formula>1050</formula>
    </cfRule>
  </conditionalFormatting>
  <conditionalFormatting sqref="HP30">
    <cfRule type="cellIs" dxfId="3656" priority="3680" stopIfTrue="1" operator="notBetween">
      <formula>6</formula>
      <formula>10</formula>
    </cfRule>
  </conditionalFormatting>
  <conditionalFormatting sqref="HP33">
    <cfRule type="cellIs" dxfId="3655" priority="3679" stopIfTrue="1" operator="lessThan">
      <formula>65</formula>
    </cfRule>
  </conditionalFormatting>
  <conditionalFormatting sqref="HP18">
    <cfRule type="cellIs" dxfId="3654" priority="3678" stopIfTrue="1" operator="lessThan">
      <formula>98.6</formula>
    </cfRule>
  </conditionalFormatting>
  <conditionalFormatting sqref="HP22">
    <cfRule type="cellIs" dxfId="3653" priority="3677" stopIfTrue="1" operator="greaterThan">
      <formula>0.002</formula>
    </cfRule>
  </conditionalFormatting>
  <conditionalFormatting sqref="HP26">
    <cfRule type="cellIs" dxfId="3652" priority="3676" stopIfTrue="1" operator="greaterThan">
      <formula>0.002</formula>
    </cfRule>
  </conditionalFormatting>
  <conditionalFormatting sqref="HQ19:HQ20">
    <cfRule type="cellIs" dxfId="3651" priority="3675" stopIfTrue="1" operator="greaterThan">
      <formula>0.02</formula>
    </cfRule>
  </conditionalFormatting>
  <conditionalFormatting sqref="HQ24">
    <cfRule type="cellIs" dxfId="3650" priority="3674" stopIfTrue="1" operator="greaterThan">
      <formula>0.4</formula>
    </cfRule>
  </conditionalFormatting>
  <conditionalFormatting sqref="HQ21">
    <cfRule type="cellIs" dxfId="3649" priority="3672" stopIfTrue="1" operator="greaterThan">
      <formula>0.007</formula>
    </cfRule>
  </conditionalFormatting>
  <conditionalFormatting sqref="HQ23">
    <cfRule type="cellIs" dxfId="3648" priority="3671" stopIfTrue="1" operator="greaterThan">
      <formula>0.003</formula>
    </cfRule>
  </conditionalFormatting>
  <conditionalFormatting sqref="HQ27:HQ28">
    <cfRule type="cellIs" dxfId="3647" priority="3670" stopIfTrue="1" operator="greaterThan">
      <formula>1</formula>
    </cfRule>
  </conditionalFormatting>
  <conditionalFormatting sqref="HQ29 HQ37">
    <cfRule type="cellIs" dxfId="3646" priority="3669" stopIfTrue="1" operator="greaterThan">
      <formula>10</formula>
    </cfRule>
  </conditionalFormatting>
  <conditionalFormatting sqref="HQ31">
    <cfRule type="cellIs" dxfId="3645" priority="3668" stopIfTrue="1" operator="notBetween">
      <formula>950</formula>
      <formula>1050</formula>
    </cfRule>
  </conditionalFormatting>
  <conditionalFormatting sqref="HQ30">
    <cfRule type="cellIs" dxfId="3644" priority="3667" stopIfTrue="1" operator="notBetween">
      <formula>6</formula>
      <formula>10</formula>
    </cfRule>
  </conditionalFormatting>
  <conditionalFormatting sqref="HQ33">
    <cfRule type="cellIs" dxfId="3643" priority="3666" stopIfTrue="1" operator="lessThan">
      <formula>65</formula>
    </cfRule>
  </conditionalFormatting>
  <conditionalFormatting sqref="HQ18">
    <cfRule type="cellIs" dxfId="3642" priority="3665" stopIfTrue="1" operator="lessThan">
      <formula>98.6</formula>
    </cfRule>
  </conditionalFormatting>
  <conditionalFormatting sqref="HQ22">
    <cfRule type="cellIs" dxfId="3641" priority="3664" stopIfTrue="1" operator="greaterThan">
      <formula>0.002</formula>
    </cfRule>
  </conditionalFormatting>
  <conditionalFormatting sqref="HQ26">
    <cfRule type="cellIs" dxfId="3640" priority="3663" stopIfTrue="1" operator="greaterThan">
      <formula>0.002</formula>
    </cfRule>
  </conditionalFormatting>
  <conditionalFormatting sqref="HR19:HR20">
    <cfRule type="cellIs" dxfId="3639" priority="3662" stopIfTrue="1" operator="greaterThan">
      <formula>0.02</formula>
    </cfRule>
  </conditionalFormatting>
  <conditionalFormatting sqref="HR24">
    <cfRule type="cellIs" dxfId="3638" priority="3661" stopIfTrue="1" operator="greaterThan">
      <formula>0.4</formula>
    </cfRule>
  </conditionalFormatting>
  <conditionalFormatting sqref="HR25">
    <cfRule type="cellIs" dxfId="3637" priority="3660" stopIfTrue="1" operator="greaterThan">
      <formula>0.04</formula>
    </cfRule>
  </conditionalFormatting>
  <conditionalFormatting sqref="HR21">
    <cfRule type="cellIs" dxfId="3636" priority="3659" stopIfTrue="1" operator="greaterThan">
      <formula>0.007</formula>
    </cfRule>
  </conditionalFormatting>
  <conditionalFormatting sqref="HR23">
    <cfRule type="cellIs" dxfId="3635" priority="3658" stopIfTrue="1" operator="greaterThan">
      <formula>0.003</formula>
    </cfRule>
  </conditionalFormatting>
  <conditionalFormatting sqref="HR27:HR28">
    <cfRule type="cellIs" dxfId="3634" priority="3657" stopIfTrue="1" operator="greaterThan">
      <formula>1</formula>
    </cfRule>
  </conditionalFormatting>
  <conditionalFormatting sqref="HR29 HR37">
    <cfRule type="cellIs" dxfId="3633" priority="3656" stopIfTrue="1" operator="greaterThan">
      <formula>10</formula>
    </cfRule>
  </conditionalFormatting>
  <conditionalFormatting sqref="HR31">
    <cfRule type="cellIs" dxfId="3632" priority="3655" stopIfTrue="1" operator="notBetween">
      <formula>950</formula>
      <formula>1050</formula>
    </cfRule>
  </conditionalFormatting>
  <conditionalFormatting sqref="HR30">
    <cfRule type="cellIs" dxfId="3631" priority="3654" stopIfTrue="1" operator="notBetween">
      <formula>6</formula>
      <formula>10</formula>
    </cfRule>
  </conditionalFormatting>
  <conditionalFormatting sqref="HR33">
    <cfRule type="cellIs" dxfId="3630" priority="3653" stopIfTrue="1" operator="lessThan">
      <formula>65</formula>
    </cfRule>
  </conditionalFormatting>
  <conditionalFormatting sqref="HR18">
    <cfRule type="cellIs" dxfId="3629" priority="3652" stopIfTrue="1" operator="lessThan">
      <formula>98.6</formula>
    </cfRule>
  </conditionalFormatting>
  <conditionalFormatting sqref="HR22">
    <cfRule type="cellIs" dxfId="3628" priority="3651" stopIfTrue="1" operator="greaterThan">
      <formula>0.002</formula>
    </cfRule>
  </conditionalFormatting>
  <conditionalFormatting sqref="HR26">
    <cfRule type="cellIs" dxfId="3627" priority="3650" stopIfTrue="1" operator="greaterThan">
      <formula>0.002</formula>
    </cfRule>
  </conditionalFormatting>
  <conditionalFormatting sqref="HS19:HS20">
    <cfRule type="cellIs" dxfId="3626" priority="3649" stopIfTrue="1" operator="greaterThan">
      <formula>0.02</formula>
    </cfRule>
  </conditionalFormatting>
  <conditionalFormatting sqref="HS24">
    <cfRule type="cellIs" dxfId="3625" priority="3648" stopIfTrue="1" operator="greaterThan">
      <formula>0.4</formula>
    </cfRule>
  </conditionalFormatting>
  <conditionalFormatting sqref="HS25">
    <cfRule type="cellIs" dxfId="3624" priority="3647" stopIfTrue="1" operator="greaterThan">
      <formula>0.04</formula>
    </cfRule>
  </conditionalFormatting>
  <conditionalFormatting sqref="HS21">
    <cfRule type="cellIs" dxfId="3623" priority="3646" stopIfTrue="1" operator="greaterThan">
      <formula>0.007</formula>
    </cfRule>
  </conditionalFormatting>
  <conditionalFormatting sqref="HS23">
    <cfRule type="cellIs" dxfId="3622" priority="3645" stopIfTrue="1" operator="greaterThan">
      <formula>0.003</formula>
    </cfRule>
  </conditionalFormatting>
  <conditionalFormatting sqref="HS27:HS28">
    <cfRule type="cellIs" dxfId="3621" priority="3644" stopIfTrue="1" operator="greaterThan">
      <formula>1</formula>
    </cfRule>
  </conditionalFormatting>
  <conditionalFormatting sqref="HS29 HS37">
    <cfRule type="cellIs" dxfId="3620" priority="3643" stopIfTrue="1" operator="greaterThan">
      <formula>10</formula>
    </cfRule>
  </conditionalFormatting>
  <conditionalFormatting sqref="HS31">
    <cfRule type="cellIs" dxfId="3619" priority="3642" stopIfTrue="1" operator="notBetween">
      <formula>950</formula>
      <formula>1050</formula>
    </cfRule>
  </conditionalFormatting>
  <conditionalFormatting sqref="HS30">
    <cfRule type="cellIs" dxfId="3618" priority="3641" stopIfTrue="1" operator="notBetween">
      <formula>6</formula>
      <formula>10</formula>
    </cfRule>
  </conditionalFormatting>
  <conditionalFormatting sqref="HS33">
    <cfRule type="cellIs" dxfId="3617" priority="3640" stopIfTrue="1" operator="lessThan">
      <formula>65</formula>
    </cfRule>
  </conditionalFormatting>
  <conditionalFormatting sqref="HS18">
    <cfRule type="cellIs" dxfId="3616" priority="3639" stopIfTrue="1" operator="lessThan">
      <formula>98.6</formula>
    </cfRule>
  </conditionalFormatting>
  <conditionalFormatting sqref="HS22">
    <cfRule type="cellIs" dxfId="3615" priority="3638" stopIfTrue="1" operator="greaterThan">
      <formula>0.002</formula>
    </cfRule>
  </conditionalFormatting>
  <conditionalFormatting sqref="HS26">
    <cfRule type="cellIs" dxfId="3614" priority="3637" stopIfTrue="1" operator="greaterThan">
      <formula>0.002</formula>
    </cfRule>
  </conditionalFormatting>
  <conditionalFormatting sqref="HT19:HT20">
    <cfRule type="cellIs" dxfId="3613" priority="3636" stopIfTrue="1" operator="greaterThan">
      <formula>0.02</formula>
    </cfRule>
  </conditionalFormatting>
  <conditionalFormatting sqref="HT24">
    <cfRule type="cellIs" dxfId="3612" priority="3635" stopIfTrue="1" operator="greaterThan">
      <formula>0.4</formula>
    </cfRule>
  </conditionalFormatting>
  <conditionalFormatting sqref="HT25">
    <cfRule type="cellIs" dxfId="3611" priority="3634" stopIfTrue="1" operator="greaterThan">
      <formula>0.04</formula>
    </cfRule>
  </conditionalFormatting>
  <conditionalFormatting sqref="HT21">
    <cfRule type="cellIs" dxfId="3610" priority="3633" stopIfTrue="1" operator="greaterThan">
      <formula>0.007</formula>
    </cfRule>
  </conditionalFormatting>
  <conditionalFormatting sqref="HT23">
    <cfRule type="cellIs" dxfId="3609" priority="3632" stopIfTrue="1" operator="greaterThan">
      <formula>0.003</formula>
    </cfRule>
  </conditionalFormatting>
  <conditionalFormatting sqref="HT27:HT28">
    <cfRule type="cellIs" dxfId="3608" priority="3631" stopIfTrue="1" operator="greaterThan">
      <formula>1</formula>
    </cfRule>
  </conditionalFormatting>
  <conditionalFormatting sqref="HT29 HT37">
    <cfRule type="cellIs" dxfId="3607" priority="3630" stopIfTrue="1" operator="greaterThan">
      <formula>10</formula>
    </cfRule>
  </conditionalFormatting>
  <conditionalFormatting sqref="HT31">
    <cfRule type="cellIs" dxfId="3606" priority="3629" stopIfTrue="1" operator="notBetween">
      <formula>950</formula>
      <formula>1050</formula>
    </cfRule>
  </conditionalFormatting>
  <conditionalFormatting sqref="HT30">
    <cfRule type="cellIs" dxfId="3605" priority="3628" stopIfTrue="1" operator="notBetween">
      <formula>6</formula>
      <formula>10</formula>
    </cfRule>
  </conditionalFormatting>
  <conditionalFormatting sqref="HT33">
    <cfRule type="cellIs" dxfId="3604" priority="3627" stopIfTrue="1" operator="lessThan">
      <formula>65</formula>
    </cfRule>
  </conditionalFormatting>
  <conditionalFormatting sqref="HT18">
    <cfRule type="cellIs" dxfId="3603" priority="3626" stopIfTrue="1" operator="lessThan">
      <formula>98.6</formula>
    </cfRule>
  </conditionalFormatting>
  <conditionalFormatting sqref="HT22">
    <cfRule type="cellIs" dxfId="3602" priority="3625" stopIfTrue="1" operator="greaterThan">
      <formula>0.002</formula>
    </cfRule>
  </conditionalFormatting>
  <conditionalFormatting sqref="HT26">
    <cfRule type="cellIs" dxfId="3601" priority="3624" stopIfTrue="1" operator="greaterThan">
      <formula>0.002</formula>
    </cfRule>
  </conditionalFormatting>
  <conditionalFormatting sqref="HU19:HU20">
    <cfRule type="cellIs" dxfId="3600" priority="3623" stopIfTrue="1" operator="greaterThan">
      <formula>0.02</formula>
    </cfRule>
  </conditionalFormatting>
  <conditionalFormatting sqref="HU24">
    <cfRule type="cellIs" dxfId="3599" priority="3622" stopIfTrue="1" operator="greaterThan">
      <formula>0.4</formula>
    </cfRule>
  </conditionalFormatting>
  <conditionalFormatting sqref="HU25">
    <cfRule type="cellIs" dxfId="3598" priority="3621" stopIfTrue="1" operator="greaterThan">
      <formula>0.04</formula>
    </cfRule>
  </conditionalFormatting>
  <conditionalFormatting sqref="HU21">
    <cfRule type="cellIs" dxfId="3597" priority="3620" stopIfTrue="1" operator="greaterThan">
      <formula>0.007</formula>
    </cfRule>
  </conditionalFormatting>
  <conditionalFormatting sqref="HU23">
    <cfRule type="cellIs" dxfId="3596" priority="3619" stopIfTrue="1" operator="greaterThan">
      <formula>0.003</formula>
    </cfRule>
  </conditionalFormatting>
  <conditionalFormatting sqref="HU27:HU28">
    <cfRule type="cellIs" dxfId="3595" priority="3618" stopIfTrue="1" operator="greaterThan">
      <formula>1</formula>
    </cfRule>
  </conditionalFormatting>
  <conditionalFormatting sqref="HU29 HU37">
    <cfRule type="cellIs" dxfId="3594" priority="3617" stopIfTrue="1" operator="greaterThan">
      <formula>10</formula>
    </cfRule>
  </conditionalFormatting>
  <conditionalFormatting sqref="HU31">
    <cfRule type="cellIs" dxfId="3593" priority="3616" stopIfTrue="1" operator="notBetween">
      <formula>950</formula>
      <formula>1050</formula>
    </cfRule>
  </conditionalFormatting>
  <conditionalFormatting sqref="HU30">
    <cfRule type="cellIs" dxfId="3592" priority="3615" stopIfTrue="1" operator="notBetween">
      <formula>6</formula>
      <formula>10</formula>
    </cfRule>
  </conditionalFormatting>
  <conditionalFormatting sqref="HU33">
    <cfRule type="cellIs" dxfId="3591" priority="3614" stopIfTrue="1" operator="lessThan">
      <formula>65</formula>
    </cfRule>
  </conditionalFormatting>
  <conditionalFormatting sqref="HU18">
    <cfRule type="cellIs" dxfId="3590" priority="3613" stopIfTrue="1" operator="lessThan">
      <formula>98.6</formula>
    </cfRule>
  </conditionalFormatting>
  <conditionalFormatting sqref="HU22">
    <cfRule type="cellIs" dxfId="3589" priority="3612" stopIfTrue="1" operator="greaterThan">
      <formula>0.002</formula>
    </cfRule>
  </conditionalFormatting>
  <conditionalFormatting sqref="HU26">
    <cfRule type="cellIs" dxfId="3588" priority="3611" stopIfTrue="1" operator="greaterThan">
      <formula>0.002</formula>
    </cfRule>
  </conditionalFormatting>
  <conditionalFormatting sqref="HV19:HV20">
    <cfRule type="cellIs" dxfId="3587" priority="3610" stopIfTrue="1" operator="greaterThan">
      <formula>0.02</formula>
    </cfRule>
  </conditionalFormatting>
  <conditionalFormatting sqref="HV24">
    <cfRule type="cellIs" dxfId="3586" priority="3609" stopIfTrue="1" operator="greaterThan">
      <formula>0.4</formula>
    </cfRule>
  </conditionalFormatting>
  <conditionalFormatting sqref="HV25">
    <cfRule type="cellIs" dxfId="3585" priority="3608" stopIfTrue="1" operator="greaterThan">
      <formula>0.04</formula>
    </cfRule>
  </conditionalFormatting>
  <conditionalFormatting sqref="HV21">
    <cfRule type="cellIs" dxfId="3584" priority="3607" stopIfTrue="1" operator="greaterThan">
      <formula>0.007</formula>
    </cfRule>
  </conditionalFormatting>
  <conditionalFormatting sqref="HV23">
    <cfRule type="cellIs" dxfId="3583" priority="3606" stopIfTrue="1" operator="greaterThan">
      <formula>0.003</formula>
    </cfRule>
  </conditionalFormatting>
  <conditionalFormatting sqref="HV27:HV28">
    <cfRule type="cellIs" dxfId="3582" priority="3605" stopIfTrue="1" operator="greaterThan">
      <formula>1</formula>
    </cfRule>
  </conditionalFormatting>
  <conditionalFormatting sqref="HV29 HV37">
    <cfRule type="cellIs" dxfId="3581" priority="3604" stopIfTrue="1" operator="greaterThan">
      <formula>10</formula>
    </cfRule>
  </conditionalFormatting>
  <conditionalFormatting sqref="HV31">
    <cfRule type="cellIs" dxfId="3580" priority="3603" stopIfTrue="1" operator="notBetween">
      <formula>950</formula>
      <formula>1050</formula>
    </cfRule>
  </conditionalFormatting>
  <conditionalFormatting sqref="HV30">
    <cfRule type="cellIs" dxfId="3579" priority="3602" stopIfTrue="1" operator="notBetween">
      <formula>6</formula>
      <formula>10</formula>
    </cfRule>
  </conditionalFormatting>
  <conditionalFormatting sqref="HV33">
    <cfRule type="cellIs" dxfId="3578" priority="3601" stopIfTrue="1" operator="lessThan">
      <formula>65</formula>
    </cfRule>
  </conditionalFormatting>
  <conditionalFormatting sqref="HV18">
    <cfRule type="cellIs" dxfId="3577" priority="3600" stopIfTrue="1" operator="lessThan">
      <formula>98.6</formula>
    </cfRule>
  </conditionalFormatting>
  <conditionalFormatting sqref="HV22">
    <cfRule type="cellIs" dxfId="3576" priority="3599" stopIfTrue="1" operator="greaterThan">
      <formula>0.002</formula>
    </cfRule>
  </conditionalFormatting>
  <conditionalFormatting sqref="HV26">
    <cfRule type="cellIs" dxfId="3575" priority="3598" stopIfTrue="1" operator="greaterThan">
      <formula>0.002</formula>
    </cfRule>
  </conditionalFormatting>
  <conditionalFormatting sqref="HY19:HY20">
    <cfRule type="cellIs" dxfId="3574" priority="3597" stopIfTrue="1" operator="greaterThan">
      <formula>0.02</formula>
    </cfRule>
  </conditionalFormatting>
  <conditionalFormatting sqref="HY24">
    <cfRule type="cellIs" dxfId="3573" priority="3596" stopIfTrue="1" operator="greaterThan">
      <formula>0.4</formula>
    </cfRule>
  </conditionalFormatting>
  <conditionalFormatting sqref="HY25">
    <cfRule type="cellIs" dxfId="3572" priority="3595" stopIfTrue="1" operator="greaterThan">
      <formula>0.04</formula>
    </cfRule>
  </conditionalFormatting>
  <conditionalFormatting sqref="HY21">
    <cfRule type="cellIs" dxfId="3571" priority="3594" stopIfTrue="1" operator="greaterThan">
      <formula>0.007</formula>
    </cfRule>
  </conditionalFormatting>
  <conditionalFormatting sqref="HY23">
    <cfRule type="cellIs" dxfId="3570" priority="3593" stopIfTrue="1" operator="greaterThan">
      <formula>0.003</formula>
    </cfRule>
  </conditionalFormatting>
  <conditionalFormatting sqref="HY27:HY28">
    <cfRule type="cellIs" dxfId="3569" priority="3592" stopIfTrue="1" operator="greaterThan">
      <formula>1</formula>
    </cfRule>
  </conditionalFormatting>
  <conditionalFormatting sqref="HY29 HY37:HZ37">
    <cfRule type="cellIs" dxfId="3568" priority="3591" stopIfTrue="1" operator="greaterThan">
      <formula>10</formula>
    </cfRule>
  </conditionalFormatting>
  <conditionalFormatting sqref="HY31">
    <cfRule type="cellIs" dxfId="3567" priority="3590" stopIfTrue="1" operator="notBetween">
      <formula>950</formula>
      <formula>1050</formula>
    </cfRule>
  </conditionalFormatting>
  <conditionalFormatting sqref="HY30">
    <cfRule type="cellIs" dxfId="3566" priority="3589" stopIfTrue="1" operator="notBetween">
      <formula>6</formula>
      <formula>10</formula>
    </cfRule>
  </conditionalFormatting>
  <conditionalFormatting sqref="HY33">
    <cfRule type="cellIs" dxfId="3565" priority="3588" stopIfTrue="1" operator="lessThan">
      <formula>65</formula>
    </cfRule>
  </conditionalFormatting>
  <conditionalFormatting sqref="HY18">
    <cfRule type="cellIs" dxfId="3564" priority="3587" stopIfTrue="1" operator="lessThan">
      <formula>98.6</formula>
    </cfRule>
  </conditionalFormatting>
  <conditionalFormatting sqref="HY22">
    <cfRule type="cellIs" dxfId="3563" priority="3586" stopIfTrue="1" operator="greaterThan">
      <formula>0.002</formula>
    </cfRule>
  </conditionalFormatting>
  <conditionalFormatting sqref="HY26">
    <cfRule type="cellIs" dxfId="3562" priority="3585" stopIfTrue="1" operator="greaterThan">
      <formula>0.002</formula>
    </cfRule>
  </conditionalFormatting>
  <conditionalFormatting sqref="VT18 VT31:VT32">
    <cfRule type="cellIs" dxfId="3561" priority="3584" stopIfTrue="1" operator="lessThan">
      <formula>98.6</formula>
    </cfRule>
  </conditionalFormatting>
  <conditionalFormatting sqref="VT19:VT20">
    <cfRule type="cellIs" dxfId="3560" priority="3583" stopIfTrue="1" operator="greaterThan">
      <formula>0.02</formula>
    </cfRule>
  </conditionalFormatting>
  <conditionalFormatting sqref="VT24">
    <cfRule type="cellIs" dxfId="3559" priority="3582" stopIfTrue="1" operator="greaterThan">
      <formula>0.4</formula>
    </cfRule>
  </conditionalFormatting>
  <conditionalFormatting sqref="VT22 VT26">
    <cfRule type="cellIs" dxfId="3558" priority="3581" stopIfTrue="1" operator="greaterThan">
      <formula>0.002</formula>
    </cfRule>
  </conditionalFormatting>
  <conditionalFormatting sqref="VT25">
    <cfRule type="cellIs" dxfId="3557" priority="3580" stopIfTrue="1" operator="greaterThan">
      <formula>0.04</formula>
    </cfRule>
  </conditionalFormatting>
  <conditionalFormatting sqref="VT30">
    <cfRule type="cellIs" dxfId="3556" priority="3579" stopIfTrue="1" operator="notBetween">
      <formula>6</formula>
      <formula>10</formula>
    </cfRule>
  </conditionalFormatting>
  <conditionalFormatting sqref="VT21">
    <cfRule type="cellIs" dxfId="3555" priority="3578" stopIfTrue="1" operator="greaterThan">
      <formula>0.007</formula>
    </cfRule>
  </conditionalFormatting>
  <conditionalFormatting sqref="VT23">
    <cfRule type="cellIs" dxfId="3554" priority="3577" stopIfTrue="1" operator="greaterThan">
      <formula>0.003</formula>
    </cfRule>
  </conditionalFormatting>
  <conditionalFormatting sqref="VT28">
    <cfRule type="cellIs" dxfId="3553" priority="3576" stopIfTrue="1" operator="greaterThan">
      <formula>1</formula>
    </cfRule>
  </conditionalFormatting>
  <conditionalFormatting sqref="VT27">
    <cfRule type="cellIs" dxfId="3552" priority="3575" stopIfTrue="1" operator="greaterThan">
      <formula>1</formula>
    </cfRule>
  </conditionalFormatting>
  <conditionalFormatting sqref="VT29">
    <cfRule type="cellIs" dxfId="3551" priority="3574" stopIfTrue="1" operator="greaterThan">
      <formula>10</formula>
    </cfRule>
  </conditionalFormatting>
  <conditionalFormatting sqref="VS18 VS31:VS32">
    <cfRule type="cellIs" dxfId="3550" priority="3573" stopIfTrue="1" operator="lessThan">
      <formula>98.6</formula>
    </cfRule>
  </conditionalFormatting>
  <conditionalFormatting sqref="VS19:VS20">
    <cfRule type="cellIs" dxfId="3549" priority="3572" stopIfTrue="1" operator="greaterThan">
      <formula>0.02</formula>
    </cfRule>
  </conditionalFormatting>
  <conditionalFormatting sqref="VS24">
    <cfRule type="cellIs" dxfId="3548" priority="3571" stopIfTrue="1" operator="greaterThan">
      <formula>0.4</formula>
    </cfRule>
  </conditionalFormatting>
  <conditionalFormatting sqref="VS22 VS26">
    <cfRule type="cellIs" dxfId="3547" priority="3570" stopIfTrue="1" operator="greaterThan">
      <formula>0.002</formula>
    </cfRule>
  </conditionalFormatting>
  <conditionalFormatting sqref="VS25">
    <cfRule type="cellIs" dxfId="3546" priority="3569" stopIfTrue="1" operator="greaterThan">
      <formula>0.04</formula>
    </cfRule>
  </conditionalFormatting>
  <conditionalFormatting sqref="VS30">
    <cfRule type="cellIs" dxfId="3545" priority="3568" stopIfTrue="1" operator="notBetween">
      <formula>6</formula>
      <formula>10</formula>
    </cfRule>
  </conditionalFormatting>
  <conditionalFormatting sqref="VS21">
    <cfRule type="cellIs" dxfId="3544" priority="3567" stopIfTrue="1" operator="greaterThan">
      <formula>0.007</formula>
    </cfRule>
  </conditionalFormatting>
  <conditionalFormatting sqref="VS23">
    <cfRule type="cellIs" dxfId="3543" priority="3566" stopIfTrue="1" operator="greaterThan">
      <formula>0.003</formula>
    </cfRule>
  </conditionalFormatting>
  <conditionalFormatting sqref="VS28">
    <cfRule type="cellIs" dxfId="3542" priority="3565" stopIfTrue="1" operator="greaterThan">
      <formula>1</formula>
    </cfRule>
  </conditionalFormatting>
  <conditionalFormatting sqref="VS27">
    <cfRule type="cellIs" dxfId="3541" priority="3564" stopIfTrue="1" operator="greaterThan">
      <formula>1</formula>
    </cfRule>
  </conditionalFormatting>
  <conditionalFormatting sqref="VS29">
    <cfRule type="cellIs" dxfId="3540" priority="3563" stopIfTrue="1" operator="greaterThan">
      <formula>10</formula>
    </cfRule>
  </conditionalFormatting>
  <conditionalFormatting sqref="HX19:HX20">
    <cfRule type="cellIs" dxfId="3539" priority="3562" stopIfTrue="1" operator="greaterThan">
      <formula>0.02</formula>
    </cfRule>
  </conditionalFormatting>
  <conditionalFormatting sqref="HX24">
    <cfRule type="cellIs" dxfId="3538" priority="3561" stopIfTrue="1" operator="greaterThan">
      <formula>0.4</formula>
    </cfRule>
  </conditionalFormatting>
  <conditionalFormatting sqref="HX25">
    <cfRule type="cellIs" dxfId="3537" priority="3560" stopIfTrue="1" operator="greaterThan">
      <formula>0.04</formula>
    </cfRule>
  </conditionalFormatting>
  <conditionalFormatting sqref="HX21">
    <cfRule type="cellIs" dxfId="3536" priority="3559" stopIfTrue="1" operator="greaterThan">
      <formula>0.007</formula>
    </cfRule>
  </conditionalFormatting>
  <conditionalFormatting sqref="HX23">
    <cfRule type="cellIs" dxfId="3535" priority="3558" stopIfTrue="1" operator="greaterThan">
      <formula>0.003</formula>
    </cfRule>
  </conditionalFormatting>
  <conditionalFormatting sqref="HX27:HX28">
    <cfRule type="cellIs" dxfId="3534" priority="3557" stopIfTrue="1" operator="greaterThan">
      <formula>1</formula>
    </cfRule>
  </conditionalFormatting>
  <conditionalFormatting sqref="HX29 HX37">
    <cfRule type="cellIs" dxfId="3533" priority="3556" stopIfTrue="1" operator="greaterThan">
      <formula>10</formula>
    </cfRule>
  </conditionalFormatting>
  <conditionalFormatting sqref="HX31">
    <cfRule type="cellIs" dxfId="3532" priority="3555" stopIfTrue="1" operator="notBetween">
      <formula>950</formula>
      <formula>1050</formula>
    </cfRule>
  </conditionalFormatting>
  <conditionalFormatting sqref="HX30">
    <cfRule type="cellIs" dxfId="3531" priority="3554" stopIfTrue="1" operator="notBetween">
      <formula>6</formula>
      <formula>10</formula>
    </cfRule>
  </conditionalFormatting>
  <conditionalFormatting sqref="HX33">
    <cfRule type="cellIs" dxfId="3530" priority="3553" stopIfTrue="1" operator="lessThan">
      <formula>65</formula>
    </cfRule>
  </conditionalFormatting>
  <conditionalFormatting sqref="HX18">
    <cfRule type="cellIs" dxfId="3529" priority="3552" stopIfTrue="1" operator="lessThan">
      <formula>98.6</formula>
    </cfRule>
  </conditionalFormatting>
  <conditionalFormatting sqref="HX22">
    <cfRule type="cellIs" dxfId="3528" priority="3551" stopIfTrue="1" operator="greaterThan">
      <formula>0.002</formula>
    </cfRule>
  </conditionalFormatting>
  <conditionalFormatting sqref="HX26">
    <cfRule type="cellIs" dxfId="3527" priority="3550" stopIfTrue="1" operator="greaterThan">
      <formula>0.002</formula>
    </cfRule>
  </conditionalFormatting>
  <conditionalFormatting sqref="HW19:HW20">
    <cfRule type="cellIs" dxfId="3526" priority="3549" stopIfTrue="1" operator="greaterThan">
      <formula>0.02</formula>
    </cfRule>
  </conditionalFormatting>
  <conditionalFormatting sqref="HW24">
    <cfRule type="cellIs" dxfId="3525" priority="3548" stopIfTrue="1" operator="greaterThan">
      <formula>0.4</formula>
    </cfRule>
  </conditionalFormatting>
  <conditionalFormatting sqref="HW25">
    <cfRule type="cellIs" dxfId="3524" priority="3547" stopIfTrue="1" operator="greaterThan">
      <formula>0.04</formula>
    </cfRule>
  </conditionalFormatting>
  <conditionalFormatting sqref="HW21">
    <cfRule type="cellIs" dxfId="3523" priority="3546" stopIfTrue="1" operator="greaterThan">
      <formula>0.007</formula>
    </cfRule>
  </conditionalFormatting>
  <conditionalFormatting sqref="HW23">
    <cfRule type="cellIs" dxfId="3522" priority="3545" stopIfTrue="1" operator="greaterThan">
      <formula>0.003</formula>
    </cfRule>
  </conditionalFormatting>
  <conditionalFormatting sqref="HW27:HW28">
    <cfRule type="cellIs" dxfId="3521" priority="3544" stopIfTrue="1" operator="greaterThan">
      <formula>1</formula>
    </cfRule>
  </conditionalFormatting>
  <conditionalFormatting sqref="HW29 HW37">
    <cfRule type="cellIs" dxfId="3520" priority="3543" stopIfTrue="1" operator="greaterThan">
      <formula>10</formula>
    </cfRule>
  </conditionalFormatting>
  <conditionalFormatting sqref="HW31">
    <cfRule type="cellIs" dxfId="3519" priority="3542" stopIfTrue="1" operator="notBetween">
      <formula>950</formula>
      <formula>1050</formula>
    </cfRule>
  </conditionalFormatting>
  <conditionalFormatting sqref="HW30">
    <cfRule type="cellIs" dxfId="3518" priority="3541" stopIfTrue="1" operator="notBetween">
      <formula>6</formula>
      <formula>10</formula>
    </cfRule>
  </conditionalFormatting>
  <conditionalFormatting sqref="HW33">
    <cfRule type="cellIs" dxfId="3517" priority="3540" stopIfTrue="1" operator="lessThan">
      <formula>65</formula>
    </cfRule>
  </conditionalFormatting>
  <conditionalFormatting sqref="HW18">
    <cfRule type="cellIs" dxfId="3516" priority="3539" stopIfTrue="1" operator="lessThan">
      <formula>98.6</formula>
    </cfRule>
  </conditionalFormatting>
  <conditionalFormatting sqref="HW22">
    <cfRule type="cellIs" dxfId="3515" priority="3538" stopIfTrue="1" operator="greaterThan">
      <formula>0.002</formula>
    </cfRule>
  </conditionalFormatting>
  <conditionalFormatting sqref="HW26">
    <cfRule type="cellIs" dxfId="3514" priority="3537" stopIfTrue="1" operator="greaterThan">
      <formula>0.002</formula>
    </cfRule>
  </conditionalFormatting>
  <conditionalFormatting sqref="HZ19:HZ20">
    <cfRule type="cellIs" dxfId="3513" priority="3536" stopIfTrue="1" operator="greaterThan">
      <formula>0.02</formula>
    </cfRule>
  </conditionalFormatting>
  <conditionalFormatting sqref="HZ24">
    <cfRule type="cellIs" dxfId="3512" priority="3535" stopIfTrue="1" operator="greaterThan">
      <formula>0.4</formula>
    </cfRule>
  </conditionalFormatting>
  <conditionalFormatting sqref="HZ25">
    <cfRule type="cellIs" dxfId="3511" priority="3534" stopIfTrue="1" operator="greaterThan">
      <formula>0.04</formula>
    </cfRule>
  </conditionalFormatting>
  <conditionalFormatting sqref="HZ21">
    <cfRule type="cellIs" dxfId="3510" priority="3533" stopIfTrue="1" operator="greaterThan">
      <formula>0.007</formula>
    </cfRule>
  </conditionalFormatting>
  <conditionalFormatting sqref="HZ23">
    <cfRule type="cellIs" dxfId="3509" priority="3532" stopIfTrue="1" operator="greaterThan">
      <formula>0.003</formula>
    </cfRule>
  </conditionalFormatting>
  <conditionalFormatting sqref="HZ27:HZ28">
    <cfRule type="cellIs" dxfId="3508" priority="3531" stopIfTrue="1" operator="greaterThan">
      <formula>1</formula>
    </cfRule>
  </conditionalFormatting>
  <conditionalFormatting sqref="HZ29">
    <cfRule type="cellIs" dxfId="3507" priority="3530" stopIfTrue="1" operator="greaterThan">
      <formula>10</formula>
    </cfRule>
  </conditionalFormatting>
  <conditionalFormatting sqref="HZ31">
    <cfRule type="cellIs" dxfId="3506" priority="3529" stopIfTrue="1" operator="notBetween">
      <formula>950</formula>
      <formula>1050</formula>
    </cfRule>
  </conditionalFormatting>
  <conditionalFormatting sqref="HZ30">
    <cfRule type="cellIs" dxfId="3505" priority="3528" stopIfTrue="1" operator="notBetween">
      <formula>6</formula>
      <formula>10</formula>
    </cfRule>
  </conditionalFormatting>
  <conditionalFormatting sqref="HZ33">
    <cfRule type="cellIs" dxfId="3504" priority="3527" stopIfTrue="1" operator="lessThan">
      <formula>65</formula>
    </cfRule>
  </conditionalFormatting>
  <conditionalFormatting sqref="HZ22">
    <cfRule type="cellIs" dxfId="3503" priority="3526" stopIfTrue="1" operator="greaterThan">
      <formula>0.002</formula>
    </cfRule>
  </conditionalFormatting>
  <conditionalFormatting sqref="HZ26">
    <cfRule type="cellIs" dxfId="3502" priority="3525" stopIfTrue="1" operator="greaterThan">
      <formula>0.002</formula>
    </cfRule>
  </conditionalFormatting>
  <conditionalFormatting sqref="HZ18">
    <cfRule type="cellIs" dxfId="3501" priority="3524" stopIfTrue="1" operator="lessThan">
      <formula>98.6</formula>
    </cfRule>
  </conditionalFormatting>
  <conditionalFormatting sqref="IA19:IA20">
    <cfRule type="cellIs" dxfId="3500" priority="3523" stopIfTrue="1" operator="greaterThan">
      <formula>0.02</formula>
    </cfRule>
  </conditionalFormatting>
  <conditionalFormatting sqref="IA24">
    <cfRule type="cellIs" dxfId="3499" priority="3522" stopIfTrue="1" operator="greaterThan">
      <formula>0.4</formula>
    </cfRule>
  </conditionalFormatting>
  <conditionalFormatting sqref="IA25">
    <cfRule type="cellIs" dxfId="3498" priority="3521" stopIfTrue="1" operator="greaterThan">
      <formula>0.04</formula>
    </cfRule>
  </conditionalFormatting>
  <conditionalFormatting sqref="IA21">
    <cfRule type="cellIs" dxfId="3497" priority="3520" stopIfTrue="1" operator="greaterThan">
      <formula>0.007</formula>
    </cfRule>
  </conditionalFormatting>
  <conditionalFormatting sqref="IA23">
    <cfRule type="cellIs" dxfId="3496" priority="3519" stopIfTrue="1" operator="greaterThan">
      <formula>0.003</formula>
    </cfRule>
  </conditionalFormatting>
  <conditionalFormatting sqref="IA27:IA28">
    <cfRule type="cellIs" dxfId="3495" priority="3518" stopIfTrue="1" operator="greaterThan">
      <formula>1</formula>
    </cfRule>
  </conditionalFormatting>
  <conditionalFormatting sqref="IA29 IA37">
    <cfRule type="cellIs" dxfId="3494" priority="3517" stopIfTrue="1" operator="greaterThan">
      <formula>10</formula>
    </cfRule>
  </conditionalFormatting>
  <conditionalFormatting sqref="IA31">
    <cfRule type="cellIs" dxfId="3493" priority="3516" stopIfTrue="1" operator="notBetween">
      <formula>950</formula>
      <formula>1050</formula>
    </cfRule>
  </conditionalFormatting>
  <conditionalFormatting sqref="IA30">
    <cfRule type="cellIs" dxfId="3492" priority="3515" stopIfTrue="1" operator="notBetween">
      <formula>6</formula>
      <formula>10</formula>
    </cfRule>
  </conditionalFormatting>
  <conditionalFormatting sqref="IA33">
    <cfRule type="cellIs" dxfId="3491" priority="3514" stopIfTrue="1" operator="lessThan">
      <formula>65</formula>
    </cfRule>
  </conditionalFormatting>
  <conditionalFormatting sqref="IA22">
    <cfRule type="cellIs" dxfId="3490" priority="3513" stopIfTrue="1" operator="greaterThan">
      <formula>0.002</formula>
    </cfRule>
  </conditionalFormatting>
  <conditionalFormatting sqref="IA26">
    <cfRule type="cellIs" dxfId="3489" priority="3512" stopIfTrue="1" operator="greaterThan">
      <formula>0.002</formula>
    </cfRule>
  </conditionalFormatting>
  <conditionalFormatting sqref="IA18">
    <cfRule type="cellIs" dxfId="3488" priority="3511" stopIfTrue="1" operator="lessThan">
      <formula>98.6</formula>
    </cfRule>
  </conditionalFormatting>
  <conditionalFormatting sqref="IB19:IC20">
    <cfRule type="cellIs" dxfId="3487" priority="3510" stopIfTrue="1" operator="greaterThan">
      <formula>0.02</formula>
    </cfRule>
  </conditionalFormatting>
  <conditionalFormatting sqref="IB24:IC24">
    <cfRule type="cellIs" dxfId="3486" priority="3509" stopIfTrue="1" operator="greaterThan">
      <formula>0.4</formula>
    </cfRule>
  </conditionalFormatting>
  <conditionalFormatting sqref="IB25:IC25">
    <cfRule type="cellIs" dxfId="3485" priority="3508" stopIfTrue="1" operator="greaterThan">
      <formula>0.04</formula>
    </cfRule>
  </conditionalFormatting>
  <conditionalFormatting sqref="IB21:IC21">
    <cfRule type="cellIs" dxfId="3484" priority="3507" stopIfTrue="1" operator="greaterThan">
      <formula>0.007</formula>
    </cfRule>
  </conditionalFormatting>
  <conditionalFormatting sqref="IB23:IC23">
    <cfRule type="cellIs" dxfId="3483" priority="3506" stopIfTrue="1" operator="greaterThan">
      <formula>0.003</formula>
    </cfRule>
  </conditionalFormatting>
  <conditionalFormatting sqref="IB27:IC28">
    <cfRule type="cellIs" dxfId="3482" priority="3505" stopIfTrue="1" operator="greaterThan">
      <formula>1</formula>
    </cfRule>
  </conditionalFormatting>
  <conditionalFormatting sqref="IB29:IC29 IB37:IC37">
    <cfRule type="cellIs" dxfId="3481" priority="3504" stopIfTrue="1" operator="greaterThan">
      <formula>10</formula>
    </cfRule>
  </conditionalFormatting>
  <conditionalFormatting sqref="IB31:IC31">
    <cfRule type="cellIs" dxfId="3480" priority="3503" stopIfTrue="1" operator="notBetween">
      <formula>950</formula>
      <formula>1050</formula>
    </cfRule>
  </conditionalFormatting>
  <conditionalFormatting sqref="IB30:IC30">
    <cfRule type="cellIs" dxfId="3479" priority="3502" stopIfTrue="1" operator="notBetween">
      <formula>6</formula>
      <formula>10</formula>
    </cfRule>
  </conditionalFormatting>
  <conditionalFormatting sqref="IB33:IC33">
    <cfRule type="cellIs" dxfId="3478" priority="3501" stopIfTrue="1" operator="lessThan">
      <formula>65</formula>
    </cfRule>
  </conditionalFormatting>
  <conditionalFormatting sqref="IB22:IC22">
    <cfRule type="cellIs" dxfId="3477" priority="3500" stopIfTrue="1" operator="greaterThan">
      <formula>0.002</formula>
    </cfRule>
  </conditionalFormatting>
  <conditionalFormatting sqref="IB26:IC26">
    <cfRule type="cellIs" dxfId="3476" priority="3499" stopIfTrue="1" operator="greaterThan">
      <formula>0.002</formula>
    </cfRule>
  </conditionalFormatting>
  <conditionalFormatting sqref="IB18:IC18">
    <cfRule type="cellIs" dxfId="3475" priority="3498" stopIfTrue="1" operator="lessThan">
      <formula>98.6</formula>
    </cfRule>
  </conditionalFormatting>
  <conditionalFormatting sqref="ID19:ID20">
    <cfRule type="cellIs" dxfId="3474" priority="3497" stopIfTrue="1" operator="greaterThan">
      <formula>0.02</formula>
    </cfRule>
  </conditionalFormatting>
  <conditionalFormatting sqref="ID24">
    <cfRule type="cellIs" dxfId="3473" priority="3496" stopIfTrue="1" operator="greaterThan">
      <formula>0.4</formula>
    </cfRule>
  </conditionalFormatting>
  <conditionalFormatting sqref="ID25">
    <cfRule type="cellIs" dxfId="3472" priority="3495" stopIfTrue="1" operator="greaterThan">
      <formula>0.04</formula>
    </cfRule>
  </conditionalFormatting>
  <conditionalFormatting sqref="ID21">
    <cfRule type="cellIs" dxfId="3471" priority="3494" stopIfTrue="1" operator="greaterThan">
      <formula>0.007</formula>
    </cfRule>
  </conditionalFormatting>
  <conditionalFormatting sqref="ID23">
    <cfRule type="cellIs" dxfId="3470" priority="3493" stopIfTrue="1" operator="greaterThan">
      <formula>0.003</formula>
    </cfRule>
  </conditionalFormatting>
  <conditionalFormatting sqref="ID27:ID28">
    <cfRule type="cellIs" dxfId="3469" priority="3492" stopIfTrue="1" operator="greaterThan">
      <formula>1</formula>
    </cfRule>
  </conditionalFormatting>
  <conditionalFormatting sqref="ID29 ID37">
    <cfRule type="cellIs" dxfId="3468" priority="3491" stopIfTrue="1" operator="greaterThan">
      <formula>10</formula>
    </cfRule>
  </conditionalFormatting>
  <conditionalFormatting sqref="ID31">
    <cfRule type="cellIs" dxfId="3467" priority="3490" stopIfTrue="1" operator="notBetween">
      <formula>950</formula>
      <formula>1050</formula>
    </cfRule>
  </conditionalFormatting>
  <conditionalFormatting sqref="ID30">
    <cfRule type="cellIs" dxfId="3466" priority="3489" stopIfTrue="1" operator="notBetween">
      <formula>6</formula>
      <formula>10</formula>
    </cfRule>
  </conditionalFormatting>
  <conditionalFormatting sqref="ID33">
    <cfRule type="cellIs" dxfId="3465" priority="3488" stopIfTrue="1" operator="lessThan">
      <formula>65</formula>
    </cfRule>
  </conditionalFormatting>
  <conditionalFormatting sqref="ID22">
    <cfRule type="cellIs" dxfId="3464" priority="3487" stopIfTrue="1" operator="greaterThan">
      <formula>0.002</formula>
    </cfRule>
  </conditionalFormatting>
  <conditionalFormatting sqref="ID26">
    <cfRule type="cellIs" dxfId="3463" priority="3486" stopIfTrue="1" operator="greaterThan">
      <formula>0.002</formula>
    </cfRule>
  </conditionalFormatting>
  <conditionalFormatting sqref="ID18">
    <cfRule type="cellIs" dxfId="3462" priority="3485" stopIfTrue="1" operator="lessThan">
      <formula>98.6</formula>
    </cfRule>
  </conditionalFormatting>
  <conditionalFormatting sqref="IG19:IG20">
    <cfRule type="cellIs" dxfId="3461" priority="3484" stopIfTrue="1" operator="greaterThan">
      <formula>0.02</formula>
    </cfRule>
  </conditionalFormatting>
  <conditionalFormatting sqref="IG24">
    <cfRule type="cellIs" dxfId="3460" priority="3483" stopIfTrue="1" operator="greaterThan">
      <formula>0.4</formula>
    </cfRule>
  </conditionalFormatting>
  <conditionalFormatting sqref="IG25">
    <cfRule type="cellIs" dxfId="3459" priority="3482" stopIfTrue="1" operator="greaterThan">
      <formula>0.04</formula>
    </cfRule>
  </conditionalFormatting>
  <conditionalFormatting sqref="IG21">
    <cfRule type="cellIs" dxfId="3458" priority="3481" stopIfTrue="1" operator="greaterThan">
      <formula>0.007</formula>
    </cfRule>
  </conditionalFormatting>
  <conditionalFormatting sqref="IG23">
    <cfRule type="cellIs" dxfId="3457" priority="3480" stopIfTrue="1" operator="greaterThan">
      <formula>0.003</formula>
    </cfRule>
  </conditionalFormatting>
  <conditionalFormatting sqref="IG27:IG28">
    <cfRule type="cellIs" dxfId="3456" priority="3479" stopIfTrue="1" operator="greaterThan">
      <formula>1</formula>
    </cfRule>
  </conditionalFormatting>
  <conditionalFormatting sqref="IG29 IG37">
    <cfRule type="cellIs" dxfId="3455" priority="3478" stopIfTrue="1" operator="greaterThan">
      <formula>10</formula>
    </cfRule>
  </conditionalFormatting>
  <conditionalFormatting sqref="IG31">
    <cfRule type="cellIs" dxfId="3454" priority="3477" stopIfTrue="1" operator="notBetween">
      <formula>950</formula>
      <formula>1050</formula>
    </cfRule>
  </conditionalFormatting>
  <conditionalFormatting sqref="IG30">
    <cfRule type="cellIs" dxfId="3453" priority="3476" stopIfTrue="1" operator="notBetween">
      <formula>6</formula>
      <formula>10</formula>
    </cfRule>
  </conditionalFormatting>
  <conditionalFormatting sqref="IG33">
    <cfRule type="cellIs" dxfId="3452" priority="3475" stopIfTrue="1" operator="lessThan">
      <formula>65</formula>
    </cfRule>
  </conditionalFormatting>
  <conditionalFormatting sqref="IG26">
    <cfRule type="cellIs" dxfId="3451" priority="3474" stopIfTrue="1" operator="greaterThan">
      <formula>0.002</formula>
    </cfRule>
  </conditionalFormatting>
  <conditionalFormatting sqref="IG18">
    <cfRule type="cellIs" dxfId="3450" priority="3473" stopIfTrue="1" operator="lessThan">
      <formula>98.6</formula>
    </cfRule>
  </conditionalFormatting>
  <conditionalFormatting sqref="IF19:IF20">
    <cfRule type="cellIs" dxfId="3449" priority="3472" stopIfTrue="1" operator="greaterThan">
      <formula>0.02</formula>
    </cfRule>
  </conditionalFormatting>
  <conditionalFormatting sqref="IF24">
    <cfRule type="cellIs" dxfId="3448" priority="3471" stopIfTrue="1" operator="greaterThan">
      <formula>0.4</formula>
    </cfRule>
  </conditionalFormatting>
  <conditionalFormatting sqref="IF25">
    <cfRule type="cellIs" dxfId="3447" priority="3470" stopIfTrue="1" operator="greaterThan">
      <formula>0.04</formula>
    </cfRule>
  </conditionalFormatting>
  <conditionalFormatting sqref="IF21">
    <cfRule type="cellIs" dxfId="3446" priority="3469" stopIfTrue="1" operator="greaterThan">
      <formula>0.007</formula>
    </cfRule>
  </conditionalFormatting>
  <conditionalFormatting sqref="IF23">
    <cfRule type="cellIs" dxfId="3445" priority="3468" stopIfTrue="1" operator="greaterThan">
      <formula>0.003</formula>
    </cfRule>
  </conditionalFormatting>
  <conditionalFormatting sqref="IF27:IF28">
    <cfRule type="cellIs" dxfId="3444" priority="3467" stopIfTrue="1" operator="greaterThan">
      <formula>1</formula>
    </cfRule>
  </conditionalFormatting>
  <conditionalFormatting sqref="IF29 IF37">
    <cfRule type="cellIs" dxfId="3443" priority="3466" stopIfTrue="1" operator="greaterThan">
      <formula>10</formula>
    </cfRule>
  </conditionalFormatting>
  <conditionalFormatting sqref="IF31">
    <cfRule type="cellIs" dxfId="3442" priority="3465" stopIfTrue="1" operator="notBetween">
      <formula>950</formula>
      <formula>1050</formula>
    </cfRule>
  </conditionalFormatting>
  <conditionalFormatting sqref="IF30">
    <cfRule type="cellIs" dxfId="3441" priority="3464" stopIfTrue="1" operator="notBetween">
      <formula>6</formula>
      <formula>10</formula>
    </cfRule>
  </conditionalFormatting>
  <conditionalFormatting sqref="IF33">
    <cfRule type="cellIs" dxfId="3440" priority="3463" stopIfTrue="1" operator="lessThan">
      <formula>65</formula>
    </cfRule>
  </conditionalFormatting>
  <conditionalFormatting sqref="IF22:IG22">
    <cfRule type="cellIs" dxfId="3439" priority="3462" stopIfTrue="1" operator="greaterThan">
      <formula>0.002</formula>
    </cfRule>
  </conditionalFormatting>
  <conditionalFormatting sqref="IF26">
    <cfRule type="cellIs" dxfId="3438" priority="3461" stopIfTrue="1" operator="greaterThan">
      <formula>0.002</formula>
    </cfRule>
  </conditionalFormatting>
  <conditionalFormatting sqref="IF18">
    <cfRule type="cellIs" dxfId="3437" priority="3460" stopIfTrue="1" operator="lessThan">
      <formula>98.6</formula>
    </cfRule>
  </conditionalFormatting>
  <conditionalFormatting sqref="IE19:IE20">
    <cfRule type="cellIs" dxfId="3436" priority="3459" stopIfTrue="1" operator="greaterThan">
      <formula>0.02</formula>
    </cfRule>
  </conditionalFormatting>
  <conditionalFormatting sqref="IE24">
    <cfRule type="cellIs" dxfId="3435" priority="3458" stopIfTrue="1" operator="greaterThan">
      <formula>0.4</formula>
    </cfRule>
  </conditionalFormatting>
  <conditionalFormatting sqref="IE25">
    <cfRule type="cellIs" dxfId="3434" priority="3457" stopIfTrue="1" operator="greaterThan">
      <formula>0.04</formula>
    </cfRule>
  </conditionalFormatting>
  <conditionalFormatting sqref="IE21">
    <cfRule type="cellIs" dxfId="3433" priority="3456" stopIfTrue="1" operator="greaterThan">
      <formula>0.007</formula>
    </cfRule>
  </conditionalFormatting>
  <conditionalFormatting sqref="IE23">
    <cfRule type="cellIs" dxfId="3432" priority="3455" stopIfTrue="1" operator="greaterThan">
      <formula>0.003</formula>
    </cfRule>
  </conditionalFormatting>
  <conditionalFormatting sqref="IE27:IE28">
    <cfRule type="cellIs" dxfId="3431" priority="3454" stopIfTrue="1" operator="greaterThan">
      <formula>1</formula>
    </cfRule>
  </conditionalFormatting>
  <conditionalFormatting sqref="IE29 IE37">
    <cfRule type="cellIs" dxfId="3430" priority="3453" stopIfTrue="1" operator="greaterThan">
      <formula>10</formula>
    </cfRule>
  </conditionalFormatting>
  <conditionalFormatting sqref="IE31">
    <cfRule type="cellIs" dxfId="3429" priority="3452" stopIfTrue="1" operator="notBetween">
      <formula>950</formula>
      <formula>1050</formula>
    </cfRule>
  </conditionalFormatting>
  <conditionalFormatting sqref="IE30">
    <cfRule type="cellIs" dxfId="3428" priority="3451" stopIfTrue="1" operator="notBetween">
      <formula>6</formula>
      <formula>10</formula>
    </cfRule>
  </conditionalFormatting>
  <conditionalFormatting sqref="IE33">
    <cfRule type="cellIs" dxfId="3427" priority="3450" stopIfTrue="1" operator="lessThan">
      <formula>65</formula>
    </cfRule>
  </conditionalFormatting>
  <conditionalFormatting sqref="IE22">
    <cfRule type="cellIs" dxfId="3426" priority="3449" stopIfTrue="1" operator="greaterThan">
      <formula>0.002</formula>
    </cfRule>
  </conditionalFormatting>
  <conditionalFormatting sqref="IE26">
    <cfRule type="cellIs" dxfId="3425" priority="3448" stopIfTrue="1" operator="greaterThan">
      <formula>0.002</formula>
    </cfRule>
  </conditionalFormatting>
  <conditionalFormatting sqref="IE18">
    <cfRule type="cellIs" dxfId="3424" priority="3447" stopIfTrue="1" operator="lessThan">
      <formula>98.6</formula>
    </cfRule>
  </conditionalFormatting>
  <conditionalFormatting sqref="IH19:IH20">
    <cfRule type="cellIs" dxfId="3423" priority="3446" stopIfTrue="1" operator="greaterThan">
      <formula>0.02</formula>
    </cfRule>
  </conditionalFormatting>
  <conditionalFormatting sqref="IH24">
    <cfRule type="cellIs" dxfId="3422" priority="3445" stopIfTrue="1" operator="greaterThan">
      <formula>0.4</formula>
    </cfRule>
  </conditionalFormatting>
  <conditionalFormatting sqref="IH25">
    <cfRule type="cellIs" dxfId="3421" priority="3444" stopIfTrue="1" operator="greaterThan">
      <formula>0.04</formula>
    </cfRule>
  </conditionalFormatting>
  <conditionalFormatting sqref="IH21">
    <cfRule type="cellIs" dxfId="3420" priority="3443" stopIfTrue="1" operator="greaterThan">
      <formula>0.007</formula>
    </cfRule>
  </conditionalFormatting>
  <conditionalFormatting sqref="IH23">
    <cfRule type="cellIs" dxfId="3419" priority="3442" stopIfTrue="1" operator="greaterThan">
      <formula>0.003</formula>
    </cfRule>
  </conditionalFormatting>
  <conditionalFormatting sqref="IH27:IH28">
    <cfRule type="cellIs" dxfId="3418" priority="3441" stopIfTrue="1" operator="greaterThan">
      <formula>1</formula>
    </cfRule>
  </conditionalFormatting>
  <conditionalFormatting sqref="IH29 IH37">
    <cfRule type="cellIs" dxfId="3417" priority="3440" stopIfTrue="1" operator="greaterThan">
      <formula>10</formula>
    </cfRule>
  </conditionalFormatting>
  <conditionalFormatting sqref="IH31">
    <cfRule type="cellIs" dxfId="3416" priority="3439" stopIfTrue="1" operator="notBetween">
      <formula>950</formula>
      <formula>1050</formula>
    </cfRule>
  </conditionalFormatting>
  <conditionalFormatting sqref="IH30">
    <cfRule type="cellIs" dxfId="3415" priority="3438" stopIfTrue="1" operator="notBetween">
      <formula>6</formula>
      <formula>10</formula>
    </cfRule>
  </conditionalFormatting>
  <conditionalFormatting sqref="IH33">
    <cfRule type="cellIs" dxfId="3414" priority="3437" stopIfTrue="1" operator="lessThan">
      <formula>65</formula>
    </cfRule>
  </conditionalFormatting>
  <conditionalFormatting sqref="IH26">
    <cfRule type="cellIs" dxfId="3413" priority="3436" stopIfTrue="1" operator="greaterThan">
      <formula>0.002</formula>
    </cfRule>
  </conditionalFormatting>
  <conditionalFormatting sqref="IH22">
    <cfRule type="cellIs" dxfId="3412" priority="3435" stopIfTrue="1" operator="greaterThan">
      <formula>0.002</formula>
    </cfRule>
  </conditionalFormatting>
  <conditionalFormatting sqref="IH18">
    <cfRule type="cellIs" dxfId="3411" priority="3434" stopIfTrue="1" operator="lessThan">
      <formula>98.6</formula>
    </cfRule>
  </conditionalFormatting>
  <conditionalFormatting sqref="II19:II20">
    <cfRule type="cellIs" dxfId="3410" priority="3433" stopIfTrue="1" operator="greaterThan">
      <formula>0.02</formula>
    </cfRule>
  </conditionalFormatting>
  <conditionalFormatting sqref="II24">
    <cfRule type="cellIs" dxfId="3409" priority="3432" stopIfTrue="1" operator="greaterThan">
      <formula>0.4</formula>
    </cfRule>
  </conditionalFormatting>
  <conditionalFormatting sqref="II25">
    <cfRule type="cellIs" dxfId="3408" priority="3431" stopIfTrue="1" operator="greaterThan">
      <formula>0.04</formula>
    </cfRule>
  </conditionalFormatting>
  <conditionalFormatting sqref="II21">
    <cfRule type="cellIs" dxfId="3407" priority="3430" stopIfTrue="1" operator="greaterThan">
      <formula>0.007</formula>
    </cfRule>
  </conditionalFormatting>
  <conditionalFormatting sqref="II23">
    <cfRule type="cellIs" dxfId="3406" priority="3429" stopIfTrue="1" operator="greaterThan">
      <formula>0.003</formula>
    </cfRule>
  </conditionalFormatting>
  <conditionalFormatting sqref="II27:II28">
    <cfRule type="cellIs" dxfId="3405" priority="3428" stopIfTrue="1" operator="greaterThan">
      <formula>1</formula>
    </cfRule>
  </conditionalFormatting>
  <conditionalFormatting sqref="II29 II37">
    <cfRule type="cellIs" dxfId="3404" priority="3427" stopIfTrue="1" operator="greaterThan">
      <formula>10</formula>
    </cfRule>
  </conditionalFormatting>
  <conditionalFormatting sqref="II31">
    <cfRule type="cellIs" dxfId="3403" priority="3426" stopIfTrue="1" operator="notBetween">
      <formula>950</formula>
      <formula>1050</formula>
    </cfRule>
  </conditionalFormatting>
  <conditionalFormatting sqref="II30">
    <cfRule type="cellIs" dxfId="3402" priority="3425" stopIfTrue="1" operator="notBetween">
      <formula>6</formula>
      <formula>10</formula>
    </cfRule>
  </conditionalFormatting>
  <conditionalFormatting sqref="II33">
    <cfRule type="cellIs" dxfId="3401" priority="3424" stopIfTrue="1" operator="lessThan">
      <formula>65</formula>
    </cfRule>
  </conditionalFormatting>
  <conditionalFormatting sqref="II26">
    <cfRule type="cellIs" dxfId="3400" priority="3423" stopIfTrue="1" operator="greaterThan">
      <formula>0.002</formula>
    </cfRule>
  </conditionalFormatting>
  <conditionalFormatting sqref="II22">
    <cfRule type="cellIs" dxfId="3399" priority="3422" stopIfTrue="1" operator="greaterThan">
      <formula>0.002</formula>
    </cfRule>
  </conditionalFormatting>
  <conditionalFormatting sqref="II18">
    <cfRule type="cellIs" dxfId="3398" priority="3421" stopIfTrue="1" operator="lessThan">
      <formula>98.6</formula>
    </cfRule>
  </conditionalFormatting>
  <conditionalFormatting sqref="IJ19:IJ20">
    <cfRule type="cellIs" dxfId="3397" priority="3420" stopIfTrue="1" operator="greaterThan">
      <formula>0.02</formula>
    </cfRule>
  </conditionalFormatting>
  <conditionalFormatting sqref="IJ24">
    <cfRule type="cellIs" dxfId="3396" priority="3419" stopIfTrue="1" operator="greaterThan">
      <formula>0.4</formula>
    </cfRule>
  </conditionalFormatting>
  <conditionalFormatting sqref="IJ25">
    <cfRule type="cellIs" dxfId="3395" priority="3418" stopIfTrue="1" operator="greaterThan">
      <formula>0.04</formula>
    </cfRule>
  </conditionalFormatting>
  <conditionalFormatting sqref="IJ21">
    <cfRule type="cellIs" dxfId="3394" priority="3417" stopIfTrue="1" operator="greaterThan">
      <formula>0.007</formula>
    </cfRule>
  </conditionalFormatting>
  <conditionalFormatting sqref="IJ23">
    <cfRule type="cellIs" dxfId="3393" priority="3416" stopIfTrue="1" operator="greaterThan">
      <formula>0.003</formula>
    </cfRule>
  </conditionalFormatting>
  <conditionalFormatting sqref="IJ27:IJ28">
    <cfRule type="cellIs" dxfId="3392" priority="3415" stopIfTrue="1" operator="greaterThan">
      <formula>1</formula>
    </cfRule>
  </conditionalFormatting>
  <conditionalFormatting sqref="IJ29 IJ37">
    <cfRule type="cellIs" dxfId="3391" priority="3414" stopIfTrue="1" operator="greaterThan">
      <formula>10</formula>
    </cfRule>
  </conditionalFormatting>
  <conditionalFormatting sqref="IJ31">
    <cfRule type="cellIs" dxfId="3390" priority="3413" stopIfTrue="1" operator="notBetween">
      <formula>950</formula>
      <formula>1050</formula>
    </cfRule>
  </conditionalFormatting>
  <conditionalFormatting sqref="IJ30">
    <cfRule type="cellIs" dxfId="3389" priority="3412" stopIfTrue="1" operator="notBetween">
      <formula>6</formula>
      <formula>10</formula>
    </cfRule>
  </conditionalFormatting>
  <conditionalFormatting sqref="IJ33">
    <cfRule type="cellIs" dxfId="3388" priority="3411" stopIfTrue="1" operator="lessThan">
      <formula>65</formula>
    </cfRule>
  </conditionalFormatting>
  <conditionalFormatting sqref="IJ26">
    <cfRule type="cellIs" dxfId="3387" priority="3410" stopIfTrue="1" operator="greaterThan">
      <formula>0.002</formula>
    </cfRule>
  </conditionalFormatting>
  <conditionalFormatting sqref="IJ22">
    <cfRule type="cellIs" dxfId="3386" priority="3409" stopIfTrue="1" operator="greaterThan">
      <formula>0.002</formula>
    </cfRule>
  </conditionalFormatting>
  <conditionalFormatting sqref="IJ18">
    <cfRule type="cellIs" dxfId="3385" priority="3408" stopIfTrue="1" operator="lessThan">
      <formula>98.6</formula>
    </cfRule>
  </conditionalFormatting>
  <conditionalFormatting sqref="IK19:IK20">
    <cfRule type="cellIs" dxfId="3384" priority="3407" stopIfTrue="1" operator="greaterThan">
      <formula>0.02</formula>
    </cfRule>
  </conditionalFormatting>
  <conditionalFormatting sqref="IK24">
    <cfRule type="cellIs" dxfId="3383" priority="3406" stopIfTrue="1" operator="greaterThan">
      <formula>0.4</formula>
    </cfRule>
  </conditionalFormatting>
  <conditionalFormatting sqref="IK25">
    <cfRule type="cellIs" dxfId="3382" priority="3405" stopIfTrue="1" operator="greaterThan">
      <formula>0.04</formula>
    </cfRule>
  </conditionalFormatting>
  <conditionalFormatting sqref="IK21">
    <cfRule type="cellIs" dxfId="3381" priority="3404" stopIfTrue="1" operator="greaterThan">
      <formula>0.007</formula>
    </cfRule>
  </conditionalFormatting>
  <conditionalFormatting sqref="IK23">
    <cfRule type="cellIs" dxfId="3380" priority="3403" stopIfTrue="1" operator="greaterThan">
      <formula>0.003</formula>
    </cfRule>
  </conditionalFormatting>
  <conditionalFormatting sqref="IK27:IK28">
    <cfRule type="cellIs" dxfId="3379" priority="3402" stopIfTrue="1" operator="greaterThan">
      <formula>1</formula>
    </cfRule>
  </conditionalFormatting>
  <conditionalFormatting sqref="IK29 IK37">
    <cfRule type="cellIs" dxfId="3378" priority="3401" stopIfTrue="1" operator="greaterThan">
      <formula>10</formula>
    </cfRule>
  </conditionalFormatting>
  <conditionalFormatting sqref="IK31">
    <cfRule type="cellIs" dxfId="3377" priority="3400" stopIfTrue="1" operator="notBetween">
      <formula>950</formula>
      <formula>1050</formula>
    </cfRule>
  </conditionalFormatting>
  <conditionalFormatting sqref="IK30">
    <cfRule type="cellIs" dxfId="3376" priority="3399" stopIfTrue="1" operator="notBetween">
      <formula>6</formula>
      <formula>10</formula>
    </cfRule>
  </conditionalFormatting>
  <conditionalFormatting sqref="IK33">
    <cfRule type="cellIs" dxfId="3375" priority="3398" stopIfTrue="1" operator="lessThan">
      <formula>65</formula>
    </cfRule>
  </conditionalFormatting>
  <conditionalFormatting sqref="IK26">
    <cfRule type="cellIs" dxfId="3374" priority="3397" stopIfTrue="1" operator="greaterThan">
      <formula>0.002</formula>
    </cfRule>
  </conditionalFormatting>
  <conditionalFormatting sqref="IK22">
    <cfRule type="cellIs" dxfId="3373" priority="3396" stopIfTrue="1" operator="greaterThan">
      <formula>0.002</formula>
    </cfRule>
  </conditionalFormatting>
  <conditionalFormatting sqref="IK18">
    <cfRule type="cellIs" dxfId="3372" priority="3395" stopIfTrue="1" operator="lessThan">
      <formula>98.6</formula>
    </cfRule>
  </conditionalFormatting>
  <conditionalFormatting sqref="IL19:IL20">
    <cfRule type="cellIs" dxfId="3371" priority="3394" stopIfTrue="1" operator="greaterThan">
      <formula>0.02</formula>
    </cfRule>
  </conditionalFormatting>
  <conditionalFormatting sqref="IL24">
    <cfRule type="cellIs" dxfId="3370" priority="3393" stopIfTrue="1" operator="greaterThan">
      <formula>0.4</formula>
    </cfRule>
  </conditionalFormatting>
  <conditionalFormatting sqref="IL25">
    <cfRule type="cellIs" dxfId="3369" priority="3392" stopIfTrue="1" operator="greaterThan">
      <formula>0.04</formula>
    </cfRule>
  </conditionalFormatting>
  <conditionalFormatting sqref="IL21">
    <cfRule type="cellIs" dxfId="3368" priority="3391" stopIfTrue="1" operator="greaterThan">
      <formula>0.007</formula>
    </cfRule>
  </conditionalFormatting>
  <conditionalFormatting sqref="IL23">
    <cfRule type="cellIs" dxfId="3367" priority="3390" stopIfTrue="1" operator="greaterThan">
      <formula>0.003</formula>
    </cfRule>
  </conditionalFormatting>
  <conditionalFormatting sqref="IL27:IL28">
    <cfRule type="cellIs" dxfId="3366" priority="3389" stopIfTrue="1" operator="greaterThan">
      <formula>1</formula>
    </cfRule>
  </conditionalFormatting>
  <conditionalFormatting sqref="IL29 IL37">
    <cfRule type="cellIs" dxfId="3365" priority="3388" stopIfTrue="1" operator="greaterThan">
      <formula>10</formula>
    </cfRule>
  </conditionalFormatting>
  <conditionalFormatting sqref="IL31">
    <cfRule type="cellIs" dxfId="3364" priority="3387" stopIfTrue="1" operator="notBetween">
      <formula>950</formula>
      <formula>1050</formula>
    </cfRule>
  </conditionalFormatting>
  <conditionalFormatting sqref="IL30">
    <cfRule type="cellIs" dxfId="3363" priority="3386" stopIfTrue="1" operator="notBetween">
      <formula>6</formula>
      <formula>10</formula>
    </cfRule>
  </conditionalFormatting>
  <conditionalFormatting sqref="IL33">
    <cfRule type="cellIs" dxfId="3362" priority="3385" stopIfTrue="1" operator="lessThan">
      <formula>65</formula>
    </cfRule>
  </conditionalFormatting>
  <conditionalFormatting sqref="IL26">
    <cfRule type="cellIs" dxfId="3361" priority="3384" stopIfTrue="1" operator="greaterThan">
      <formula>0.002</formula>
    </cfRule>
  </conditionalFormatting>
  <conditionalFormatting sqref="IL22">
    <cfRule type="cellIs" dxfId="3360" priority="3383" stopIfTrue="1" operator="greaterThan">
      <formula>0.002</formula>
    </cfRule>
  </conditionalFormatting>
  <conditionalFormatting sqref="IL18">
    <cfRule type="cellIs" dxfId="3359" priority="3382" stopIfTrue="1" operator="lessThan">
      <formula>98.6</formula>
    </cfRule>
  </conditionalFormatting>
  <conditionalFormatting sqref="IM19:IM20">
    <cfRule type="cellIs" dxfId="3358" priority="3381" stopIfTrue="1" operator="greaterThan">
      <formula>0.02</formula>
    </cfRule>
  </conditionalFormatting>
  <conditionalFormatting sqref="IM24">
    <cfRule type="cellIs" dxfId="3357" priority="3380" stopIfTrue="1" operator="greaterThan">
      <formula>0.4</formula>
    </cfRule>
  </conditionalFormatting>
  <conditionalFormatting sqref="IM25">
    <cfRule type="cellIs" dxfId="3356" priority="3379" stopIfTrue="1" operator="greaterThan">
      <formula>0.04</formula>
    </cfRule>
  </conditionalFormatting>
  <conditionalFormatting sqref="IM21">
    <cfRule type="cellIs" dxfId="3355" priority="3378" stopIfTrue="1" operator="greaterThan">
      <formula>0.007</formula>
    </cfRule>
  </conditionalFormatting>
  <conditionalFormatting sqref="IM23">
    <cfRule type="cellIs" dxfId="3354" priority="3377" stopIfTrue="1" operator="greaterThan">
      <formula>0.003</formula>
    </cfRule>
  </conditionalFormatting>
  <conditionalFormatting sqref="IM27:IM28">
    <cfRule type="cellIs" dxfId="3353" priority="3376" stopIfTrue="1" operator="greaterThan">
      <formula>1</formula>
    </cfRule>
  </conditionalFormatting>
  <conditionalFormatting sqref="IM29 IM37">
    <cfRule type="cellIs" dxfId="3352" priority="3375" stopIfTrue="1" operator="greaterThan">
      <formula>10</formula>
    </cfRule>
  </conditionalFormatting>
  <conditionalFormatting sqref="IM31">
    <cfRule type="cellIs" dxfId="3351" priority="3374" stopIfTrue="1" operator="notBetween">
      <formula>950</formula>
      <formula>1050</formula>
    </cfRule>
  </conditionalFormatting>
  <conditionalFormatting sqref="IM30">
    <cfRule type="cellIs" dxfId="3350" priority="3373" stopIfTrue="1" operator="notBetween">
      <formula>6</formula>
      <formula>10</formula>
    </cfRule>
  </conditionalFormatting>
  <conditionalFormatting sqref="IM33">
    <cfRule type="cellIs" dxfId="3349" priority="3372" stopIfTrue="1" operator="lessThan">
      <formula>65</formula>
    </cfRule>
  </conditionalFormatting>
  <conditionalFormatting sqref="IM26">
    <cfRule type="cellIs" dxfId="3348" priority="3371" stopIfTrue="1" operator="greaterThan">
      <formula>0.002</formula>
    </cfRule>
  </conditionalFormatting>
  <conditionalFormatting sqref="IM22">
    <cfRule type="cellIs" dxfId="3347" priority="3370" stopIfTrue="1" operator="greaterThan">
      <formula>0.002</formula>
    </cfRule>
  </conditionalFormatting>
  <conditionalFormatting sqref="IM18">
    <cfRule type="cellIs" dxfId="3346" priority="3369" stopIfTrue="1" operator="lessThan">
      <formula>98.6</formula>
    </cfRule>
  </conditionalFormatting>
  <conditionalFormatting sqref="IN19:IN20">
    <cfRule type="cellIs" dxfId="3345" priority="3368" stopIfTrue="1" operator="greaterThan">
      <formula>0.02</formula>
    </cfRule>
  </conditionalFormatting>
  <conditionalFormatting sqref="IN24">
    <cfRule type="cellIs" dxfId="3344" priority="3367" stopIfTrue="1" operator="greaterThan">
      <formula>0.4</formula>
    </cfRule>
  </conditionalFormatting>
  <conditionalFormatting sqref="IN25">
    <cfRule type="cellIs" dxfId="3343" priority="3366" stopIfTrue="1" operator="greaterThan">
      <formula>0.04</formula>
    </cfRule>
  </conditionalFormatting>
  <conditionalFormatting sqref="IN21">
    <cfRule type="cellIs" dxfId="3342" priority="3365" stopIfTrue="1" operator="greaterThan">
      <formula>0.007</formula>
    </cfRule>
  </conditionalFormatting>
  <conditionalFormatting sqref="IN23">
    <cfRule type="cellIs" dxfId="3341" priority="3364" stopIfTrue="1" operator="greaterThan">
      <formula>0.003</formula>
    </cfRule>
  </conditionalFormatting>
  <conditionalFormatting sqref="IN27:IN28">
    <cfRule type="cellIs" dxfId="3340" priority="3363" stopIfTrue="1" operator="greaterThan">
      <formula>1</formula>
    </cfRule>
  </conditionalFormatting>
  <conditionalFormatting sqref="IN29 IN37:IP37">
    <cfRule type="cellIs" dxfId="3339" priority="3362" stopIfTrue="1" operator="greaterThan">
      <formula>10</formula>
    </cfRule>
  </conditionalFormatting>
  <conditionalFormatting sqref="IN31">
    <cfRule type="cellIs" dxfId="3338" priority="3361" stopIfTrue="1" operator="notBetween">
      <formula>950</formula>
      <formula>1050</formula>
    </cfRule>
  </conditionalFormatting>
  <conditionalFormatting sqref="IN30">
    <cfRule type="cellIs" dxfId="3337" priority="3360" stopIfTrue="1" operator="notBetween">
      <formula>6</formula>
      <formula>10</formula>
    </cfRule>
  </conditionalFormatting>
  <conditionalFormatting sqref="IN33">
    <cfRule type="cellIs" dxfId="3336" priority="3359" stopIfTrue="1" operator="lessThan">
      <formula>65</formula>
    </cfRule>
  </conditionalFormatting>
  <conditionalFormatting sqref="IN26">
    <cfRule type="cellIs" dxfId="3335" priority="3358" stopIfTrue="1" operator="greaterThan">
      <formula>0.002</formula>
    </cfRule>
  </conditionalFormatting>
  <conditionalFormatting sqref="IN22">
    <cfRule type="cellIs" dxfId="3334" priority="3357" stopIfTrue="1" operator="greaterThan">
      <formula>0.002</formula>
    </cfRule>
  </conditionalFormatting>
  <conditionalFormatting sqref="IN18">
    <cfRule type="cellIs" dxfId="3333" priority="3356" stopIfTrue="1" operator="lessThan">
      <formula>98.6</formula>
    </cfRule>
  </conditionalFormatting>
  <conditionalFormatting sqref="IO19:IO20">
    <cfRule type="cellIs" dxfId="3332" priority="3355" stopIfTrue="1" operator="greaterThan">
      <formula>0.02</formula>
    </cfRule>
  </conditionalFormatting>
  <conditionalFormatting sqref="IO24">
    <cfRule type="cellIs" dxfId="3331" priority="3354" stopIfTrue="1" operator="greaterThan">
      <formula>0.4</formula>
    </cfRule>
  </conditionalFormatting>
  <conditionalFormatting sqref="IO25">
    <cfRule type="cellIs" dxfId="3330" priority="3353" stopIfTrue="1" operator="greaterThan">
      <formula>0.04</formula>
    </cfRule>
  </conditionalFormatting>
  <conditionalFormatting sqref="IO21">
    <cfRule type="cellIs" dxfId="3329" priority="3352" stopIfTrue="1" operator="greaterThan">
      <formula>0.007</formula>
    </cfRule>
  </conditionalFormatting>
  <conditionalFormatting sqref="IO23">
    <cfRule type="cellIs" dxfId="3328" priority="3351" stopIfTrue="1" operator="greaterThan">
      <formula>0.003</formula>
    </cfRule>
  </conditionalFormatting>
  <conditionalFormatting sqref="IO27:IO28">
    <cfRule type="cellIs" dxfId="3327" priority="3350" stopIfTrue="1" operator="greaterThan">
      <formula>1</formula>
    </cfRule>
  </conditionalFormatting>
  <conditionalFormatting sqref="IO29">
    <cfRule type="cellIs" dxfId="3326" priority="3349" stopIfTrue="1" operator="greaterThan">
      <formula>10</formula>
    </cfRule>
  </conditionalFormatting>
  <conditionalFormatting sqref="IO31">
    <cfRule type="cellIs" dxfId="3325" priority="3348" stopIfTrue="1" operator="notBetween">
      <formula>950</formula>
      <formula>1050</formula>
    </cfRule>
  </conditionalFormatting>
  <conditionalFormatting sqref="IO30">
    <cfRule type="cellIs" dxfId="3324" priority="3347" stopIfTrue="1" operator="notBetween">
      <formula>6</formula>
      <formula>10</formula>
    </cfRule>
  </conditionalFormatting>
  <conditionalFormatting sqref="IO33">
    <cfRule type="cellIs" dxfId="3323" priority="3346" stopIfTrue="1" operator="lessThan">
      <formula>65</formula>
    </cfRule>
  </conditionalFormatting>
  <conditionalFormatting sqref="IO26">
    <cfRule type="cellIs" dxfId="3322" priority="3345" stopIfTrue="1" operator="greaterThan">
      <formula>0.002</formula>
    </cfRule>
  </conditionalFormatting>
  <conditionalFormatting sqref="IO22">
    <cfRule type="cellIs" dxfId="3321" priority="3344" stopIfTrue="1" operator="greaterThan">
      <formula>0.002</formula>
    </cfRule>
  </conditionalFormatting>
  <conditionalFormatting sqref="IO18">
    <cfRule type="cellIs" dxfId="3320" priority="3343" stopIfTrue="1" operator="lessThan">
      <formula>98.6</formula>
    </cfRule>
  </conditionalFormatting>
  <conditionalFormatting sqref="IP19:IP20">
    <cfRule type="cellIs" dxfId="3319" priority="3342" stopIfTrue="1" operator="greaterThan">
      <formula>0.02</formula>
    </cfRule>
  </conditionalFormatting>
  <conditionalFormatting sqref="IP24">
    <cfRule type="cellIs" dxfId="3318" priority="3341" stopIfTrue="1" operator="greaterThan">
      <formula>0.4</formula>
    </cfRule>
  </conditionalFormatting>
  <conditionalFormatting sqref="IP25">
    <cfRule type="cellIs" dxfId="3317" priority="3340" stopIfTrue="1" operator="greaterThan">
      <formula>0.04</formula>
    </cfRule>
  </conditionalFormatting>
  <conditionalFormatting sqref="IP21">
    <cfRule type="cellIs" dxfId="3316" priority="3339" stopIfTrue="1" operator="greaterThan">
      <formula>0.007</formula>
    </cfRule>
  </conditionalFormatting>
  <conditionalFormatting sqref="IP23">
    <cfRule type="cellIs" dxfId="3315" priority="3338" stopIfTrue="1" operator="greaterThan">
      <formula>0.003</formula>
    </cfRule>
  </conditionalFormatting>
  <conditionalFormatting sqref="IP27:IP28">
    <cfRule type="cellIs" dxfId="3314" priority="3337" stopIfTrue="1" operator="greaterThan">
      <formula>1</formula>
    </cfRule>
  </conditionalFormatting>
  <conditionalFormatting sqref="IP29">
    <cfRule type="cellIs" dxfId="3313" priority="3336" stopIfTrue="1" operator="greaterThan">
      <formula>10</formula>
    </cfRule>
  </conditionalFormatting>
  <conditionalFormatting sqref="IP31">
    <cfRule type="cellIs" dxfId="3312" priority="3335" stopIfTrue="1" operator="notBetween">
      <formula>950</formula>
      <formula>1050</formula>
    </cfRule>
  </conditionalFormatting>
  <conditionalFormatting sqref="IP30">
    <cfRule type="cellIs" dxfId="3311" priority="3334" stopIfTrue="1" operator="notBetween">
      <formula>6</formula>
      <formula>10</formula>
    </cfRule>
  </conditionalFormatting>
  <conditionalFormatting sqref="IP33">
    <cfRule type="cellIs" dxfId="3310" priority="3333" stopIfTrue="1" operator="lessThan">
      <formula>65</formula>
    </cfRule>
  </conditionalFormatting>
  <conditionalFormatting sqref="IP26">
    <cfRule type="cellIs" dxfId="3309" priority="3332" stopIfTrue="1" operator="greaterThan">
      <formula>0.002</formula>
    </cfRule>
  </conditionalFormatting>
  <conditionalFormatting sqref="IP22">
    <cfRule type="cellIs" dxfId="3308" priority="3331" stopIfTrue="1" operator="greaterThan">
      <formula>0.002</formula>
    </cfRule>
  </conditionalFormatting>
  <conditionalFormatting sqref="IP18">
    <cfRule type="cellIs" dxfId="3307" priority="3330" stopIfTrue="1" operator="lessThan">
      <formula>98.6</formula>
    </cfRule>
  </conditionalFormatting>
  <conditionalFormatting sqref="IQ19:IQ20">
    <cfRule type="cellIs" dxfId="3306" priority="3329" stopIfTrue="1" operator="greaterThan">
      <formula>0.02</formula>
    </cfRule>
  </conditionalFormatting>
  <conditionalFormatting sqref="IQ24">
    <cfRule type="cellIs" dxfId="3305" priority="3328" stopIfTrue="1" operator="greaterThan">
      <formula>0.4</formula>
    </cfRule>
  </conditionalFormatting>
  <conditionalFormatting sqref="IQ25">
    <cfRule type="cellIs" dxfId="3304" priority="3327" stopIfTrue="1" operator="greaterThan">
      <formula>0.04</formula>
    </cfRule>
  </conditionalFormatting>
  <conditionalFormatting sqref="IQ21">
    <cfRule type="cellIs" dxfId="3303" priority="3326" stopIfTrue="1" operator="greaterThan">
      <formula>0.007</formula>
    </cfRule>
  </conditionalFormatting>
  <conditionalFormatting sqref="IQ23">
    <cfRule type="cellIs" dxfId="3302" priority="3325" stopIfTrue="1" operator="greaterThan">
      <formula>0.003</formula>
    </cfRule>
  </conditionalFormatting>
  <conditionalFormatting sqref="IQ27:IQ28">
    <cfRule type="cellIs" dxfId="3301" priority="3324" stopIfTrue="1" operator="greaterThan">
      <formula>1</formula>
    </cfRule>
  </conditionalFormatting>
  <conditionalFormatting sqref="IQ29 IQ37">
    <cfRule type="cellIs" dxfId="3300" priority="3323" stopIfTrue="1" operator="greaterThan">
      <formula>10</formula>
    </cfRule>
  </conditionalFormatting>
  <conditionalFormatting sqref="IQ31">
    <cfRule type="cellIs" dxfId="3299" priority="3322" stopIfTrue="1" operator="notBetween">
      <formula>950</formula>
      <formula>1050</formula>
    </cfRule>
  </conditionalFormatting>
  <conditionalFormatting sqref="IQ30">
    <cfRule type="cellIs" dxfId="3298" priority="3321" stopIfTrue="1" operator="notBetween">
      <formula>6</formula>
      <formula>10</formula>
    </cfRule>
  </conditionalFormatting>
  <conditionalFormatting sqref="IQ33">
    <cfRule type="cellIs" dxfId="3297" priority="3320" stopIfTrue="1" operator="lessThan">
      <formula>65</formula>
    </cfRule>
  </conditionalFormatting>
  <conditionalFormatting sqref="IQ26">
    <cfRule type="cellIs" dxfId="3296" priority="3319" stopIfTrue="1" operator="greaterThan">
      <formula>0.002</formula>
    </cfRule>
  </conditionalFormatting>
  <conditionalFormatting sqref="IQ22">
    <cfRule type="cellIs" dxfId="3295" priority="3318" stopIfTrue="1" operator="greaterThan">
      <formula>0.002</formula>
    </cfRule>
  </conditionalFormatting>
  <conditionalFormatting sqref="IQ18">
    <cfRule type="cellIs" dxfId="3294" priority="3317" stopIfTrue="1" operator="lessThan">
      <formula>98.6</formula>
    </cfRule>
  </conditionalFormatting>
  <conditionalFormatting sqref="IR19:IS20">
    <cfRule type="cellIs" dxfId="3293" priority="3316" stopIfTrue="1" operator="greaterThan">
      <formula>0.02</formula>
    </cfRule>
  </conditionalFormatting>
  <conditionalFormatting sqref="IR24:IS24">
    <cfRule type="cellIs" dxfId="3292" priority="3315" stopIfTrue="1" operator="greaterThan">
      <formula>0.4</formula>
    </cfRule>
  </conditionalFormatting>
  <conditionalFormatting sqref="IR25:IS25">
    <cfRule type="cellIs" dxfId="3291" priority="3314" stopIfTrue="1" operator="greaterThan">
      <formula>0.04</formula>
    </cfRule>
  </conditionalFormatting>
  <conditionalFormatting sqref="IR21:IS21">
    <cfRule type="cellIs" dxfId="3290" priority="3313" stopIfTrue="1" operator="greaterThan">
      <formula>0.007</formula>
    </cfRule>
  </conditionalFormatting>
  <conditionalFormatting sqref="IR23:IS23">
    <cfRule type="cellIs" dxfId="3289" priority="3312" stopIfTrue="1" operator="greaterThan">
      <formula>0.003</formula>
    </cfRule>
  </conditionalFormatting>
  <conditionalFormatting sqref="IR27:IS28">
    <cfRule type="cellIs" dxfId="3288" priority="3311" stopIfTrue="1" operator="greaterThan">
      <formula>1</formula>
    </cfRule>
  </conditionalFormatting>
  <conditionalFormatting sqref="IR29:IS29 IR37:IS37">
    <cfRule type="cellIs" dxfId="3287" priority="3310" stopIfTrue="1" operator="greaterThan">
      <formula>10</formula>
    </cfRule>
  </conditionalFormatting>
  <conditionalFormatting sqref="IR31:IS31">
    <cfRule type="cellIs" dxfId="3286" priority="3309" stopIfTrue="1" operator="notBetween">
      <formula>950</formula>
      <formula>1050</formula>
    </cfRule>
  </conditionalFormatting>
  <conditionalFormatting sqref="IR30:IS30">
    <cfRule type="cellIs" dxfId="3285" priority="3308" stopIfTrue="1" operator="notBetween">
      <formula>6</formula>
      <formula>10</formula>
    </cfRule>
  </conditionalFormatting>
  <conditionalFormatting sqref="IR33:IS33">
    <cfRule type="cellIs" dxfId="3284" priority="3307" stopIfTrue="1" operator="lessThan">
      <formula>65</formula>
    </cfRule>
  </conditionalFormatting>
  <conditionalFormatting sqref="IR26:IS26">
    <cfRule type="cellIs" dxfId="3283" priority="3306" stopIfTrue="1" operator="greaterThan">
      <formula>0.002</formula>
    </cfRule>
  </conditionalFormatting>
  <conditionalFormatting sqref="IR22:IS22">
    <cfRule type="cellIs" dxfId="3282" priority="3305" stopIfTrue="1" operator="greaterThan">
      <formula>0.002</formula>
    </cfRule>
  </conditionalFormatting>
  <conditionalFormatting sqref="IR18:IS18">
    <cfRule type="cellIs" dxfId="3281" priority="3304" stopIfTrue="1" operator="lessThan">
      <formula>98.6</formula>
    </cfRule>
  </conditionalFormatting>
  <conditionalFormatting sqref="VR18 VR31:VR32">
    <cfRule type="cellIs" dxfId="3280" priority="3303" stopIfTrue="1" operator="lessThan">
      <formula>98.6</formula>
    </cfRule>
  </conditionalFormatting>
  <conditionalFormatting sqref="VR19:VR20">
    <cfRule type="cellIs" dxfId="3279" priority="3302" stopIfTrue="1" operator="greaterThan">
      <formula>0.02</formula>
    </cfRule>
  </conditionalFormatting>
  <conditionalFormatting sqref="VR24">
    <cfRule type="cellIs" dxfId="3278" priority="3301" stopIfTrue="1" operator="greaterThan">
      <formula>0.4</formula>
    </cfRule>
  </conditionalFormatting>
  <conditionalFormatting sqref="VR22 VR26">
    <cfRule type="cellIs" dxfId="3277" priority="3300" stopIfTrue="1" operator="greaterThan">
      <formula>0.002</formula>
    </cfRule>
  </conditionalFormatting>
  <conditionalFormatting sqref="VR25">
    <cfRule type="cellIs" dxfId="3276" priority="3299" stopIfTrue="1" operator="greaterThan">
      <formula>0.04</formula>
    </cfRule>
  </conditionalFormatting>
  <conditionalFormatting sqref="VR30">
    <cfRule type="cellIs" dxfId="3275" priority="3298" stopIfTrue="1" operator="notBetween">
      <formula>6</formula>
      <formula>10</formula>
    </cfRule>
  </conditionalFormatting>
  <conditionalFormatting sqref="VR21">
    <cfRule type="cellIs" dxfId="3274" priority="3297" stopIfTrue="1" operator="greaterThan">
      <formula>0.007</formula>
    </cfRule>
  </conditionalFormatting>
  <conditionalFormatting sqref="VR23">
    <cfRule type="cellIs" dxfId="3273" priority="3296" stopIfTrue="1" operator="greaterThan">
      <formula>0.003</formula>
    </cfRule>
  </conditionalFormatting>
  <conditionalFormatting sqref="VR28">
    <cfRule type="cellIs" dxfId="3272" priority="3295" stopIfTrue="1" operator="greaterThan">
      <formula>1</formula>
    </cfRule>
  </conditionalFormatting>
  <conditionalFormatting sqref="VR27">
    <cfRule type="cellIs" dxfId="3271" priority="3294" stopIfTrue="1" operator="greaterThan">
      <formula>1</formula>
    </cfRule>
  </conditionalFormatting>
  <conditionalFormatting sqref="VR29">
    <cfRule type="cellIs" dxfId="3270" priority="3293" stopIfTrue="1" operator="greaterThan">
      <formula>10</formula>
    </cfRule>
  </conditionalFormatting>
  <conditionalFormatting sqref="IT19:IT20">
    <cfRule type="cellIs" dxfId="3269" priority="3292" stopIfTrue="1" operator="greaterThan">
      <formula>0.02</formula>
    </cfRule>
  </conditionalFormatting>
  <conditionalFormatting sqref="IT24">
    <cfRule type="cellIs" dxfId="3268" priority="3291" stopIfTrue="1" operator="greaterThan">
      <formula>0.4</formula>
    </cfRule>
  </conditionalFormatting>
  <conditionalFormatting sqref="IT25">
    <cfRule type="cellIs" dxfId="3267" priority="3290" stopIfTrue="1" operator="greaterThan">
      <formula>0.04</formula>
    </cfRule>
  </conditionalFormatting>
  <conditionalFormatting sqref="IT21">
    <cfRule type="cellIs" dxfId="3266" priority="3289" stopIfTrue="1" operator="greaterThan">
      <formula>0.007</formula>
    </cfRule>
  </conditionalFormatting>
  <conditionalFormatting sqref="IT23">
    <cfRule type="cellIs" dxfId="3265" priority="3288" stopIfTrue="1" operator="greaterThan">
      <formula>0.003</formula>
    </cfRule>
  </conditionalFormatting>
  <conditionalFormatting sqref="IT27:IT28">
    <cfRule type="cellIs" dxfId="3264" priority="3287" stopIfTrue="1" operator="greaterThan">
      <formula>1</formula>
    </cfRule>
  </conditionalFormatting>
  <conditionalFormatting sqref="IT29 IT37:JB37">
    <cfRule type="cellIs" dxfId="3263" priority="3286" stopIfTrue="1" operator="greaterThan">
      <formula>10</formula>
    </cfRule>
  </conditionalFormatting>
  <conditionalFormatting sqref="IT31">
    <cfRule type="cellIs" dxfId="3262" priority="3285" stopIfTrue="1" operator="notBetween">
      <formula>950</formula>
      <formula>1050</formula>
    </cfRule>
  </conditionalFormatting>
  <conditionalFormatting sqref="IT30">
    <cfRule type="cellIs" dxfId="3261" priority="3284" stopIfTrue="1" operator="notBetween">
      <formula>6</formula>
      <formula>10</formula>
    </cfRule>
  </conditionalFormatting>
  <conditionalFormatting sqref="IT33">
    <cfRule type="cellIs" dxfId="3260" priority="3283" stopIfTrue="1" operator="lessThan">
      <formula>65</formula>
    </cfRule>
  </conditionalFormatting>
  <conditionalFormatting sqref="IT26">
    <cfRule type="cellIs" dxfId="3259" priority="3282" stopIfTrue="1" operator="greaterThan">
      <formula>0.002</formula>
    </cfRule>
  </conditionalFormatting>
  <conditionalFormatting sqref="IT22">
    <cfRule type="cellIs" dxfId="3258" priority="3281" stopIfTrue="1" operator="greaterThan">
      <formula>0.002</formula>
    </cfRule>
  </conditionalFormatting>
  <conditionalFormatting sqref="IT18">
    <cfRule type="cellIs" dxfId="3257" priority="3280" stopIfTrue="1" operator="lessThan">
      <formula>98.6</formula>
    </cfRule>
  </conditionalFormatting>
  <conditionalFormatting sqref="IU19:IU20">
    <cfRule type="cellIs" dxfId="3256" priority="3279" stopIfTrue="1" operator="greaterThan">
      <formula>0.02</formula>
    </cfRule>
  </conditionalFormatting>
  <conditionalFormatting sqref="IU24">
    <cfRule type="cellIs" dxfId="3255" priority="3278" stopIfTrue="1" operator="greaterThan">
      <formula>0.4</formula>
    </cfRule>
  </conditionalFormatting>
  <conditionalFormatting sqref="IU25">
    <cfRule type="cellIs" dxfId="3254" priority="3277" stopIfTrue="1" operator="greaterThan">
      <formula>0.04</formula>
    </cfRule>
  </conditionalFormatting>
  <conditionalFormatting sqref="IU21">
    <cfRule type="cellIs" dxfId="3253" priority="3276" stopIfTrue="1" operator="greaterThan">
      <formula>0.007</formula>
    </cfRule>
  </conditionalFormatting>
  <conditionalFormatting sqref="IU23">
    <cfRule type="cellIs" dxfId="3252" priority="3275" stopIfTrue="1" operator="greaterThan">
      <formula>0.003</formula>
    </cfRule>
  </conditionalFormatting>
  <conditionalFormatting sqref="IU27:IU28">
    <cfRule type="cellIs" dxfId="3251" priority="3274" stopIfTrue="1" operator="greaterThan">
      <formula>1</formula>
    </cfRule>
  </conditionalFormatting>
  <conditionalFormatting sqref="IU29">
    <cfRule type="cellIs" dxfId="3250" priority="3273" stopIfTrue="1" operator="greaterThan">
      <formula>10</formula>
    </cfRule>
  </conditionalFormatting>
  <conditionalFormatting sqref="IU31">
    <cfRule type="cellIs" dxfId="3249" priority="3272" stopIfTrue="1" operator="notBetween">
      <formula>950</formula>
      <formula>1050</formula>
    </cfRule>
  </conditionalFormatting>
  <conditionalFormatting sqref="IU30">
    <cfRule type="cellIs" dxfId="3248" priority="3271" stopIfTrue="1" operator="notBetween">
      <formula>6</formula>
      <formula>10</formula>
    </cfRule>
  </conditionalFormatting>
  <conditionalFormatting sqref="IU33">
    <cfRule type="cellIs" dxfId="3247" priority="3270" stopIfTrue="1" operator="lessThan">
      <formula>65</formula>
    </cfRule>
  </conditionalFormatting>
  <conditionalFormatting sqref="IU26">
    <cfRule type="cellIs" dxfId="3246" priority="3269" stopIfTrue="1" operator="greaterThan">
      <formula>0.002</formula>
    </cfRule>
  </conditionalFormatting>
  <conditionalFormatting sqref="IU22">
    <cfRule type="cellIs" dxfId="3245" priority="3268" stopIfTrue="1" operator="greaterThan">
      <formula>0.002</formula>
    </cfRule>
  </conditionalFormatting>
  <conditionalFormatting sqref="IU18">
    <cfRule type="cellIs" dxfId="3244" priority="3267" stopIfTrue="1" operator="lessThan">
      <formula>98.6</formula>
    </cfRule>
  </conditionalFormatting>
  <conditionalFormatting sqref="IV19:IV20">
    <cfRule type="cellIs" dxfId="3243" priority="3266" stopIfTrue="1" operator="greaterThan">
      <formula>0.02</formula>
    </cfRule>
  </conditionalFormatting>
  <conditionalFormatting sqref="IV24">
    <cfRule type="cellIs" dxfId="3242" priority="3265" stopIfTrue="1" operator="greaterThan">
      <formula>0.4</formula>
    </cfRule>
  </conditionalFormatting>
  <conditionalFormatting sqref="IV25">
    <cfRule type="cellIs" dxfId="3241" priority="3264" stopIfTrue="1" operator="greaterThan">
      <formula>0.04</formula>
    </cfRule>
  </conditionalFormatting>
  <conditionalFormatting sqref="IV21">
    <cfRule type="cellIs" dxfId="3240" priority="3263" stopIfTrue="1" operator="greaterThan">
      <formula>0.007</formula>
    </cfRule>
  </conditionalFormatting>
  <conditionalFormatting sqref="IV23">
    <cfRule type="cellIs" dxfId="3239" priority="3262" stopIfTrue="1" operator="greaterThan">
      <formula>0.003</formula>
    </cfRule>
  </conditionalFormatting>
  <conditionalFormatting sqref="IV27:IV28">
    <cfRule type="cellIs" dxfId="3238" priority="3261" stopIfTrue="1" operator="greaterThan">
      <formula>1</formula>
    </cfRule>
  </conditionalFormatting>
  <conditionalFormatting sqref="IV29">
    <cfRule type="cellIs" dxfId="3237" priority="3260" stopIfTrue="1" operator="greaterThan">
      <formula>10</formula>
    </cfRule>
  </conditionalFormatting>
  <conditionalFormatting sqref="IV31">
    <cfRule type="cellIs" dxfId="3236" priority="3259" stopIfTrue="1" operator="notBetween">
      <formula>950</formula>
      <formula>1050</formula>
    </cfRule>
  </conditionalFormatting>
  <conditionalFormatting sqref="IV30">
    <cfRule type="cellIs" dxfId="3235" priority="3258" stopIfTrue="1" operator="notBetween">
      <formula>6</formula>
      <formula>10</formula>
    </cfRule>
  </conditionalFormatting>
  <conditionalFormatting sqref="IV33">
    <cfRule type="cellIs" dxfId="3234" priority="3257" stopIfTrue="1" operator="lessThan">
      <formula>65</formula>
    </cfRule>
  </conditionalFormatting>
  <conditionalFormatting sqref="IV26">
    <cfRule type="cellIs" dxfId="3233" priority="3256" stopIfTrue="1" operator="greaterThan">
      <formula>0.002</formula>
    </cfRule>
  </conditionalFormatting>
  <conditionalFormatting sqref="IV22">
    <cfRule type="cellIs" dxfId="3232" priority="3255" stopIfTrue="1" operator="greaterThan">
      <formula>0.002</formula>
    </cfRule>
  </conditionalFormatting>
  <conditionalFormatting sqref="IV18">
    <cfRule type="cellIs" dxfId="3231" priority="3254" stopIfTrue="1" operator="lessThan">
      <formula>98.6</formula>
    </cfRule>
  </conditionalFormatting>
  <conditionalFormatting sqref="IW19:IW20">
    <cfRule type="cellIs" dxfId="3230" priority="3253" stopIfTrue="1" operator="greaterThan">
      <formula>0.02</formula>
    </cfRule>
  </conditionalFormatting>
  <conditionalFormatting sqref="IW24">
    <cfRule type="cellIs" dxfId="3229" priority="3252" stopIfTrue="1" operator="greaterThan">
      <formula>0.4</formula>
    </cfRule>
  </conditionalFormatting>
  <conditionalFormatting sqref="IW25">
    <cfRule type="cellIs" dxfId="3228" priority="3251" stopIfTrue="1" operator="greaterThan">
      <formula>0.04</formula>
    </cfRule>
  </conditionalFormatting>
  <conditionalFormatting sqref="IW21">
    <cfRule type="cellIs" dxfId="3227" priority="3250" stopIfTrue="1" operator="greaterThan">
      <formula>0.007</formula>
    </cfRule>
  </conditionalFormatting>
  <conditionalFormatting sqref="IW23">
    <cfRule type="cellIs" dxfId="3226" priority="3249" stopIfTrue="1" operator="greaterThan">
      <formula>0.003</formula>
    </cfRule>
  </conditionalFormatting>
  <conditionalFormatting sqref="IW27:IW28">
    <cfRule type="cellIs" dxfId="3225" priority="3248" stopIfTrue="1" operator="greaterThan">
      <formula>1</formula>
    </cfRule>
  </conditionalFormatting>
  <conditionalFormatting sqref="IW29">
    <cfRule type="cellIs" dxfId="3224" priority="3247" stopIfTrue="1" operator="greaterThan">
      <formula>10</formula>
    </cfRule>
  </conditionalFormatting>
  <conditionalFormatting sqref="IW31">
    <cfRule type="cellIs" dxfId="3223" priority="3246" stopIfTrue="1" operator="notBetween">
      <formula>950</formula>
      <formula>1050</formula>
    </cfRule>
  </conditionalFormatting>
  <conditionalFormatting sqref="IW30">
    <cfRule type="cellIs" dxfId="3222" priority="3245" stopIfTrue="1" operator="notBetween">
      <formula>6</formula>
      <formula>10</formula>
    </cfRule>
  </conditionalFormatting>
  <conditionalFormatting sqref="IW33">
    <cfRule type="cellIs" dxfId="3221" priority="3244" stopIfTrue="1" operator="lessThan">
      <formula>65</formula>
    </cfRule>
  </conditionalFormatting>
  <conditionalFormatting sqref="IW26">
    <cfRule type="cellIs" dxfId="3220" priority="3243" stopIfTrue="1" operator="greaterThan">
      <formula>0.002</formula>
    </cfRule>
  </conditionalFormatting>
  <conditionalFormatting sqref="IW22">
    <cfRule type="cellIs" dxfId="3219" priority="3242" stopIfTrue="1" operator="greaterThan">
      <formula>0.002</formula>
    </cfRule>
  </conditionalFormatting>
  <conditionalFormatting sqref="IW18">
    <cfRule type="cellIs" dxfId="3218" priority="3241" stopIfTrue="1" operator="lessThan">
      <formula>98.6</formula>
    </cfRule>
  </conditionalFormatting>
  <conditionalFormatting sqref="IX19:IX20">
    <cfRule type="cellIs" dxfId="3217" priority="3240" stopIfTrue="1" operator="greaterThan">
      <formula>0.02</formula>
    </cfRule>
  </conditionalFormatting>
  <conditionalFormatting sqref="IX24">
    <cfRule type="cellIs" dxfId="3216" priority="3239" stopIfTrue="1" operator="greaterThan">
      <formula>0.4</formula>
    </cfRule>
  </conditionalFormatting>
  <conditionalFormatting sqref="IX25">
    <cfRule type="cellIs" dxfId="3215" priority="3238" stopIfTrue="1" operator="greaterThan">
      <formula>0.04</formula>
    </cfRule>
  </conditionalFormatting>
  <conditionalFormatting sqref="IX21">
    <cfRule type="cellIs" dxfId="3214" priority="3237" stopIfTrue="1" operator="greaterThan">
      <formula>0.007</formula>
    </cfRule>
  </conditionalFormatting>
  <conditionalFormatting sqref="IX23">
    <cfRule type="cellIs" dxfId="3213" priority="3236" stopIfTrue="1" operator="greaterThan">
      <formula>0.003</formula>
    </cfRule>
  </conditionalFormatting>
  <conditionalFormatting sqref="IX27:IX28">
    <cfRule type="cellIs" dxfId="3212" priority="3235" stopIfTrue="1" operator="greaterThan">
      <formula>1</formula>
    </cfRule>
  </conditionalFormatting>
  <conditionalFormatting sqref="IX29">
    <cfRule type="cellIs" dxfId="3211" priority="3234" stopIfTrue="1" operator="greaterThan">
      <formula>10</formula>
    </cfRule>
  </conditionalFormatting>
  <conditionalFormatting sqref="IX31">
    <cfRule type="cellIs" dxfId="3210" priority="3233" stopIfTrue="1" operator="notBetween">
      <formula>950</formula>
      <formula>1050</formula>
    </cfRule>
  </conditionalFormatting>
  <conditionalFormatting sqref="IX30">
    <cfRule type="cellIs" dxfId="3209" priority="3232" stopIfTrue="1" operator="notBetween">
      <formula>6</formula>
      <formula>10</formula>
    </cfRule>
  </conditionalFormatting>
  <conditionalFormatting sqref="IX33">
    <cfRule type="cellIs" dxfId="3208" priority="3231" stopIfTrue="1" operator="lessThan">
      <formula>65</formula>
    </cfRule>
  </conditionalFormatting>
  <conditionalFormatting sqref="IX26">
    <cfRule type="cellIs" dxfId="3207" priority="3230" stopIfTrue="1" operator="greaterThan">
      <formula>0.002</formula>
    </cfRule>
  </conditionalFormatting>
  <conditionalFormatting sqref="IX22">
    <cfRule type="cellIs" dxfId="3206" priority="3229" stopIfTrue="1" operator="greaterThan">
      <formula>0.002</formula>
    </cfRule>
  </conditionalFormatting>
  <conditionalFormatting sqref="IX18">
    <cfRule type="cellIs" dxfId="3205" priority="3228" stopIfTrue="1" operator="lessThan">
      <formula>98.6</formula>
    </cfRule>
  </conditionalFormatting>
  <conditionalFormatting sqref="IY19:IY20">
    <cfRule type="cellIs" dxfId="3204" priority="3227" stopIfTrue="1" operator="greaterThan">
      <formula>0.02</formula>
    </cfRule>
  </conditionalFormatting>
  <conditionalFormatting sqref="IY24">
    <cfRule type="cellIs" dxfId="3203" priority="3226" stopIfTrue="1" operator="greaterThan">
      <formula>0.4</formula>
    </cfRule>
  </conditionalFormatting>
  <conditionalFormatting sqref="IY25">
    <cfRule type="cellIs" dxfId="3202" priority="3225" stopIfTrue="1" operator="greaterThan">
      <formula>0.04</formula>
    </cfRule>
  </conditionalFormatting>
  <conditionalFormatting sqref="IY21">
    <cfRule type="cellIs" dxfId="3201" priority="3224" stopIfTrue="1" operator="greaterThan">
      <formula>0.007</formula>
    </cfRule>
  </conditionalFormatting>
  <conditionalFormatting sqref="IY23">
    <cfRule type="cellIs" dxfId="3200" priority="3223" stopIfTrue="1" operator="greaterThan">
      <formula>0.003</formula>
    </cfRule>
  </conditionalFormatting>
  <conditionalFormatting sqref="IY27:IY28">
    <cfRule type="cellIs" dxfId="3199" priority="3222" stopIfTrue="1" operator="greaterThan">
      <formula>1</formula>
    </cfRule>
  </conditionalFormatting>
  <conditionalFormatting sqref="IY29">
    <cfRule type="cellIs" dxfId="3198" priority="3221" stopIfTrue="1" operator="greaterThan">
      <formula>10</formula>
    </cfRule>
  </conditionalFormatting>
  <conditionalFormatting sqref="IY31">
    <cfRule type="cellIs" dxfId="3197" priority="3220" stopIfTrue="1" operator="notBetween">
      <formula>950</formula>
      <formula>1050</formula>
    </cfRule>
  </conditionalFormatting>
  <conditionalFormatting sqref="IY30">
    <cfRule type="cellIs" dxfId="3196" priority="3219" stopIfTrue="1" operator="notBetween">
      <formula>6</formula>
      <formula>10</formula>
    </cfRule>
  </conditionalFormatting>
  <conditionalFormatting sqref="IY33">
    <cfRule type="cellIs" dxfId="3195" priority="3218" stopIfTrue="1" operator="lessThan">
      <formula>65</formula>
    </cfRule>
  </conditionalFormatting>
  <conditionalFormatting sqref="IY26">
    <cfRule type="cellIs" dxfId="3194" priority="3217" stopIfTrue="1" operator="greaterThan">
      <formula>0.002</formula>
    </cfRule>
  </conditionalFormatting>
  <conditionalFormatting sqref="IY22">
    <cfRule type="cellIs" dxfId="3193" priority="3216" stopIfTrue="1" operator="greaterThan">
      <formula>0.002</formula>
    </cfRule>
  </conditionalFormatting>
  <conditionalFormatting sqref="IY18">
    <cfRule type="cellIs" dxfId="3192" priority="3215" stopIfTrue="1" operator="lessThan">
      <formula>98.6</formula>
    </cfRule>
  </conditionalFormatting>
  <conditionalFormatting sqref="IZ19:IZ20">
    <cfRule type="cellIs" dxfId="3191" priority="3214" stopIfTrue="1" operator="greaterThan">
      <formula>0.02</formula>
    </cfRule>
  </conditionalFormatting>
  <conditionalFormatting sqref="IZ24">
    <cfRule type="cellIs" dxfId="3190" priority="3213" stopIfTrue="1" operator="greaterThan">
      <formula>0.4</formula>
    </cfRule>
  </conditionalFormatting>
  <conditionalFormatting sqref="IZ25">
    <cfRule type="cellIs" dxfId="3189" priority="3212" stopIfTrue="1" operator="greaterThan">
      <formula>0.04</formula>
    </cfRule>
  </conditionalFormatting>
  <conditionalFormatting sqref="IZ21">
    <cfRule type="cellIs" dxfId="3188" priority="3211" stopIfTrue="1" operator="greaterThan">
      <formula>0.007</formula>
    </cfRule>
  </conditionalFormatting>
  <conditionalFormatting sqref="IZ23">
    <cfRule type="cellIs" dxfId="3187" priority="3210" stopIfTrue="1" operator="greaterThan">
      <formula>0.003</formula>
    </cfRule>
  </conditionalFormatting>
  <conditionalFormatting sqref="IZ27:IZ28">
    <cfRule type="cellIs" dxfId="3186" priority="3209" stopIfTrue="1" operator="greaterThan">
      <formula>1</formula>
    </cfRule>
  </conditionalFormatting>
  <conditionalFormatting sqref="IZ29">
    <cfRule type="cellIs" dxfId="3185" priority="3208" stopIfTrue="1" operator="greaterThan">
      <formula>10</formula>
    </cfRule>
  </conditionalFormatting>
  <conditionalFormatting sqref="IZ31">
    <cfRule type="cellIs" dxfId="3184" priority="3207" stopIfTrue="1" operator="notBetween">
      <formula>950</formula>
      <formula>1050</formula>
    </cfRule>
  </conditionalFormatting>
  <conditionalFormatting sqref="IZ30">
    <cfRule type="cellIs" dxfId="3183" priority="3206" stopIfTrue="1" operator="notBetween">
      <formula>6</formula>
      <formula>10</formula>
    </cfRule>
  </conditionalFormatting>
  <conditionalFormatting sqref="IZ33">
    <cfRule type="cellIs" dxfId="3182" priority="3205" stopIfTrue="1" operator="lessThan">
      <formula>65</formula>
    </cfRule>
  </conditionalFormatting>
  <conditionalFormatting sqref="IZ26">
    <cfRule type="cellIs" dxfId="3181" priority="3204" stopIfTrue="1" operator="greaterThan">
      <formula>0.002</formula>
    </cfRule>
  </conditionalFormatting>
  <conditionalFormatting sqref="IZ22">
    <cfRule type="cellIs" dxfId="3180" priority="3203" stopIfTrue="1" operator="greaterThan">
      <formula>0.002</formula>
    </cfRule>
  </conditionalFormatting>
  <conditionalFormatting sqref="IZ18">
    <cfRule type="cellIs" dxfId="3179" priority="3202" stopIfTrue="1" operator="lessThan">
      <formula>98.6</formula>
    </cfRule>
  </conditionalFormatting>
  <conditionalFormatting sqref="JA19:JA20">
    <cfRule type="cellIs" dxfId="3178" priority="3201" stopIfTrue="1" operator="greaterThan">
      <formula>0.02</formula>
    </cfRule>
  </conditionalFormatting>
  <conditionalFormatting sqref="JA24">
    <cfRule type="cellIs" dxfId="3177" priority="3200" stopIfTrue="1" operator="greaterThan">
      <formula>0.4</formula>
    </cfRule>
  </conditionalFormatting>
  <conditionalFormatting sqref="JA25">
    <cfRule type="cellIs" dxfId="3176" priority="3199" stopIfTrue="1" operator="greaterThan">
      <formula>0.04</formula>
    </cfRule>
  </conditionalFormatting>
  <conditionalFormatting sqref="JA21">
    <cfRule type="cellIs" dxfId="3175" priority="3198" stopIfTrue="1" operator="greaterThan">
      <formula>0.007</formula>
    </cfRule>
  </conditionalFormatting>
  <conditionalFormatting sqref="JA23">
    <cfRule type="cellIs" dxfId="3174" priority="3197" stopIfTrue="1" operator="greaterThan">
      <formula>0.003</formula>
    </cfRule>
  </conditionalFormatting>
  <conditionalFormatting sqref="JA27:JA28">
    <cfRule type="cellIs" dxfId="3173" priority="3196" stopIfTrue="1" operator="greaterThan">
      <formula>1</formula>
    </cfRule>
  </conditionalFormatting>
  <conditionalFormatting sqref="JA31">
    <cfRule type="cellIs" dxfId="3172" priority="3195" stopIfTrue="1" operator="notBetween">
      <formula>950</formula>
      <formula>1050</formula>
    </cfRule>
  </conditionalFormatting>
  <conditionalFormatting sqref="JA30">
    <cfRule type="cellIs" dxfId="3171" priority="3194" stopIfTrue="1" operator="notBetween">
      <formula>6</formula>
      <formula>10</formula>
    </cfRule>
  </conditionalFormatting>
  <conditionalFormatting sqref="JA33">
    <cfRule type="cellIs" dxfId="3170" priority="3193" stopIfTrue="1" operator="lessThan">
      <formula>65</formula>
    </cfRule>
  </conditionalFormatting>
  <conditionalFormatting sqref="JA26">
    <cfRule type="cellIs" dxfId="3169" priority="3192" stopIfTrue="1" operator="greaterThan">
      <formula>0.002</formula>
    </cfRule>
  </conditionalFormatting>
  <conditionalFormatting sqref="JA22">
    <cfRule type="cellIs" dxfId="3168" priority="3191" stopIfTrue="1" operator="greaterThan">
      <formula>0.002</formula>
    </cfRule>
  </conditionalFormatting>
  <conditionalFormatting sqref="JA18">
    <cfRule type="cellIs" dxfId="3167" priority="3190" stopIfTrue="1" operator="lessThan">
      <formula>98.6</formula>
    </cfRule>
  </conditionalFormatting>
  <conditionalFormatting sqref="JB19:JB20">
    <cfRule type="cellIs" dxfId="3166" priority="3189" stopIfTrue="1" operator="greaterThan">
      <formula>0.02</formula>
    </cfRule>
  </conditionalFormatting>
  <conditionalFormatting sqref="JB24">
    <cfRule type="cellIs" dxfId="3165" priority="3188" stopIfTrue="1" operator="greaterThan">
      <formula>0.4</formula>
    </cfRule>
  </conditionalFormatting>
  <conditionalFormatting sqref="JB25">
    <cfRule type="cellIs" dxfId="3164" priority="3187" stopIfTrue="1" operator="greaterThan">
      <formula>0.04</formula>
    </cfRule>
  </conditionalFormatting>
  <conditionalFormatting sqref="JB21">
    <cfRule type="cellIs" dxfId="3163" priority="3186" stopIfTrue="1" operator="greaterThan">
      <formula>0.007</formula>
    </cfRule>
  </conditionalFormatting>
  <conditionalFormatting sqref="JB23">
    <cfRule type="cellIs" dxfId="3162" priority="3185" stopIfTrue="1" operator="greaterThan">
      <formula>0.003</formula>
    </cfRule>
  </conditionalFormatting>
  <conditionalFormatting sqref="JB27:JB28">
    <cfRule type="cellIs" dxfId="3161" priority="3184" stopIfTrue="1" operator="greaterThan">
      <formula>1</formula>
    </cfRule>
  </conditionalFormatting>
  <conditionalFormatting sqref="JB31">
    <cfRule type="cellIs" dxfId="3160" priority="3183" stopIfTrue="1" operator="notBetween">
      <formula>950</formula>
      <formula>1050</formula>
    </cfRule>
  </conditionalFormatting>
  <conditionalFormatting sqref="JB30">
    <cfRule type="cellIs" dxfId="3159" priority="3182" stopIfTrue="1" operator="notBetween">
      <formula>6</formula>
      <formula>10</formula>
    </cfRule>
  </conditionalFormatting>
  <conditionalFormatting sqref="JB33">
    <cfRule type="cellIs" dxfId="3158" priority="3181" stopIfTrue="1" operator="lessThan">
      <formula>65</formula>
    </cfRule>
  </conditionalFormatting>
  <conditionalFormatting sqref="JB26">
    <cfRule type="cellIs" dxfId="3157" priority="3180" stopIfTrue="1" operator="greaterThan">
      <formula>0.002</formula>
    </cfRule>
  </conditionalFormatting>
  <conditionalFormatting sqref="JB22">
    <cfRule type="cellIs" dxfId="3156" priority="3179" stopIfTrue="1" operator="greaterThan">
      <formula>0.002</formula>
    </cfRule>
  </conditionalFormatting>
  <conditionalFormatting sqref="JB18">
    <cfRule type="cellIs" dxfId="3155" priority="3178" stopIfTrue="1" operator="lessThan">
      <formula>98.6</formula>
    </cfRule>
  </conditionalFormatting>
  <conditionalFormatting sqref="VQ18 VQ31:VQ32">
    <cfRule type="cellIs" dxfId="3154" priority="3177" stopIfTrue="1" operator="lessThan">
      <formula>98.6</formula>
    </cfRule>
  </conditionalFormatting>
  <conditionalFormatting sqref="VQ19:VQ20">
    <cfRule type="cellIs" dxfId="3153" priority="3176" stopIfTrue="1" operator="greaterThan">
      <formula>0.02</formula>
    </cfRule>
  </conditionalFormatting>
  <conditionalFormatting sqref="VQ24">
    <cfRule type="cellIs" dxfId="3152" priority="3175" stopIfTrue="1" operator="greaterThan">
      <formula>0.4</formula>
    </cfRule>
  </conditionalFormatting>
  <conditionalFormatting sqref="VQ22 VQ26">
    <cfRule type="cellIs" dxfId="3151" priority="3174" stopIfTrue="1" operator="greaterThan">
      <formula>0.002</formula>
    </cfRule>
  </conditionalFormatting>
  <conditionalFormatting sqref="VQ25">
    <cfRule type="cellIs" dxfId="3150" priority="3173" stopIfTrue="1" operator="greaterThan">
      <formula>0.04</formula>
    </cfRule>
  </conditionalFormatting>
  <conditionalFormatting sqref="VQ30">
    <cfRule type="cellIs" dxfId="3149" priority="3172" stopIfTrue="1" operator="notBetween">
      <formula>6</formula>
      <formula>10</formula>
    </cfRule>
  </conditionalFormatting>
  <conditionalFormatting sqref="VQ21">
    <cfRule type="cellIs" dxfId="3148" priority="3171" stopIfTrue="1" operator="greaterThan">
      <formula>0.007</formula>
    </cfRule>
  </conditionalFormatting>
  <conditionalFormatting sqref="VQ23">
    <cfRule type="cellIs" dxfId="3147" priority="3170" stopIfTrue="1" operator="greaterThan">
      <formula>0.003</formula>
    </cfRule>
  </conditionalFormatting>
  <conditionalFormatting sqref="VQ28">
    <cfRule type="cellIs" dxfId="3146" priority="3169" stopIfTrue="1" operator="greaterThan">
      <formula>1</formula>
    </cfRule>
  </conditionalFormatting>
  <conditionalFormatting sqref="VQ27">
    <cfRule type="cellIs" dxfId="3145" priority="3168" stopIfTrue="1" operator="greaterThan">
      <formula>1</formula>
    </cfRule>
  </conditionalFormatting>
  <conditionalFormatting sqref="VQ29">
    <cfRule type="cellIs" dxfId="3144" priority="3167" stopIfTrue="1" operator="greaterThan">
      <formula>10</formula>
    </cfRule>
  </conditionalFormatting>
  <conditionalFormatting sqref="JC19:JC20">
    <cfRule type="cellIs" dxfId="3143" priority="3166" stopIfTrue="1" operator="greaterThan">
      <formula>0.02</formula>
    </cfRule>
  </conditionalFormatting>
  <conditionalFormatting sqref="JC24">
    <cfRule type="cellIs" dxfId="3142" priority="3165" stopIfTrue="1" operator="greaterThan">
      <formula>0.4</formula>
    </cfRule>
  </conditionalFormatting>
  <conditionalFormatting sqref="JC25">
    <cfRule type="cellIs" dxfId="3141" priority="3164" stopIfTrue="1" operator="greaterThan">
      <formula>0.04</formula>
    </cfRule>
  </conditionalFormatting>
  <conditionalFormatting sqref="JC21">
    <cfRule type="cellIs" dxfId="3140" priority="3163" stopIfTrue="1" operator="greaterThan">
      <formula>0.007</formula>
    </cfRule>
  </conditionalFormatting>
  <conditionalFormatting sqref="JC23">
    <cfRule type="cellIs" dxfId="3139" priority="3162" stopIfTrue="1" operator="greaterThan">
      <formula>0.003</formula>
    </cfRule>
  </conditionalFormatting>
  <conditionalFormatting sqref="JC27:JC28">
    <cfRule type="cellIs" dxfId="3138" priority="3161" stopIfTrue="1" operator="greaterThan">
      <formula>1</formula>
    </cfRule>
  </conditionalFormatting>
  <conditionalFormatting sqref="JC37:JL37 JN37:JT37">
    <cfRule type="cellIs" dxfId="3137" priority="3160" stopIfTrue="1" operator="greaterThan">
      <formula>10</formula>
    </cfRule>
  </conditionalFormatting>
  <conditionalFormatting sqref="JC31">
    <cfRule type="cellIs" dxfId="3136" priority="3159" stopIfTrue="1" operator="notBetween">
      <formula>950</formula>
      <formula>1050</formula>
    </cfRule>
  </conditionalFormatting>
  <conditionalFormatting sqref="JC30">
    <cfRule type="cellIs" dxfId="3135" priority="3158" stopIfTrue="1" operator="notBetween">
      <formula>6</formula>
      <formula>10</formula>
    </cfRule>
  </conditionalFormatting>
  <conditionalFormatting sqref="JC33">
    <cfRule type="cellIs" dxfId="3134" priority="3157" stopIfTrue="1" operator="lessThan">
      <formula>65</formula>
    </cfRule>
  </conditionalFormatting>
  <conditionalFormatting sqref="JC26">
    <cfRule type="cellIs" dxfId="3133" priority="3156" stopIfTrue="1" operator="greaterThan">
      <formula>0.002</formula>
    </cfRule>
  </conditionalFormatting>
  <conditionalFormatting sqref="JC22">
    <cfRule type="cellIs" dxfId="3132" priority="3155" stopIfTrue="1" operator="greaterThan">
      <formula>0.002</formula>
    </cfRule>
  </conditionalFormatting>
  <conditionalFormatting sqref="JC18">
    <cfRule type="cellIs" dxfId="3131" priority="3154" stopIfTrue="1" operator="lessThan">
      <formula>98.6</formula>
    </cfRule>
  </conditionalFormatting>
  <conditionalFormatting sqref="JD19:JD20">
    <cfRule type="cellIs" dxfId="3130" priority="3153" stopIfTrue="1" operator="greaterThan">
      <formula>0.02</formula>
    </cfRule>
  </conditionalFormatting>
  <conditionalFormatting sqref="JD24">
    <cfRule type="cellIs" dxfId="3129" priority="3152" stopIfTrue="1" operator="greaterThan">
      <formula>0.4</formula>
    </cfRule>
  </conditionalFormatting>
  <conditionalFormatting sqref="JD25">
    <cfRule type="cellIs" dxfId="3128" priority="3151" stopIfTrue="1" operator="greaterThan">
      <formula>0.04</formula>
    </cfRule>
  </conditionalFormatting>
  <conditionalFormatting sqref="JD21">
    <cfRule type="cellIs" dxfId="3127" priority="3150" stopIfTrue="1" operator="greaterThan">
      <formula>0.007</formula>
    </cfRule>
  </conditionalFormatting>
  <conditionalFormatting sqref="JD23">
    <cfRule type="cellIs" dxfId="3126" priority="3149" stopIfTrue="1" operator="greaterThan">
      <formula>0.003</formula>
    </cfRule>
  </conditionalFormatting>
  <conditionalFormatting sqref="JD27:JD28">
    <cfRule type="cellIs" dxfId="3125" priority="3148" stopIfTrue="1" operator="greaterThan">
      <formula>1</formula>
    </cfRule>
  </conditionalFormatting>
  <conditionalFormatting sqref="JD31">
    <cfRule type="cellIs" dxfId="3124" priority="3147" stopIfTrue="1" operator="notBetween">
      <formula>950</formula>
      <formula>1050</formula>
    </cfRule>
  </conditionalFormatting>
  <conditionalFormatting sqref="JD30">
    <cfRule type="cellIs" dxfId="3123" priority="3146" stopIfTrue="1" operator="notBetween">
      <formula>6</formula>
      <formula>10</formula>
    </cfRule>
  </conditionalFormatting>
  <conditionalFormatting sqref="JD33">
    <cfRule type="cellIs" dxfId="3122" priority="3145" stopIfTrue="1" operator="lessThan">
      <formula>65</formula>
    </cfRule>
  </conditionalFormatting>
  <conditionalFormatting sqref="JD26">
    <cfRule type="cellIs" dxfId="3121" priority="3144" stopIfTrue="1" operator="greaterThan">
      <formula>0.002</formula>
    </cfRule>
  </conditionalFormatting>
  <conditionalFormatting sqref="JD22">
    <cfRule type="cellIs" dxfId="3120" priority="3143" stopIfTrue="1" operator="greaterThan">
      <formula>0.002</formula>
    </cfRule>
  </conditionalFormatting>
  <conditionalFormatting sqref="JD18">
    <cfRule type="cellIs" dxfId="3119" priority="3142" stopIfTrue="1" operator="lessThan">
      <formula>98.6</formula>
    </cfRule>
  </conditionalFormatting>
  <conditionalFormatting sqref="MF19:MF20 MZ19:MZ20">
    <cfRule type="cellIs" dxfId="3118" priority="3141" stopIfTrue="1" operator="greaterThan">
      <formula>0.02</formula>
    </cfRule>
  </conditionalFormatting>
  <conditionalFormatting sqref="MF24 MZ24">
    <cfRule type="cellIs" dxfId="3117" priority="3140" stopIfTrue="1" operator="greaterThan">
      <formula>0.4</formula>
    </cfRule>
  </conditionalFormatting>
  <conditionalFormatting sqref="MF25">
    <cfRule type="cellIs" dxfId="3116" priority="3139" stopIfTrue="1" operator="greaterThan">
      <formula>0.04</formula>
    </cfRule>
  </conditionalFormatting>
  <conditionalFormatting sqref="MF21 MZ21">
    <cfRule type="cellIs" dxfId="3115" priority="3138" stopIfTrue="1" operator="greaterThan">
      <formula>0.007</formula>
    </cfRule>
  </conditionalFormatting>
  <conditionalFormatting sqref="MF23 MZ23">
    <cfRule type="cellIs" dxfId="3114" priority="3137" stopIfTrue="1" operator="greaterThan">
      <formula>0.003</formula>
    </cfRule>
  </conditionalFormatting>
  <conditionalFormatting sqref="MF27:MF28 MZ27:MZ28">
    <cfRule type="cellIs" dxfId="3113" priority="3136" stopIfTrue="1" operator="greaterThan">
      <formula>1</formula>
    </cfRule>
  </conditionalFormatting>
  <conditionalFormatting sqref="MF31 MZ31">
    <cfRule type="cellIs" dxfId="3112" priority="3135" stopIfTrue="1" operator="notBetween">
      <formula>950</formula>
      <formula>1050</formula>
    </cfRule>
  </conditionalFormatting>
  <conditionalFormatting sqref="MF30 MZ30">
    <cfRule type="cellIs" dxfId="3111" priority="3134" stopIfTrue="1" operator="notBetween">
      <formula>6</formula>
      <formula>10</formula>
    </cfRule>
  </conditionalFormatting>
  <conditionalFormatting sqref="MF33 MZ33">
    <cfRule type="cellIs" dxfId="3110" priority="3133" stopIfTrue="1" operator="lessThan">
      <formula>65</formula>
    </cfRule>
  </conditionalFormatting>
  <conditionalFormatting sqref="JE26 JG26">
    <cfRule type="cellIs" dxfId="3109" priority="3132" stopIfTrue="1" operator="greaterThan">
      <formula>0.002</formula>
    </cfRule>
  </conditionalFormatting>
  <conditionalFormatting sqref="JE19:JE20 JG19:JG20">
    <cfRule type="cellIs" dxfId="3108" priority="3131" stopIfTrue="1" operator="greaterThan">
      <formula>0.02</formula>
    </cfRule>
  </conditionalFormatting>
  <conditionalFormatting sqref="JE24 JG24">
    <cfRule type="cellIs" dxfId="3107" priority="3130" stopIfTrue="1" operator="greaterThan">
      <formula>0.4</formula>
    </cfRule>
  </conditionalFormatting>
  <conditionalFormatting sqref="JE25 JG25">
    <cfRule type="cellIs" dxfId="3106" priority="3129" stopIfTrue="1" operator="greaterThan">
      <formula>0.04</formula>
    </cfRule>
  </conditionalFormatting>
  <conditionalFormatting sqref="JE21 JG21">
    <cfRule type="cellIs" dxfId="3105" priority="3128" stopIfTrue="1" operator="greaterThan">
      <formula>0.007</formula>
    </cfRule>
  </conditionalFormatting>
  <conditionalFormatting sqref="JE23 JG23">
    <cfRule type="cellIs" dxfId="3104" priority="3127" stopIfTrue="1" operator="greaterThan">
      <formula>0.003</formula>
    </cfRule>
  </conditionalFormatting>
  <conditionalFormatting sqref="JE27:JE28 JG27:JG28">
    <cfRule type="cellIs" dxfId="3103" priority="3126" stopIfTrue="1" operator="greaterThan">
      <formula>1</formula>
    </cfRule>
  </conditionalFormatting>
  <conditionalFormatting sqref="JE31 JG31">
    <cfRule type="cellIs" dxfId="3102" priority="3125" stopIfTrue="1" operator="notBetween">
      <formula>950</formula>
      <formula>1050</formula>
    </cfRule>
  </conditionalFormatting>
  <conditionalFormatting sqref="JE30 JG30">
    <cfRule type="cellIs" dxfId="3101" priority="3124" stopIfTrue="1" operator="notBetween">
      <formula>6</formula>
      <formula>10</formula>
    </cfRule>
  </conditionalFormatting>
  <conditionalFormatting sqref="JE33 JG33">
    <cfRule type="cellIs" dxfId="3100" priority="3123" stopIfTrue="1" operator="lessThan">
      <formula>65</formula>
    </cfRule>
  </conditionalFormatting>
  <conditionalFormatting sqref="JE22 JG22">
    <cfRule type="cellIs" dxfId="3099" priority="3122" stopIfTrue="1" operator="greaterThan">
      <formula>0.002</formula>
    </cfRule>
  </conditionalFormatting>
  <conditionalFormatting sqref="JE18 JG18">
    <cfRule type="cellIs" dxfId="3098" priority="3121" stopIfTrue="1" operator="lessThan">
      <formula>98.6</formula>
    </cfRule>
  </conditionalFormatting>
  <conditionalFormatting sqref="JF19:JF20">
    <cfRule type="cellIs" dxfId="3097" priority="3120" stopIfTrue="1" operator="greaterThan">
      <formula>0.02</formula>
    </cfRule>
  </conditionalFormatting>
  <conditionalFormatting sqref="JF24">
    <cfRule type="cellIs" dxfId="3096" priority="3119" stopIfTrue="1" operator="greaterThan">
      <formula>0.4</formula>
    </cfRule>
  </conditionalFormatting>
  <conditionalFormatting sqref="JF25">
    <cfRule type="cellIs" dxfId="3095" priority="3118" stopIfTrue="1" operator="greaterThan">
      <formula>0.04</formula>
    </cfRule>
  </conditionalFormatting>
  <conditionalFormatting sqref="JF21">
    <cfRule type="cellIs" dxfId="3094" priority="3117" stopIfTrue="1" operator="greaterThan">
      <formula>0.007</formula>
    </cfRule>
  </conditionalFormatting>
  <conditionalFormatting sqref="JF23">
    <cfRule type="cellIs" dxfId="3093" priority="3116" stopIfTrue="1" operator="greaterThan">
      <formula>0.003</formula>
    </cfRule>
  </conditionalFormatting>
  <conditionalFormatting sqref="JF27:JF28">
    <cfRule type="cellIs" dxfId="3092" priority="3115" stopIfTrue="1" operator="greaterThan">
      <formula>1</formula>
    </cfRule>
  </conditionalFormatting>
  <conditionalFormatting sqref="JF31">
    <cfRule type="cellIs" dxfId="3091" priority="3114" stopIfTrue="1" operator="notBetween">
      <formula>950</formula>
      <formula>1050</formula>
    </cfRule>
  </conditionalFormatting>
  <conditionalFormatting sqref="JF30">
    <cfRule type="cellIs" dxfId="3090" priority="3113" stopIfTrue="1" operator="notBetween">
      <formula>6</formula>
      <formula>10</formula>
    </cfRule>
  </conditionalFormatting>
  <conditionalFormatting sqref="JF33">
    <cfRule type="cellIs" dxfId="3089" priority="3112" stopIfTrue="1" operator="lessThan">
      <formula>65</formula>
    </cfRule>
  </conditionalFormatting>
  <conditionalFormatting sqref="JF22">
    <cfRule type="cellIs" dxfId="3088" priority="3111" stopIfTrue="1" operator="greaterThan">
      <formula>0.002</formula>
    </cfRule>
  </conditionalFormatting>
  <conditionalFormatting sqref="JF26">
    <cfRule type="cellIs" dxfId="3087" priority="3110" stopIfTrue="1" operator="greaterThan">
      <formula>0.002</formula>
    </cfRule>
  </conditionalFormatting>
  <conditionalFormatting sqref="JF18">
    <cfRule type="cellIs" dxfId="3086" priority="3109" stopIfTrue="1" operator="lessThan">
      <formula>98.6</formula>
    </cfRule>
  </conditionalFormatting>
  <conditionalFormatting sqref="VP18 VP31:VP32">
    <cfRule type="cellIs" dxfId="3085" priority="3108" stopIfTrue="1" operator="lessThan">
      <formula>98.6</formula>
    </cfRule>
  </conditionalFormatting>
  <conditionalFormatting sqref="VP19:VP20">
    <cfRule type="cellIs" dxfId="3084" priority="3107" stopIfTrue="1" operator="greaterThan">
      <formula>0.02</formula>
    </cfRule>
  </conditionalFormatting>
  <conditionalFormatting sqref="VP24">
    <cfRule type="cellIs" dxfId="3083" priority="3106" stopIfTrue="1" operator="greaterThan">
      <formula>0.4</formula>
    </cfRule>
  </conditionalFormatting>
  <conditionalFormatting sqref="VP22 VP26">
    <cfRule type="cellIs" dxfId="3082" priority="3105" stopIfTrue="1" operator="greaterThan">
      <formula>0.002</formula>
    </cfRule>
  </conditionalFormatting>
  <conditionalFormatting sqref="VP25">
    <cfRule type="cellIs" dxfId="3081" priority="3104" stopIfTrue="1" operator="greaterThan">
      <formula>0.04</formula>
    </cfRule>
  </conditionalFormatting>
  <conditionalFormatting sqref="VP30">
    <cfRule type="cellIs" dxfId="3080" priority="3103" stopIfTrue="1" operator="notBetween">
      <formula>6</formula>
      <formula>10</formula>
    </cfRule>
  </conditionalFormatting>
  <conditionalFormatting sqref="VP21">
    <cfRule type="cellIs" dxfId="3079" priority="3102" stopIfTrue="1" operator="greaterThan">
      <formula>0.007</formula>
    </cfRule>
  </conditionalFormatting>
  <conditionalFormatting sqref="VP23">
    <cfRule type="cellIs" dxfId="3078" priority="3101" stopIfTrue="1" operator="greaterThan">
      <formula>0.003</formula>
    </cfRule>
  </conditionalFormatting>
  <conditionalFormatting sqref="VP28">
    <cfRule type="cellIs" dxfId="3077" priority="3100" stopIfTrue="1" operator="greaterThan">
      <formula>1</formula>
    </cfRule>
  </conditionalFormatting>
  <conditionalFormatting sqref="VP27">
    <cfRule type="cellIs" dxfId="3076" priority="3099" stopIfTrue="1" operator="greaterThan">
      <formula>1</formula>
    </cfRule>
  </conditionalFormatting>
  <conditionalFormatting sqref="VP29">
    <cfRule type="cellIs" dxfId="3075" priority="3098" stopIfTrue="1" operator="greaterThan">
      <formula>10</formula>
    </cfRule>
  </conditionalFormatting>
  <conditionalFormatting sqref="VO18 VO31:VO32">
    <cfRule type="cellIs" dxfId="3074" priority="3097" stopIfTrue="1" operator="lessThan">
      <formula>98.6</formula>
    </cfRule>
  </conditionalFormatting>
  <conditionalFormatting sqref="VO19:VO20">
    <cfRule type="cellIs" dxfId="3073" priority="3096" stopIfTrue="1" operator="greaterThan">
      <formula>0.02</formula>
    </cfRule>
  </conditionalFormatting>
  <conditionalFormatting sqref="VO24">
    <cfRule type="cellIs" dxfId="3072" priority="3095" stopIfTrue="1" operator="greaterThan">
      <formula>0.4</formula>
    </cfRule>
  </conditionalFormatting>
  <conditionalFormatting sqref="VO22 VO26">
    <cfRule type="cellIs" dxfId="3071" priority="3094" stopIfTrue="1" operator="greaterThan">
      <formula>0.002</formula>
    </cfRule>
  </conditionalFormatting>
  <conditionalFormatting sqref="VO25">
    <cfRule type="cellIs" dxfId="3070" priority="3093" stopIfTrue="1" operator="greaterThan">
      <formula>0.04</formula>
    </cfRule>
  </conditionalFormatting>
  <conditionalFormatting sqref="VO30">
    <cfRule type="cellIs" dxfId="3069" priority="3092" stopIfTrue="1" operator="notBetween">
      <formula>6</formula>
      <formula>10</formula>
    </cfRule>
  </conditionalFormatting>
  <conditionalFormatting sqref="VO21">
    <cfRule type="cellIs" dxfId="3068" priority="3091" stopIfTrue="1" operator="greaterThan">
      <formula>0.007</formula>
    </cfRule>
  </conditionalFormatting>
  <conditionalFormatting sqref="VO23">
    <cfRule type="cellIs" dxfId="3067" priority="3090" stopIfTrue="1" operator="greaterThan">
      <formula>0.003</formula>
    </cfRule>
  </conditionalFormatting>
  <conditionalFormatting sqref="VO28">
    <cfRule type="cellIs" dxfId="3066" priority="3089" stopIfTrue="1" operator="greaterThan">
      <formula>1</formula>
    </cfRule>
  </conditionalFormatting>
  <conditionalFormatting sqref="VO27">
    <cfRule type="cellIs" dxfId="3065" priority="3088" stopIfTrue="1" operator="greaterThan">
      <formula>1</formula>
    </cfRule>
  </conditionalFormatting>
  <conditionalFormatting sqref="VO29">
    <cfRule type="cellIs" dxfId="3064" priority="3087" stopIfTrue="1" operator="greaterThan">
      <formula>10</formula>
    </cfRule>
  </conditionalFormatting>
  <conditionalFormatting sqref="JH19:JH20">
    <cfRule type="cellIs" dxfId="3063" priority="3086" stopIfTrue="1" operator="greaterThan">
      <formula>0.02</formula>
    </cfRule>
  </conditionalFormatting>
  <conditionalFormatting sqref="JH24">
    <cfRule type="cellIs" dxfId="3062" priority="3085" stopIfTrue="1" operator="greaterThan">
      <formula>0.4</formula>
    </cfRule>
  </conditionalFormatting>
  <conditionalFormatting sqref="JH25">
    <cfRule type="cellIs" dxfId="3061" priority="3084" stopIfTrue="1" operator="greaterThan">
      <formula>0.04</formula>
    </cfRule>
  </conditionalFormatting>
  <conditionalFormatting sqref="JH21">
    <cfRule type="cellIs" dxfId="3060" priority="3083" stopIfTrue="1" operator="greaterThan">
      <formula>0.007</formula>
    </cfRule>
  </conditionalFormatting>
  <conditionalFormatting sqref="JH23">
    <cfRule type="cellIs" dxfId="3059" priority="3082" stopIfTrue="1" operator="greaterThan">
      <formula>0.003</formula>
    </cfRule>
  </conditionalFormatting>
  <conditionalFormatting sqref="JH27:JH28">
    <cfRule type="cellIs" dxfId="3058" priority="3081" stopIfTrue="1" operator="greaterThan">
      <formula>1</formula>
    </cfRule>
  </conditionalFormatting>
  <conditionalFormatting sqref="JH31">
    <cfRule type="cellIs" dxfId="3057" priority="3080" stopIfTrue="1" operator="notBetween">
      <formula>950</formula>
      <formula>1050</formula>
    </cfRule>
  </conditionalFormatting>
  <conditionalFormatting sqref="JH30">
    <cfRule type="cellIs" dxfId="3056" priority="3079" stopIfTrue="1" operator="notBetween">
      <formula>6</formula>
      <formula>10</formula>
    </cfRule>
  </conditionalFormatting>
  <conditionalFormatting sqref="JH33">
    <cfRule type="cellIs" dxfId="3055" priority="3078" stopIfTrue="1" operator="lessThan">
      <formula>65</formula>
    </cfRule>
  </conditionalFormatting>
  <conditionalFormatting sqref="JH22">
    <cfRule type="cellIs" dxfId="3054" priority="3077" stopIfTrue="1" operator="greaterThan">
      <formula>0.002</formula>
    </cfRule>
  </conditionalFormatting>
  <conditionalFormatting sqref="JH26">
    <cfRule type="cellIs" dxfId="3053" priority="3076" stopIfTrue="1" operator="greaterThan">
      <formula>0.002</formula>
    </cfRule>
  </conditionalFormatting>
  <conditionalFormatting sqref="JH18">
    <cfRule type="cellIs" dxfId="3052" priority="3075" stopIfTrue="1" operator="lessThan">
      <formula>98.6</formula>
    </cfRule>
  </conditionalFormatting>
  <conditionalFormatting sqref="JI19:JI20">
    <cfRule type="cellIs" dxfId="3051" priority="3074" stopIfTrue="1" operator="greaterThan">
      <formula>0.02</formula>
    </cfRule>
  </conditionalFormatting>
  <conditionalFormatting sqref="JI24">
    <cfRule type="cellIs" dxfId="3050" priority="3073" stopIfTrue="1" operator="greaterThan">
      <formula>0.4</formula>
    </cfRule>
  </conditionalFormatting>
  <conditionalFormatting sqref="JI25">
    <cfRule type="cellIs" dxfId="3049" priority="3072" stopIfTrue="1" operator="greaterThan">
      <formula>0.04</formula>
    </cfRule>
  </conditionalFormatting>
  <conditionalFormatting sqref="JI21">
    <cfRule type="cellIs" dxfId="3048" priority="3071" stopIfTrue="1" operator="greaterThan">
      <formula>0.007</formula>
    </cfRule>
  </conditionalFormatting>
  <conditionalFormatting sqref="JI23">
    <cfRule type="cellIs" dxfId="3047" priority="3070" stopIfTrue="1" operator="greaterThan">
      <formula>0.003</formula>
    </cfRule>
  </conditionalFormatting>
  <conditionalFormatting sqref="JI27:JI28">
    <cfRule type="cellIs" dxfId="3046" priority="3069" stopIfTrue="1" operator="greaterThan">
      <formula>1</formula>
    </cfRule>
  </conditionalFormatting>
  <conditionalFormatting sqref="JI31">
    <cfRule type="cellIs" dxfId="3045" priority="3068" stopIfTrue="1" operator="notBetween">
      <formula>950</formula>
      <formula>1050</formula>
    </cfRule>
  </conditionalFormatting>
  <conditionalFormatting sqref="JI30">
    <cfRule type="cellIs" dxfId="3044" priority="3067" stopIfTrue="1" operator="notBetween">
      <formula>6</formula>
      <formula>10</formula>
    </cfRule>
  </conditionalFormatting>
  <conditionalFormatting sqref="JI33">
    <cfRule type="cellIs" dxfId="3043" priority="3066" stopIfTrue="1" operator="lessThan">
      <formula>65</formula>
    </cfRule>
  </conditionalFormatting>
  <conditionalFormatting sqref="JI22">
    <cfRule type="cellIs" dxfId="3042" priority="3065" stopIfTrue="1" operator="greaterThan">
      <formula>0.002</formula>
    </cfRule>
  </conditionalFormatting>
  <conditionalFormatting sqref="JI26">
    <cfRule type="cellIs" dxfId="3041" priority="3064" stopIfTrue="1" operator="greaterThan">
      <formula>0.002</formula>
    </cfRule>
  </conditionalFormatting>
  <conditionalFormatting sqref="JI18">
    <cfRule type="cellIs" dxfId="3040" priority="3063" stopIfTrue="1" operator="lessThan">
      <formula>98.6</formula>
    </cfRule>
  </conditionalFormatting>
  <conditionalFormatting sqref="JJ19:JJ20 JL19:JL20 JN19:JN20">
    <cfRule type="cellIs" dxfId="3039" priority="3062" stopIfTrue="1" operator="greaterThan">
      <formula>0.02</formula>
    </cfRule>
  </conditionalFormatting>
  <conditionalFormatting sqref="JJ24 JL24 JN24">
    <cfRule type="cellIs" dxfId="3038" priority="3061" stopIfTrue="1" operator="greaterThan">
      <formula>0.4</formula>
    </cfRule>
  </conditionalFormatting>
  <conditionalFormatting sqref="JJ25 JL25 JN25">
    <cfRule type="cellIs" dxfId="3037" priority="3060" stopIfTrue="1" operator="greaterThan">
      <formula>0.04</formula>
    </cfRule>
  </conditionalFormatting>
  <conditionalFormatting sqref="JJ21 JL21 JN21">
    <cfRule type="cellIs" dxfId="3036" priority="3059" stopIfTrue="1" operator="greaterThan">
      <formula>0.007</formula>
    </cfRule>
  </conditionalFormatting>
  <conditionalFormatting sqref="JJ23 JL23 JN23">
    <cfRule type="cellIs" dxfId="3035" priority="3058" stopIfTrue="1" operator="greaterThan">
      <formula>0.003</formula>
    </cfRule>
  </conditionalFormatting>
  <conditionalFormatting sqref="JJ27:JJ28 JL27:JL28 JN27:JN28">
    <cfRule type="cellIs" dxfId="3034" priority="3057" stopIfTrue="1" operator="greaterThan">
      <formula>1</formula>
    </cfRule>
  </conditionalFormatting>
  <conditionalFormatting sqref="JJ31 JL31 JN31">
    <cfRule type="cellIs" dxfId="3033" priority="3056" stopIfTrue="1" operator="notBetween">
      <formula>950</formula>
      <formula>1050</formula>
    </cfRule>
  </conditionalFormatting>
  <conditionalFormatting sqref="JJ30 JL30 JN30">
    <cfRule type="cellIs" dxfId="3032" priority="3055" stopIfTrue="1" operator="notBetween">
      <formula>6</formula>
      <formula>10</formula>
    </cfRule>
  </conditionalFormatting>
  <conditionalFormatting sqref="JJ33 JL33 JN33">
    <cfRule type="cellIs" dxfId="3031" priority="3054" stopIfTrue="1" operator="lessThan">
      <formula>65</formula>
    </cfRule>
  </conditionalFormatting>
  <conditionalFormatting sqref="JJ22 JL22 JN22">
    <cfRule type="cellIs" dxfId="3030" priority="3053" stopIfTrue="1" operator="greaterThan">
      <formula>0.002</formula>
    </cfRule>
  </conditionalFormatting>
  <conditionalFormatting sqref="JJ26 JL26 JN26">
    <cfRule type="cellIs" dxfId="3029" priority="3052" stopIfTrue="1" operator="greaterThan">
      <formula>0.002</formula>
    </cfRule>
  </conditionalFormatting>
  <conditionalFormatting sqref="JJ18 JL18 JN18">
    <cfRule type="cellIs" dxfId="3028" priority="3051" stopIfTrue="1" operator="lessThan">
      <formula>98.6</formula>
    </cfRule>
  </conditionalFormatting>
  <conditionalFormatting sqref="JK19:JK20">
    <cfRule type="cellIs" dxfId="3027" priority="3050" stopIfTrue="1" operator="greaterThan">
      <formula>0.02</formula>
    </cfRule>
  </conditionalFormatting>
  <conditionalFormatting sqref="JK24">
    <cfRule type="cellIs" dxfId="3026" priority="3049" stopIfTrue="1" operator="greaterThan">
      <formula>0.4</formula>
    </cfRule>
  </conditionalFormatting>
  <conditionalFormatting sqref="JK25">
    <cfRule type="cellIs" dxfId="3025" priority="3048" stopIfTrue="1" operator="greaterThan">
      <formula>0.04</formula>
    </cfRule>
  </conditionalFormatting>
  <conditionalFormatting sqref="JK21">
    <cfRule type="cellIs" dxfId="3024" priority="3047" stopIfTrue="1" operator="greaterThan">
      <formula>0.007</formula>
    </cfRule>
  </conditionalFormatting>
  <conditionalFormatting sqref="JK23">
    <cfRule type="cellIs" dxfId="3023" priority="3046" stopIfTrue="1" operator="greaterThan">
      <formula>0.003</formula>
    </cfRule>
  </conditionalFormatting>
  <conditionalFormatting sqref="JK27:JK28">
    <cfRule type="cellIs" dxfId="3022" priority="3045" stopIfTrue="1" operator="greaterThan">
      <formula>1</formula>
    </cfRule>
  </conditionalFormatting>
  <conditionalFormatting sqref="JK31">
    <cfRule type="cellIs" dxfId="3021" priority="3044" stopIfTrue="1" operator="notBetween">
      <formula>950</formula>
      <formula>1050</formula>
    </cfRule>
  </conditionalFormatting>
  <conditionalFormatting sqref="JK30">
    <cfRule type="cellIs" dxfId="3020" priority="3043" stopIfTrue="1" operator="notBetween">
      <formula>6</formula>
      <formula>10</formula>
    </cfRule>
  </conditionalFormatting>
  <conditionalFormatting sqref="JK33">
    <cfRule type="cellIs" dxfId="3019" priority="3042" stopIfTrue="1" operator="lessThan">
      <formula>65</formula>
    </cfRule>
  </conditionalFormatting>
  <conditionalFormatting sqref="JK22">
    <cfRule type="cellIs" dxfId="3018" priority="3041" stopIfTrue="1" operator="greaterThan">
      <formula>0.002</formula>
    </cfRule>
  </conditionalFormatting>
  <conditionalFormatting sqref="JK26">
    <cfRule type="cellIs" dxfId="3017" priority="3040" stopIfTrue="1" operator="greaterThan">
      <formula>0.002</formula>
    </cfRule>
  </conditionalFormatting>
  <conditionalFormatting sqref="JK18">
    <cfRule type="cellIs" dxfId="3016" priority="3039" stopIfTrue="1" operator="lessThan">
      <formula>98.6</formula>
    </cfRule>
  </conditionalFormatting>
  <conditionalFormatting sqref="JM37">
    <cfRule type="cellIs" dxfId="3015" priority="3038" stopIfTrue="1" operator="greaterThan">
      <formula>10</formula>
    </cfRule>
  </conditionalFormatting>
  <conditionalFormatting sqref="JM19:JM20">
    <cfRule type="cellIs" dxfId="3014" priority="3037" stopIfTrue="1" operator="greaterThan">
      <formula>0.02</formula>
    </cfRule>
  </conditionalFormatting>
  <conditionalFormatting sqref="JM24">
    <cfRule type="cellIs" dxfId="3013" priority="3036" stopIfTrue="1" operator="greaterThan">
      <formula>0.4</formula>
    </cfRule>
  </conditionalFormatting>
  <conditionalFormatting sqref="JM25">
    <cfRule type="cellIs" dxfId="3012" priority="3035" stopIfTrue="1" operator="greaterThan">
      <formula>0.04</formula>
    </cfRule>
  </conditionalFormatting>
  <conditionalFormatting sqref="JM21">
    <cfRule type="cellIs" dxfId="3011" priority="3034" stopIfTrue="1" operator="greaterThan">
      <formula>0.007</formula>
    </cfRule>
  </conditionalFormatting>
  <conditionalFormatting sqref="JM23">
    <cfRule type="cellIs" dxfId="3010" priority="3033" stopIfTrue="1" operator="greaterThan">
      <formula>0.003</formula>
    </cfRule>
  </conditionalFormatting>
  <conditionalFormatting sqref="JM27:JM28">
    <cfRule type="cellIs" dxfId="3009" priority="3032" stopIfTrue="1" operator="greaterThan">
      <formula>1</formula>
    </cfRule>
  </conditionalFormatting>
  <conditionalFormatting sqref="JM31">
    <cfRule type="cellIs" dxfId="3008" priority="3031" stopIfTrue="1" operator="notBetween">
      <formula>950</formula>
      <formula>1050</formula>
    </cfRule>
  </conditionalFormatting>
  <conditionalFormatting sqref="JM30">
    <cfRule type="cellIs" dxfId="3007" priority="3030" stopIfTrue="1" operator="notBetween">
      <formula>6</formula>
      <formula>10</formula>
    </cfRule>
  </conditionalFormatting>
  <conditionalFormatting sqref="JM33">
    <cfRule type="cellIs" dxfId="3006" priority="3029" stopIfTrue="1" operator="lessThan">
      <formula>65</formula>
    </cfRule>
  </conditionalFormatting>
  <conditionalFormatting sqref="JM22">
    <cfRule type="cellIs" dxfId="3005" priority="3028" stopIfTrue="1" operator="greaterThan">
      <formula>0.002</formula>
    </cfRule>
  </conditionalFormatting>
  <conditionalFormatting sqref="JM26">
    <cfRule type="cellIs" dxfId="3004" priority="3027" stopIfTrue="1" operator="greaterThan">
      <formula>0.002</formula>
    </cfRule>
  </conditionalFormatting>
  <conditionalFormatting sqref="JM18">
    <cfRule type="cellIs" dxfId="3003" priority="3026" stopIfTrue="1" operator="lessThan">
      <formula>98.6</formula>
    </cfRule>
  </conditionalFormatting>
  <conditionalFormatting sqref="JO19:JO20">
    <cfRule type="cellIs" dxfId="3002" priority="3025" stopIfTrue="1" operator="greaterThan">
      <formula>0.02</formula>
    </cfRule>
  </conditionalFormatting>
  <conditionalFormatting sqref="JO24">
    <cfRule type="cellIs" dxfId="3001" priority="3024" stopIfTrue="1" operator="greaterThan">
      <formula>0.4</formula>
    </cfRule>
  </conditionalFormatting>
  <conditionalFormatting sqref="JO25">
    <cfRule type="cellIs" dxfId="3000" priority="3023" stopIfTrue="1" operator="greaterThan">
      <formula>0.04</formula>
    </cfRule>
  </conditionalFormatting>
  <conditionalFormatting sqref="JO21">
    <cfRule type="cellIs" dxfId="2999" priority="3022" stopIfTrue="1" operator="greaterThan">
      <formula>0.007</formula>
    </cfRule>
  </conditionalFormatting>
  <conditionalFormatting sqref="JO23">
    <cfRule type="cellIs" dxfId="2998" priority="3021" stopIfTrue="1" operator="greaterThan">
      <formula>0.003</formula>
    </cfRule>
  </conditionalFormatting>
  <conditionalFormatting sqref="JO27:JO28">
    <cfRule type="cellIs" dxfId="2997" priority="3020" stopIfTrue="1" operator="greaterThan">
      <formula>1</formula>
    </cfRule>
  </conditionalFormatting>
  <conditionalFormatting sqref="JO31">
    <cfRule type="cellIs" dxfId="2996" priority="3019" stopIfTrue="1" operator="notBetween">
      <formula>950</formula>
      <formula>1050</formula>
    </cfRule>
  </conditionalFormatting>
  <conditionalFormatting sqref="JO30">
    <cfRule type="cellIs" dxfId="2995" priority="3018" stopIfTrue="1" operator="notBetween">
      <formula>6</formula>
      <formula>10</formula>
    </cfRule>
  </conditionalFormatting>
  <conditionalFormatting sqref="JO33">
    <cfRule type="cellIs" dxfId="2994" priority="3017" stopIfTrue="1" operator="lessThan">
      <formula>65</formula>
    </cfRule>
  </conditionalFormatting>
  <conditionalFormatting sqref="JO22">
    <cfRule type="cellIs" dxfId="2993" priority="3016" stopIfTrue="1" operator="greaterThan">
      <formula>0.002</formula>
    </cfRule>
  </conditionalFormatting>
  <conditionalFormatting sqref="JO26">
    <cfRule type="cellIs" dxfId="2992" priority="3015" stopIfTrue="1" operator="greaterThan">
      <formula>0.002</formula>
    </cfRule>
  </conditionalFormatting>
  <conditionalFormatting sqref="JO18">
    <cfRule type="cellIs" dxfId="2991" priority="3014" stopIfTrue="1" operator="lessThan">
      <formula>98.6</formula>
    </cfRule>
  </conditionalFormatting>
  <conditionalFormatting sqref="JP19:JQ20">
    <cfRule type="cellIs" dxfId="2990" priority="3013" stopIfTrue="1" operator="greaterThan">
      <formula>0.02</formula>
    </cfRule>
  </conditionalFormatting>
  <conditionalFormatting sqref="JP24:JQ24">
    <cfRule type="cellIs" dxfId="2989" priority="3012" stopIfTrue="1" operator="greaterThan">
      <formula>0.4</formula>
    </cfRule>
  </conditionalFormatting>
  <conditionalFormatting sqref="JP25:JQ25">
    <cfRule type="cellIs" dxfId="2988" priority="3011" stopIfTrue="1" operator="greaterThan">
      <formula>0.04</formula>
    </cfRule>
  </conditionalFormatting>
  <conditionalFormatting sqref="JP21:JQ21">
    <cfRule type="cellIs" dxfId="2987" priority="3010" stopIfTrue="1" operator="greaterThan">
      <formula>0.007</formula>
    </cfRule>
  </conditionalFormatting>
  <conditionalFormatting sqref="JP23:JQ23">
    <cfRule type="cellIs" dxfId="2986" priority="3009" stopIfTrue="1" operator="greaterThan">
      <formula>0.003</formula>
    </cfRule>
  </conditionalFormatting>
  <conditionalFormatting sqref="JP27:JQ28">
    <cfRule type="cellIs" dxfId="2985" priority="3008" stopIfTrue="1" operator="greaterThan">
      <formula>1</formula>
    </cfRule>
  </conditionalFormatting>
  <conditionalFormatting sqref="JP31:JQ31">
    <cfRule type="cellIs" dxfId="2984" priority="3007" stopIfTrue="1" operator="notBetween">
      <formula>950</formula>
      <formula>1050</formula>
    </cfRule>
  </conditionalFormatting>
  <conditionalFormatting sqref="JP30:JQ30">
    <cfRule type="cellIs" dxfId="2983" priority="3006" stopIfTrue="1" operator="notBetween">
      <formula>6</formula>
      <formula>10</formula>
    </cfRule>
  </conditionalFormatting>
  <conditionalFormatting sqref="JP33:JQ33">
    <cfRule type="cellIs" dxfId="2982" priority="3005" stopIfTrue="1" operator="lessThan">
      <formula>65</formula>
    </cfRule>
  </conditionalFormatting>
  <conditionalFormatting sqref="JP22:JQ22 MF22 MZ22">
    <cfRule type="cellIs" dxfId="2981" priority="3004" stopIfTrue="1" operator="greaterThan">
      <formula>0.002</formula>
    </cfRule>
  </conditionalFormatting>
  <conditionalFormatting sqref="JP26:JQ26">
    <cfRule type="cellIs" dxfId="2980" priority="3003" stopIfTrue="1" operator="greaterThan">
      <formula>0.002</formula>
    </cfRule>
  </conditionalFormatting>
  <conditionalFormatting sqref="JP18:JQ18">
    <cfRule type="cellIs" dxfId="2979" priority="3002" stopIfTrue="1" operator="lessThan">
      <formula>98.6</formula>
    </cfRule>
  </conditionalFormatting>
  <conditionalFormatting sqref="JR19:JR20">
    <cfRule type="cellIs" dxfId="2978" priority="3001" stopIfTrue="1" operator="greaterThan">
      <formula>0.02</formula>
    </cfRule>
  </conditionalFormatting>
  <conditionalFormatting sqref="JR24">
    <cfRule type="cellIs" dxfId="2977" priority="3000" stopIfTrue="1" operator="greaterThan">
      <formula>0.4</formula>
    </cfRule>
  </conditionalFormatting>
  <conditionalFormatting sqref="JR25">
    <cfRule type="cellIs" dxfId="2976" priority="2999" stopIfTrue="1" operator="greaterThan">
      <formula>0.04</formula>
    </cfRule>
  </conditionalFormatting>
  <conditionalFormatting sqref="JR21">
    <cfRule type="cellIs" dxfId="2975" priority="2998" stopIfTrue="1" operator="greaterThan">
      <formula>0.007</formula>
    </cfRule>
  </conditionalFormatting>
  <conditionalFormatting sqref="JR23">
    <cfRule type="cellIs" dxfId="2974" priority="2997" stopIfTrue="1" operator="greaterThan">
      <formula>0.003</formula>
    </cfRule>
  </conditionalFormatting>
  <conditionalFormatting sqref="JR27:JR28">
    <cfRule type="cellIs" dxfId="2973" priority="2996" stopIfTrue="1" operator="greaterThan">
      <formula>1</formula>
    </cfRule>
  </conditionalFormatting>
  <conditionalFormatting sqref="JR31">
    <cfRule type="cellIs" dxfId="2972" priority="2995" stopIfTrue="1" operator="notBetween">
      <formula>950</formula>
      <formula>1050</formula>
    </cfRule>
  </conditionalFormatting>
  <conditionalFormatting sqref="JR30">
    <cfRule type="cellIs" dxfId="2971" priority="2994" stopIfTrue="1" operator="notBetween">
      <formula>6</formula>
      <formula>10</formula>
    </cfRule>
  </conditionalFormatting>
  <conditionalFormatting sqref="JR33">
    <cfRule type="cellIs" dxfId="2970" priority="2993" stopIfTrue="1" operator="lessThan">
      <formula>65</formula>
    </cfRule>
  </conditionalFormatting>
  <conditionalFormatting sqref="JR26">
    <cfRule type="cellIs" dxfId="2969" priority="2992" stopIfTrue="1" operator="greaterThan">
      <formula>0.002</formula>
    </cfRule>
  </conditionalFormatting>
  <conditionalFormatting sqref="JR22">
    <cfRule type="cellIs" dxfId="2968" priority="2991" stopIfTrue="1" operator="greaterThan">
      <formula>0.002</formula>
    </cfRule>
  </conditionalFormatting>
  <conditionalFormatting sqref="JR18">
    <cfRule type="cellIs" dxfId="2967" priority="2990" stopIfTrue="1" operator="lessThan">
      <formula>98.6</formula>
    </cfRule>
  </conditionalFormatting>
  <conditionalFormatting sqref="JS19:JT20">
    <cfRule type="cellIs" dxfId="2966" priority="2989" stopIfTrue="1" operator="greaterThan">
      <formula>0.02</formula>
    </cfRule>
  </conditionalFormatting>
  <conditionalFormatting sqref="JS24:JT24">
    <cfRule type="cellIs" dxfId="2965" priority="2988" stopIfTrue="1" operator="greaterThan">
      <formula>0.4</formula>
    </cfRule>
  </conditionalFormatting>
  <conditionalFormatting sqref="JS25:JT25">
    <cfRule type="cellIs" dxfId="2964" priority="2987" stopIfTrue="1" operator="greaterThan">
      <formula>0.04</formula>
    </cfRule>
  </conditionalFormatting>
  <conditionalFormatting sqref="JS21:JT21">
    <cfRule type="cellIs" dxfId="2963" priority="2986" stopIfTrue="1" operator="greaterThan">
      <formula>0.007</formula>
    </cfRule>
  </conditionalFormatting>
  <conditionalFormatting sqref="JS23:JT23">
    <cfRule type="cellIs" dxfId="2962" priority="2985" stopIfTrue="1" operator="greaterThan">
      <formula>0.003</formula>
    </cfRule>
  </conditionalFormatting>
  <conditionalFormatting sqref="JS27:JT28">
    <cfRule type="cellIs" dxfId="2961" priority="2984" stopIfTrue="1" operator="greaterThan">
      <formula>1</formula>
    </cfRule>
  </conditionalFormatting>
  <conditionalFormatting sqref="JS31:JT31">
    <cfRule type="cellIs" dxfId="2960" priority="2983" stopIfTrue="1" operator="notBetween">
      <formula>950</formula>
      <formula>1050</formula>
    </cfRule>
  </conditionalFormatting>
  <conditionalFormatting sqref="JS30:JT30">
    <cfRule type="cellIs" dxfId="2959" priority="2982" stopIfTrue="1" operator="notBetween">
      <formula>6</formula>
      <formula>10</formula>
    </cfRule>
  </conditionalFormatting>
  <conditionalFormatting sqref="JS33:JT33">
    <cfRule type="cellIs" dxfId="2958" priority="2981" stopIfTrue="1" operator="lessThan">
      <formula>65</formula>
    </cfRule>
  </conditionalFormatting>
  <conditionalFormatting sqref="JS26:JT26">
    <cfRule type="cellIs" dxfId="2957" priority="2980" stopIfTrue="1" operator="greaterThan">
      <formula>0.002</formula>
    </cfRule>
  </conditionalFormatting>
  <conditionalFormatting sqref="JS22:JT22">
    <cfRule type="cellIs" dxfId="2956" priority="2979" stopIfTrue="1" operator="greaterThan">
      <formula>0.002</formula>
    </cfRule>
  </conditionalFormatting>
  <conditionalFormatting sqref="JS18:JT18">
    <cfRule type="cellIs" dxfId="2955" priority="2978" stopIfTrue="1" operator="lessThan">
      <formula>98.6</formula>
    </cfRule>
  </conditionalFormatting>
  <conditionalFormatting sqref="JU37:JX37 KA37:KB37">
    <cfRule type="cellIs" dxfId="2954" priority="2977" stopIfTrue="1" operator="greaterThan">
      <formula>10</formula>
    </cfRule>
  </conditionalFormatting>
  <conditionalFormatting sqref="JU19:JU20">
    <cfRule type="cellIs" dxfId="2953" priority="2976" stopIfTrue="1" operator="greaterThan">
      <formula>0.02</formula>
    </cfRule>
  </conditionalFormatting>
  <conditionalFormatting sqref="JU24">
    <cfRule type="cellIs" dxfId="2952" priority="2975" stopIfTrue="1" operator="greaterThan">
      <formula>0.4</formula>
    </cfRule>
  </conditionalFormatting>
  <conditionalFormatting sqref="JU25">
    <cfRule type="cellIs" dxfId="2951" priority="2974" stopIfTrue="1" operator="greaterThan">
      <formula>0.04</formula>
    </cfRule>
  </conditionalFormatting>
  <conditionalFormatting sqref="JU21">
    <cfRule type="cellIs" dxfId="2950" priority="2973" stopIfTrue="1" operator="greaterThan">
      <formula>0.007</formula>
    </cfRule>
  </conditionalFormatting>
  <conditionalFormatting sqref="JU23">
    <cfRule type="cellIs" dxfId="2949" priority="2972" stopIfTrue="1" operator="greaterThan">
      <formula>0.003</formula>
    </cfRule>
  </conditionalFormatting>
  <conditionalFormatting sqref="JU27:JU28">
    <cfRule type="cellIs" dxfId="2948" priority="2971" stopIfTrue="1" operator="greaterThan">
      <formula>1</formula>
    </cfRule>
  </conditionalFormatting>
  <conditionalFormatting sqref="JU31">
    <cfRule type="cellIs" dxfId="2947" priority="2970" stopIfTrue="1" operator="notBetween">
      <formula>950</formula>
      <formula>1050</formula>
    </cfRule>
  </conditionalFormatting>
  <conditionalFormatting sqref="JU30">
    <cfRule type="cellIs" dxfId="2946" priority="2969" stopIfTrue="1" operator="notBetween">
      <formula>6</formula>
      <formula>10</formula>
    </cfRule>
  </conditionalFormatting>
  <conditionalFormatting sqref="JU33">
    <cfRule type="cellIs" dxfId="2945" priority="2968" stopIfTrue="1" operator="lessThan">
      <formula>65</formula>
    </cfRule>
  </conditionalFormatting>
  <conditionalFormatting sqref="JU26">
    <cfRule type="cellIs" dxfId="2944" priority="2967" stopIfTrue="1" operator="greaterThan">
      <formula>0.002</formula>
    </cfRule>
  </conditionalFormatting>
  <conditionalFormatting sqref="JU22">
    <cfRule type="cellIs" dxfId="2943" priority="2966" stopIfTrue="1" operator="greaterThan">
      <formula>0.002</formula>
    </cfRule>
  </conditionalFormatting>
  <conditionalFormatting sqref="JU18">
    <cfRule type="cellIs" dxfId="2942" priority="2965" stopIfTrue="1" operator="lessThan">
      <formula>98.6</formula>
    </cfRule>
  </conditionalFormatting>
  <conditionalFormatting sqref="JV19:JV20">
    <cfRule type="cellIs" dxfId="2941" priority="2964" stopIfTrue="1" operator="greaterThan">
      <formula>0.02</formula>
    </cfRule>
  </conditionalFormatting>
  <conditionalFormatting sqref="JV24">
    <cfRule type="cellIs" dxfId="2940" priority="2963" stopIfTrue="1" operator="greaterThan">
      <formula>0.4</formula>
    </cfRule>
  </conditionalFormatting>
  <conditionalFormatting sqref="JV25">
    <cfRule type="cellIs" dxfId="2939" priority="2962" stopIfTrue="1" operator="greaterThan">
      <formula>0.04</formula>
    </cfRule>
  </conditionalFormatting>
  <conditionalFormatting sqref="JV21">
    <cfRule type="cellIs" dxfId="2938" priority="2961" stopIfTrue="1" operator="greaterThan">
      <formula>0.007</formula>
    </cfRule>
  </conditionalFormatting>
  <conditionalFormatting sqref="JV23">
    <cfRule type="cellIs" dxfId="2937" priority="2960" stopIfTrue="1" operator="greaterThan">
      <formula>0.003</formula>
    </cfRule>
  </conditionalFormatting>
  <conditionalFormatting sqref="JV27:JV28">
    <cfRule type="cellIs" dxfId="2936" priority="2959" stopIfTrue="1" operator="greaterThan">
      <formula>1</formula>
    </cfRule>
  </conditionalFormatting>
  <conditionalFormatting sqref="JV31">
    <cfRule type="cellIs" dxfId="2935" priority="2958" stopIfTrue="1" operator="notBetween">
      <formula>950</formula>
      <formula>1050</formula>
    </cfRule>
  </conditionalFormatting>
  <conditionalFormatting sqref="JV30">
    <cfRule type="cellIs" dxfId="2934" priority="2957" stopIfTrue="1" operator="notBetween">
      <formula>6</formula>
      <formula>10</formula>
    </cfRule>
  </conditionalFormatting>
  <conditionalFormatting sqref="JV33">
    <cfRule type="cellIs" dxfId="2933" priority="2956" stopIfTrue="1" operator="lessThan">
      <formula>65</formula>
    </cfRule>
  </conditionalFormatting>
  <conditionalFormatting sqref="JV26">
    <cfRule type="cellIs" dxfId="2932" priority="2955" stopIfTrue="1" operator="greaterThan">
      <formula>0.002</formula>
    </cfRule>
  </conditionalFormatting>
  <conditionalFormatting sqref="JV22">
    <cfRule type="cellIs" dxfId="2931" priority="2954" stopIfTrue="1" operator="greaterThan">
      <formula>0.002</formula>
    </cfRule>
  </conditionalFormatting>
  <conditionalFormatting sqref="JV18">
    <cfRule type="cellIs" dxfId="2930" priority="2953" stopIfTrue="1" operator="lessThan">
      <formula>98.6</formula>
    </cfRule>
  </conditionalFormatting>
  <conditionalFormatting sqref="JW19:JW20">
    <cfRule type="cellIs" dxfId="2929" priority="2952" stopIfTrue="1" operator="greaterThan">
      <formula>0.02</formula>
    </cfRule>
  </conditionalFormatting>
  <conditionalFormatting sqref="JW24">
    <cfRule type="cellIs" dxfId="2928" priority="2951" stopIfTrue="1" operator="greaterThan">
      <formula>0.4</formula>
    </cfRule>
  </conditionalFormatting>
  <conditionalFormatting sqref="JW25">
    <cfRule type="cellIs" dxfId="2927" priority="2950" stopIfTrue="1" operator="greaterThan">
      <formula>0.04</formula>
    </cfRule>
  </conditionalFormatting>
  <conditionalFormatting sqref="JW21">
    <cfRule type="cellIs" dxfId="2926" priority="2949" stopIfTrue="1" operator="greaterThan">
      <formula>0.007</formula>
    </cfRule>
  </conditionalFormatting>
  <conditionalFormatting sqref="JW23">
    <cfRule type="cellIs" dxfId="2925" priority="2948" stopIfTrue="1" operator="greaterThan">
      <formula>0.003</formula>
    </cfRule>
  </conditionalFormatting>
  <conditionalFormatting sqref="JW27:JW28">
    <cfRule type="cellIs" dxfId="2924" priority="2947" stopIfTrue="1" operator="greaterThan">
      <formula>1</formula>
    </cfRule>
  </conditionalFormatting>
  <conditionalFormatting sqref="JW31">
    <cfRule type="cellIs" dxfId="2923" priority="2946" stopIfTrue="1" operator="notBetween">
      <formula>950</formula>
      <formula>1050</formula>
    </cfRule>
  </conditionalFormatting>
  <conditionalFormatting sqref="JW30">
    <cfRule type="cellIs" dxfId="2922" priority="2945" stopIfTrue="1" operator="notBetween">
      <formula>6</formula>
      <formula>10</formula>
    </cfRule>
  </conditionalFormatting>
  <conditionalFormatting sqref="JW33">
    <cfRule type="cellIs" dxfId="2921" priority="2944" stopIfTrue="1" operator="lessThan">
      <formula>65</formula>
    </cfRule>
  </conditionalFormatting>
  <conditionalFormatting sqref="JW26">
    <cfRule type="cellIs" dxfId="2920" priority="2943" stopIfTrue="1" operator="greaterThan">
      <formula>0.002</formula>
    </cfRule>
  </conditionalFormatting>
  <conditionalFormatting sqref="JW22">
    <cfRule type="cellIs" dxfId="2919" priority="2942" stopIfTrue="1" operator="greaterThan">
      <formula>0.002</formula>
    </cfRule>
  </conditionalFormatting>
  <conditionalFormatting sqref="JW18">
    <cfRule type="cellIs" dxfId="2918" priority="2941" stopIfTrue="1" operator="lessThan">
      <formula>98.6</formula>
    </cfRule>
  </conditionalFormatting>
  <conditionalFormatting sqref="VN18 VN31:VN32">
    <cfRule type="cellIs" dxfId="2917" priority="2940" stopIfTrue="1" operator="lessThan">
      <formula>98.6</formula>
    </cfRule>
  </conditionalFormatting>
  <conditionalFormatting sqref="VN19:VN20">
    <cfRule type="cellIs" dxfId="2916" priority="2939" stopIfTrue="1" operator="greaterThan">
      <formula>0.02</formula>
    </cfRule>
  </conditionalFormatting>
  <conditionalFormatting sqref="VN24">
    <cfRule type="cellIs" dxfId="2915" priority="2938" stopIfTrue="1" operator="greaterThan">
      <formula>0.4</formula>
    </cfRule>
  </conditionalFormatting>
  <conditionalFormatting sqref="VN22 VN26">
    <cfRule type="cellIs" dxfId="2914" priority="2937" stopIfTrue="1" operator="greaterThan">
      <formula>0.002</formula>
    </cfRule>
  </conditionalFormatting>
  <conditionalFormatting sqref="VN25">
    <cfRule type="cellIs" dxfId="2913" priority="2936" stopIfTrue="1" operator="greaterThan">
      <formula>0.04</formula>
    </cfRule>
  </conditionalFormatting>
  <conditionalFormatting sqref="VN30">
    <cfRule type="cellIs" dxfId="2912" priority="2935" stopIfTrue="1" operator="notBetween">
      <formula>6</formula>
      <formula>10</formula>
    </cfRule>
  </conditionalFormatting>
  <conditionalFormatting sqref="VN21">
    <cfRule type="cellIs" dxfId="2911" priority="2934" stopIfTrue="1" operator="greaterThan">
      <formula>0.007</formula>
    </cfRule>
  </conditionalFormatting>
  <conditionalFormatting sqref="VN23">
    <cfRule type="cellIs" dxfId="2910" priority="2933" stopIfTrue="1" operator="greaterThan">
      <formula>0.003</formula>
    </cfRule>
  </conditionalFormatting>
  <conditionalFormatting sqref="VN28">
    <cfRule type="cellIs" dxfId="2909" priority="2932" stopIfTrue="1" operator="greaterThan">
      <formula>1</formula>
    </cfRule>
  </conditionalFormatting>
  <conditionalFormatting sqref="VN27">
    <cfRule type="cellIs" dxfId="2908" priority="2931" stopIfTrue="1" operator="greaterThan">
      <formula>1</formula>
    </cfRule>
  </conditionalFormatting>
  <conditionalFormatting sqref="VN29">
    <cfRule type="cellIs" dxfId="2907" priority="2930" stopIfTrue="1" operator="greaterThan">
      <formula>10</formula>
    </cfRule>
  </conditionalFormatting>
  <conditionalFormatting sqref="JX19:JX20">
    <cfRule type="cellIs" dxfId="2906" priority="2929" stopIfTrue="1" operator="greaterThan">
      <formula>0.02</formula>
    </cfRule>
  </conditionalFormatting>
  <conditionalFormatting sqref="JX24">
    <cfRule type="cellIs" dxfId="2905" priority="2928" stopIfTrue="1" operator="greaterThan">
      <formula>0.4</formula>
    </cfRule>
  </conditionalFormatting>
  <conditionalFormatting sqref="JX25">
    <cfRule type="cellIs" dxfId="2904" priority="2927" stopIfTrue="1" operator="greaterThan">
      <formula>0.04</formula>
    </cfRule>
  </conditionalFormatting>
  <conditionalFormatting sqref="JX21">
    <cfRule type="cellIs" dxfId="2903" priority="2926" stopIfTrue="1" operator="greaterThan">
      <formula>0.007</formula>
    </cfRule>
  </conditionalFormatting>
  <conditionalFormatting sqref="JX23">
    <cfRule type="cellIs" dxfId="2902" priority="2925" stopIfTrue="1" operator="greaterThan">
      <formula>0.003</formula>
    </cfRule>
  </conditionalFormatting>
  <conditionalFormatting sqref="JX27:JX28">
    <cfRule type="cellIs" dxfId="2901" priority="2924" stopIfTrue="1" operator="greaterThan">
      <formula>1</formula>
    </cfRule>
  </conditionalFormatting>
  <conditionalFormatting sqref="JX31">
    <cfRule type="cellIs" dxfId="2900" priority="2923" stopIfTrue="1" operator="notBetween">
      <formula>950</formula>
      <formula>1050</formula>
    </cfRule>
  </conditionalFormatting>
  <conditionalFormatting sqref="JX30">
    <cfRule type="cellIs" dxfId="2899" priority="2922" stopIfTrue="1" operator="notBetween">
      <formula>6</formula>
      <formula>10</formula>
    </cfRule>
  </conditionalFormatting>
  <conditionalFormatting sqref="JX33">
    <cfRule type="cellIs" dxfId="2898" priority="2921" stopIfTrue="1" operator="lessThan">
      <formula>65</formula>
    </cfRule>
  </conditionalFormatting>
  <conditionalFormatting sqref="JX26">
    <cfRule type="cellIs" dxfId="2897" priority="2920" stopIfTrue="1" operator="greaterThan">
      <formula>0.002</formula>
    </cfRule>
  </conditionalFormatting>
  <conditionalFormatting sqref="JX22">
    <cfRule type="cellIs" dxfId="2896" priority="2919" stopIfTrue="1" operator="greaterThan">
      <formula>0.002</formula>
    </cfRule>
  </conditionalFormatting>
  <conditionalFormatting sqref="JX18">
    <cfRule type="cellIs" dxfId="2895" priority="2918" stopIfTrue="1" operator="lessThan">
      <formula>98.6</formula>
    </cfRule>
  </conditionalFormatting>
  <conditionalFormatting sqref="KA19:KA20">
    <cfRule type="cellIs" dxfId="2894" priority="2917" stopIfTrue="1" operator="greaterThan">
      <formula>0.02</formula>
    </cfRule>
  </conditionalFormatting>
  <conditionalFormatting sqref="KA24">
    <cfRule type="cellIs" dxfId="2893" priority="2916" stopIfTrue="1" operator="greaterThan">
      <formula>0.4</formula>
    </cfRule>
  </conditionalFormatting>
  <conditionalFormatting sqref="KA25">
    <cfRule type="cellIs" dxfId="2892" priority="2915" stopIfTrue="1" operator="greaterThan">
      <formula>0.04</formula>
    </cfRule>
  </conditionalFormatting>
  <conditionalFormatting sqref="KA21">
    <cfRule type="cellIs" dxfId="2891" priority="2914" stopIfTrue="1" operator="greaterThan">
      <formula>0.007</formula>
    </cfRule>
  </conditionalFormatting>
  <conditionalFormatting sqref="KA23">
    <cfRule type="cellIs" dxfId="2890" priority="2913" stopIfTrue="1" operator="greaterThan">
      <formula>0.003</formula>
    </cfRule>
  </conditionalFormatting>
  <conditionalFormatting sqref="KA27:KA28">
    <cfRule type="cellIs" dxfId="2889" priority="2912" stopIfTrue="1" operator="greaterThan">
      <formula>1</formula>
    </cfRule>
  </conditionalFormatting>
  <conditionalFormatting sqref="KA31">
    <cfRule type="cellIs" dxfId="2888" priority="2911" stopIfTrue="1" operator="notBetween">
      <formula>950</formula>
      <formula>1050</formula>
    </cfRule>
  </conditionalFormatting>
  <conditionalFormatting sqref="KA30">
    <cfRule type="cellIs" dxfId="2887" priority="2910" stopIfTrue="1" operator="notBetween">
      <formula>6</formula>
      <formula>10</formula>
    </cfRule>
  </conditionalFormatting>
  <conditionalFormatting sqref="KA33">
    <cfRule type="cellIs" dxfId="2886" priority="2909" stopIfTrue="1" operator="lessThan">
      <formula>65</formula>
    </cfRule>
  </conditionalFormatting>
  <conditionalFormatting sqref="KA26">
    <cfRule type="cellIs" dxfId="2885" priority="2908" stopIfTrue="1" operator="greaterThan">
      <formula>0.002</formula>
    </cfRule>
  </conditionalFormatting>
  <conditionalFormatting sqref="KA22">
    <cfRule type="cellIs" dxfId="2884" priority="2907" stopIfTrue="1" operator="greaterThan">
      <formula>0.002</formula>
    </cfRule>
  </conditionalFormatting>
  <conditionalFormatting sqref="KA18">
    <cfRule type="cellIs" dxfId="2883" priority="2906" stopIfTrue="1" operator="lessThan">
      <formula>98.6</formula>
    </cfRule>
  </conditionalFormatting>
  <conditionalFormatting sqref="JZ37">
    <cfRule type="cellIs" dxfId="2882" priority="2905" stopIfTrue="1" operator="greaterThan">
      <formula>10</formula>
    </cfRule>
  </conditionalFormatting>
  <conditionalFormatting sqref="JZ19:JZ20">
    <cfRule type="cellIs" dxfId="2881" priority="2904" stopIfTrue="1" operator="greaterThan">
      <formula>0.02</formula>
    </cfRule>
  </conditionalFormatting>
  <conditionalFormatting sqref="JZ24">
    <cfRule type="cellIs" dxfId="2880" priority="2903" stopIfTrue="1" operator="greaterThan">
      <formula>0.4</formula>
    </cfRule>
  </conditionalFormatting>
  <conditionalFormatting sqref="JZ25">
    <cfRule type="cellIs" dxfId="2879" priority="2902" stopIfTrue="1" operator="greaterThan">
      <formula>0.04</formula>
    </cfRule>
  </conditionalFormatting>
  <conditionalFormatting sqref="JZ21">
    <cfRule type="cellIs" dxfId="2878" priority="2901" stopIfTrue="1" operator="greaterThan">
      <formula>0.007</formula>
    </cfRule>
  </conditionalFormatting>
  <conditionalFormatting sqref="JZ23">
    <cfRule type="cellIs" dxfId="2877" priority="2900" stopIfTrue="1" operator="greaterThan">
      <formula>0.003</formula>
    </cfRule>
  </conditionalFormatting>
  <conditionalFormatting sqref="JZ27:JZ28">
    <cfRule type="cellIs" dxfId="2876" priority="2899" stopIfTrue="1" operator="greaterThan">
      <formula>1</formula>
    </cfRule>
  </conditionalFormatting>
  <conditionalFormatting sqref="JZ31">
    <cfRule type="cellIs" dxfId="2875" priority="2898" stopIfTrue="1" operator="notBetween">
      <formula>950</formula>
      <formula>1050</formula>
    </cfRule>
  </conditionalFormatting>
  <conditionalFormatting sqref="JZ30">
    <cfRule type="cellIs" dxfId="2874" priority="2897" stopIfTrue="1" operator="notBetween">
      <formula>6</formula>
      <formula>10</formula>
    </cfRule>
  </conditionalFormatting>
  <conditionalFormatting sqref="JZ33">
    <cfRule type="cellIs" dxfId="2873" priority="2896" stopIfTrue="1" operator="lessThan">
      <formula>65</formula>
    </cfRule>
  </conditionalFormatting>
  <conditionalFormatting sqref="JZ26">
    <cfRule type="cellIs" dxfId="2872" priority="2895" stopIfTrue="1" operator="greaterThan">
      <formula>0.002</formula>
    </cfRule>
  </conditionalFormatting>
  <conditionalFormatting sqref="JZ22">
    <cfRule type="cellIs" dxfId="2871" priority="2894" stopIfTrue="1" operator="greaterThan">
      <formula>0.002</formula>
    </cfRule>
  </conditionalFormatting>
  <conditionalFormatting sqref="JZ18">
    <cfRule type="cellIs" dxfId="2870" priority="2893" stopIfTrue="1" operator="lessThan">
      <formula>98.6</formula>
    </cfRule>
  </conditionalFormatting>
  <conditionalFormatting sqref="JY37">
    <cfRule type="cellIs" dxfId="2869" priority="2892" stopIfTrue="1" operator="greaterThan">
      <formula>10</formula>
    </cfRule>
  </conditionalFormatting>
  <conditionalFormatting sqref="JY19:JY20">
    <cfRule type="cellIs" dxfId="2868" priority="2891" stopIfTrue="1" operator="greaterThan">
      <formula>0.02</formula>
    </cfRule>
  </conditionalFormatting>
  <conditionalFormatting sqref="JY24">
    <cfRule type="cellIs" dxfId="2867" priority="2890" stopIfTrue="1" operator="greaterThan">
      <formula>0.4</formula>
    </cfRule>
  </conditionalFormatting>
  <conditionalFormatting sqref="JY25">
    <cfRule type="cellIs" dxfId="2866" priority="2889" stopIfTrue="1" operator="greaterThan">
      <formula>0.04</formula>
    </cfRule>
  </conditionalFormatting>
  <conditionalFormatting sqref="JY21">
    <cfRule type="cellIs" dxfId="2865" priority="2888" stopIfTrue="1" operator="greaterThan">
      <formula>0.007</formula>
    </cfRule>
  </conditionalFormatting>
  <conditionalFormatting sqref="JY23">
    <cfRule type="cellIs" dxfId="2864" priority="2887" stopIfTrue="1" operator="greaterThan">
      <formula>0.003</formula>
    </cfRule>
  </conditionalFormatting>
  <conditionalFormatting sqref="JY27:JY28">
    <cfRule type="cellIs" dxfId="2863" priority="2886" stopIfTrue="1" operator="greaterThan">
      <formula>1</formula>
    </cfRule>
  </conditionalFormatting>
  <conditionalFormatting sqref="JY31">
    <cfRule type="cellIs" dxfId="2862" priority="2885" stopIfTrue="1" operator="notBetween">
      <formula>950</formula>
      <formula>1050</formula>
    </cfRule>
  </conditionalFormatting>
  <conditionalFormatting sqref="JY30">
    <cfRule type="cellIs" dxfId="2861" priority="2884" stopIfTrue="1" operator="notBetween">
      <formula>6</formula>
      <formula>10</formula>
    </cfRule>
  </conditionalFormatting>
  <conditionalFormatting sqref="JY33">
    <cfRule type="cellIs" dxfId="2860" priority="2883" stopIfTrue="1" operator="lessThan">
      <formula>65</formula>
    </cfRule>
  </conditionalFormatting>
  <conditionalFormatting sqref="JY26">
    <cfRule type="cellIs" dxfId="2859" priority="2882" stopIfTrue="1" operator="greaterThan">
      <formula>0.002</formula>
    </cfRule>
  </conditionalFormatting>
  <conditionalFormatting sqref="JY22">
    <cfRule type="cellIs" dxfId="2858" priority="2881" stopIfTrue="1" operator="greaterThan">
      <formula>0.002</formula>
    </cfRule>
  </conditionalFormatting>
  <conditionalFormatting sqref="JY18">
    <cfRule type="cellIs" dxfId="2857" priority="2880" stopIfTrue="1" operator="lessThan">
      <formula>98.6</formula>
    </cfRule>
  </conditionalFormatting>
  <conditionalFormatting sqref="KB19:KB20">
    <cfRule type="cellIs" dxfId="2856" priority="2879" stopIfTrue="1" operator="greaterThan">
      <formula>0.02</formula>
    </cfRule>
  </conditionalFormatting>
  <conditionalFormatting sqref="KB24">
    <cfRule type="cellIs" dxfId="2855" priority="2878" stopIfTrue="1" operator="greaterThan">
      <formula>0.4</formula>
    </cfRule>
  </conditionalFormatting>
  <conditionalFormatting sqref="KB25">
    <cfRule type="cellIs" dxfId="2854" priority="2877" stopIfTrue="1" operator="greaterThan">
      <formula>0.04</formula>
    </cfRule>
  </conditionalFormatting>
  <conditionalFormatting sqref="KB21">
    <cfRule type="cellIs" dxfId="2853" priority="2876" stopIfTrue="1" operator="greaterThan">
      <formula>0.007</formula>
    </cfRule>
  </conditionalFormatting>
  <conditionalFormatting sqref="KB23">
    <cfRule type="cellIs" dxfId="2852" priority="2875" stopIfTrue="1" operator="greaterThan">
      <formula>0.003</formula>
    </cfRule>
  </conditionalFormatting>
  <conditionalFormatting sqref="KB27:KB28">
    <cfRule type="cellIs" dxfId="2851" priority="2874" stopIfTrue="1" operator="greaterThan">
      <formula>1</formula>
    </cfRule>
  </conditionalFormatting>
  <conditionalFormatting sqref="KB31">
    <cfRule type="cellIs" dxfId="2850" priority="2873" stopIfTrue="1" operator="notBetween">
      <formula>950</formula>
      <formula>1050</formula>
    </cfRule>
  </conditionalFormatting>
  <conditionalFormatting sqref="KB30">
    <cfRule type="cellIs" dxfId="2849" priority="2872" stopIfTrue="1" operator="notBetween">
      <formula>6</formula>
      <formula>10</formula>
    </cfRule>
  </conditionalFormatting>
  <conditionalFormatting sqref="KB33">
    <cfRule type="cellIs" dxfId="2848" priority="2871" stopIfTrue="1" operator="lessThan">
      <formula>65</formula>
    </cfRule>
  </conditionalFormatting>
  <conditionalFormatting sqref="KB26">
    <cfRule type="cellIs" dxfId="2847" priority="2870" stopIfTrue="1" operator="greaterThan">
      <formula>0.002</formula>
    </cfRule>
  </conditionalFormatting>
  <conditionalFormatting sqref="KB22">
    <cfRule type="cellIs" dxfId="2846" priority="2869" stopIfTrue="1" operator="greaterThan">
      <formula>0.002</formula>
    </cfRule>
  </conditionalFormatting>
  <conditionalFormatting sqref="KB18">
    <cfRule type="cellIs" dxfId="2845" priority="2868" stopIfTrue="1" operator="lessThan">
      <formula>98.6</formula>
    </cfRule>
  </conditionalFormatting>
  <conditionalFormatting sqref="KC37:KI37">
    <cfRule type="cellIs" dxfId="2844" priority="2867" stopIfTrue="1" operator="greaterThan">
      <formula>10</formula>
    </cfRule>
  </conditionalFormatting>
  <conditionalFormatting sqref="KC19:KC20">
    <cfRule type="cellIs" dxfId="2843" priority="2866" stopIfTrue="1" operator="greaterThan">
      <formula>0.02</formula>
    </cfRule>
  </conditionalFormatting>
  <conditionalFormatting sqref="KC24">
    <cfRule type="cellIs" dxfId="2842" priority="2865" stopIfTrue="1" operator="greaterThan">
      <formula>0.4</formula>
    </cfRule>
  </conditionalFormatting>
  <conditionalFormatting sqref="KC25">
    <cfRule type="cellIs" dxfId="2841" priority="2864" stopIfTrue="1" operator="greaterThan">
      <formula>0.04</formula>
    </cfRule>
  </conditionalFormatting>
  <conditionalFormatting sqref="KC21">
    <cfRule type="cellIs" dxfId="2840" priority="2863" stopIfTrue="1" operator="greaterThan">
      <formula>0.007</formula>
    </cfRule>
  </conditionalFormatting>
  <conditionalFormatting sqref="KC23">
    <cfRule type="cellIs" dxfId="2839" priority="2862" stopIfTrue="1" operator="greaterThan">
      <formula>0.003</formula>
    </cfRule>
  </conditionalFormatting>
  <conditionalFormatting sqref="KC27:KC28">
    <cfRule type="cellIs" dxfId="2838" priority="2861" stopIfTrue="1" operator="greaterThan">
      <formula>1</formula>
    </cfRule>
  </conditionalFormatting>
  <conditionalFormatting sqref="KC31">
    <cfRule type="cellIs" dxfId="2837" priority="2860" stopIfTrue="1" operator="notBetween">
      <formula>950</formula>
      <formula>1050</formula>
    </cfRule>
  </conditionalFormatting>
  <conditionalFormatting sqref="KC30">
    <cfRule type="cellIs" dxfId="2836" priority="2859" stopIfTrue="1" operator="notBetween">
      <formula>6</formula>
      <formula>10</formula>
    </cfRule>
  </conditionalFormatting>
  <conditionalFormatting sqref="KC33">
    <cfRule type="cellIs" dxfId="2835" priority="2858" stopIfTrue="1" operator="lessThan">
      <formula>65</formula>
    </cfRule>
  </conditionalFormatting>
  <conditionalFormatting sqref="KC26">
    <cfRule type="cellIs" dxfId="2834" priority="2857" stopIfTrue="1" operator="greaterThan">
      <formula>0.002</formula>
    </cfRule>
  </conditionalFormatting>
  <conditionalFormatting sqref="KC22">
    <cfRule type="cellIs" dxfId="2833" priority="2856" stopIfTrue="1" operator="greaterThan">
      <formula>0.002</formula>
    </cfRule>
  </conditionalFormatting>
  <conditionalFormatting sqref="KC18">
    <cfRule type="cellIs" dxfId="2832" priority="2855" stopIfTrue="1" operator="lessThan">
      <formula>98.6</formula>
    </cfRule>
  </conditionalFormatting>
  <conditionalFormatting sqref="KD19:KD20">
    <cfRule type="cellIs" dxfId="2831" priority="2854" stopIfTrue="1" operator="greaterThan">
      <formula>0.02</formula>
    </cfRule>
  </conditionalFormatting>
  <conditionalFormatting sqref="KD24">
    <cfRule type="cellIs" dxfId="2830" priority="2853" stopIfTrue="1" operator="greaterThan">
      <formula>0.4</formula>
    </cfRule>
  </conditionalFormatting>
  <conditionalFormatting sqref="KD25">
    <cfRule type="cellIs" dxfId="2829" priority="2852" stopIfTrue="1" operator="greaterThan">
      <formula>0.04</formula>
    </cfRule>
  </conditionalFormatting>
  <conditionalFormatting sqref="KD21">
    <cfRule type="cellIs" dxfId="2828" priority="2851" stopIfTrue="1" operator="greaterThan">
      <formula>0.007</formula>
    </cfRule>
  </conditionalFormatting>
  <conditionalFormatting sqref="KD23">
    <cfRule type="cellIs" dxfId="2827" priority="2850" stopIfTrue="1" operator="greaterThan">
      <formula>0.003</formula>
    </cfRule>
  </conditionalFormatting>
  <conditionalFormatting sqref="KD27:KD28">
    <cfRule type="cellIs" dxfId="2826" priority="2849" stopIfTrue="1" operator="greaterThan">
      <formula>1</formula>
    </cfRule>
  </conditionalFormatting>
  <conditionalFormatting sqref="KD31">
    <cfRule type="cellIs" dxfId="2825" priority="2848" stopIfTrue="1" operator="notBetween">
      <formula>950</formula>
      <formula>1050</formula>
    </cfRule>
  </conditionalFormatting>
  <conditionalFormatting sqref="KD30">
    <cfRule type="cellIs" dxfId="2824" priority="2847" stopIfTrue="1" operator="notBetween">
      <formula>6</formula>
      <formula>10</formula>
    </cfRule>
  </conditionalFormatting>
  <conditionalFormatting sqref="KD33">
    <cfRule type="cellIs" dxfId="2823" priority="2846" stopIfTrue="1" operator="lessThan">
      <formula>65</formula>
    </cfRule>
  </conditionalFormatting>
  <conditionalFormatting sqref="KD26">
    <cfRule type="cellIs" dxfId="2822" priority="2845" stopIfTrue="1" operator="greaterThan">
      <formula>0.002</formula>
    </cfRule>
  </conditionalFormatting>
  <conditionalFormatting sqref="KD22">
    <cfRule type="cellIs" dxfId="2821" priority="2844" stopIfTrue="1" operator="greaterThan">
      <formula>0.002</formula>
    </cfRule>
  </conditionalFormatting>
  <conditionalFormatting sqref="KD18">
    <cfRule type="cellIs" dxfId="2820" priority="2843" stopIfTrue="1" operator="lessThan">
      <formula>98.6</formula>
    </cfRule>
  </conditionalFormatting>
  <conditionalFormatting sqref="KE19:KF20">
    <cfRule type="cellIs" dxfId="2819" priority="2842" stopIfTrue="1" operator="greaterThan">
      <formula>0.02</formula>
    </cfRule>
  </conditionalFormatting>
  <conditionalFormatting sqref="KE24:KF24">
    <cfRule type="cellIs" dxfId="2818" priority="2841" stopIfTrue="1" operator="greaterThan">
      <formula>0.4</formula>
    </cfRule>
  </conditionalFormatting>
  <conditionalFormatting sqref="KE25:KF25">
    <cfRule type="cellIs" dxfId="2817" priority="2840" stopIfTrue="1" operator="greaterThan">
      <formula>0.04</formula>
    </cfRule>
  </conditionalFormatting>
  <conditionalFormatting sqref="KE21:KF21">
    <cfRule type="cellIs" dxfId="2816" priority="2839" stopIfTrue="1" operator="greaterThan">
      <formula>0.007</formula>
    </cfRule>
  </conditionalFormatting>
  <conditionalFormatting sqref="KE23:KF23">
    <cfRule type="cellIs" dxfId="2815" priority="2838" stopIfTrue="1" operator="greaterThan">
      <formula>0.003</formula>
    </cfRule>
  </conditionalFormatting>
  <conditionalFormatting sqref="KE27:KF28">
    <cfRule type="cellIs" dxfId="2814" priority="2837" stopIfTrue="1" operator="greaterThan">
      <formula>1</formula>
    </cfRule>
  </conditionalFormatting>
  <conditionalFormatting sqref="KE31:KF31">
    <cfRule type="cellIs" dxfId="2813" priority="2836" stopIfTrue="1" operator="notBetween">
      <formula>950</formula>
      <formula>1050</formula>
    </cfRule>
  </conditionalFormatting>
  <conditionalFormatting sqref="KE30:KF30">
    <cfRule type="cellIs" dxfId="2812" priority="2835" stopIfTrue="1" operator="notBetween">
      <formula>6</formula>
      <formula>10</formula>
    </cfRule>
  </conditionalFormatting>
  <conditionalFormatting sqref="KE33:KF33">
    <cfRule type="cellIs" dxfId="2811" priority="2834" stopIfTrue="1" operator="lessThan">
      <formula>65</formula>
    </cfRule>
  </conditionalFormatting>
  <conditionalFormatting sqref="KE26:KF26">
    <cfRule type="cellIs" dxfId="2810" priority="2833" stopIfTrue="1" operator="greaterThan">
      <formula>0.002</formula>
    </cfRule>
  </conditionalFormatting>
  <conditionalFormatting sqref="KE22:KF22">
    <cfRule type="cellIs" dxfId="2809" priority="2832" stopIfTrue="1" operator="greaterThan">
      <formula>0.002</formula>
    </cfRule>
  </conditionalFormatting>
  <conditionalFormatting sqref="KE18:KF18">
    <cfRule type="cellIs" dxfId="2808" priority="2831" stopIfTrue="1" operator="lessThan">
      <formula>98.6</formula>
    </cfRule>
  </conditionalFormatting>
  <conditionalFormatting sqref="KG19:KG20">
    <cfRule type="cellIs" dxfId="2807" priority="2830" stopIfTrue="1" operator="greaterThan">
      <formula>0.02</formula>
    </cfRule>
  </conditionalFormatting>
  <conditionalFormatting sqref="KG24">
    <cfRule type="cellIs" dxfId="2806" priority="2829" stopIfTrue="1" operator="greaterThan">
      <formula>0.4</formula>
    </cfRule>
  </conditionalFormatting>
  <conditionalFormatting sqref="KG25">
    <cfRule type="cellIs" dxfId="2805" priority="2828" stopIfTrue="1" operator="greaterThan">
      <formula>0.04</formula>
    </cfRule>
  </conditionalFormatting>
  <conditionalFormatting sqref="KG21">
    <cfRule type="cellIs" dxfId="2804" priority="2827" stopIfTrue="1" operator="greaterThan">
      <formula>0.007</formula>
    </cfRule>
  </conditionalFormatting>
  <conditionalFormatting sqref="KG23">
    <cfRule type="cellIs" dxfId="2803" priority="2826" stopIfTrue="1" operator="greaterThan">
      <formula>0.003</formula>
    </cfRule>
  </conditionalFormatting>
  <conditionalFormatting sqref="KG27:KG28">
    <cfRule type="cellIs" dxfId="2802" priority="2825" stopIfTrue="1" operator="greaterThan">
      <formula>1</formula>
    </cfRule>
  </conditionalFormatting>
  <conditionalFormatting sqref="KG31">
    <cfRule type="cellIs" dxfId="2801" priority="2824" stopIfTrue="1" operator="notBetween">
      <formula>950</formula>
      <formula>1050</formula>
    </cfRule>
  </conditionalFormatting>
  <conditionalFormatting sqref="KG30">
    <cfRule type="cellIs" dxfId="2800" priority="2823" stopIfTrue="1" operator="notBetween">
      <formula>6</formula>
      <formula>10</formula>
    </cfRule>
  </conditionalFormatting>
  <conditionalFormatting sqref="KG33">
    <cfRule type="cellIs" dxfId="2799" priority="2822" stopIfTrue="1" operator="lessThan">
      <formula>65</formula>
    </cfRule>
  </conditionalFormatting>
  <conditionalFormatting sqref="KG26">
    <cfRule type="cellIs" dxfId="2798" priority="2821" stopIfTrue="1" operator="greaterThan">
      <formula>0.002</formula>
    </cfRule>
  </conditionalFormatting>
  <conditionalFormatting sqref="KG22">
    <cfRule type="cellIs" dxfId="2797" priority="2820" stopIfTrue="1" operator="greaterThan">
      <formula>0.002</formula>
    </cfRule>
  </conditionalFormatting>
  <conditionalFormatting sqref="KG18">
    <cfRule type="cellIs" dxfId="2796" priority="2819" stopIfTrue="1" operator="lessThan">
      <formula>98.6</formula>
    </cfRule>
  </conditionalFormatting>
  <conditionalFormatting sqref="KH19:KH20">
    <cfRule type="cellIs" dxfId="2795" priority="2818" stopIfTrue="1" operator="greaterThan">
      <formula>0.02</formula>
    </cfRule>
  </conditionalFormatting>
  <conditionalFormatting sqref="KH24">
    <cfRule type="cellIs" dxfId="2794" priority="2817" stopIfTrue="1" operator="greaterThan">
      <formula>0.4</formula>
    </cfRule>
  </conditionalFormatting>
  <conditionalFormatting sqref="KH25">
    <cfRule type="cellIs" dxfId="2793" priority="2816" stopIfTrue="1" operator="greaterThan">
      <formula>0.04</formula>
    </cfRule>
  </conditionalFormatting>
  <conditionalFormatting sqref="KH21">
    <cfRule type="cellIs" dxfId="2792" priority="2815" stopIfTrue="1" operator="greaterThan">
      <formula>0.007</formula>
    </cfRule>
  </conditionalFormatting>
  <conditionalFormatting sqref="KH23">
    <cfRule type="cellIs" dxfId="2791" priority="2814" stopIfTrue="1" operator="greaterThan">
      <formula>0.003</formula>
    </cfRule>
  </conditionalFormatting>
  <conditionalFormatting sqref="KH27:KH28">
    <cfRule type="cellIs" dxfId="2790" priority="2813" stopIfTrue="1" operator="greaterThan">
      <formula>1</formula>
    </cfRule>
  </conditionalFormatting>
  <conditionalFormatting sqref="KH31">
    <cfRule type="cellIs" dxfId="2789" priority="2812" stopIfTrue="1" operator="notBetween">
      <formula>950</formula>
      <formula>1050</formula>
    </cfRule>
  </conditionalFormatting>
  <conditionalFormatting sqref="KH30">
    <cfRule type="cellIs" dxfId="2788" priority="2811" stopIfTrue="1" operator="notBetween">
      <formula>6</formula>
      <formula>10</formula>
    </cfRule>
  </conditionalFormatting>
  <conditionalFormatting sqref="KH33">
    <cfRule type="cellIs" dxfId="2787" priority="2810" stopIfTrue="1" operator="lessThan">
      <formula>65</formula>
    </cfRule>
  </conditionalFormatting>
  <conditionalFormatting sqref="KH26">
    <cfRule type="cellIs" dxfId="2786" priority="2809" stopIfTrue="1" operator="greaterThan">
      <formula>0.002</formula>
    </cfRule>
  </conditionalFormatting>
  <conditionalFormatting sqref="KH22">
    <cfRule type="cellIs" dxfId="2785" priority="2808" stopIfTrue="1" operator="greaterThan">
      <formula>0.002</formula>
    </cfRule>
  </conditionalFormatting>
  <conditionalFormatting sqref="KH18">
    <cfRule type="cellIs" dxfId="2784" priority="2807" stopIfTrue="1" operator="lessThan">
      <formula>98.6</formula>
    </cfRule>
  </conditionalFormatting>
  <conditionalFormatting sqref="KI19:KI20">
    <cfRule type="cellIs" dxfId="2783" priority="2806" stopIfTrue="1" operator="greaterThan">
      <formula>0.02</formula>
    </cfRule>
  </conditionalFormatting>
  <conditionalFormatting sqref="KI24">
    <cfRule type="cellIs" dxfId="2782" priority="2805" stopIfTrue="1" operator="greaterThan">
      <formula>0.4</formula>
    </cfRule>
  </conditionalFormatting>
  <conditionalFormatting sqref="KI25">
    <cfRule type="cellIs" dxfId="2781" priority="2804" stopIfTrue="1" operator="greaterThan">
      <formula>0.04</formula>
    </cfRule>
  </conditionalFormatting>
  <conditionalFormatting sqref="KI21">
    <cfRule type="cellIs" dxfId="2780" priority="2803" stopIfTrue="1" operator="greaterThan">
      <formula>0.007</formula>
    </cfRule>
  </conditionalFormatting>
  <conditionalFormatting sqref="KI23">
    <cfRule type="cellIs" dxfId="2779" priority="2802" stopIfTrue="1" operator="greaterThan">
      <formula>0.003</formula>
    </cfRule>
  </conditionalFormatting>
  <conditionalFormatting sqref="KI27:KI28">
    <cfRule type="cellIs" dxfId="2778" priority="2801" stopIfTrue="1" operator="greaterThan">
      <formula>1</formula>
    </cfRule>
  </conditionalFormatting>
  <conditionalFormatting sqref="KI31">
    <cfRule type="cellIs" dxfId="2777" priority="2800" stopIfTrue="1" operator="notBetween">
      <formula>950</formula>
      <formula>1050</formula>
    </cfRule>
  </conditionalFormatting>
  <conditionalFormatting sqref="KI30">
    <cfRule type="cellIs" dxfId="2776" priority="2799" stopIfTrue="1" operator="notBetween">
      <formula>6</formula>
      <formula>10</formula>
    </cfRule>
  </conditionalFormatting>
  <conditionalFormatting sqref="KI33">
    <cfRule type="cellIs" dxfId="2775" priority="2798" stopIfTrue="1" operator="lessThan">
      <formula>65</formula>
    </cfRule>
  </conditionalFormatting>
  <conditionalFormatting sqref="KI26">
    <cfRule type="cellIs" dxfId="2774" priority="2797" stopIfTrue="1" operator="greaterThan">
      <formula>0.002</formula>
    </cfRule>
  </conditionalFormatting>
  <conditionalFormatting sqref="KI22">
    <cfRule type="cellIs" dxfId="2773" priority="2796" stopIfTrue="1" operator="greaterThan">
      <formula>0.002</formula>
    </cfRule>
  </conditionalFormatting>
  <conditionalFormatting sqref="KI18">
    <cfRule type="cellIs" dxfId="2772" priority="2795" stopIfTrue="1" operator="lessThan">
      <formula>98.6</formula>
    </cfRule>
  </conditionalFormatting>
  <conditionalFormatting sqref="KJ37:KQ37 KS37">
    <cfRule type="cellIs" dxfId="2771" priority="2794" stopIfTrue="1" operator="greaterThan">
      <formula>10</formula>
    </cfRule>
  </conditionalFormatting>
  <conditionalFormatting sqref="KJ19:KJ20">
    <cfRule type="cellIs" dxfId="2770" priority="2793" stopIfTrue="1" operator="greaterThan">
      <formula>0.02</formula>
    </cfRule>
  </conditionalFormatting>
  <conditionalFormatting sqref="KJ24">
    <cfRule type="cellIs" dxfId="2769" priority="2792" stopIfTrue="1" operator="greaterThan">
      <formula>0.4</formula>
    </cfRule>
  </conditionalFormatting>
  <conditionalFormatting sqref="KJ25">
    <cfRule type="cellIs" dxfId="2768" priority="2791" stopIfTrue="1" operator="greaterThan">
      <formula>0.04</formula>
    </cfRule>
  </conditionalFormatting>
  <conditionalFormatting sqref="KJ21">
    <cfRule type="cellIs" dxfId="2767" priority="2790" stopIfTrue="1" operator="greaterThan">
      <formula>0.007</formula>
    </cfRule>
  </conditionalFormatting>
  <conditionalFormatting sqref="KJ23">
    <cfRule type="cellIs" dxfId="2766" priority="2789" stopIfTrue="1" operator="greaterThan">
      <formula>0.003</formula>
    </cfRule>
  </conditionalFormatting>
  <conditionalFormatting sqref="KJ27:KJ28">
    <cfRule type="cellIs" dxfId="2765" priority="2788" stopIfTrue="1" operator="greaterThan">
      <formula>1</formula>
    </cfRule>
  </conditionalFormatting>
  <conditionalFormatting sqref="KJ31">
    <cfRule type="cellIs" dxfId="2764" priority="2787" stopIfTrue="1" operator="notBetween">
      <formula>950</formula>
      <formula>1050</formula>
    </cfRule>
  </conditionalFormatting>
  <conditionalFormatting sqref="KJ30">
    <cfRule type="cellIs" dxfId="2763" priority="2786" stopIfTrue="1" operator="notBetween">
      <formula>6</formula>
      <formula>10</formula>
    </cfRule>
  </conditionalFormatting>
  <conditionalFormatting sqref="KJ33">
    <cfRule type="cellIs" dxfId="2762" priority="2785" stopIfTrue="1" operator="lessThan">
      <formula>65</formula>
    </cfRule>
  </conditionalFormatting>
  <conditionalFormatting sqref="KJ26">
    <cfRule type="cellIs" dxfId="2761" priority="2784" stopIfTrue="1" operator="greaterThan">
      <formula>0.002</formula>
    </cfRule>
  </conditionalFormatting>
  <conditionalFormatting sqref="KJ22">
    <cfRule type="cellIs" dxfId="2760" priority="2783" stopIfTrue="1" operator="greaterThan">
      <formula>0.002</formula>
    </cfRule>
  </conditionalFormatting>
  <conditionalFormatting sqref="KJ18">
    <cfRule type="cellIs" dxfId="2759" priority="2782" stopIfTrue="1" operator="lessThan">
      <formula>98.6</formula>
    </cfRule>
  </conditionalFormatting>
  <conditionalFormatting sqref="KK19:KK20">
    <cfRule type="cellIs" dxfId="2758" priority="2781" stopIfTrue="1" operator="greaterThan">
      <formula>0.02</formula>
    </cfRule>
  </conditionalFormatting>
  <conditionalFormatting sqref="KK24">
    <cfRule type="cellIs" dxfId="2757" priority="2780" stopIfTrue="1" operator="greaterThan">
      <formula>0.4</formula>
    </cfRule>
  </conditionalFormatting>
  <conditionalFormatting sqref="KK25">
    <cfRule type="cellIs" dxfId="2756" priority="2779" stopIfTrue="1" operator="greaterThan">
      <formula>0.04</formula>
    </cfRule>
  </conditionalFormatting>
  <conditionalFormatting sqref="KK21">
    <cfRule type="cellIs" dxfId="2755" priority="2778" stopIfTrue="1" operator="greaterThan">
      <formula>0.007</formula>
    </cfRule>
  </conditionalFormatting>
  <conditionalFormatting sqref="KK23">
    <cfRule type="cellIs" dxfId="2754" priority="2777" stopIfTrue="1" operator="greaterThan">
      <formula>0.003</formula>
    </cfRule>
  </conditionalFormatting>
  <conditionalFormatting sqref="KK27:KK28">
    <cfRule type="cellIs" dxfId="2753" priority="2776" stopIfTrue="1" operator="greaterThan">
      <formula>1</formula>
    </cfRule>
  </conditionalFormatting>
  <conditionalFormatting sqref="KK31">
    <cfRule type="cellIs" dxfId="2752" priority="2775" stopIfTrue="1" operator="notBetween">
      <formula>950</formula>
      <formula>1050</formula>
    </cfRule>
  </conditionalFormatting>
  <conditionalFormatting sqref="KK30">
    <cfRule type="cellIs" dxfId="2751" priority="2774" stopIfTrue="1" operator="notBetween">
      <formula>6</formula>
      <formula>10</formula>
    </cfRule>
  </conditionalFormatting>
  <conditionalFormatting sqref="KK33">
    <cfRule type="cellIs" dxfId="2750" priority="2773" stopIfTrue="1" operator="lessThan">
      <formula>65</formula>
    </cfRule>
  </conditionalFormatting>
  <conditionalFormatting sqref="KK26">
    <cfRule type="cellIs" dxfId="2749" priority="2772" stopIfTrue="1" operator="greaterThan">
      <formula>0.002</formula>
    </cfRule>
  </conditionalFormatting>
  <conditionalFormatting sqref="KK22">
    <cfRule type="cellIs" dxfId="2748" priority="2771" stopIfTrue="1" operator="greaterThan">
      <formula>0.002</formula>
    </cfRule>
  </conditionalFormatting>
  <conditionalFormatting sqref="KK18">
    <cfRule type="cellIs" dxfId="2747" priority="2770" stopIfTrue="1" operator="lessThan">
      <formula>98.6</formula>
    </cfRule>
  </conditionalFormatting>
  <conditionalFormatting sqref="VM18 VM31:VM32">
    <cfRule type="cellIs" dxfId="2746" priority="2769" stopIfTrue="1" operator="lessThan">
      <formula>98.6</formula>
    </cfRule>
  </conditionalFormatting>
  <conditionalFormatting sqref="VM19:VM20">
    <cfRule type="cellIs" dxfId="2745" priority="2768" stopIfTrue="1" operator="greaterThan">
      <formula>0.02</formula>
    </cfRule>
  </conditionalFormatting>
  <conditionalFormatting sqref="VM24">
    <cfRule type="cellIs" dxfId="2744" priority="2767" stopIfTrue="1" operator="greaterThan">
      <formula>0.4</formula>
    </cfRule>
  </conditionalFormatting>
  <conditionalFormatting sqref="VM22 VM26">
    <cfRule type="cellIs" dxfId="2743" priority="2766" stopIfTrue="1" operator="greaterThan">
      <formula>0.002</formula>
    </cfRule>
  </conditionalFormatting>
  <conditionalFormatting sqref="VM25">
    <cfRule type="cellIs" dxfId="2742" priority="2765" stopIfTrue="1" operator="greaterThan">
      <formula>0.04</formula>
    </cfRule>
  </conditionalFormatting>
  <conditionalFormatting sqref="VM30">
    <cfRule type="cellIs" dxfId="2741" priority="2764" stopIfTrue="1" operator="notBetween">
      <formula>6</formula>
      <formula>10</formula>
    </cfRule>
  </conditionalFormatting>
  <conditionalFormatting sqref="VM21">
    <cfRule type="cellIs" dxfId="2740" priority="2763" stopIfTrue="1" operator="greaterThan">
      <formula>0.007</formula>
    </cfRule>
  </conditionalFormatting>
  <conditionalFormatting sqref="VM23">
    <cfRule type="cellIs" dxfId="2739" priority="2762" stopIfTrue="1" operator="greaterThan">
      <formula>0.003</formula>
    </cfRule>
  </conditionalFormatting>
  <conditionalFormatting sqref="VM28">
    <cfRule type="cellIs" dxfId="2738" priority="2761" stopIfTrue="1" operator="greaterThan">
      <formula>1</formula>
    </cfRule>
  </conditionalFormatting>
  <conditionalFormatting sqref="VM27">
    <cfRule type="cellIs" dxfId="2737" priority="2760" stopIfTrue="1" operator="greaterThan">
      <formula>1</formula>
    </cfRule>
  </conditionalFormatting>
  <conditionalFormatting sqref="VM29">
    <cfRule type="cellIs" dxfId="2736" priority="2759" stopIfTrue="1" operator="greaterThan">
      <formula>10</formula>
    </cfRule>
  </conditionalFormatting>
  <conditionalFormatting sqref="KL19:KL20">
    <cfRule type="cellIs" dxfId="2735" priority="2758" stopIfTrue="1" operator="greaterThan">
      <formula>0.02</formula>
    </cfRule>
  </conditionalFormatting>
  <conditionalFormatting sqref="KL24">
    <cfRule type="cellIs" dxfId="2734" priority="2757" stopIfTrue="1" operator="greaterThan">
      <formula>0.4</formula>
    </cfRule>
  </conditionalFormatting>
  <conditionalFormatting sqref="KL25">
    <cfRule type="cellIs" dxfId="2733" priority="2756" stopIfTrue="1" operator="greaterThan">
      <formula>0.04</formula>
    </cfRule>
  </conditionalFormatting>
  <conditionalFormatting sqref="KL21">
    <cfRule type="cellIs" dxfId="2732" priority="2755" stopIfTrue="1" operator="greaterThan">
      <formula>0.007</formula>
    </cfRule>
  </conditionalFormatting>
  <conditionalFormatting sqref="KL23">
    <cfRule type="cellIs" dxfId="2731" priority="2754" stopIfTrue="1" operator="greaterThan">
      <formula>0.003</formula>
    </cfRule>
  </conditionalFormatting>
  <conditionalFormatting sqref="KL27:KL28">
    <cfRule type="cellIs" dxfId="2730" priority="2753" stopIfTrue="1" operator="greaterThan">
      <formula>1</formula>
    </cfRule>
  </conditionalFormatting>
  <conditionalFormatting sqref="KL31">
    <cfRule type="cellIs" dxfId="2729" priority="2752" stopIfTrue="1" operator="notBetween">
      <formula>950</formula>
      <formula>1050</formula>
    </cfRule>
  </conditionalFormatting>
  <conditionalFormatting sqref="KL30">
    <cfRule type="cellIs" dxfId="2728" priority="2751" stopIfTrue="1" operator="notBetween">
      <formula>6</formula>
      <formula>10</formula>
    </cfRule>
  </conditionalFormatting>
  <conditionalFormatting sqref="KL33">
    <cfRule type="cellIs" dxfId="2727" priority="2750" stopIfTrue="1" operator="lessThan">
      <formula>65</formula>
    </cfRule>
  </conditionalFormatting>
  <conditionalFormatting sqref="KL26">
    <cfRule type="cellIs" dxfId="2726" priority="2749" stopIfTrue="1" operator="greaterThan">
      <formula>0.002</formula>
    </cfRule>
  </conditionalFormatting>
  <conditionalFormatting sqref="KL22">
    <cfRule type="cellIs" dxfId="2725" priority="2748" stopIfTrue="1" operator="greaterThan">
      <formula>0.002</formula>
    </cfRule>
  </conditionalFormatting>
  <conditionalFormatting sqref="KL18">
    <cfRule type="cellIs" dxfId="2724" priority="2747" stopIfTrue="1" operator="lessThan">
      <formula>98.6</formula>
    </cfRule>
  </conditionalFormatting>
  <conditionalFormatting sqref="VL18 VL31:VL32">
    <cfRule type="cellIs" dxfId="2723" priority="2746" stopIfTrue="1" operator="lessThan">
      <formula>98.6</formula>
    </cfRule>
  </conditionalFormatting>
  <conditionalFormatting sqref="VL19:VL20">
    <cfRule type="cellIs" dxfId="2722" priority="2745" stopIfTrue="1" operator="greaterThan">
      <formula>0.02</formula>
    </cfRule>
  </conditionalFormatting>
  <conditionalFormatting sqref="VL24">
    <cfRule type="cellIs" dxfId="2721" priority="2744" stopIfTrue="1" operator="greaterThan">
      <formula>0.4</formula>
    </cfRule>
  </conditionalFormatting>
  <conditionalFormatting sqref="VL22 VL26">
    <cfRule type="cellIs" dxfId="2720" priority="2743" stopIfTrue="1" operator="greaterThan">
      <formula>0.002</formula>
    </cfRule>
  </conditionalFormatting>
  <conditionalFormatting sqref="VL25">
    <cfRule type="cellIs" dxfId="2719" priority="2742" stopIfTrue="1" operator="greaterThan">
      <formula>0.04</formula>
    </cfRule>
  </conditionalFormatting>
  <conditionalFormatting sqref="VL30">
    <cfRule type="cellIs" dxfId="2718" priority="2741" stopIfTrue="1" operator="notBetween">
      <formula>6</formula>
      <formula>10</formula>
    </cfRule>
  </conditionalFormatting>
  <conditionalFormatting sqref="VL21">
    <cfRule type="cellIs" dxfId="2717" priority="2740" stopIfTrue="1" operator="greaterThan">
      <formula>0.007</formula>
    </cfRule>
  </conditionalFormatting>
  <conditionalFormatting sqref="VL23">
    <cfRule type="cellIs" dxfId="2716" priority="2739" stopIfTrue="1" operator="greaterThan">
      <formula>0.003</formula>
    </cfRule>
  </conditionalFormatting>
  <conditionalFormatting sqref="VL28">
    <cfRule type="cellIs" dxfId="2715" priority="2738" stopIfTrue="1" operator="greaterThan">
      <formula>1</formula>
    </cfRule>
  </conditionalFormatting>
  <conditionalFormatting sqref="VL27">
    <cfRule type="cellIs" dxfId="2714" priority="2737" stopIfTrue="1" operator="greaterThan">
      <formula>1</formula>
    </cfRule>
  </conditionalFormatting>
  <conditionalFormatting sqref="VL29">
    <cfRule type="cellIs" dxfId="2713" priority="2736" stopIfTrue="1" operator="greaterThan">
      <formula>10</formula>
    </cfRule>
  </conditionalFormatting>
  <conditionalFormatting sqref="KM19:KM20">
    <cfRule type="cellIs" dxfId="2712" priority="2735" stopIfTrue="1" operator="greaterThan">
      <formula>0.02</formula>
    </cfRule>
  </conditionalFormatting>
  <conditionalFormatting sqref="KM24">
    <cfRule type="cellIs" dxfId="2711" priority="2734" stopIfTrue="1" operator="greaterThan">
      <formula>0.4</formula>
    </cfRule>
  </conditionalFormatting>
  <conditionalFormatting sqref="KM25">
    <cfRule type="cellIs" dxfId="2710" priority="2733" stopIfTrue="1" operator="greaterThan">
      <formula>0.04</formula>
    </cfRule>
  </conditionalFormatting>
  <conditionalFormatting sqref="KM21">
    <cfRule type="cellIs" dxfId="2709" priority="2732" stopIfTrue="1" operator="greaterThan">
      <formula>0.007</formula>
    </cfRule>
  </conditionalFormatting>
  <conditionalFormatting sqref="KM23">
    <cfRule type="cellIs" dxfId="2708" priority="2731" stopIfTrue="1" operator="greaterThan">
      <formula>0.003</formula>
    </cfRule>
  </conditionalFormatting>
  <conditionalFormatting sqref="KM27:KM28">
    <cfRule type="cellIs" dxfId="2707" priority="2730" stopIfTrue="1" operator="greaterThan">
      <formula>1</formula>
    </cfRule>
  </conditionalFormatting>
  <conditionalFormatting sqref="KM31">
    <cfRule type="cellIs" dxfId="2706" priority="2729" stopIfTrue="1" operator="notBetween">
      <formula>950</formula>
      <formula>1050</formula>
    </cfRule>
  </conditionalFormatting>
  <conditionalFormatting sqref="KM30">
    <cfRule type="cellIs" dxfId="2705" priority="2728" stopIfTrue="1" operator="notBetween">
      <formula>6</formula>
      <formula>10</formula>
    </cfRule>
  </conditionalFormatting>
  <conditionalFormatting sqref="KM33">
    <cfRule type="cellIs" dxfId="2704" priority="2727" stopIfTrue="1" operator="lessThan">
      <formula>65</formula>
    </cfRule>
  </conditionalFormatting>
  <conditionalFormatting sqref="KM26">
    <cfRule type="cellIs" dxfId="2703" priority="2726" stopIfTrue="1" operator="greaterThan">
      <formula>0.002</formula>
    </cfRule>
  </conditionalFormatting>
  <conditionalFormatting sqref="KM22">
    <cfRule type="cellIs" dxfId="2702" priority="2725" stopIfTrue="1" operator="greaterThan">
      <formula>0.002</formula>
    </cfRule>
  </conditionalFormatting>
  <conditionalFormatting sqref="KM18">
    <cfRule type="cellIs" dxfId="2701" priority="2724" stopIfTrue="1" operator="lessThan">
      <formula>98.6</formula>
    </cfRule>
  </conditionalFormatting>
  <conditionalFormatting sqref="KN19:KN20">
    <cfRule type="cellIs" dxfId="2700" priority="2723" stopIfTrue="1" operator="greaterThan">
      <formula>0.02</formula>
    </cfRule>
  </conditionalFormatting>
  <conditionalFormatting sqref="KN24">
    <cfRule type="cellIs" dxfId="2699" priority="2722" stopIfTrue="1" operator="greaterThan">
      <formula>0.4</formula>
    </cfRule>
  </conditionalFormatting>
  <conditionalFormatting sqref="KN25">
    <cfRule type="cellIs" dxfId="2698" priority="2721" stopIfTrue="1" operator="greaterThan">
      <formula>0.04</formula>
    </cfRule>
  </conditionalFormatting>
  <conditionalFormatting sqref="KN21">
    <cfRule type="cellIs" dxfId="2697" priority="2720" stopIfTrue="1" operator="greaterThan">
      <formula>0.007</formula>
    </cfRule>
  </conditionalFormatting>
  <conditionalFormatting sqref="KN23">
    <cfRule type="cellIs" dxfId="2696" priority="2719" stopIfTrue="1" operator="greaterThan">
      <formula>0.003</formula>
    </cfRule>
  </conditionalFormatting>
  <conditionalFormatting sqref="KN27:KN28">
    <cfRule type="cellIs" dxfId="2695" priority="2718" stopIfTrue="1" operator="greaterThan">
      <formula>1</formula>
    </cfRule>
  </conditionalFormatting>
  <conditionalFormatting sqref="KN31">
    <cfRule type="cellIs" dxfId="2694" priority="2717" stopIfTrue="1" operator="notBetween">
      <formula>950</formula>
      <formula>1050</formula>
    </cfRule>
  </conditionalFormatting>
  <conditionalFormatting sqref="KN30">
    <cfRule type="cellIs" dxfId="2693" priority="2716" stopIfTrue="1" operator="notBetween">
      <formula>6</formula>
      <formula>10</formula>
    </cfRule>
  </conditionalFormatting>
  <conditionalFormatting sqref="KN33">
    <cfRule type="cellIs" dxfId="2692" priority="2715" stopIfTrue="1" operator="lessThan">
      <formula>65</formula>
    </cfRule>
  </conditionalFormatting>
  <conditionalFormatting sqref="KN26">
    <cfRule type="cellIs" dxfId="2691" priority="2714" stopIfTrue="1" operator="greaterThan">
      <formula>0.002</formula>
    </cfRule>
  </conditionalFormatting>
  <conditionalFormatting sqref="KN22">
    <cfRule type="cellIs" dxfId="2690" priority="2713" stopIfTrue="1" operator="greaterThan">
      <formula>0.002</formula>
    </cfRule>
  </conditionalFormatting>
  <conditionalFormatting sqref="KN18">
    <cfRule type="cellIs" dxfId="2689" priority="2712" stopIfTrue="1" operator="lessThan">
      <formula>98.6</formula>
    </cfRule>
  </conditionalFormatting>
  <conditionalFormatting sqref="KO19:KO20 KQ19:KQ20 KS19:KS20">
    <cfRule type="cellIs" dxfId="2688" priority="2711" stopIfTrue="1" operator="greaterThan">
      <formula>0.02</formula>
    </cfRule>
  </conditionalFormatting>
  <conditionalFormatting sqref="KO24 KQ24 KS24">
    <cfRule type="cellIs" dxfId="2687" priority="2710" stopIfTrue="1" operator="greaterThan">
      <formula>0.4</formula>
    </cfRule>
  </conditionalFormatting>
  <conditionalFormatting sqref="KO25 KQ25 KS25">
    <cfRule type="cellIs" dxfId="2686" priority="2709" stopIfTrue="1" operator="greaterThan">
      <formula>0.04</formula>
    </cfRule>
  </conditionalFormatting>
  <conditionalFormatting sqref="KO21 KQ21 KS21">
    <cfRule type="cellIs" dxfId="2685" priority="2708" stopIfTrue="1" operator="greaterThan">
      <formula>0.007</formula>
    </cfRule>
  </conditionalFormatting>
  <conditionalFormatting sqref="KO23 KQ23 KS23">
    <cfRule type="cellIs" dxfId="2684" priority="2707" stopIfTrue="1" operator="greaterThan">
      <formula>0.003</formula>
    </cfRule>
  </conditionalFormatting>
  <conditionalFormatting sqref="KO27:KO28 KQ27:KQ28 KS27:KS28">
    <cfRule type="cellIs" dxfId="2683" priority="2706" stopIfTrue="1" operator="greaterThan">
      <formula>1</formula>
    </cfRule>
  </conditionalFormatting>
  <conditionalFormatting sqref="KO31 KQ31 KS31">
    <cfRule type="cellIs" dxfId="2682" priority="2705" stopIfTrue="1" operator="notBetween">
      <formula>950</formula>
      <formula>1050</formula>
    </cfRule>
  </conditionalFormatting>
  <conditionalFormatting sqref="KO30 KQ30 KS30">
    <cfRule type="cellIs" dxfId="2681" priority="2704" stopIfTrue="1" operator="notBetween">
      <formula>6</formula>
      <formula>10</formula>
    </cfRule>
  </conditionalFormatting>
  <conditionalFormatting sqref="KO33 KQ33 KS33">
    <cfRule type="cellIs" dxfId="2680" priority="2703" stopIfTrue="1" operator="lessThan">
      <formula>65</formula>
    </cfRule>
  </conditionalFormatting>
  <conditionalFormatting sqref="KO26 KQ26 KS26">
    <cfRule type="cellIs" dxfId="2679" priority="2702" stopIfTrue="1" operator="greaterThan">
      <formula>0.002</formula>
    </cfRule>
  </conditionalFormatting>
  <conditionalFormatting sqref="KO22 KQ22 KS22">
    <cfRule type="cellIs" dxfId="2678" priority="2701" stopIfTrue="1" operator="greaterThan">
      <formula>0.002</formula>
    </cfRule>
  </conditionalFormatting>
  <conditionalFormatting sqref="KO18 KQ18 KS18">
    <cfRule type="cellIs" dxfId="2677" priority="2700" stopIfTrue="1" operator="lessThan">
      <formula>98.6</formula>
    </cfRule>
  </conditionalFormatting>
  <conditionalFormatting sqref="KP19:KP20">
    <cfRule type="cellIs" dxfId="2676" priority="2699" stopIfTrue="1" operator="greaterThan">
      <formula>0.02</formula>
    </cfRule>
  </conditionalFormatting>
  <conditionalFormatting sqref="KP24">
    <cfRule type="cellIs" dxfId="2675" priority="2698" stopIfTrue="1" operator="greaterThan">
      <formula>0.4</formula>
    </cfRule>
  </conditionalFormatting>
  <conditionalFormatting sqref="KP25">
    <cfRule type="cellIs" dxfId="2674" priority="2697" stopIfTrue="1" operator="greaterThan">
      <formula>0.04</formula>
    </cfRule>
  </conditionalFormatting>
  <conditionalFormatting sqref="KP21">
    <cfRule type="cellIs" dxfId="2673" priority="2696" stopIfTrue="1" operator="greaterThan">
      <formula>0.007</formula>
    </cfRule>
  </conditionalFormatting>
  <conditionalFormatting sqref="KP23">
    <cfRule type="cellIs" dxfId="2672" priority="2695" stopIfTrue="1" operator="greaterThan">
      <formula>0.003</formula>
    </cfRule>
  </conditionalFormatting>
  <conditionalFormatting sqref="KP27:KP28">
    <cfRule type="cellIs" dxfId="2671" priority="2694" stopIfTrue="1" operator="greaterThan">
      <formula>1</formula>
    </cfRule>
  </conditionalFormatting>
  <conditionalFormatting sqref="KP31">
    <cfRule type="cellIs" dxfId="2670" priority="2693" stopIfTrue="1" operator="notBetween">
      <formula>950</formula>
      <formula>1050</formula>
    </cfRule>
  </conditionalFormatting>
  <conditionalFormatting sqref="KP30">
    <cfRule type="cellIs" dxfId="2669" priority="2692" stopIfTrue="1" operator="notBetween">
      <formula>6</formula>
      <formula>10</formula>
    </cfRule>
  </conditionalFormatting>
  <conditionalFormatting sqref="KP33">
    <cfRule type="cellIs" dxfId="2668" priority="2691" stopIfTrue="1" operator="lessThan">
      <formula>65</formula>
    </cfRule>
  </conditionalFormatting>
  <conditionalFormatting sqref="KP26">
    <cfRule type="cellIs" dxfId="2667" priority="2690" stopIfTrue="1" operator="greaterThan">
      <formula>0.002</formula>
    </cfRule>
  </conditionalFormatting>
  <conditionalFormatting sqref="KP22">
    <cfRule type="cellIs" dxfId="2666" priority="2689" stopIfTrue="1" operator="greaterThan">
      <formula>0.002</formula>
    </cfRule>
  </conditionalFormatting>
  <conditionalFormatting sqref="KP18">
    <cfRule type="cellIs" dxfId="2665" priority="2688" stopIfTrue="1" operator="lessThan">
      <formula>98.6</formula>
    </cfRule>
  </conditionalFormatting>
  <conditionalFormatting sqref="KR37">
    <cfRule type="cellIs" dxfId="2664" priority="2687" stopIfTrue="1" operator="greaterThan">
      <formula>10</formula>
    </cfRule>
  </conditionalFormatting>
  <conditionalFormatting sqref="KR19:KR20">
    <cfRule type="cellIs" dxfId="2663" priority="2686" stopIfTrue="1" operator="greaterThan">
      <formula>0.02</formula>
    </cfRule>
  </conditionalFormatting>
  <conditionalFormatting sqref="KR24">
    <cfRule type="cellIs" dxfId="2662" priority="2685" stopIfTrue="1" operator="greaterThan">
      <formula>0.4</formula>
    </cfRule>
  </conditionalFormatting>
  <conditionalFormatting sqref="KR25">
    <cfRule type="cellIs" dxfId="2661" priority="2684" stopIfTrue="1" operator="greaterThan">
      <formula>0.04</formula>
    </cfRule>
  </conditionalFormatting>
  <conditionalFormatting sqref="KR21">
    <cfRule type="cellIs" dxfId="2660" priority="2683" stopIfTrue="1" operator="greaterThan">
      <formula>0.007</formula>
    </cfRule>
  </conditionalFormatting>
  <conditionalFormatting sqref="KR23">
    <cfRule type="cellIs" dxfId="2659" priority="2682" stopIfTrue="1" operator="greaterThan">
      <formula>0.003</formula>
    </cfRule>
  </conditionalFormatting>
  <conditionalFormatting sqref="KR27:KR28">
    <cfRule type="cellIs" dxfId="2658" priority="2681" stopIfTrue="1" operator="greaterThan">
      <formula>1</formula>
    </cfRule>
  </conditionalFormatting>
  <conditionalFormatting sqref="KR31">
    <cfRule type="cellIs" dxfId="2657" priority="2680" stopIfTrue="1" operator="notBetween">
      <formula>950</formula>
      <formula>1050</formula>
    </cfRule>
  </conditionalFormatting>
  <conditionalFormatting sqref="KR30">
    <cfRule type="cellIs" dxfId="2656" priority="2679" stopIfTrue="1" operator="notBetween">
      <formula>6</formula>
      <formula>10</formula>
    </cfRule>
  </conditionalFormatting>
  <conditionalFormatting sqref="KR33">
    <cfRule type="cellIs" dxfId="2655" priority="2678" stopIfTrue="1" operator="lessThan">
      <formula>65</formula>
    </cfRule>
  </conditionalFormatting>
  <conditionalFormatting sqref="KR26">
    <cfRule type="cellIs" dxfId="2654" priority="2677" stopIfTrue="1" operator="greaterThan">
      <formula>0.002</formula>
    </cfRule>
  </conditionalFormatting>
  <conditionalFormatting sqref="KR22">
    <cfRule type="cellIs" dxfId="2653" priority="2676" stopIfTrue="1" operator="greaterThan">
      <formula>0.002</formula>
    </cfRule>
  </conditionalFormatting>
  <conditionalFormatting sqref="KR18">
    <cfRule type="cellIs" dxfId="2652" priority="2675" stopIfTrue="1" operator="lessThan">
      <formula>98.6</formula>
    </cfRule>
  </conditionalFormatting>
  <conditionalFormatting sqref="KT37">
    <cfRule type="cellIs" dxfId="2651" priority="2674" stopIfTrue="1" operator="greaterThan">
      <formula>10</formula>
    </cfRule>
  </conditionalFormatting>
  <conditionalFormatting sqref="KT19:KT20">
    <cfRule type="cellIs" dxfId="2650" priority="2673" stopIfTrue="1" operator="greaterThan">
      <formula>0.02</formula>
    </cfRule>
  </conditionalFormatting>
  <conditionalFormatting sqref="KT24">
    <cfRule type="cellIs" dxfId="2649" priority="2672" stopIfTrue="1" operator="greaterThan">
      <formula>0.4</formula>
    </cfRule>
  </conditionalFormatting>
  <conditionalFormatting sqref="KT25">
    <cfRule type="cellIs" dxfId="2648" priority="2671" stopIfTrue="1" operator="greaterThan">
      <formula>0.04</formula>
    </cfRule>
  </conditionalFormatting>
  <conditionalFormatting sqref="KT21">
    <cfRule type="cellIs" dxfId="2647" priority="2670" stopIfTrue="1" operator="greaterThan">
      <formula>0.007</formula>
    </cfRule>
  </conditionalFormatting>
  <conditionalFormatting sqref="KT23">
    <cfRule type="cellIs" dxfId="2646" priority="2669" stopIfTrue="1" operator="greaterThan">
      <formula>0.003</formula>
    </cfRule>
  </conditionalFormatting>
  <conditionalFormatting sqref="KT27:KT28">
    <cfRule type="cellIs" dxfId="2645" priority="2668" stopIfTrue="1" operator="greaterThan">
      <formula>1</formula>
    </cfRule>
  </conditionalFormatting>
  <conditionalFormatting sqref="KT31">
    <cfRule type="cellIs" dxfId="2644" priority="2667" stopIfTrue="1" operator="notBetween">
      <formula>950</formula>
      <formula>1050</formula>
    </cfRule>
  </conditionalFormatting>
  <conditionalFormatting sqref="KT30">
    <cfRule type="cellIs" dxfId="2643" priority="2666" stopIfTrue="1" operator="notBetween">
      <formula>6</formula>
      <formula>10</formula>
    </cfRule>
  </conditionalFormatting>
  <conditionalFormatting sqref="KT33">
    <cfRule type="cellIs" dxfId="2642" priority="2665" stopIfTrue="1" operator="lessThan">
      <formula>65</formula>
    </cfRule>
  </conditionalFormatting>
  <conditionalFormatting sqref="KT26">
    <cfRule type="cellIs" dxfId="2641" priority="2664" stopIfTrue="1" operator="greaterThan">
      <formula>0.002</formula>
    </cfRule>
  </conditionalFormatting>
  <conditionalFormatting sqref="KT22">
    <cfRule type="cellIs" dxfId="2640" priority="2663" stopIfTrue="1" operator="greaterThan">
      <formula>0.002</formula>
    </cfRule>
  </conditionalFormatting>
  <conditionalFormatting sqref="KT18">
    <cfRule type="cellIs" dxfId="2639" priority="2662" stopIfTrue="1" operator="lessThan">
      <formula>98.6</formula>
    </cfRule>
  </conditionalFormatting>
  <conditionalFormatting sqref="KU37">
    <cfRule type="cellIs" dxfId="2638" priority="2661" stopIfTrue="1" operator="greaterThan">
      <formula>10</formula>
    </cfRule>
  </conditionalFormatting>
  <conditionalFormatting sqref="KU19:KU20">
    <cfRule type="cellIs" dxfId="2637" priority="2660" stopIfTrue="1" operator="greaterThan">
      <formula>0.02</formula>
    </cfRule>
  </conditionalFormatting>
  <conditionalFormatting sqref="KU24">
    <cfRule type="cellIs" dxfId="2636" priority="2659" stopIfTrue="1" operator="greaterThan">
      <formula>0.4</formula>
    </cfRule>
  </conditionalFormatting>
  <conditionalFormatting sqref="KU25">
    <cfRule type="cellIs" dxfId="2635" priority="2658" stopIfTrue="1" operator="greaterThan">
      <formula>0.04</formula>
    </cfRule>
  </conditionalFormatting>
  <conditionalFormatting sqref="KU21">
    <cfRule type="cellIs" dxfId="2634" priority="2657" stopIfTrue="1" operator="greaterThan">
      <formula>0.007</formula>
    </cfRule>
  </conditionalFormatting>
  <conditionalFormatting sqref="KU23">
    <cfRule type="cellIs" dxfId="2633" priority="2656" stopIfTrue="1" operator="greaterThan">
      <formula>0.003</formula>
    </cfRule>
  </conditionalFormatting>
  <conditionalFormatting sqref="KU27:KU28">
    <cfRule type="cellIs" dxfId="2632" priority="2655" stopIfTrue="1" operator="greaterThan">
      <formula>1</formula>
    </cfRule>
  </conditionalFormatting>
  <conditionalFormatting sqref="KU31">
    <cfRule type="cellIs" dxfId="2631" priority="2654" stopIfTrue="1" operator="notBetween">
      <formula>950</formula>
      <formula>1050</formula>
    </cfRule>
  </conditionalFormatting>
  <conditionalFormatting sqref="KU30">
    <cfRule type="cellIs" dxfId="2630" priority="2653" stopIfTrue="1" operator="notBetween">
      <formula>6</formula>
      <formula>10</formula>
    </cfRule>
  </conditionalFormatting>
  <conditionalFormatting sqref="KU33">
    <cfRule type="cellIs" dxfId="2629" priority="2652" stopIfTrue="1" operator="lessThan">
      <formula>65</formula>
    </cfRule>
  </conditionalFormatting>
  <conditionalFormatting sqref="KU26">
    <cfRule type="cellIs" dxfId="2628" priority="2651" stopIfTrue="1" operator="greaterThan">
      <formula>0.002</formula>
    </cfRule>
  </conditionalFormatting>
  <conditionalFormatting sqref="KU22">
    <cfRule type="cellIs" dxfId="2627" priority="2650" stopIfTrue="1" operator="greaterThan">
      <formula>0.002</formula>
    </cfRule>
  </conditionalFormatting>
  <conditionalFormatting sqref="KU18">
    <cfRule type="cellIs" dxfId="2626" priority="2649" stopIfTrue="1" operator="lessThan">
      <formula>98.6</formula>
    </cfRule>
  </conditionalFormatting>
  <conditionalFormatting sqref="KV37 KX37">
    <cfRule type="cellIs" dxfId="2625" priority="2648" stopIfTrue="1" operator="greaterThan">
      <formula>10</formula>
    </cfRule>
  </conditionalFormatting>
  <conditionalFormatting sqref="KV19:KV20 KX19:KX20">
    <cfRule type="cellIs" dxfId="2624" priority="2647" stopIfTrue="1" operator="greaterThan">
      <formula>0.02</formula>
    </cfRule>
  </conditionalFormatting>
  <conditionalFormatting sqref="KV24 KX24">
    <cfRule type="cellIs" dxfId="2623" priority="2646" stopIfTrue="1" operator="greaterThan">
      <formula>0.4</formula>
    </cfRule>
  </conditionalFormatting>
  <conditionalFormatting sqref="KV25 KX25">
    <cfRule type="cellIs" dxfId="2622" priority="2645" stopIfTrue="1" operator="greaterThan">
      <formula>0.04</formula>
    </cfRule>
  </conditionalFormatting>
  <conditionalFormatting sqref="KV21 KX21">
    <cfRule type="cellIs" dxfId="2621" priority="2644" stopIfTrue="1" operator="greaterThan">
      <formula>0.007</formula>
    </cfRule>
  </conditionalFormatting>
  <conditionalFormatting sqref="KV23 KX23">
    <cfRule type="cellIs" dxfId="2620" priority="2643" stopIfTrue="1" operator="greaterThan">
      <formula>0.003</formula>
    </cfRule>
  </conditionalFormatting>
  <conditionalFormatting sqref="KV27:KV28 KX27:KX28">
    <cfRule type="cellIs" dxfId="2619" priority="2642" stopIfTrue="1" operator="greaterThan">
      <formula>1</formula>
    </cfRule>
  </conditionalFormatting>
  <conditionalFormatting sqref="KV31 KX31">
    <cfRule type="cellIs" dxfId="2618" priority="2641" stopIfTrue="1" operator="notBetween">
      <formula>950</formula>
      <formula>1050</formula>
    </cfRule>
  </conditionalFormatting>
  <conditionalFormatting sqref="KV30 KX30">
    <cfRule type="cellIs" dxfId="2617" priority="2640" stopIfTrue="1" operator="notBetween">
      <formula>6</formula>
      <formula>10</formula>
    </cfRule>
  </conditionalFormatting>
  <conditionalFormatting sqref="KV33 KX33">
    <cfRule type="cellIs" dxfId="2616" priority="2639" stopIfTrue="1" operator="lessThan">
      <formula>65</formula>
    </cfRule>
  </conditionalFormatting>
  <conditionalFormatting sqref="KV26 KX26">
    <cfRule type="cellIs" dxfId="2615" priority="2638" stopIfTrue="1" operator="greaterThan">
      <formula>0.002</formula>
    </cfRule>
  </conditionalFormatting>
  <conditionalFormatting sqref="KV22 KX22">
    <cfRule type="cellIs" dxfId="2614" priority="2637" stopIfTrue="1" operator="greaterThan">
      <formula>0.002</formula>
    </cfRule>
  </conditionalFormatting>
  <conditionalFormatting sqref="KV18 KX18">
    <cfRule type="cellIs" dxfId="2613" priority="2636" stopIfTrue="1" operator="lessThan">
      <formula>98.6</formula>
    </cfRule>
  </conditionalFormatting>
  <conditionalFormatting sqref="KW37">
    <cfRule type="cellIs" dxfId="2612" priority="2635" stopIfTrue="1" operator="greaterThan">
      <formula>10</formula>
    </cfRule>
  </conditionalFormatting>
  <conditionalFormatting sqref="KW19:KW20">
    <cfRule type="cellIs" dxfId="2611" priority="2634" stopIfTrue="1" operator="greaterThan">
      <formula>0.02</formula>
    </cfRule>
  </conditionalFormatting>
  <conditionalFormatting sqref="KW24">
    <cfRule type="cellIs" dxfId="2610" priority="2633" stopIfTrue="1" operator="greaterThan">
      <formula>0.4</formula>
    </cfRule>
  </conditionalFormatting>
  <conditionalFormatting sqref="KW25">
    <cfRule type="cellIs" dxfId="2609" priority="2632" stopIfTrue="1" operator="greaterThan">
      <formula>0.04</formula>
    </cfRule>
  </conditionalFormatting>
  <conditionalFormatting sqref="KW21">
    <cfRule type="cellIs" dxfId="2608" priority="2631" stopIfTrue="1" operator="greaterThan">
      <formula>0.007</formula>
    </cfRule>
  </conditionalFormatting>
  <conditionalFormatting sqref="KW23">
    <cfRule type="cellIs" dxfId="2607" priority="2630" stopIfTrue="1" operator="greaterThan">
      <formula>0.003</formula>
    </cfRule>
  </conditionalFormatting>
  <conditionalFormatting sqref="KW27:KW28">
    <cfRule type="cellIs" dxfId="2606" priority="2629" stopIfTrue="1" operator="greaterThan">
      <formula>1</formula>
    </cfRule>
  </conditionalFormatting>
  <conditionalFormatting sqref="KW31">
    <cfRule type="cellIs" dxfId="2605" priority="2628" stopIfTrue="1" operator="notBetween">
      <formula>950</formula>
      <formula>1050</formula>
    </cfRule>
  </conditionalFormatting>
  <conditionalFormatting sqref="KW30">
    <cfRule type="cellIs" dxfId="2604" priority="2627" stopIfTrue="1" operator="notBetween">
      <formula>6</formula>
      <formula>10</formula>
    </cfRule>
  </conditionalFormatting>
  <conditionalFormatting sqref="KW33">
    <cfRule type="cellIs" dxfId="2603" priority="2626" stopIfTrue="1" operator="lessThan">
      <formula>65</formula>
    </cfRule>
  </conditionalFormatting>
  <conditionalFormatting sqref="KW26">
    <cfRule type="cellIs" dxfId="2602" priority="2625" stopIfTrue="1" operator="greaterThan">
      <formula>0.002</formula>
    </cfRule>
  </conditionalFormatting>
  <conditionalFormatting sqref="KW22">
    <cfRule type="cellIs" dxfId="2601" priority="2624" stopIfTrue="1" operator="greaterThan">
      <formula>0.002</formula>
    </cfRule>
  </conditionalFormatting>
  <conditionalFormatting sqref="KW18">
    <cfRule type="cellIs" dxfId="2600" priority="2623" stopIfTrue="1" operator="lessThan">
      <formula>98.6</formula>
    </cfRule>
  </conditionalFormatting>
  <conditionalFormatting sqref="KY37">
    <cfRule type="cellIs" dxfId="2599" priority="2622" stopIfTrue="1" operator="greaterThan">
      <formula>10</formula>
    </cfRule>
  </conditionalFormatting>
  <conditionalFormatting sqref="KY19:KY20">
    <cfRule type="cellIs" dxfId="2598" priority="2621" stopIfTrue="1" operator="greaterThan">
      <formula>0.02</formula>
    </cfRule>
  </conditionalFormatting>
  <conditionalFormatting sqref="KY24">
    <cfRule type="cellIs" dxfId="2597" priority="2620" stopIfTrue="1" operator="greaterThan">
      <formula>0.4</formula>
    </cfRule>
  </conditionalFormatting>
  <conditionalFormatting sqref="KY25">
    <cfRule type="cellIs" dxfId="2596" priority="2619" stopIfTrue="1" operator="greaterThan">
      <formula>0.04</formula>
    </cfRule>
  </conditionalFormatting>
  <conditionalFormatting sqref="KY21">
    <cfRule type="cellIs" dxfId="2595" priority="2618" stopIfTrue="1" operator="greaterThan">
      <formula>0.007</formula>
    </cfRule>
  </conditionalFormatting>
  <conditionalFormatting sqref="KY23">
    <cfRule type="cellIs" dxfId="2594" priority="2617" stopIfTrue="1" operator="greaterThan">
      <formula>0.003</formula>
    </cfRule>
  </conditionalFormatting>
  <conditionalFormatting sqref="KY27:KY28">
    <cfRule type="cellIs" dxfId="2593" priority="2616" stopIfTrue="1" operator="greaterThan">
      <formula>1</formula>
    </cfRule>
  </conditionalFormatting>
  <conditionalFormatting sqref="KY31">
    <cfRule type="cellIs" dxfId="2592" priority="2615" stopIfTrue="1" operator="notBetween">
      <formula>950</formula>
      <formula>1050</formula>
    </cfRule>
  </conditionalFormatting>
  <conditionalFormatting sqref="KY30">
    <cfRule type="cellIs" dxfId="2591" priority="2614" stopIfTrue="1" operator="notBetween">
      <formula>6</formula>
      <formula>10</formula>
    </cfRule>
  </conditionalFormatting>
  <conditionalFormatting sqref="KY33">
    <cfRule type="cellIs" dxfId="2590" priority="2613" stopIfTrue="1" operator="lessThan">
      <formula>65</formula>
    </cfRule>
  </conditionalFormatting>
  <conditionalFormatting sqref="KY26">
    <cfRule type="cellIs" dxfId="2589" priority="2612" stopIfTrue="1" operator="greaterThan">
      <formula>0.002</formula>
    </cfRule>
  </conditionalFormatting>
  <conditionalFormatting sqref="KY22">
    <cfRule type="cellIs" dxfId="2588" priority="2611" stopIfTrue="1" operator="greaterThan">
      <formula>0.002</formula>
    </cfRule>
  </conditionalFormatting>
  <conditionalFormatting sqref="KY18">
    <cfRule type="cellIs" dxfId="2587" priority="2610" stopIfTrue="1" operator="lessThan">
      <formula>98.6</formula>
    </cfRule>
  </conditionalFormatting>
  <conditionalFormatting sqref="KZ37">
    <cfRule type="cellIs" dxfId="2586" priority="2609" stopIfTrue="1" operator="greaterThan">
      <formula>10</formula>
    </cfRule>
  </conditionalFormatting>
  <conditionalFormatting sqref="KZ19:KZ20">
    <cfRule type="cellIs" dxfId="2585" priority="2608" stopIfTrue="1" operator="greaterThan">
      <formula>0.02</formula>
    </cfRule>
  </conditionalFormatting>
  <conditionalFormatting sqref="KZ24">
    <cfRule type="cellIs" dxfId="2584" priority="2607" stopIfTrue="1" operator="greaterThan">
      <formula>0.4</formula>
    </cfRule>
  </conditionalFormatting>
  <conditionalFormatting sqref="KZ25">
    <cfRule type="cellIs" dxfId="2583" priority="2606" stopIfTrue="1" operator="greaterThan">
      <formula>0.04</formula>
    </cfRule>
  </conditionalFormatting>
  <conditionalFormatting sqref="KZ21">
    <cfRule type="cellIs" dxfId="2582" priority="2605" stopIfTrue="1" operator="greaterThan">
      <formula>0.007</formula>
    </cfRule>
  </conditionalFormatting>
  <conditionalFormatting sqref="KZ23">
    <cfRule type="cellIs" dxfId="2581" priority="2604" stopIfTrue="1" operator="greaterThan">
      <formula>0.003</formula>
    </cfRule>
  </conditionalFormatting>
  <conditionalFormatting sqref="KZ27:KZ28">
    <cfRule type="cellIs" dxfId="2580" priority="2603" stopIfTrue="1" operator="greaterThan">
      <formula>1</formula>
    </cfRule>
  </conditionalFormatting>
  <conditionalFormatting sqref="KZ31">
    <cfRule type="cellIs" dxfId="2579" priority="2602" stopIfTrue="1" operator="notBetween">
      <formula>950</formula>
      <formula>1050</formula>
    </cfRule>
  </conditionalFormatting>
  <conditionalFormatting sqref="KZ30">
    <cfRule type="cellIs" dxfId="2578" priority="2601" stopIfTrue="1" operator="notBetween">
      <formula>6</formula>
      <formula>10</formula>
    </cfRule>
  </conditionalFormatting>
  <conditionalFormatting sqref="KZ33">
    <cfRule type="cellIs" dxfId="2577" priority="2600" stopIfTrue="1" operator="lessThan">
      <formula>65</formula>
    </cfRule>
  </conditionalFormatting>
  <conditionalFormatting sqref="KZ26">
    <cfRule type="cellIs" dxfId="2576" priority="2599" stopIfTrue="1" operator="greaterThan">
      <formula>0.002</formula>
    </cfRule>
  </conditionalFormatting>
  <conditionalFormatting sqref="KZ22">
    <cfRule type="cellIs" dxfId="2575" priority="2598" stopIfTrue="1" operator="greaterThan">
      <formula>0.002</formula>
    </cfRule>
  </conditionalFormatting>
  <conditionalFormatting sqref="KZ18">
    <cfRule type="cellIs" dxfId="2574" priority="2597" stopIfTrue="1" operator="lessThan">
      <formula>98.6</formula>
    </cfRule>
  </conditionalFormatting>
  <conditionalFormatting sqref="VK18 VK31:VK32">
    <cfRule type="cellIs" dxfId="2573" priority="2596" stopIfTrue="1" operator="lessThan">
      <formula>98.6</formula>
    </cfRule>
  </conditionalFormatting>
  <conditionalFormatting sqref="VK19:VK20">
    <cfRule type="cellIs" dxfId="2572" priority="2595" stopIfTrue="1" operator="greaterThan">
      <formula>0.02</formula>
    </cfRule>
  </conditionalFormatting>
  <conditionalFormatting sqref="VK24">
    <cfRule type="cellIs" dxfId="2571" priority="2594" stopIfTrue="1" operator="greaterThan">
      <formula>0.4</formula>
    </cfRule>
  </conditionalFormatting>
  <conditionalFormatting sqref="VK22 VK26">
    <cfRule type="cellIs" dxfId="2570" priority="2593" stopIfTrue="1" operator="greaterThan">
      <formula>0.002</formula>
    </cfRule>
  </conditionalFormatting>
  <conditionalFormatting sqref="VK25">
    <cfRule type="cellIs" dxfId="2569" priority="2592" stopIfTrue="1" operator="greaterThan">
      <formula>0.04</formula>
    </cfRule>
  </conditionalFormatting>
  <conditionalFormatting sqref="VK30">
    <cfRule type="cellIs" dxfId="2568" priority="2591" stopIfTrue="1" operator="notBetween">
      <formula>6</formula>
      <formula>10</formula>
    </cfRule>
  </conditionalFormatting>
  <conditionalFormatting sqref="VK21">
    <cfRule type="cellIs" dxfId="2567" priority="2590" stopIfTrue="1" operator="greaterThan">
      <formula>0.007</formula>
    </cfRule>
  </conditionalFormatting>
  <conditionalFormatting sqref="VK23">
    <cfRule type="cellIs" dxfId="2566" priority="2589" stopIfTrue="1" operator="greaterThan">
      <formula>0.003</formula>
    </cfRule>
  </conditionalFormatting>
  <conditionalFormatting sqref="VK28">
    <cfRule type="cellIs" dxfId="2565" priority="2588" stopIfTrue="1" operator="greaterThan">
      <formula>1</formula>
    </cfRule>
  </conditionalFormatting>
  <conditionalFormatting sqref="VK27">
    <cfRule type="cellIs" dxfId="2564" priority="2587" stopIfTrue="1" operator="greaterThan">
      <formula>1</formula>
    </cfRule>
  </conditionalFormatting>
  <conditionalFormatting sqref="VK29">
    <cfRule type="cellIs" dxfId="2563" priority="2586" stopIfTrue="1" operator="greaterThan">
      <formula>10</formula>
    </cfRule>
  </conditionalFormatting>
  <conditionalFormatting sqref="LA37">
    <cfRule type="cellIs" dxfId="2562" priority="2585" stopIfTrue="1" operator="greaterThan">
      <formula>10</formula>
    </cfRule>
  </conditionalFormatting>
  <conditionalFormatting sqref="LA19:LA20">
    <cfRule type="cellIs" dxfId="2561" priority="2584" stopIfTrue="1" operator="greaterThan">
      <formula>0.02</formula>
    </cfRule>
  </conditionalFormatting>
  <conditionalFormatting sqref="LA24">
    <cfRule type="cellIs" dxfId="2560" priority="2583" stopIfTrue="1" operator="greaterThan">
      <formula>0.4</formula>
    </cfRule>
  </conditionalFormatting>
  <conditionalFormatting sqref="LA25">
    <cfRule type="cellIs" dxfId="2559" priority="2582" stopIfTrue="1" operator="greaterThan">
      <formula>0.04</formula>
    </cfRule>
  </conditionalFormatting>
  <conditionalFormatting sqref="LA21">
    <cfRule type="cellIs" dxfId="2558" priority="2581" stopIfTrue="1" operator="greaterThan">
      <formula>0.007</formula>
    </cfRule>
  </conditionalFormatting>
  <conditionalFormatting sqref="LA23">
    <cfRule type="cellIs" dxfId="2557" priority="2580" stopIfTrue="1" operator="greaterThan">
      <formula>0.003</formula>
    </cfRule>
  </conditionalFormatting>
  <conditionalFormatting sqref="LA27:LA28">
    <cfRule type="cellIs" dxfId="2556" priority="2579" stopIfTrue="1" operator="greaterThan">
      <formula>1</formula>
    </cfRule>
  </conditionalFormatting>
  <conditionalFormatting sqref="LA31">
    <cfRule type="cellIs" dxfId="2555" priority="2578" stopIfTrue="1" operator="notBetween">
      <formula>950</formula>
      <formula>1050</formula>
    </cfRule>
  </conditionalFormatting>
  <conditionalFormatting sqref="LA30">
    <cfRule type="cellIs" dxfId="2554" priority="2577" stopIfTrue="1" operator="notBetween">
      <formula>6</formula>
      <formula>10</formula>
    </cfRule>
  </conditionalFormatting>
  <conditionalFormatting sqref="LA33">
    <cfRule type="cellIs" dxfId="2553" priority="2576" stopIfTrue="1" operator="lessThan">
      <formula>65</formula>
    </cfRule>
  </conditionalFormatting>
  <conditionalFormatting sqref="LA26">
    <cfRule type="cellIs" dxfId="2552" priority="2575" stopIfTrue="1" operator="greaterThan">
      <formula>0.002</formula>
    </cfRule>
  </conditionalFormatting>
  <conditionalFormatting sqref="LA22">
    <cfRule type="cellIs" dxfId="2551" priority="2574" stopIfTrue="1" operator="greaterThan">
      <formula>0.002</formula>
    </cfRule>
  </conditionalFormatting>
  <conditionalFormatting sqref="LA18">
    <cfRule type="cellIs" dxfId="2550" priority="2573" stopIfTrue="1" operator="lessThan">
      <formula>98.6</formula>
    </cfRule>
  </conditionalFormatting>
  <conditionalFormatting sqref="LB37">
    <cfRule type="cellIs" dxfId="2549" priority="2572" stopIfTrue="1" operator="greaterThan">
      <formula>10</formula>
    </cfRule>
  </conditionalFormatting>
  <conditionalFormatting sqref="LB19:LB20">
    <cfRule type="cellIs" dxfId="2548" priority="2571" stopIfTrue="1" operator="greaterThan">
      <formula>0.02</formula>
    </cfRule>
  </conditionalFormatting>
  <conditionalFormatting sqref="LB24">
    <cfRule type="cellIs" dxfId="2547" priority="2570" stopIfTrue="1" operator="greaterThan">
      <formula>0.4</formula>
    </cfRule>
  </conditionalFormatting>
  <conditionalFormatting sqref="LB25">
    <cfRule type="cellIs" dxfId="2546" priority="2569" stopIfTrue="1" operator="greaterThan">
      <formula>0.04</formula>
    </cfRule>
  </conditionalFormatting>
  <conditionalFormatting sqref="LB21">
    <cfRule type="cellIs" dxfId="2545" priority="2568" stopIfTrue="1" operator="greaterThan">
      <formula>0.007</formula>
    </cfRule>
  </conditionalFormatting>
  <conditionalFormatting sqref="LB23">
    <cfRule type="cellIs" dxfId="2544" priority="2567" stopIfTrue="1" operator="greaterThan">
      <formula>0.003</formula>
    </cfRule>
  </conditionalFormatting>
  <conditionalFormatting sqref="LB27:LB28">
    <cfRule type="cellIs" dxfId="2543" priority="2566" stopIfTrue="1" operator="greaterThan">
      <formula>1</formula>
    </cfRule>
  </conditionalFormatting>
  <conditionalFormatting sqref="LB31">
    <cfRule type="cellIs" dxfId="2542" priority="2565" stopIfTrue="1" operator="notBetween">
      <formula>950</formula>
      <formula>1050</formula>
    </cfRule>
  </conditionalFormatting>
  <conditionalFormatting sqref="LB30">
    <cfRule type="cellIs" dxfId="2541" priority="2564" stopIfTrue="1" operator="notBetween">
      <formula>6</formula>
      <formula>10</formula>
    </cfRule>
  </conditionalFormatting>
  <conditionalFormatting sqref="LB33">
    <cfRule type="cellIs" dxfId="2540" priority="2563" stopIfTrue="1" operator="lessThan">
      <formula>65</formula>
    </cfRule>
  </conditionalFormatting>
  <conditionalFormatting sqref="LB26">
    <cfRule type="cellIs" dxfId="2539" priority="2562" stopIfTrue="1" operator="greaterThan">
      <formula>0.002</formula>
    </cfRule>
  </conditionalFormatting>
  <conditionalFormatting sqref="LB22">
    <cfRule type="cellIs" dxfId="2538" priority="2561" stopIfTrue="1" operator="greaterThan">
      <formula>0.002</formula>
    </cfRule>
  </conditionalFormatting>
  <conditionalFormatting sqref="LB18">
    <cfRule type="cellIs" dxfId="2537" priority="2560" stopIfTrue="1" operator="lessThan">
      <formula>98.6</formula>
    </cfRule>
  </conditionalFormatting>
  <conditionalFormatting sqref="LC37">
    <cfRule type="cellIs" dxfId="2536" priority="2559" stopIfTrue="1" operator="greaterThan">
      <formula>10</formula>
    </cfRule>
  </conditionalFormatting>
  <conditionalFormatting sqref="LC19:LC20">
    <cfRule type="cellIs" dxfId="2535" priority="2558" stopIfTrue="1" operator="greaterThan">
      <formula>0.02</formula>
    </cfRule>
  </conditionalFormatting>
  <conditionalFormatting sqref="LC24">
    <cfRule type="cellIs" dxfId="2534" priority="2557" stopIfTrue="1" operator="greaterThan">
      <formula>0.4</formula>
    </cfRule>
  </conditionalFormatting>
  <conditionalFormatting sqref="LC25">
    <cfRule type="cellIs" dxfId="2533" priority="2556" stopIfTrue="1" operator="greaterThan">
      <formula>0.04</formula>
    </cfRule>
  </conditionalFormatting>
  <conditionalFormatting sqref="LC21">
    <cfRule type="cellIs" dxfId="2532" priority="2555" stopIfTrue="1" operator="greaterThan">
      <formula>0.007</formula>
    </cfRule>
  </conditionalFormatting>
  <conditionalFormatting sqref="LC23">
    <cfRule type="cellIs" dxfId="2531" priority="2554" stopIfTrue="1" operator="greaterThan">
      <formula>0.003</formula>
    </cfRule>
  </conditionalFormatting>
  <conditionalFormatting sqref="LC27:LC28">
    <cfRule type="cellIs" dxfId="2530" priority="2553" stopIfTrue="1" operator="greaterThan">
      <formula>1</formula>
    </cfRule>
  </conditionalFormatting>
  <conditionalFormatting sqref="LC31">
    <cfRule type="cellIs" dxfId="2529" priority="2552" stopIfTrue="1" operator="notBetween">
      <formula>950</formula>
      <formula>1050</formula>
    </cfRule>
  </conditionalFormatting>
  <conditionalFormatting sqref="LC30">
    <cfRule type="cellIs" dxfId="2528" priority="2551" stopIfTrue="1" operator="notBetween">
      <formula>6</formula>
      <formula>10</formula>
    </cfRule>
  </conditionalFormatting>
  <conditionalFormatting sqref="LC33">
    <cfRule type="cellIs" dxfId="2527" priority="2550" stopIfTrue="1" operator="lessThan">
      <formula>65</formula>
    </cfRule>
  </conditionalFormatting>
  <conditionalFormatting sqref="LC26">
    <cfRule type="cellIs" dxfId="2526" priority="2549" stopIfTrue="1" operator="greaterThan">
      <formula>0.002</formula>
    </cfRule>
  </conditionalFormatting>
  <conditionalFormatting sqref="LC22">
    <cfRule type="cellIs" dxfId="2525" priority="2548" stopIfTrue="1" operator="greaterThan">
      <formula>0.002</formula>
    </cfRule>
  </conditionalFormatting>
  <conditionalFormatting sqref="LC18">
    <cfRule type="cellIs" dxfId="2524" priority="2547" stopIfTrue="1" operator="lessThan">
      <formula>98.6</formula>
    </cfRule>
  </conditionalFormatting>
  <conditionalFormatting sqref="LD37">
    <cfRule type="cellIs" dxfId="2523" priority="2546" stopIfTrue="1" operator="greaterThan">
      <formula>10</formula>
    </cfRule>
  </conditionalFormatting>
  <conditionalFormatting sqref="LD19:LD20">
    <cfRule type="cellIs" dxfId="2522" priority="2545" stopIfTrue="1" operator="greaterThan">
      <formula>0.02</formula>
    </cfRule>
  </conditionalFormatting>
  <conditionalFormatting sqref="LD24">
    <cfRule type="cellIs" dxfId="2521" priority="2544" stopIfTrue="1" operator="greaterThan">
      <formula>0.4</formula>
    </cfRule>
  </conditionalFormatting>
  <conditionalFormatting sqref="LD25">
    <cfRule type="cellIs" dxfId="2520" priority="2543" stopIfTrue="1" operator="greaterThan">
      <formula>0.04</formula>
    </cfRule>
  </conditionalFormatting>
  <conditionalFormatting sqref="LD21">
    <cfRule type="cellIs" dxfId="2519" priority="2542" stopIfTrue="1" operator="greaterThan">
      <formula>0.007</formula>
    </cfRule>
  </conditionalFormatting>
  <conditionalFormatting sqref="LD23">
    <cfRule type="cellIs" dxfId="2518" priority="2541" stopIfTrue="1" operator="greaterThan">
      <formula>0.003</formula>
    </cfRule>
  </conditionalFormatting>
  <conditionalFormatting sqref="LD27:LD28">
    <cfRule type="cellIs" dxfId="2517" priority="2540" stopIfTrue="1" operator="greaterThan">
      <formula>1</formula>
    </cfRule>
  </conditionalFormatting>
  <conditionalFormatting sqref="LD31">
    <cfRule type="cellIs" dxfId="2516" priority="2539" stopIfTrue="1" operator="notBetween">
      <formula>950</formula>
      <formula>1050</formula>
    </cfRule>
  </conditionalFormatting>
  <conditionalFormatting sqref="LD30">
    <cfRule type="cellIs" dxfId="2515" priority="2538" stopIfTrue="1" operator="notBetween">
      <formula>6</formula>
      <formula>10</formula>
    </cfRule>
  </conditionalFormatting>
  <conditionalFormatting sqref="LD33">
    <cfRule type="cellIs" dxfId="2514" priority="2537" stopIfTrue="1" operator="lessThan">
      <formula>65</formula>
    </cfRule>
  </conditionalFormatting>
  <conditionalFormatting sqref="LD26">
    <cfRule type="cellIs" dxfId="2513" priority="2536" stopIfTrue="1" operator="greaterThan">
      <formula>0.002</formula>
    </cfRule>
  </conditionalFormatting>
  <conditionalFormatting sqref="LD22">
    <cfRule type="cellIs" dxfId="2512" priority="2535" stopIfTrue="1" operator="greaterThan">
      <formula>0.002</formula>
    </cfRule>
  </conditionalFormatting>
  <conditionalFormatting sqref="LD18">
    <cfRule type="cellIs" dxfId="2511" priority="2534" stopIfTrue="1" operator="lessThan">
      <formula>98.6</formula>
    </cfRule>
  </conditionalFormatting>
  <conditionalFormatting sqref="LE37">
    <cfRule type="cellIs" dxfId="2510" priority="2533" stopIfTrue="1" operator="greaterThan">
      <formula>10</formula>
    </cfRule>
  </conditionalFormatting>
  <conditionalFormatting sqref="LE19:LE20">
    <cfRule type="cellIs" dxfId="2509" priority="2532" stopIfTrue="1" operator="greaterThan">
      <formula>0.02</formula>
    </cfRule>
  </conditionalFormatting>
  <conditionalFormatting sqref="LE24">
    <cfRule type="cellIs" dxfId="2508" priority="2531" stopIfTrue="1" operator="greaterThan">
      <formula>0.4</formula>
    </cfRule>
  </conditionalFormatting>
  <conditionalFormatting sqref="LE25">
    <cfRule type="cellIs" dxfId="2507" priority="2530" stopIfTrue="1" operator="greaterThan">
      <formula>0.04</formula>
    </cfRule>
  </conditionalFormatting>
  <conditionalFormatting sqref="LE21">
    <cfRule type="cellIs" dxfId="2506" priority="2529" stopIfTrue="1" operator="greaterThan">
      <formula>0.007</formula>
    </cfRule>
  </conditionalFormatting>
  <conditionalFormatting sqref="LE23">
    <cfRule type="cellIs" dxfId="2505" priority="2528" stopIfTrue="1" operator="greaterThan">
      <formula>0.003</formula>
    </cfRule>
  </conditionalFormatting>
  <conditionalFormatting sqref="LE27:LE28">
    <cfRule type="cellIs" dxfId="2504" priority="2527" stopIfTrue="1" operator="greaterThan">
      <formula>1</formula>
    </cfRule>
  </conditionalFormatting>
  <conditionalFormatting sqref="LE31">
    <cfRule type="cellIs" dxfId="2503" priority="2526" stopIfTrue="1" operator="notBetween">
      <formula>950</formula>
      <formula>1050</formula>
    </cfRule>
  </conditionalFormatting>
  <conditionalFormatting sqref="LE30">
    <cfRule type="cellIs" dxfId="2502" priority="2525" stopIfTrue="1" operator="notBetween">
      <formula>6</formula>
      <formula>10</formula>
    </cfRule>
  </conditionalFormatting>
  <conditionalFormatting sqref="LE33">
    <cfRule type="cellIs" dxfId="2501" priority="2524" stopIfTrue="1" operator="lessThan">
      <formula>65</formula>
    </cfRule>
  </conditionalFormatting>
  <conditionalFormatting sqref="LE26">
    <cfRule type="cellIs" dxfId="2500" priority="2523" stopIfTrue="1" operator="greaterThan">
      <formula>0.002</formula>
    </cfRule>
  </conditionalFormatting>
  <conditionalFormatting sqref="LE22">
    <cfRule type="cellIs" dxfId="2499" priority="2522" stopIfTrue="1" operator="greaterThan">
      <formula>0.002</formula>
    </cfRule>
  </conditionalFormatting>
  <conditionalFormatting sqref="LE18">
    <cfRule type="cellIs" dxfId="2498" priority="2521" stopIfTrue="1" operator="lessThan">
      <formula>98.6</formula>
    </cfRule>
  </conditionalFormatting>
  <conditionalFormatting sqref="LF37">
    <cfRule type="cellIs" dxfId="2497" priority="2520" stopIfTrue="1" operator="greaterThan">
      <formula>10</formula>
    </cfRule>
  </conditionalFormatting>
  <conditionalFormatting sqref="LF19:LF20">
    <cfRule type="cellIs" dxfId="2496" priority="2519" stopIfTrue="1" operator="greaterThan">
      <formula>0.02</formula>
    </cfRule>
  </conditionalFormatting>
  <conditionalFormatting sqref="LF24">
    <cfRule type="cellIs" dxfId="2495" priority="2518" stopIfTrue="1" operator="greaterThan">
      <formula>0.4</formula>
    </cfRule>
  </conditionalFormatting>
  <conditionalFormatting sqref="LF25">
    <cfRule type="cellIs" dxfId="2494" priority="2517" stopIfTrue="1" operator="greaterThan">
      <formula>0.04</formula>
    </cfRule>
  </conditionalFormatting>
  <conditionalFormatting sqref="LF21">
    <cfRule type="cellIs" dxfId="2493" priority="2516" stopIfTrue="1" operator="greaterThan">
      <formula>0.007</formula>
    </cfRule>
  </conditionalFormatting>
  <conditionalFormatting sqref="LF23">
    <cfRule type="cellIs" dxfId="2492" priority="2515" stopIfTrue="1" operator="greaterThan">
      <formula>0.003</formula>
    </cfRule>
  </conditionalFormatting>
  <conditionalFormatting sqref="LF27:LF28">
    <cfRule type="cellIs" dxfId="2491" priority="2514" stopIfTrue="1" operator="greaterThan">
      <formula>1</formula>
    </cfRule>
  </conditionalFormatting>
  <conditionalFormatting sqref="LF31">
    <cfRule type="cellIs" dxfId="2490" priority="2513" stopIfTrue="1" operator="notBetween">
      <formula>950</formula>
      <formula>1050</formula>
    </cfRule>
  </conditionalFormatting>
  <conditionalFormatting sqref="LF30">
    <cfRule type="cellIs" dxfId="2489" priority="2512" stopIfTrue="1" operator="notBetween">
      <formula>6</formula>
      <formula>10</formula>
    </cfRule>
  </conditionalFormatting>
  <conditionalFormatting sqref="LF33">
    <cfRule type="cellIs" dxfId="2488" priority="2511" stopIfTrue="1" operator="lessThan">
      <formula>65</formula>
    </cfRule>
  </conditionalFormatting>
  <conditionalFormatting sqref="LF26">
    <cfRule type="cellIs" dxfId="2487" priority="2510" stopIfTrue="1" operator="greaterThan">
      <formula>0.002</formula>
    </cfRule>
  </conditionalFormatting>
  <conditionalFormatting sqref="LF22">
    <cfRule type="cellIs" dxfId="2486" priority="2509" stopIfTrue="1" operator="greaterThan">
      <formula>0.002</formula>
    </cfRule>
  </conditionalFormatting>
  <conditionalFormatting sqref="LF18">
    <cfRule type="cellIs" dxfId="2485" priority="2508" stopIfTrue="1" operator="lessThan">
      <formula>98.6</formula>
    </cfRule>
  </conditionalFormatting>
  <conditionalFormatting sqref="LG37">
    <cfRule type="cellIs" dxfId="2484" priority="2507" stopIfTrue="1" operator="greaterThan">
      <formula>10</formula>
    </cfRule>
  </conditionalFormatting>
  <conditionalFormatting sqref="LG19:LG20">
    <cfRule type="cellIs" dxfId="2483" priority="2506" stopIfTrue="1" operator="greaterThan">
      <formula>0.02</formula>
    </cfRule>
  </conditionalFormatting>
  <conditionalFormatting sqref="LG24">
    <cfRule type="cellIs" dxfId="2482" priority="2505" stopIfTrue="1" operator="greaterThan">
      <formula>0.4</formula>
    </cfRule>
  </conditionalFormatting>
  <conditionalFormatting sqref="LG25">
    <cfRule type="cellIs" dxfId="2481" priority="2504" stopIfTrue="1" operator="greaterThan">
      <formula>0.04</formula>
    </cfRule>
  </conditionalFormatting>
  <conditionalFormatting sqref="LG21">
    <cfRule type="cellIs" dxfId="2480" priority="2503" stopIfTrue="1" operator="greaterThan">
      <formula>0.007</formula>
    </cfRule>
  </conditionalFormatting>
  <conditionalFormatting sqref="LG23">
    <cfRule type="cellIs" dxfId="2479" priority="2502" stopIfTrue="1" operator="greaterThan">
      <formula>0.003</formula>
    </cfRule>
  </conditionalFormatting>
  <conditionalFormatting sqref="LG27:LG28">
    <cfRule type="cellIs" dxfId="2478" priority="2501" stopIfTrue="1" operator="greaterThan">
      <formula>1</formula>
    </cfRule>
  </conditionalFormatting>
  <conditionalFormatting sqref="LG31">
    <cfRule type="cellIs" dxfId="2477" priority="2500" stopIfTrue="1" operator="notBetween">
      <formula>950</formula>
      <formula>1050</formula>
    </cfRule>
  </conditionalFormatting>
  <conditionalFormatting sqref="LG30">
    <cfRule type="cellIs" dxfId="2476" priority="2499" stopIfTrue="1" operator="notBetween">
      <formula>6</formula>
      <formula>10</formula>
    </cfRule>
  </conditionalFormatting>
  <conditionalFormatting sqref="LG33">
    <cfRule type="cellIs" dxfId="2475" priority="2498" stopIfTrue="1" operator="lessThan">
      <formula>65</formula>
    </cfRule>
  </conditionalFormatting>
  <conditionalFormatting sqref="LG26">
    <cfRule type="cellIs" dxfId="2474" priority="2497" stopIfTrue="1" operator="greaterThan">
      <formula>0.002</formula>
    </cfRule>
  </conditionalFormatting>
  <conditionalFormatting sqref="LG22">
    <cfRule type="cellIs" dxfId="2473" priority="2496" stopIfTrue="1" operator="greaterThan">
      <formula>0.002</formula>
    </cfRule>
  </conditionalFormatting>
  <conditionalFormatting sqref="LG18">
    <cfRule type="cellIs" dxfId="2472" priority="2495" stopIfTrue="1" operator="lessThan">
      <formula>98.6</formula>
    </cfRule>
  </conditionalFormatting>
  <conditionalFormatting sqref="LH37">
    <cfRule type="cellIs" dxfId="2471" priority="2494" stopIfTrue="1" operator="greaterThan">
      <formula>10</formula>
    </cfRule>
  </conditionalFormatting>
  <conditionalFormatting sqref="LH19:LH20">
    <cfRule type="cellIs" dxfId="2470" priority="2493" stopIfTrue="1" operator="greaterThan">
      <formula>0.02</formula>
    </cfRule>
  </conditionalFormatting>
  <conditionalFormatting sqref="LH24">
    <cfRule type="cellIs" dxfId="2469" priority="2492" stopIfTrue="1" operator="greaterThan">
      <formula>0.4</formula>
    </cfRule>
  </conditionalFormatting>
  <conditionalFormatting sqref="LH25">
    <cfRule type="cellIs" dxfId="2468" priority="2491" stopIfTrue="1" operator="greaterThan">
      <formula>0.04</formula>
    </cfRule>
  </conditionalFormatting>
  <conditionalFormatting sqref="LH21">
    <cfRule type="cellIs" dxfId="2467" priority="2490" stopIfTrue="1" operator="greaterThan">
      <formula>0.007</formula>
    </cfRule>
  </conditionalFormatting>
  <conditionalFormatting sqref="LH23">
    <cfRule type="cellIs" dxfId="2466" priority="2489" stopIfTrue="1" operator="greaterThan">
      <formula>0.003</formula>
    </cfRule>
  </conditionalFormatting>
  <conditionalFormatting sqref="LH27:LH28">
    <cfRule type="cellIs" dxfId="2465" priority="2488" stopIfTrue="1" operator="greaterThan">
      <formula>1</formula>
    </cfRule>
  </conditionalFormatting>
  <conditionalFormatting sqref="LH31">
    <cfRule type="cellIs" dxfId="2464" priority="2487" stopIfTrue="1" operator="notBetween">
      <formula>950</formula>
      <formula>1050</formula>
    </cfRule>
  </conditionalFormatting>
  <conditionalFormatting sqref="LH30">
    <cfRule type="cellIs" dxfId="2463" priority="2486" stopIfTrue="1" operator="notBetween">
      <formula>6</formula>
      <formula>10</formula>
    </cfRule>
  </conditionalFormatting>
  <conditionalFormatting sqref="LH33">
    <cfRule type="cellIs" dxfId="2462" priority="2485" stopIfTrue="1" operator="lessThan">
      <formula>65</formula>
    </cfRule>
  </conditionalFormatting>
  <conditionalFormatting sqref="LH26">
    <cfRule type="cellIs" dxfId="2461" priority="2484" stopIfTrue="1" operator="greaterThan">
      <formula>0.002</formula>
    </cfRule>
  </conditionalFormatting>
  <conditionalFormatting sqref="LH22">
    <cfRule type="cellIs" dxfId="2460" priority="2483" stopIfTrue="1" operator="greaterThan">
      <formula>0.002</formula>
    </cfRule>
  </conditionalFormatting>
  <conditionalFormatting sqref="LH18">
    <cfRule type="cellIs" dxfId="2459" priority="2482" stopIfTrue="1" operator="lessThan">
      <formula>98.6</formula>
    </cfRule>
  </conditionalFormatting>
  <conditionalFormatting sqref="VJ18 VJ31:VJ32">
    <cfRule type="cellIs" dxfId="2458" priority="2481" stopIfTrue="1" operator="lessThan">
      <formula>98.6</formula>
    </cfRule>
  </conditionalFormatting>
  <conditionalFormatting sqref="VJ19:VJ20">
    <cfRule type="cellIs" dxfId="2457" priority="2480" stopIfTrue="1" operator="greaterThan">
      <formula>0.02</formula>
    </cfRule>
  </conditionalFormatting>
  <conditionalFormatting sqref="VJ24">
    <cfRule type="cellIs" dxfId="2456" priority="2479" stopIfTrue="1" operator="greaterThan">
      <formula>0.4</formula>
    </cfRule>
  </conditionalFormatting>
  <conditionalFormatting sqref="VJ22 VJ26">
    <cfRule type="cellIs" dxfId="2455" priority="2478" stopIfTrue="1" operator="greaterThan">
      <formula>0.002</formula>
    </cfRule>
  </conditionalFormatting>
  <conditionalFormatting sqref="VJ25">
    <cfRule type="cellIs" dxfId="2454" priority="2477" stopIfTrue="1" operator="greaterThan">
      <formula>0.04</formula>
    </cfRule>
  </conditionalFormatting>
  <conditionalFormatting sqref="VJ30">
    <cfRule type="cellIs" dxfId="2453" priority="2476" stopIfTrue="1" operator="notBetween">
      <formula>6</formula>
      <formula>10</formula>
    </cfRule>
  </conditionalFormatting>
  <conditionalFormatting sqref="VJ21">
    <cfRule type="cellIs" dxfId="2452" priority="2475" stopIfTrue="1" operator="greaterThan">
      <formula>0.007</formula>
    </cfRule>
  </conditionalFormatting>
  <conditionalFormatting sqref="VJ23">
    <cfRule type="cellIs" dxfId="2451" priority="2474" stopIfTrue="1" operator="greaterThan">
      <formula>0.003</formula>
    </cfRule>
  </conditionalFormatting>
  <conditionalFormatting sqref="VJ28">
    <cfRule type="cellIs" dxfId="2450" priority="2473" stopIfTrue="1" operator="greaterThan">
      <formula>1</formula>
    </cfRule>
  </conditionalFormatting>
  <conditionalFormatting sqref="VJ27">
    <cfRule type="cellIs" dxfId="2449" priority="2472" stopIfTrue="1" operator="greaterThan">
      <formula>1</formula>
    </cfRule>
  </conditionalFormatting>
  <conditionalFormatting sqref="VJ29">
    <cfRule type="cellIs" dxfId="2448" priority="2471" stopIfTrue="1" operator="greaterThan">
      <formula>10</formula>
    </cfRule>
  </conditionalFormatting>
  <conditionalFormatting sqref="LI37">
    <cfRule type="cellIs" dxfId="2447" priority="2470" stopIfTrue="1" operator="greaterThan">
      <formula>10</formula>
    </cfRule>
  </conditionalFormatting>
  <conditionalFormatting sqref="LI19:LI20">
    <cfRule type="cellIs" dxfId="2446" priority="2469" stopIfTrue="1" operator="greaterThan">
      <formula>0.02</formula>
    </cfRule>
  </conditionalFormatting>
  <conditionalFormatting sqref="LI24">
    <cfRule type="cellIs" dxfId="2445" priority="2468" stopIfTrue="1" operator="greaterThan">
      <formula>0.4</formula>
    </cfRule>
  </conditionalFormatting>
  <conditionalFormatting sqref="LI25">
    <cfRule type="cellIs" dxfId="2444" priority="2467" stopIfTrue="1" operator="greaterThan">
      <formula>0.04</formula>
    </cfRule>
  </conditionalFormatting>
  <conditionalFormatting sqref="LI21">
    <cfRule type="cellIs" dxfId="2443" priority="2466" stopIfTrue="1" operator="greaterThan">
      <formula>0.007</formula>
    </cfRule>
  </conditionalFormatting>
  <conditionalFormatting sqref="LI23">
    <cfRule type="cellIs" dxfId="2442" priority="2465" stopIfTrue="1" operator="greaterThan">
      <formula>0.003</formula>
    </cfRule>
  </conditionalFormatting>
  <conditionalFormatting sqref="LI27:LI28">
    <cfRule type="cellIs" dxfId="2441" priority="2464" stopIfTrue="1" operator="greaterThan">
      <formula>1</formula>
    </cfRule>
  </conditionalFormatting>
  <conditionalFormatting sqref="LI31">
    <cfRule type="cellIs" dxfId="2440" priority="2463" stopIfTrue="1" operator="notBetween">
      <formula>950</formula>
      <formula>1050</formula>
    </cfRule>
  </conditionalFormatting>
  <conditionalFormatting sqref="LI30">
    <cfRule type="cellIs" dxfId="2439" priority="2462" stopIfTrue="1" operator="notBetween">
      <formula>6</formula>
      <formula>10</formula>
    </cfRule>
  </conditionalFormatting>
  <conditionalFormatting sqref="LI33">
    <cfRule type="cellIs" dxfId="2438" priority="2461" stopIfTrue="1" operator="lessThan">
      <formula>65</formula>
    </cfRule>
  </conditionalFormatting>
  <conditionalFormatting sqref="LI26">
    <cfRule type="cellIs" dxfId="2437" priority="2460" stopIfTrue="1" operator="greaterThan">
      <formula>0.002</formula>
    </cfRule>
  </conditionalFormatting>
  <conditionalFormatting sqref="LI22">
    <cfRule type="cellIs" dxfId="2436" priority="2459" stopIfTrue="1" operator="greaterThan">
      <formula>0.002</formula>
    </cfRule>
  </conditionalFormatting>
  <conditionalFormatting sqref="LI18">
    <cfRule type="cellIs" dxfId="2435" priority="2458" stopIfTrue="1" operator="lessThan">
      <formula>98.6</formula>
    </cfRule>
  </conditionalFormatting>
  <conditionalFormatting sqref="LJ37 LL37 LN37">
    <cfRule type="cellIs" dxfId="2434" priority="2457" stopIfTrue="1" operator="greaterThan">
      <formula>10</formula>
    </cfRule>
  </conditionalFormatting>
  <conditionalFormatting sqref="LJ19:LJ20 LL19:LL20 LN19:LN20">
    <cfRule type="cellIs" dxfId="2433" priority="2456" stopIfTrue="1" operator="greaterThan">
      <formula>0.02</formula>
    </cfRule>
  </conditionalFormatting>
  <conditionalFormatting sqref="LJ24 LL24 LN24">
    <cfRule type="cellIs" dxfId="2432" priority="2455" stopIfTrue="1" operator="greaterThan">
      <formula>0.4</formula>
    </cfRule>
  </conditionalFormatting>
  <conditionalFormatting sqref="LJ25 LL25 LN25">
    <cfRule type="cellIs" dxfId="2431" priority="2454" stopIfTrue="1" operator="greaterThan">
      <formula>0.04</formula>
    </cfRule>
  </conditionalFormatting>
  <conditionalFormatting sqref="LJ21 LL21 LN21">
    <cfRule type="cellIs" dxfId="2430" priority="2453" stopIfTrue="1" operator="greaterThan">
      <formula>0.007</formula>
    </cfRule>
  </conditionalFormatting>
  <conditionalFormatting sqref="LJ23 LL23 LN23">
    <cfRule type="cellIs" dxfId="2429" priority="2452" stopIfTrue="1" operator="greaterThan">
      <formula>0.003</formula>
    </cfRule>
  </conditionalFormatting>
  <conditionalFormatting sqref="LJ27:LJ28 LL27:LL28 LN27:LN28">
    <cfRule type="cellIs" dxfId="2428" priority="2451" stopIfTrue="1" operator="greaterThan">
      <formula>1</formula>
    </cfRule>
  </conditionalFormatting>
  <conditionalFormatting sqref="LJ31 LL31 LN31">
    <cfRule type="cellIs" dxfId="2427" priority="2450" stopIfTrue="1" operator="notBetween">
      <formula>950</formula>
      <formula>1050</formula>
    </cfRule>
  </conditionalFormatting>
  <conditionalFormatting sqref="LJ30 LL30 LN30">
    <cfRule type="cellIs" dxfId="2426" priority="2449" stopIfTrue="1" operator="notBetween">
      <formula>6</formula>
      <formula>10</formula>
    </cfRule>
  </conditionalFormatting>
  <conditionalFormatting sqref="LJ33 LL33 LN33">
    <cfRule type="cellIs" dxfId="2425" priority="2448" stopIfTrue="1" operator="lessThan">
      <formula>65</formula>
    </cfRule>
  </conditionalFormatting>
  <conditionalFormatting sqref="LJ26 LL26 LN26">
    <cfRule type="cellIs" dxfId="2424" priority="2447" stopIfTrue="1" operator="greaterThan">
      <formula>0.002</formula>
    </cfRule>
  </conditionalFormatting>
  <conditionalFormatting sqref="LJ22 LL22 LN22">
    <cfRule type="cellIs" dxfId="2423" priority="2446" stopIfTrue="1" operator="greaterThan">
      <formula>0.002</formula>
    </cfRule>
  </conditionalFormatting>
  <conditionalFormatting sqref="LJ18 LL18 LN18">
    <cfRule type="cellIs" dxfId="2422" priority="2445" stopIfTrue="1" operator="lessThan">
      <formula>98.6</formula>
    </cfRule>
  </conditionalFormatting>
  <conditionalFormatting sqref="LK37">
    <cfRule type="cellIs" dxfId="2421" priority="2444" stopIfTrue="1" operator="greaterThan">
      <formula>10</formula>
    </cfRule>
  </conditionalFormatting>
  <conditionalFormatting sqref="LK19:LK20">
    <cfRule type="cellIs" dxfId="2420" priority="2443" stopIfTrue="1" operator="greaterThan">
      <formula>0.02</formula>
    </cfRule>
  </conditionalFormatting>
  <conditionalFormatting sqref="LK24">
    <cfRule type="cellIs" dxfId="2419" priority="2442" stopIfTrue="1" operator="greaterThan">
      <formula>0.4</formula>
    </cfRule>
  </conditionalFormatting>
  <conditionalFormatting sqref="LK25">
    <cfRule type="cellIs" dxfId="2418" priority="2441" stopIfTrue="1" operator="greaterThan">
      <formula>0.04</formula>
    </cfRule>
  </conditionalFormatting>
  <conditionalFormatting sqref="LK21">
    <cfRule type="cellIs" dxfId="2417" priority="2440" stopIfTrue="1" operator="greaterThan">
      <formula>0.007</formula>
    </cfRule>
  </conditionalFormatting>
  <conditionalFormatting sqref="LK23">
    <cfRule type="cellIs" dxfId="2416" priority="2439" stopIfTrue="1" operator="greaterThan">
      <formula>0.003</formula>
    </cfRule>
  </conditionalFormatting>
  <conditionalFormatting sqref="LK27:LK28">
    <cfRule type="cellIs" dxfId="2415" priority="2438" stopIfTrue="1" operator="greaterThan">
      <formula>1</formula>
    </cfRule>
  </conditionalFormatting>
  <conditionalFormatting sqref="LK31">
    <cfRule type="cellIs" dxfId="2414" priority="2437" stopIfTrue="1" operator="notBetween">
      <formula>950</formula>
      <formula>1050</formula>
    </cfRule>
  </conditionalFormatting>
  <conditionalFormatting sqref="LK30">
    <cfRule type="cellIs" dxfId="2413" priority="2436" stopIfTrue="1" operator="notBetween">
      <formula>6</formula>
      <formula>10</formula>
    </cfRule>
  </conditionalFormatting>
  <conditionalFormatting sqref="LK33">
    <cfRule type="cellIs" dxfId="2412" priority="2435" stopIfTrue="1" operator="lessThan">
      <formula>65</formula>
    </cfRule>
  </conditionalFormatting>
  <conditionalFormatting sqref="LK26">
    <cfRule type="cellIs" dxfId="2411" priority="2434" stopIfTrue="1" operator="greaterThan">
      <formula>0.002</formula>
    </cfRule>
  </conditionalFormatting>
  <conditionalFormatting sqref="LK22">
    <cfRule type="cellIs" dxfId="2410" priority="2433" stopIfTrue="1" operator="greaterThan">
      <formula>0.002</formula>
    </cfRule>
  </conditionalFormatting>
  <conditionalFormatting sqref="LK18">
    <cfRule type="cellIs" dxfId="2409" priority="2432" stopIfTrue="1" operator="lessThan">
      <formula>98.6</formula>
    </cfRule>
  </conditionalFormatting>
  <conditionalFormatting sqref="LM37">
    <cfRule type="cellIs" dxfId="2408" priority="2431" stopIfTrue="1" operator="greaterThan">
      <formula>10</formula>
    </cfRule>
  </conditionalFormatting>
  <conditionalFormatting sqref="LM19:LM20">
    <cfRule type="cellIs" dxfId="2407" priority="2430" stopIfTrue="1" operator="greaterThan">
      <formula>0.02</formula>
    </cfRule>
  </conditionalFormatting>
  <conditionalFormatting sqref="LM24">
    <cfRule type="cellIs" dxfId="2406" priority="2429" stopIfTrue="1" operator="greaterThan">
      <formula>0.4</formula>
    </cfRule>
  </conditionalFormatting>
  <conditionalFormatting sqref="LM25">
    <cfRule type="cellIs" dxfId="2405" priority="2428" stopIfTrue="1" operator="greaterThan">
      <formula>0.04</formula>
    </cfRule>
  </conditionalFormatting>
  <conditionalFormatting sqref="LM21">
    <cfRule type="cellIs" dxfId="2404" priority="2427" stopIfTrue="1" operator="greaterThan">
      <formula>0.007</formula>
    </cfRule>
  </conditionalFormatting>
  <conditionalFormatting sqref="LM23">
    <cfRule type="cellIs" dxfId="2403" priority="2426" stopIfTrue="1" operator="greaterThan">
      <formula>0.003</formula>
    </cfRule>
  </conditionalFormatting>
  <conditionalFormatting sqref="LM27:LM28">
    <cfRule type="cellIs" dxfId="2402" priority="2425" stopIfTrue="1" operator="greaterThan">
      <formula>1</formula>
    </cfRule>
  </conditionalFormatting>
  <conditionalFormatting sqref="LM31">
    <cfRule type="cellIs" dxfId="2401" priority="2424" stopIfTrue="1" operator="notBetween">
      <formula>950</formula>
      <formula>1050</formula>
    </cfRule>
  </conditionalFormatting>
  <conditionalFormatting sqref="LM30">
    <cfRule type="cellIs" dxfId="2400" priority="2423" stopIfTrue="1" operator="notBetween">
      <formula>6</formula>
      <formula>10</formula>
    </cfRule>
  </conditionalFormatting>
  <conditionalFormatting sqref="LM33">
    <cfRule type="cellIs" dxfId="2399" priority="2422" stopIfTrue="1" operator="lessThan">
      <formula>65</formula>
    </cfRule>
  </conditionalFormatting>
  <conditionalFormatting sqref="LM26">
    <cfRule type="cellIs" dxfId="2398" priority="2421" stopIfTrue="1" operator="greaterThan">
      <formula>0.002</formula>
    </cfRule>
  </conditionalFormatting>
  <conditionalFormatting sqref="LM22">
    <cfRule type="cellIs" dxfId="2397" priority="2420" stopIfTrue="1" operator="greaterThan">
      <formula>0.002</formula>
    </cfRule>
  </conditionalFormatting>
  <conditionalFormatting sqref="LM18">
    <cfRule type="cellIs" dxfId="2396" priority="2419" stopIfTrue="1" operator="lessThan">
      <formula>98.6</formula>
    </cfRule>
  </conditionalFormatting>
  <conditionalFormatting sqref="LO37 LQ37">
    <cfRule type="cellIs" dxfId="2395" priority="2418" stopIfTrue="1" operator="greaterThan">
      <formula>10</formula>
    </cfRule>
  </conditionalFormatting>
  <conditionalFormatting sqref="LO19:LO20 LQ19:LQ20">
    <cfRule type="cellIs" dxfId="2394" priority="2417" stopIfTrue="1" operator="greaterThan">
      <formula>0.02</formula>
    </cfRule>
  </conditionalFormatting>
  <conditionalFormatting sqref="LO24 LQ24">
    <cfRule type="cellIs" dxfId="2393" priority="2416" stopIfTrue="1" operator="greaterThan">
      <formula>0.4</formula>
    </cfRule>
  </conditionalFormatting>
  <conditionalFormatting sqref="LO25 LQ25">
    <cfRule type="cellIs" dxfId="2392" priority="2415" stopIfTrue="1" operator="greaterThan">
      <formula>0.04</formula>
    </cfRule>
  </conditionalFormatting>
  <conditionalFormatting sqref="LO21 LQ21">
    <cfRule type="cellIs" dxfId="2391" priority="2414" stopIfTrue="1" operator="greaterThan">
      <formula>0.007</formula>
    </cfRule>
  </conditionalFormatting>
  <conditionalFormatting sqref="LO23 LQ23">
    <cfRule type="cellIs" dxfId="2390" priority="2413" stopIfTrue="1" operator="greaterThan">
      <formula>0.003</formula>
    </cfRule>
  </conditionalFormatting>
  <conditionalFormatting sqref="LO27:LO28 LQ27:LQ28">
    <cfRule type="cellIs" dxfId="2389" priority="2412" stopIfTrue="1" operator="greaterThan">
      <formula>1</formula>
    </cfRule>
  </conditionalFormatting>
  <conditionalFormatting sqref="LO31 LQ31">
    <cfRule type="cellIs" dxfId="2388" priority="2411" stopIfTrue="1" operator="notBetween">
      <formula>950</formula>
      <formula>1050</formula>
    </cfRule>
  </conditionalFormatting>
  <conditionalFormatting sqref="LO30 LQ30">
    <cfRule type="cellIs" dxfId="2387" priority="2410" stopIfTrue="1" operator="notBetween">
      <formula>6</formula>
      <formula>10</formula>
    </cfRule>
  </conditionalFormatting>
  <conditionalFormatting sqref="LO33 LQ33">
    <cfRule type="cellIs" dxfId="2386" priority="2409" stopIfTrue="1" operator="lessThan">
      <formula>65</formula>
    </cfRule>
  </conditionalFormatting>
  <conditionalFormatting sqref="LO26">
    <cfRule type="cellIs" dxfId="2385" priority="2408" stopIfTrue="1" operator="greaterThan">
      <formula>0.002</formula>
    </cfRule>
  </conditionalFormatting>
  <conditionalFormatting sqref="LO22 LQ22">
    <cfRule type="cellIs" dxfId="2384" priority="2407" stopIfTrue="1" operator="greaterThan">
      <formula>0.002</formula>
    </cfRule>
  </conditionalFormatting>
  <conditionalFormatting sqref="LO18 LQ18">
    <cfRule type="cellIs" dxfId="2383" priority="2406" stopIfTrue="1" operator="lessThan">
      <formula>98.6</formula>
    </cfRule>
  </conditionalFormatting>
  <conditionalFormatting sqref="LP37">
    <cfRule type="cellIs" dxfId="2382" priority="2405" stopIfTrue="1" operator="greaterThan">
      <formula>10</formula>
    </cfRule>
  </conditionalFormatting>
  <conditionalFormatting sqref="LP19:LP20">
    <cfRule type="cellIs" dxfId="2381" priority="2404" stopIfTrue="1" operator="greaterThan">
      <formula>0.02</formula>
    </cfRule>
  </conditionalFormatting>
  <conditionalFormatting sqref="LP24">
    <cfRule type="cellIs" dxfId="2380" priority="2403" stopIfTrue="1" operator="greaterThan">
      <formula>0.4</formula>
    </cfRule>
  </conditionalFormatting>
  <conditionalFormatting sqref="LP25">
    <cfRule type="cellIs" dxfId="2379" priority="2402" stopIfTrue="1" operator="greaterThan">
      <formula>0.04</formula>
    </cfRule>
  </conditionalFormatting>
  <conditionalFormatting sqref="LP21">
    <cfRule type="cellIs" dxfId="2378" priority="2401" stopIfTrue="1" operator="greaterThan">
      <formula>0.007</formula>
    </cfRule>
  </conditionalFormatting>
  <conditionalFormatting sqref="LP23">
    <cfRule type="cellIs" dxfId="2377" priority="2400" stopIfTrue="1" operator="greaterThan">
      <formula>0.003</formula>
    </cfRule>
  </conditionalFormatting>
  <conditionalFormatting sqref="LP27:LP28">
    <cfRule type="cellIs" dxfId="2376" priority="2399" stopIfTrue="1" operator="greaterThan">
      <formula>1</formula>
    </cfRule>
  </conditionalFormatting>
  <conditionalFormatting sqref="LP31">
    <cfRule type="cellIs" dxfId="2375" priority="2398" stopIfTrue="1" operator="notBetween">
      <formula>950</formula>
      <formula>1050</formula>
    </cfRule>
  </conditionalFormatting>
  <conditionalFormatting sqref="LP30">
    <cfRule type="cellIs" dxfId="2374" priority="2397" stopIfTrue="1" operator="notBetween">
      <formula>6</formula>
      <formula>10</formula>
    </cfRule>
  </conditionalFormatting>
  <conditionalFormatting sqref="LP33">
    <cfRule type="cellIs" dxfId="2373" priority="2396" stopIfTrue="1" operator="lessThan">
      <formula>65</formula>
    </cfRule>
  </conditionalFormatting>
  <conditionalFormatting sqref="LP26:LQ26 MF26 MZ26">
    <cfRule type="cellIs" dxfId="2372" priority="2395" stopIfTrue="1" operator="greaterThan">
      <formula>0.002</formula>
    </cfRule>
  </conditionalFormatting>
  <conditionalFormatting sqref="LP22">
    <cfRule type="cellIs" dxfId="2371" priority="2394" stopIfTrue="1" operator="greaterThan">
      <formula>0.002</formula>
    </cfRule>
  </conditionalFormatting>
  <conditionalFormatting sqref="LP18">
    <cfRule type="cellIs" dxfId="2370" priority="2393" stopIfTrue="1" operator="lessThan">
      <formula>98.6</formula>
    </cfRule>
  </conditionalFormatting>
  <conditionalFormatting sqref="LR37">
    <cfRule type="cellIs" dxfId="2369" priority="2392" stopIfTrue="1" operator="greaterThan">
      <formula>10</formula>
    </cfRule>
  </conditionalFormatting>
  <conditionalFormatting sqref="LR19:LR20">
    <cfRule type="cellIs" dxfId="2368" priority="2391" stopIfTrue="1" operator="greaterThan">
      <formula>0.02</formula>
    </cfRule>
  </conditionalFormatting>
  <conditionalFormatting sqref="LR24">
    <cfRule type="cellIs" dxfId="2367" priority="2390" stopIfTrue="1" operator="greaterThan">
      <formula>0.4</formula>
    </cfRule>
  </conditionalFormatting>
  <conditionalFormatting sqref="LR25">
    <cfRule type="cellIs" dxfId="2366" priority="2389" stopIfTrue="1" operator="greaterThan">
      <formula>0.04</formula>
    </cfRule>
  </conditionalFormatting>
  <conditionalFormatting sqref="LR21">
    <cfRule type="cellIs" dxfId="2365" priority="2388" stopIfTrue="1" operator="greaterThan">
      <formula>0.007</formula>
    </cfRule>
  </conditionalFormatting>
  <conditionalFormatting sqref="LR23">
    <cfRule type="cellIs" dxfId="2364" priority="2387" stopIfTrue="1" operator="greaterThan">
      <formula>0.003</formula>
    </cfRule>
  </conditionalFormatting>
  <conditionalFormatting sqref="LR27:LR28">
    <cfRule type="cellIs" dxfId="2363" priority="2386" stopIfTrue="1" operator="greaterThan">
      <formula>1</formula>
    </cfRule>
  </conditionalFormatting>
  <conditionalFormatting sqref="LR31">
    <cfRule type="cellIs" dxfId="2362" priority="2385" stopIfTrue="1" operator="notBetween">
      <formula>950</formula>
      <formula>1050</formula>
    </cfRule>
  </conditionalFormatting>
  <conditionalFormatting sqref="LR30">
    <cfRule type="cellIs" dxfId="2361" priority="2384" stopIfTrue="1" operator="notBetween">
      <formula>6</formula>
      <formula>10</formula>
    </cfRule>
  </conditionalFormatting>
  <conditionalFormatting sqref="LR33">
    <cfRule type="cellIs" dxfId="2360" priority="2383" stopIfTrue="1" operator="lessThan">
      <formula>65</formula>
    </cfRule>
  </conditionalFormatting>
  <conditionalFormatting sqref="LR22">
    <cfRule type="cellIs" dxfId="2359" priority="2382" stopIfTrue="1" operator="greaterThan">
      <formula>0.002</formula>
    </cfRule>
  </conditionalFormatting>
  <conditionalFormatting sqref="LR18">
    <cfRule type="cellIs" dxfId="2358" priority="2381" stopIfTrue="1" operator="lessThan">
      <formula>98.6</formula>
    </cfRule>
  </conditionalFormatting>
  <conditionalFormatting sqref="LR26">
    <cfRule type="cellIs" dxfId="2357" priority="2380" stopIfTrue="1" operator="greaterThan">
      <formula>0.002</formula>
    </cfRule>
  </conditionalFormatting>
  <conditionalFormatting sqref="LS37">
    <cfRule type="cellIs" dxfId="2356" priority="2379" stopIfTrue="1" operator="greaterThan">
      <formula>10</formula>
    </cfRule>
  </conditionalFormatting>
  <conditionalFormatting sqref="LS19:LS20">
    <cfRule type="cellIs" dxfId="2355" priority="2378" stopIfTrue="1" operator="greaterThan">
      <formula>0.02</formula>
    </cfRule>
  </conditionalFormatting>
  <conditionalFormatting sqref="LS24">
    <cfRule type="cellIs" dxfId="2354" priority="2377" stopIfTrue="1" operator="greaterThan">
      <formula>0.4</formula>
    </cfRule>
  </conditionalFormatting>
  <conditionalFormatting sqref="LS25">
    <cfRule type="cellIs" dxfId="2353" priority="2376" stopIfTrue="1" operator="greaterThan">
      <formula>0.04</formula>
    </cfRule>
  </conditionalFormatting>
  <conditionalFormatting sqref="LS21">
    <cfRule type="cellIs" dxfId="2352" priority="2375" stopIfTrue="1" operator="greaterThan">
      <formula>0.007</formula>
    </cfRule>
  </conditionalFormatting>
  <conditionalFormatting sqref="LS23">
    <cfRule type="cellIs" dxfId="2351" priority="2374" stopIfTrue="1" operator="greaterThan">
      <formula>0.003</formula>
    </cfRule>
  </conditionalFormatting>
  <conditionalFormatting sqref="LS27:LS28">
    <cfRule type="cellIs" dxfId="2350" priority="2373" stopIfTrue="1" operator="greaterThan">
      <formula>1</formula>
    </cfRule>
  </conditionalFormatting>
  <conditionalFormatting sqref="LS31">
    <cfRule type="cellIs" dxfId="2349" priority="2372" stopIfTrue="1" operator="notBetween">
      <formula>950</formula>
      <formula>1050</formula>
    </cfRule>
  </conditionalFormatting>
  <conditionalFormatting sqref="LS30">
    <cfRule type="cellIs" dxfId="2348" priority="2371" stopIfTrue="1" operator="notBetween">
      <formula>6</formula>
      <formula>10</formula>
    </cfRule>
  </conditionalFormatting>
  <conditionalFormatting sqref="LS33">
    <cfRule type="cellIs" dxfId="2347" priority="2370" stopIfTrue="1" operator="lessThan">
      <formula>65</formula>
    </cfRule>
  </conditionalFormatting>
  <conditionalFormatting sqref="LS22">
    <cfRule type="cellIs" dxfId="2346" priority="2369" stopIfTrue="1" operator="greaterThan">
      <formula>0.002</formula>
    </cfRule>
  </conditionalFormatting>
  <conditionalFormatting sqref="LS18">
    <cfRule type="cellIs" dxfId="2345" priority="2368" stopIfTrue="1" operator="lessThan">
      <formula>98.6</formula>
    </cfRule>
  </conditionalFormatting>
  <conditionalFormatting sqref="LS26">
    <cfRule type="cellIs" dxfId="2344" priority="2367" stopIfTrue="1" operator="greaterThan">
      <formula>0.002</formula>
    </cfRule>
  </conditionalFormatting>
  <conditionalFormatting sqref="LT37">
    <cfRule type="cellIs" dxfId="2343" priority="2366" stopIfTrue="1" operator="greaterThan">
      <formula>10</formula>
    </cfRule>
  </conditionalFormatting>
  <conditionalFormatting sqref="LT19:LT20">
    <cfRule type="cellIs" dxfId="2342" priority="2365" stopIfTrue="1" operator="greaterThan">
      <formula>0.02</formula>
    </cfRule>
  </conditionalFormatting>
  <conditionalFormatting sqref="LT24">
    <cfRule type="cellIs" dxfId="2341" priority="2364" stopIfTrue="1" operator="greaterThan">
      <formula>0.4</formula>
    </cfRule>
  </conditionalFormatting>
  <conditionalFormatting sqref="LT25">
    <cfRule type="cellIs" dxfId="2340" priority="2363" stopIfTrue="1" operator="greaterThan">
      <formula>0.04</formula>
    </cfRule>
  </conditionalFormatting>
  <conditionalFormatting sqref="LT21">
    <cfRule type="cellIs" dxfId="2339" priority="2362" stopIfTrue="1" operator="greaterThan">
      <formula>0.007</formula>
    </cfRule>
  </conditionalFormatting>
  <conditionalFormatting sqref="LT23">
    <cfRule type="cellIs" dxfId="2338" priority="2361" stopIfTrue="1" operator="greaterThan">
      <formula>0.003</formula>
    </cfRule>
  </conditionalFormatting>
  <conditionalFormatting sqref="LT27:LT28">
    <cfRule type="cellIs" dxfId="2337" priority="2360" stopIfTrue="1" operator="greaterThan">
      <formula>1</formula>
    </cfRule>
  </conditionalFormatting>
  <conditionalFormatting sqref="LT31">
    <cfRule type="cellIs" dxfId="2336" priority="2359" stopIfTrue="1" operator="notBetween">
      <formula>950</formula>
      <formula>1050</formula>
    </cfRule>
  </conditionalFormatting>
  <conditionalFormatting sqref="LT30">
    <cfRule type="cellIs" dxfId="2335" priority="2358" stopIfTrue="1" operator="notBetween">
      <formula>6</formula>
      <formula>10</formula>
    </cfRule>
  </conditionalFormatting>
  <conditionalFormatting sqref="LT33">
    <cfRule type="cellIs" dxfId="2334" priority="2357" stopIfTrue="1" operator="lessThan">
      <formula>65</formula>
    </cfRule>
  </conditionalFormatting>
  <conditionalFormatting sqref="LT22">
    <cfRule type="cellIs" dxfId="2333" priority="2356" stopIfTrue="1" operator="greaterThan">
      <formula>0.002</formula>
    </cfRule>
  </conditionalFormatting>
  <conditionalFormatting sqref="LT18">
    <cfRule type="cellIs" dxfId="2332" priority="2355" stopIfTrue="1" operator="lessThan">
      <formula>98.6</formula>
    </cfRule>
  </conditionalFormatting>
  <conditionalFormatting sqref="LT26">
    <cfRule type="cellIs" dxfId="2331" priority="2354" stopIfTrue="1" operator="greaterThan">
      <formula>0.002</formula>
    </cfRule>
  </conditionalFormatting>
  <conditionalFormatting sqref="LU37">
    <cfRule type="cellIs" dxfId="2330" priority="2353" stopIfTrue="1" operator="greaterThan">
      <formula>10</formula>
    </cfRule>
  </conditionalFormatting>
  <conditionalFormatting sqref="LU19:LU20">
    <cfRule type="cellIs" dxfId="2329" priority="2352" stopIfTrue="1" operator="greaterThan">
      <formula>0.02</formula>
    </cfRule>
  </conditionalFormatting>
  <conditionalFormatting sqref="LU24">
    <cfRule type="cellIs" dxfId="2328" priority="2351" stopIfTrue="1" operator="greaterThan">
      <formula>0.4</formula>
    </cfRule>
  </conditionalFormatting>
  <conditionalFormatting sqref="LU25">
    <cfRule type="cellIs" dxfId="2327" priority="2350" stopIfTrue="1" operator="greaterThan">
      <formula>0.04</formula>
    </cfRule>
  </conditionalFormatting>
  <conditionalFormatting sqref="LU21">
    <cfRule type="cellIs" dxfId="2326" priority="2349" stopIfTrue="1" operator="greaterThan">
      <formula>0.007</formula>
    </cfRule>
  </conditionalFormatting>
  <conditionalFormatting sqref="LU23">
    <cfRule type="cellIs" dxfId="2325" priority="2348" stopIfTrue="1" operator="greaterThan">
      <formula>0.003</formula>
    </cfRule>
  </conditionalFormatting>
  <conditionalFormatting sqref="LU27:LU28">
    <cfRule type="cellIs" dxfId="2324" priority="2347" stopIfTrue="1" operator="greaterThan">
      <formula>1</formula>
    </cfRule>
  </conditionalFormatting>
  <conditionalFormatting sqref="LU31">
    <cfRule type="cellIs" dxfId="2323" priority="2346" stopIfTrue="1" operator="notBetween">
      <formula>950</formula>
      <formula>1050</formula>
    </cfRule>
  </conditionalFormatting>
  <conditionalFormatting sqref="LU30">
    <cfRule type="cellIs" dxfId="2322" priority="2345" stopIfTrue="1" operator="notBetween">
      <formula>6</formula>
      <formula>10</formula>
    </cfRule>
  </conditionalFormatting>
  <conditionalFormatting sqref="LU33">
    <cfRule type="cellIs" dxfId="2321" priority="2344" stopIfTrue="1" operator="lessThan">
      <formula>65</formula>
    </cfRule>
  </conditionalFormatting>
  <conditionalFormatting sqref="LU22">
    <cfRule type="cellIs" dxfId="2320" priority="2343" stopIfTrue="1" operator="greaterThan">
      <formula>0.002</formula>
    </cfRule>
  </conditionalFormatting>
  <conditionalFormatting sqref="LU18">
    <cfRule type="cellIs" dxfId="2319" priority="2342" stopIfTrue="1" operator="lessThan">
      <formula>98.6</formula>
    </cfRule>
  </conditionalFormatting>
  <conditionalFormatting sqref="LU26">
    <cfRule type="cellIs" dxfId="2318" priority="2341" stopIfTrue="1" operator="greaterThan">
      <formula>0.002</formula>
    </cfRule>
  </conditionalFormatting>
  <conditionalFormatting sqref="VI18 VI31:VI32">
    <cfRule type="cellIs" dxfId="2317" priority="2340" stopIfTrue="1" operator="lessThan">
      <formula>98.6</formula>
    </cfRule>
  </conditionalFormatting>
  <conditionalFormatting sqref="VI19:VI20">
    <cfRule type="cellIs" dxfId="2316" priority="2339" stopIfTrue="1" operator="greaterThan">
      <formula>0.02</formula>
    </cfRule>
  </conditionalFormatting>
  <conditionalFormatting sqref="VI24">
    <cfRule type="cellIs" dxfId="2315" priority="2338" stopIfTrue="1" operator="greaterThan">
      <formula>0.4</formula>
    </cfRule>
  </conditionalFormatting>
  <conditionalFormatting sqref="VI22 VI26">
    <cfRule type="cellIs" dxfId="2314" priority="2337" stopIfTrue="1" operator="greaterThan">
      <formula>0.002</formula>
    </cfRule>
  </conditionalFormatting>
  <conditionalFormatting sqref="VI25">
    <cfRule type="cellIs" dxfId="2313" priority="2336" stopIfTrue="1" operator="greaterThan">
      <formula>0.04</formula>
    </cfRule>
  </conditionalFormatting>
  <conditionalFormatting sqref="VI30">
    <cfRule type="cellIs" dxfId="2312" priority="2335" stopIfTrue="1" operator="notBetween">
      <formula>6</formula>
      <formula>10</formula>
    </cfRule>
  </conditionalFormatting>
  <conditionalFormatting sqref="VI21">
    <cfRule type="cellIs" dxfId="2311" priority="2334" stopIfTrue="1" operator="greaterThan">
      <formula>0.007</formula>
    </cfRule>
  </conditionalFormatting>
  <conditionalFormatting sqref="VI23">
    <cfRule type="cellIs" dxfId="2310" priority="2333" stopIfTrue="1" operator="greaterThan">
      <formula>0.003</formula>
    </cfRule>
  </conditionalFormatting>
  <conditionalFormatting sqref="VI28">
    <cfRule type="cellIs" dxfId="2309" priority="2332" stopIfTrue="1" operator="greaterThan">
      <formula>1</formula>
    </cfRule>
  </conditionalFormatting>
  <conditionalFormatting sqref="VI27">
    <cfRule type="cellIs" dxfId="2308" priority="2331" stopIfTrue="1" operator="greaterThan">
      <formula>1</formula>
    </cfRule>
  </conditionalFormatting>
  <conditionalFormatting sqref="VI29">
    <cfRule type="cellIs" dxfId="2307" priority="2330" stopIfTrue="1" operator="greaterThan">
      <formula>10</formula>
    </cfRule>
  </conditionalFormatting>
  <conditionalFormatting sqref="LV37:LW37">
    <cfRule type="cellIs" dxfId="2306" priority="2329" stopIfTrue="1" operator="greaterThan">
      <formula>10</formula>
    </cfRule>
  </conditionalFormatting>
  <conditionalFormatting sqref="LV19:LW20">
    <cfRule type="cellIs" dxfId="2305" priority="2328" stopIfTrue="1" operator="greaterThan">
      <formula>0.02</formula>
    </cfRule>
  </conditionalFormatting>
  <conditionalFormatting sqref="LV24:LW24">
    <cfRule type="cellIs" dxfId="2304" priority="2327" stopIfTrue="1" operator="greaterThan">
      <formula>0.4</formula>
    </cfRule>
  </conditionalFormatting>
  <conditionalFormatting sqref="LV25:LW25">
    <cfRule type="cellIs" dxfId="2303" priority="2326" stopIfTrue="1" operator="greaterThan">
      <formula>0.04</formula>
    </cfRule>
  </conditionalFormatting>
  <conditionalFormatting sqref="LV21:LW21">
    <cfRule type="cellIs" dxfId="2302" priority="2325" stopIfTrue="1" operator="greaterThan">
      <formula>0.007</formula>
    </cfRule>
  </conditionalFormatting>
  <conditionalFormatting sqref="LV23:LW23">
    <cfRule type="cellIs" dxfId="2301" priority="2324" stopIfTrue="1" operator="greaterThan">
      <formula>0.003</formula>
    </cfRule>
  </conditionalFormatting>
  <conditionalFormatting sqref="LV27:LW28">
    <cfRule type="cellIs" dxfId="2300" priority="2323" stopIfTrue="1" operator="greaterThan">
      <formula>1</formula>
    </cfRule>
  </conditionalFormatting>
  <conditionalFormatting sqref="LV31:LW31">
    <cfRule type="cellIs" dxfId="2299" priority="2322" stopIfTrue="1" operator="notBetween">
      <formula>950</formula>
      <formula>1050</formula>
    </cfRule>
  </conditionalFormatting>
  <conditionalFormatting sqref="LV30:LW30">
    <cfRule type="cellIs" dxfId="2298" priority="2321" stopIfTrue="1" operator="notBetween">
      <formula>6</formula>
      <formula>10</formula>
    </cfRule>
  </conditionalFormatting>
  <conditionalFormatting sqref="LV33:LW33">
    <cfRule type="cellIs" dxfId="2297" priority="2320" stopIfTrue="1" operator="lessThan">
      <formula>65</formula>
    </cfRule>
  </conditionalFormatting>
  <conditionalFormatting sqref="LV22:LW22">
    <cfRule type="cellIs" dxfId="2296" priority="2319" stopIfTrue="1" operator="greaterThan">
      <formula>0.002</formula>
    </cfRule>
  </conditionalFormatting>
  <conditionalFormatting sqref="LV18:LW18">
    <cfRule type="cellIs" dxfId="2295" priority="2318" stopIfTrue="1" operator="lessThan">
      <formula>98.6</formula>
    </cfRule>
  </conditionalFormatting>
  <conditionalFormatting sqref="LV26:LW26">
    <cfRule type="cellIs" dxfId="2294" priority="2317" stopIfTrue="1" operator="greaterThan">
      <formula>0.002</formula>
    </cfRule>
  </conditionalFormatting>
  <conditionalFormatting sqref="VH18 VH31:VH32">
    <cfRule type="cellIs" dxfId="2293" priority="2316" stopIfTrue="1" operator="lessThan">
      <formula>98.6</formula>
    </cfRule>
  </conditionalFormatting>
  <conditionalFormatting sqref="VH19:VH20">
    <cfRule type="cellIs" dxfId="2292" priority="2315" stopIfTrue="1" operator="greaterThan">
      <formula>0.02</formula>
    </cfRule>
  </conditionalFormatting>
  <conditionalFormatting sqref="VH24">
    <cfRule type="cellIs" dxfId="2291" priority="2314" stopIfTrue="1" operator="greaterThan">
      <formula>0.4</formula>
    </cfRule>
  </conditionalFormatting>
  <conditionalFormatting sqref="VH22 VH26">
    <cfRule type="cellIs" dxfId="2290" priority="2313" stopIfTrue="1" operator="greaterThan">
      <formula>0.002</formula>
    </cfRule>
  </conditionalFormatting>
  <conditionalFormatting sqref="VH25">
    <cfRule type="cellIs" dxfId="2289" priority="2312" stopIfTrue="1" operator="greaterThan">
      <formula>0.04</formula>
    </cfRule>
  </conditionalFormatting>
  <conditionalFormatting sqref="VH30">
    <cfRule type="cellIs" dxfId="2288" priority="2311" stopIfTrue="1" operator="notBetween">
      <formula>6</formula>
      <formula>10</formula>
    </cfRule>
  </conditionalFormatting>
  <conditionalFormatting sqref="VH21">
    <cfRule type="cellIs" dxfId="2287" priority="2310" stopIfTrue="1" operator="greaterThan">
      <formula>0.007</formula>
    </cfRule>
  </conditionalFormatting>
  <conditionalFormatting sqref="VH23">
    <cfRule type="cellIs" dxfId="2286" priority="2309" stopIfTrue="1" operator="greaterThan">
      <formula>0.003</formula>
    </cfRule>
  </conditionalFormatting>
  <conditionalFormatting sqref="VH28">
    <cfRule type="cellIs" dxfId="2285" priority="2308" stopIfTrue="1" operator="greaterThan">
      <formula>1</formula>
    </cfRule>
  </conditionalFormatting>
  <conditionalFormatting sqref="VH27">
    <cfRule type="cellIs" dxfId="2284" priority="2307" stopIfTrue="1" operator="greaterThan">
      <formula>1</formula>
    </cfRule>
  </conditionalFormatting>
  <conditionalFormatting sqref="VH29">
    <cfRule type="cellIs" dxfId="2283" priority="2306" stopIfTrue="1" operator="greaterThan">
      <formula>10</formula>
    </cfRule>
  </conditionalFormatting>
  <conditionalFormatting sqref="LX37:LY37">
    <cfRule type="cellIs" dxfId="2282" priority="2305" stopIfTrue="1" operator="greaterThan">
      <formula>10</formula>
    </cfRule>
  </conditionalFormatting>
  <conditionalFormatting sqref="LX19:LY20">
    <cfRule type="cellIs" dxfId="2281" priority="2304" stopIfTrue="1" operator="greaterThan">
      <formula>0.02</formula>
    </cfRule>
  </conditionalFormatting>
  <conditionalFormatting sqref="LX24:LY24">
    <cfRule type="cellIs" dxfId="2280" priority="2303" stopIfTrue="1" operator="greaterThan">
      <formula>0.4</formula>
    </cfRule>
  </conditionalFormatting>
  <conditionalFormatting sqref="LX25:LY25">
    <cfRule type="cellIs" dxfId="2279" priority="2302" stopIfTrue="1" operator="greaterThan">
      <formula>0.04</formula>
    </cfRule>
  </conditionalFormatting>
  <conditionalFormatting sqref="LX21:LY21">
    <cfRule type="cellIs" dxfId="2278" priority="2301" stopIfTrue="1" operator="greaterThan">
      <formula>0.007</formula>
    </cfRule>
  </conditionalFormatting>
  <conditionalFormatting sqref="LX23:LY23">
    <cfRule type="cellIs" dxfId="2277" priority="2300" stopIfTrue="1" operator="greaterThan">
      <formula>0.003</formula>
    </cfRule>
  </conditionalFormatting>
  <conditionalFormatting sqref="LX27:LY28">
    <cfRule type="cellIs" dxfId="2276" priority="2299" stopIfTrue="1" operator="greaterThan">
      <formula>1</formula>
    </cfRule>
  </conditionalFormatting>
  <conditionalFormatting sqref="LX31:LY31">
    <cfRule type="cellIs" dxfId="2275" priority="2298" stopIfTrue="1" operator="notBetween">
      <formula>950</formula>
      <formula>1050</formula>
    </cfRule>
  </conditionalFormatting>
  <conditionalFormatting sqref="LX30:LY30">
    <cfRule type="cellIs" dxfId="2274" priority="2297" stopIfTrue="1" operator="notBetween">
      <formula>6</formula>
      <formula>10</formula>
    </cfRule>
  </conditionalFormatting>
  <conditionalFormatting sqref="LX33:LY33">
    <cfRule type="cellIs" dxfId="2273" priority="2296" stopIfTrue="1" operator="lessThan">
      <formula>65</formula>
    </cfRule>
  </conditionalFormatting>
  <conditionalFormatting sqref="LX22:LY22">
    <cfRule type="cellIs" dxfId="2272" priority="2295" stopIfTrue="1" operator="greaterThan">
      <formula>0.002</formula>
    </cfRule>
  </conditionalFormatting>
  <conditionalFormatting sqref="LX26:LY26">
    <cfRule type="cellIs" dxfId="2271" priority="2294" stopIfTrue="1" operator="greaterThan">
      <formula>0.002</formula>
    </cfRule>
  </conditionalFormatting>
  <conditionalFormatting sqref="LX18:LY18 MF18">
    <cfRule type="cellIs" dxfId="2270" priority="2293" stopIfTrue="1" operator="lessThan">
      <formula>98.6</formula>
    </cfRule>
  </conditionalFormatting>
  <conditionalFormatting sqref="LZ37">
    <cfRule type="cellIs" dxfId="2269" priority="2292" stopIfTrue="1" operator="greaterThan">
      <formula>10</formula>
    </cfRule>
  </conditionalFormatting>
  <conditionalFormatting sqref="LZ19:LZ20">
    <cfRule type="cellIs" dxfId="2268" priority="2291" stopIfTrue="1" operator="greaterThan">
      <formula>0.02</formula>
    </cfRule>
  </conditionalFormatting>
  <conditionalFormatting sqref="LZ24">
    <cfRule type="cellIs" dxfId="2267" priority="2290" stopIfTrue="1" operator="greaterThan">
      <formula>0.4</formula>
    </cfRule>
  </conditionalFormatting>
  <conditionalFormatting sqref="LZ25">
    <cfRule type="cellIs" dxfId="2266" priority="2289" stopIfTrue="1" operator="greaterThan">
      <formula>0.04</formula>
    </cfRule>
  </conditionalFormatting>
  <conditionalFormatting sqref="LZ21">
    <cfRule type="cellIs" dxfId="2265" priority="2288" stopIfTrue="1" operator="greaterThan">
      <formula>0.007</formula>
    </cfRule>
  </conditionalFormatting>
  <conditionalFormatting sqref="LZ23">
    <cfRule type="cellIs" dxfId="2264" priority="2287" stopIfTrue="1" operator="greaterThan">
      <formula>0.003</formula>
    </cfRule>
  </conditionalFormatting>
  <conditionalFormatting sqref="LZ27:LZ28">
    <cfRule type="cellIs" dxfId="2263" priority="2286" stopIfTrue="1" operator="greaterThan">
      <formula>1</formula>
    </cfRule>
  </conditionalFormatting>
  <conditionalFormatting sqref="LZ31">
    <cfRule type="cellIs" dxfId="2262" priority="2285" stopIfTrue="1" operator="notBetween">
      <formula>950</formula>
      <formula>1050</formula>
    </cfRule>
  </conditionalFormatting>
  <conditionalFormatting sqref="LZ30">
    <cfRule type="cellIs" dxfId="2261" priority="2284" stopIfTrue="1" operator="notBetween">
      <formula>6</formula>
      <formula>10</formula>
    </cfRule>
  </conditionalFormatting>
  <conditionalFormatting sqref="LZ33">
    <cfRule type="cellIs" dxfId="2260" priority="2283" stopIfTrue="1" operator="lessThan">
      <formula>65</formula>
    </cfRule>
  </conditionalFormatting>
  <conditionalFormatting sqref="LZ22">
    <cfRule type="cellIs" dxfId="2259" priority="2282" stopIfTrue="1" operator="greaterThan">
      <formula>0.002</formula>
    </cfRule>
  </conditionalFormatting>
  <conditionalFormatting sqref="LZ26">
    <cfRule type="cellIs" dxfId="2258" priority="2281" stopIfTrue="1" operator="greaterThan">
      <formula>0.002</formula>
    </cfRule>
  </conditionalFormatting>
  <conditionalFormatting sqref="LZ18">
    <cfRule type="cellIs" dxfId="2257" priority="2280" stopIfTrue="1" operator="lessThan">
      <formula>98.6</formula>
    </cfRule>
  </conditionalFormatting>
  <conditionalFormatting sqref="MA37">
    <cfRule type="cellIs" dxfId="2256" priority="2279" stopIfTrue="1" operator="greaterThan">
      <formula>10</formula>
    </cfRule>
  </conditionalFormatting>
  <conditionalFormatting sqref="MA19:MA20">
    <cfRule type="cellIs" dxfId="2255" priority="2278" stopIfTrue="1" operator="greaterThan">
      <formula>0.02</formula>
    </cfRule>
  </conditionalFormatting>
  <conditionalFormatting sqref="MA24">
    <cfRule type="cellIs" dxfId="2254" priority="2277" stopIfTrue="1" operator="greaterThan">
      <formula>0.4</formula>
    </cfRule>
  </conditionalFormatting>
  <conditionalFormatting sqref="MA25">
    <cfRule type="cellIs" dxfId="2253" priority="2276" stopIfTrue="1" operator="greaterThan">
      <formula>0.04</formula>
    </cfRule>
  </conditionalFormatting>
  <conditionalFormatting sqref="MA21">
    <cfRule type="cellIs" dxfId="2252" priority="2275" stopIfTrue="1" operator="greaterThan">
      <formula>0.007</formula>
    </cfRule>
  </conditionalFormatting>
  <conditionalFormatting sqref="MA23">
    <cfRule type="cellIs" dxfId="2251" priority="2274" stopIfTrue="1" operator="greaterThan">
      <formula>0.003</formula>
    </cfRule>
  </conditionalFormatting>
  <conditionalFormatting sqref="MA27:MA28">
    <cfRule type="cellIs" dxfId="2250" priority="2273" stopIfTrue="1" operator="greaterThan">
      <formula>1</formula>
    </cfRule>
  </conditionalFormatting>
  <conditionalFormatting sqref="MA31">
    <cfRule type="cellIs" dxfId="2249" priority="2272" stopIfTrue="1" operator="notBetween">
      <formula>950</formula>
      <formula>1050</formula>
    </cfRule>
  </conditionalFormatting>
  <conditionalFormatting sqref="MA30">
    <cfRule type="cellIs" dxfId="2248" priority="2271" stopIfTrue="1" operator="notBetween">
      <formula>6</formula>
      <formula>10</formula>
    </cfRule>
  </conditionalFormatting>
  <conditionalFormatting sqref="MA33">
    <cfRule type="cellIs" dxfId="2247" priority="2270" stopIfTrue="1" operator="lessThan">
      <formula>65</formula>
    </cfRule>
  </conditionalFormatting>
  <conditionalFormatting sqref="MA22">
    <cfRule type="cellIs" dxfId="2246" priority="2269" stopIfTrue="1" operator="greaterThan">
      <formula>0.002</formula>
    </cfRule>
  </conditionalFormatting>
  <conditionalFormatting sqref="MA26">
    <cfRule type="cellIs" dxfId="2245" priority="2268" stopIfTrue="1" operator="greaterThan">
      <formula>0.002</formula>
    </cfRule>
  </conditionalFormatting>
  <conditionalFormatting sqref="MA18">
    <cfRule type="cellIs" dxfId="2244" priority="2267" stopIfTrue="1" operator="lessThan">
      <formula>98.6</formula>
    </cfRule>
  </conditionalFormatting>
  <conditionalFormatting sqref="MB19:MB20">
    <cfRule type="cellIs" dxfId="2243" priority="2265" stopIfTrue="1" operator="greaterThan">
      <formula>0.02</formula>
    </cfRule>
  </conditionalFormatting>
  <conditionalFormatting sqref="MB24">
    <cfRule type="cellIs" dxfId="2242" priority="2264" stopIfTrue="1" operator="greaterThan">
      <formula>0.4</formula>
    </cfRule>
  </conditionalFormatting>
  <conditionalFormatting sqref="MB37">
    <cfRule type="cellIs" dxfId="2241" priority="2266" stopIfTrue="1" operator="greaterThan">
      <formula>10</formula>
    </cfRule>
  </conditionalFormatting>
  <conditionalFormatting sqref="MB25">
    <cfRule type="cellIs" dxfId="2240" priority="2263" stopIfTrue="1" operator="greaterThan">
      <formula>0.04</formula>
    </cfRule>
  </conditionalFormatting>
  <conditionalFormatting sqref="MB21">
    <cfRule type="cellIs" dxfId="2239" priority="2262" stopIfTrue="1" operator="greaterThan">
      <formula>0.007</formula>
    </cfRule>
  </conditionalFormatting>
  <conditionalFormatting sqref="MB23">
    <cfRule type="cellIs" dxfId="2238" priority="2261" stopIfTrue="1" operator="greaterThan">
      <formula>0.003</formula>
    </cfRule>
  </conditionalFormatting>
  <conditionalFormatting sqref="MB27:MB28">
    <cfRule type="cellIs" dxfId="2237" priority="2260" stopIfTrue="1" operator="greaterThan">
      <formula>1</formula>
    </cfRule>
  </conditionalFormatting>
  <conditionalFormatting sqref="MB31">
    <cfRule type="cellIs" dxfId="2236" priority="2259" stopIfTrue="1" operator="notBetween">
      <formula>950</formula>
      <formula>1050</formula>
    </cfRule>
  </conditionalFormatting>
  <conditionalFormatting sqref="MB30">
    <cfRule type="cellIs" dxfId="2235" priority="2258" stopIfTrue="1" operator="notBetween">
      <formula>6</formula>
      <formula>10</formula>
    </cfRule>
  </conditionalFormatting>
  <conditionalFormatting sqref="MB33">
    <cfRule type="cellIs" dxfId="2234" priority="2257" stopIfTrue="1" operator="lessThan">
      <formula>65</formula>
    </cfRule>
  </conditionalFormatting>
  <conditionalFormatting sqref="MB22">
    <cfRule type="cellIs" dxfId="2233" priority="2256" stopIfTrue="1" operator="greaterThan">
      <formula>0.002</formula>
    </cfRule>
  </conditionalFormatting>
  <conditionalFormatting sqref="MB26">
    <cfRule type="cellIs" dxfId="2232" priority="2255" stopIfTrue="1" operator="greaterThan">
      <formula>0.002</formula>
    </cfRule>
  </conditionalFormatting>
  <conditionalFormatting sqref="MB18">
    <cfRule type="cellIs" dxfId="2231" priority="2254" stopIfTrue="1" operator="lessThan">
      <formula>98.6</formula>
    </cfRule>
  </conditionalFormatting>
  <conditionalFormatting sqref="MC37">
    <cfRule type="cellIs" dxfId="2230" priority="2253" stopIfTrue="1" operator="greaterThan">
      <formula>10</formula>
    </cfRule>
  </conditionalFormatting>
  <conditionalFormatting sqref="MC19:MC20">
    <cfRule type="cellIs" dxfId="2229" priority="2252" stopIfTrue="1" operator="greaterThan">
      <formula>0.02</formula>
    </cfRule>
  </conditionalFormatting>
  <conditionalFormatting sqref="MC24">
    <cfRule type="cellIs" dxfId="2228" priority="2251" stopIfTrue="1" operator="greaterThan">
      <formula>0.4</formula>
    </cfRule>
  </conditionalFormatting>
  <conditionalFormatting sqref="MC25">
    <cfRule type="cellIs" dxfId="2227" priority="2250" stopIfTrue="1" operator="greaterThan">
      <formula>0.04</formula>
    </cfRule>
  </conditionalFormatting>
  <conditionalFormatting sqref="MC21">
    <cfRule type="cellIs" dxfId="2226" priority="2249" stopIfTrue="1" operator="greaterThan">
      <formula>0.007</formula>
    </cfRule>
  </conditionalFormatting>
  <conditionalFormatting sqref="MC23">
    <cfRule type="cellIs" dxfId="2225" priority="2248" stopIfTrue="1" operator="greaterThan">
      <formula>0.003</formula>
    </cfRule>
  </conditionalFormatting>
  <conditionalFormatting sqref="MC27:MC28">
    <cfRule type="cellIs" dxfId="2224" priority="2247" stopIfTrue="1" operator="greaterThan">
      <formula>1</formula>
    </cfRule>
  </conditionalFormatting>
  <conditionalFormatting sqref="MC31">
    <cfRule type="cellIs" dxfId="2223" priority="2246" stopIfTrue="1" operator="notBetween">
      <formula>950</formula>
      <formula>1050</formula>
    </cfRule>
  </conditionalFormatting>
  <conditionalFormatting sqref="MC30">
    <cfRule type="cellIs" dxfId="2222" priority="2245" stopIfTrue="1" operator="notBetween">
      <formula>6</formula>
      <formula>10</formula>
    </cfRule>
  </conditionalFormatting>
  <conditionalFormatting sqref="MC33">
    <cfRule type="cellIs" dxfId="2221" priority="2244" stopIfTrue="1" operator="lessThan">
      <formula>65</formula>
    </cfRule>
  </conditionalFormatting>
  <conditionalFormatting sqref="MC22">
    <cfRule type="cellIs" dxfId="2220" priority="2243" stopIfTrue="1" operator="greaterThan">
      <formula>0.002</formula>
    </cfRule>
  </conditionalFormatting>
  <conditionalFormatting sqref="MC26">
    <cfRule type="cellIs" dxfId="2219" priority="2242" stopIfTrue="1" operator="greaterThan">
      <formula>0.002</formula>
    </cfRule>
  </conditionalFormatting>
  <conditionalFormatting sqref="MC18">
    <cfRule type="cellIs" dxfId="2218" priority="2241" stopIfTrue="1" operator="lessThan">
      <formula>98.6</formula>
    </cfRule>
  </conditionalFormatting>
  <conditionalFormatting sqref="MD37">
    <cfRule type="cellIs" dxfId="2217" priority="2240" stopIfTrue="1" operator="greaterThan">
      <formula>10</formula>
    </cfRule>
  </conditionalFormatting>
  <conditionalFormatting sqref="MD19:MD20">
    <cfRule type="cellIs" dxfId="2216" priority="2239" stopIfTrue="1" operator="greaterThan">
      <formula>0.02</formula>
    </cfRule>
  </conditionalFormatting>
  <conditionalFormatting sqref="MD24">
    <cfRule type="cellIs" dxfId="2215" priority="2238" stopIfTrue="1" operator="greaterThan">
      <formula>0.4</formula>
    </cfRule>
  </conditionalFormatting>
  <conditionalFormatting sqref="MD25">
    <cfRule type="cellIs" dxfId="2214" priority="2237" stopIfTrue="1" operator="greaterThan">
      <formula>0.04</formula>
    </cfRule>
  </conditionalFormatting>
  <conditionalFormatting sqref="MD21">
    <cfRule type="cellIs" dxfId="2213" priority="2236" stopIfTrue="1" operator="greaterThan">
      <formula>0.007</formula>
    </cfRule>
  </conditionalFormatting>
  <conditionalFormatting sqref="MD23">
    <cfRule type="cellIs" dxfId="2212" priority="2235" stopIfTrue="1" operator="greaterThan">
      <formula>0.003</formula>
    </cfRule>
  </conditionalFormatting>
  <conditionalFormatting sqref="MD27:MD28">
    <cfRule type="cellIs" dxfId="2211" priority="2234" stopIfTrue="1" operator="greaterThan">
      <formula>1</formula>
    </cfRule>
  </conditionalFormatting>
  <conditionalFormatting sqref="MD31">
    <cfRule type="cellIs" dxfId="2210" priority="2233" stopIfTrue="1" operator="notBetween">
      <formula>950</formula>
      <formula>1050</formula>
    </cfRule>
  </conditionalFormatting>
  <conditionalFormatting sqref="MD30">
    <cfRule type="cellIs" dxfId="2209" priority="2232" stopIfTrue="1" operator="notBetween">
      <formula>6</formula>
      <formula>10</formula>
    </cfRule>
  </conditionalFormatting>
  <conditionalFormatting sqref="MD33">
    <cfRule type="cellIs" dxfId="2208" priority="2231" stopIfTrue="1" operator="lessThan">
      <formula>65</formula>
    </cfRule>
  </conditionalFormatting>
  <conditionalFormatting sqref="MD22">
    <cfRule type="cellIs" dxfId="2207" priority="2230" stopIfTrue="1" operator="greaterThan">
      <formula>0.002</formula>
    </cfRule>
  </conditionalFormatting>
  <conditionalFormatting sqref="MD26">
    <cfRule type="cellIs" dxfId="2206" priority="2229" stopIfTrue="1" operator="greaterThan">
      <formula>0.002</formula>
    </cfRule>
  </conditionalFormatting>
  <conditionalFormatting sqref="MD18">
    <cfRule type="cellIs" dxfId="2205" priority="2228" stopIfTrue="1" operator="lessThan">
      <formula>98.6</formula>
    </cfRule>
  </conditionalFormatting>
  <conditionalFormatting sqref="ME37">
    <cfRule type="cellIs" dxfId="2204" priority="2227" stopIfTrue="1" operator="greaterThan">
      <formula>10</formula>
    </cfRule>
  </conditionalFormatting>
  <conditionalFormatting sqref="ME19:ME20">
    <cfRule type="cellIs" dxfId="2203" priority="2226" stopIfTrue="1" operator="greaterThan">
      <formula>0.02</formula>
    </cfRule>
  </conditionalFormatting>
  <conditionalFormatting sqref="ME24">
    <cfRule type="cellIs" dxfId="2202" priority="2225" stopIfTrue="1" operator="greaterThan">
      <formula>0.4</formula>
    </cfRule>
  </conditionalFormatting>
  <conditionalFormatting sqref="ME25">
    <cfRule type="cellIs" dxfId="2201" priority="2224" stopIfTrue="1" operator="greaterThan">
      <formula>0.04</formula>
    </cfRule>
  </conditionalFormatting>
  <conditionalFormatting sqref="ME21">
    <cfRule type="cellIs" dxfId="2200" priority="2223" stopIfTrue="1" operator="greaterThan">
      <formula>0.007</formula>
    </cfRule>
  </conditionalFormatting>
  <conditionalFormatting sqref="ME23">
    <cfRule type="cellIs" dxfId="2199" priority="2222" stopIfTrue="1" operator="greaterThan">
      <formula>0.003</formula>
    </cfRule>
  </conditionalFormatting>
  <conditionalFormatting sqref="ME27:ME28">
    <cfRule type="cellIs" dxfId="2198" priority="2221" stopIfTrue="1" operator="greaterThan">
      <formula>1</formula>
    </cfRule>
  </conditionalFormatting>
  <conditionalFormatting sqref="ME31">
    <cfRule type="cellIs" dxfId="2197" priority="2220" stopIfTrue="1" operator="notBetween">
      <formula>950</formula>
      <formula>1050</formula>
    </cfRule>
  </conditionalFormatting>
  <conditionalFormatting sqref="ME30">
    <cfRule type="cellIs" dxfId="2196" priority="2219" stopIfTrue="1" operator="notBetween">
      <formula>6</formula>
      <formula>10</formula>
    </cfRule>
  </conditionalFormatting>
  <conditionalFormatting sqref="ME33">
    <cfRule type="cellIs" dxfId="2195" priority="2218" stopIfTrue="1" operator="lessThan">
      <formula>65</formula>
    </cfRule>
  </conditionalFormatting>
  <conditionalFormatting sqref="ME22">
    <cfRule type="cellIs" dxfId="2194" priority="2217" stopIfTrue="1" operator="greaterThan">
      <formula>0.002</formula>
    </cfRule>
  </conditionalFormatting>
  <conditionalFormatting sqref="ME26">
    <cfRule type="cellIs" dxfId="2193" priority="2216" stopIfTrue="1" operator="greaterThan">
      <formula>0.002</formula>
    </cfRule>
  </conditionalFormatting>
  <conditionalFormatting sqref="ME18">
    <cfRule type="cellIs" dxfId="2192" priority="2215" stopIfTrue="1" operator="lessThan">
      <formula>98.6</formula>
    </cfRule>
  </conditionalFormatting>
  <conditionalFormatting sqref="VG18 VG31:VG32">
    <cfRule type="cellIs" dxfId="2191" priority="2214" stopIfTrue="1" operator="lessThan">
      <formula>98.6</formula>
    </cfRule>
  </conditionalFormatting>
  <conditionalFormatting sqref="VG19:VG20">
    <cfRule type="cellIs" dxfId="2190" priority="2213" stopIfTrue="1" operator="greaterThan">
      <formula>0.02</formula>
    </cfRule>
  </conditionalFormatting>
  <conditionalFormatting sqref="VG24">
    <cfRule type="cellIs" dxfId="2189" priority="2212" stopIfTrue="1" operator="greaterThan">
      <formula>0.4</formula>
    </cfRule>
  </conditionalFormatting>
  <conditionalFormatting sqref="VG22 VG26">
    <cfRule type="cellIs" dxfId="2188" priority="2211" stopIfTrue="1" operator="greaterThan">
      <formula>0.002</formula>
    </cfRule>
  </conditionalFormatting>
  <conditionalFormatting sqref="VG25">
    <cfRule type="cellIs" dxfId="2187" priority="2210" stopIfTrue="1" operator="greaterThan">
      <formula>0.04</formula>
    </cfRule>
  </conditionalFormatting>
  <conditionalFormatting sqref="VG30">
    <cfRule type="cellIs" dxfId="2186" priority="2209" stopIfTrue="1" operator="notBetween">
      <formula>6</formula>
      <formula>10</formula>
    </cfRule>
  </conditionalFormatting>
  <conditionalFormatting sqref="VG21">
    <cfRule type="cellIs" dxfId="2185" priority="2208" stopIfTrue="1" operator="greaterThan">
      <formula>0.007</formula>
    </cfRule>
  </conditionalFormatting>
  <conditionalFormatting sqref="VG23">
    <cfRule type="cellIs" dxfId="2184" priority="2207" stopIfTrue="1" operator="greaterThan">
      <formula>0.003</formula>
    </cfRule>
  </conditionalFormatting>
  <conditionalFormatting sqref="VG28">
    <cfRule type="cellIs" dxfId="2183" priority="2206" stopIfTrue="1" operator="greaterThan">
      <formula>1</formula>
    </cfRule>
  </conditionalFormatting>
  <conditionalFormatting sqref="VG27">
    <cfRule type="cellIs" dxfId="2182" priority="2205" stopIfTrue="1" operator="greaterThan">
      <formula>1</formula>
    </cfRule>
  </conditionalFormatting>
  <conditionalFormatting sqref="VG29">
    <cfRule type="cellIs" dxfId="2181" priority="2204" stopIfTrue="1" operator="greaterThan">
      <formula>10</formula>
    </cfRule>
  </conditionalFormatting>
  <conditionalFormatting sqref="VF18 VF31:VF32">
    <cfRule type="cellIs" dxfId="2180" priority="2203" stopIfTrue="1" operator="lessThan">
      <formula>98.6</formula>
    </cfRule>
  </conditionalFormatting>
  <conditionalFormatting sqref="VF19:VF20">
    <cfRule type="cellIs" dxfId="2179" priority="2202" stopIfTrue="1" operator="greaterThan">
      <formula>0.02</formula>
    </cfRule>
  </conditionalFormatting>
  <conditionalFormatting sqref="VF24">
    <cfRule type="cellIs" dxfId="2178" priority="2201" stopIfTrue="1" operator="greaterThan">
      <formula>0.4</formula>
    </cfRule>
  </conditionalFormatting>
  <conditionalFormatting sqref="VF22 VF26">
    <cfRule type="cellIs" dxfId="2177" priority="2200" stopIfTrue="1" operator="greaterThan">
      <formula>0.002</formula>
    </cfRule>
  </conditionalFormatting>
  <conditionalFormatting sqref="VF25">
    <cfRule type="cellIs" dxfId="2176" priority="2199" stopIfTrue="1" operator="greaterThan">
      <formula>0.04</formula>
    </cfRule>
  </conditionalFormatting>
  <conditionalFormatting sqref="VF30">
    <cfRule type="cellIs" dxfId="2175" priority="2198" stopIfTrue="1" operator="notBetween">
      <formula>6</formula>
      <formula>10</formula>
    </cfRule>
  </conditionalFormatting>
  <conditionalFormatting sqref="VF21">
    <cfRule type="cellIs" dxfId="2174" priority="2197" stopIfTrue="1" operator="greaterThan">
      <formula>0.007</formula>
    </cfRule>
  </conditionalFormatting>
  <conditionalFormatting sqref="VF23">
    <cfRule type="cellIs" dxfId="2173" priority="2196" stopIfTrue="1" operator="greaterThan">
      <formula>0.003</formula>
    </cfRule>
  </conditionalFormatting>
  <conditionalFormatting sqref="VF28">
    <cfRule type="cellIs" dxfId="2172" priority="2195" stopIfTrue="1" operator="greaterThan">
      <formula>1</formula>
    </cfRule>
  </conditionalFormatting>
  <conditionalFormatting sqref="VF27">
    <cfRule type="cellIs" dxfId="2171" priority="2194" stopIfTrue="1" operator="greaterThan">
      <formula>1</formula>
    </cfRule>
  </conditionalFormatting>
  <conditionalFormatting sqref="VF29">
    <cfRule type="cellIs" dxfId="2170" priority="2193" stopIfTrue="1" operator="greaterThan">
      <formula>10</formula>
    </cfRule>
  </conditionalFormatting>
  <conditionalFormatting sqref="MG37">
    <cfRule type="cellIs" dxfId="2169" priority="2192" stopIfTrue="1" operator="greaterThan">
      <formula>10</formula>
    </cfRule>
  </conditionalFormatting>
  <conditionalFormatting sqref="MG19:MG20">
    <cfRule type="cellIs" dxfId="2168" priority="2191" stopIfTrue="1" operator="greaterThan">
      <formula>0.02</formula>
    </cfRule>
  </conditionalFormatting>
  <conditionalFormatting sqref="MG24">
    <cfRule type="cellIs" dxfId="2167" priority="2190" stopIfTrue="1" operator="greaterThan">
      <formula>0.4</formula>
    </cfRule>
  </conditionalFormatting>
  <conditionalFormatting sqref="MG25">
    <cfRule type="cellIs" dxfId="2166" priority="2189" stopIfTrue="1" operator="greaterThan">
      <formula>0.04</formula>
    </cfRule>
  </conditionalFormatting>
  <conditionalFormatting sqref="MG21">
    <cfRule type="cellIs" dxfId="2165" priority="2188" stopIfTrue="1" operator="greaterThan">
      <formula>0.007</formula>
    </cfRule>
  </conditionalFormatting>
  <conditionalFormatting sqref="MG23">
    <cfRule type="cellIs" dxfId="2164" priority="2187" stopIfTrue="1" operator="greaterThan">
      <formula>0.003</formula>
    </cfRule>
  </conditionalFormatting>
  <conditionalFormatting sqref="MG27:MG28">
    <cfRule type="cellIs" dxfId="2163" priority="2186" stopIfTrue="1" operator="greaterThan">
      <formula>1</formula>
    </cfRule>
  </conditionalFormatting>
  <conditionalFormatting sqref="MG31">
    <cfRule type="cellIs" dxfId="2162" priority="2185" stopIfTrue="1" operator="notBetween">
      <formula>950</formula>
      <formula>1050</formula>
    </cfRule>
  </conditionalFormatting>
  <conditionalFormatting sqref="MG30">
    <cfRule type="cellIs" dxfId="2161" priority="2184" stopIfTrue="1" operator="notBetween">
      <formula>6</formula>
      <formula>10</formula>
    </cfRule>
  </conditionalFormatting>
  <conditionalFormatting sqref="MG33">
    <cfRule type="cellIs" dxfId="2160" priority="2183" stopIfTrue="1" operator="lessThan">
      <formula>65</formula>
    </cfRule>
  </conditionalFormatting>
  <conditionalFormatting sqref="MG22">
    <cfRule type="cellIs" dxfId="2159" priority="2182" stopIfTrue="1" operator="greaterThan">
      <formula>0.002</formula>
    </cfRule>
  </conditionalFormatting>
  <conditionalFormatting sqref="MG26">
    <cfRule type="cellIs" dxfId="2158" priority="2181" stopIfTrue="1" operator="greaterThan">
      <formula>0.002</formula>
    </cfRule>
  </conditionalFormatting>
  <conditionalFormatting sqref="MG18">
    <cfRule type="cellIs" dxfId="2157" priority="2180" stopIfTrue="1" operator="lessThan">
      <formula>98.6</formula>
    </cfRule>
  </conditionalFormatting>
  <conditionalFormatting sqref="MH37">
    <cfRule type="cellIs" dxfId="2156" priority="2179" stopIfTrue="1" operator="greaterThan">
      <formula>10</formula>
    </cfRule>
  </conditionalFormatting>
  <conditionalFormatting sqref="MH19:MH20">
    <cfRule type="cellIs" dxfId="2155" priority="2178" stopIfTrue="1" operator="greaterThan">
      <formula>0.02</formula>
    </cfRule>
  </conditionalFormatting>
  <conditionalFormatting sqref="MH24">
    <cfRule type="cellIs" dxfId="2154" priority="2177" stopIfTrue="1" operator="greaterThan">
      <formula>0.4</formula>
    </cfRule>
  </conditionalFormatting>
  <conditionalFormatting sqref="MH25">
    <cfRule type="cellIs" dxfId="2153" priority="2176" stopIfTrue="1" operator="greaterThan">
      <formula>0.04</formula>
    </cfRule>
  </conditionalFormatting>
  <conditionalFormatting sqref="MH21">
    <cfRule type="cellIs" dxfId="2152" priority="2175" stopIfTrue="1" operator="greaterThan">
      <formula>0.007</formula>
    </cfRule>
  </conditionalFormatting>
  <conditionalFormatting sqref="MH23">
    <cfRule type="cellIs" dxfId="2151" priority="2174" stopIfTrue="1" operator="greaterThan">
      <formula>0.003</formula>
    </cfRule>
  </conditionalFormatting>
  <conditionalFormatting sqref="MH27:MH28">
    <cfRule type="cellIs" dxfId="2150" priority="2173" stopIfTrue="1" operator="greaterThan">
      <formula>1</formula>
    </cfRule>
  </conditionalFormatting>
  <conditionalFormatting sqref="MH31">
    <cfRule type="cellIs" dxfId="2149" priority="2172" stopIfTrue="1" operator="notBetween">
      <formula>950</formula>
      <formula>1050</formula>
    </cfRule>
  </conditionalFormatting>
  <conditionalFormatting sqref="MH30">
    <cfRule type="cellIs" dxfId="2148" priority="2171" stopIfTrue="1" operator="notBetween">
      <formula>6</formula>
      <formula>10</formula>
    </cfRule>
  </conditionalFormatting>
  <conditionalFormatting sqref="MH33">
    <cfRule type="cellIs" dxfId="2147" priority="2170" stopIfTrue="1" operator="lessThan">
      <formula>65</formula>
    </cfRule>
  </conditionalFormatting>
  <conditionalFormatting sqref="MH22">
    <cfRule type="cellIs" dxfId="2146" priority="2169" stopIfTrue="1" operator="greaterThan">
      <formula>0.002</formula>
    </cfRule>
  </conditionalFormatting>
  <conditionalFormatting sqref="MH26">
    <cfRule type="cellIs" dxfId="2145" priority="2168" stopIfTrue="1" operator="greaterThan">
      <formula>0.002</formula>
    </cfRule>
  </conditionalFormatting>
  <conditionalFormatting sqref="MH18">
    <cfRule type="cellIs" dxfId="2144" priority="2167" stopIfTrue="1" operator="lessThan">
      <formula>98.6</formula>
    </cfRule>
  </conditionalFormatting>
  <conditionalFormatting sqref="MI37">
    <cfRule type="cellIs" dxfId="2143" priority="2166" stopIfTrue="1" operator="greaterThan">
      <formula>10</formula>
    </cfRule>
  </conditionalFormatting>
  <conditionalFormatting sqref="MI19:MI20">
    <cfRule type="cellIs" dxfId="2142" priority="2165" stopIfTrue="1" operator="greaterThan">
      <formula>0.02</formula>
    </cfRule>
  </conditionalFormatting>
  <conditionalFormatting sqref="MI24">
    <cfRule type="cellIs" dxfId="2141" priority="2164" stopIfTrue="1" operator="greaterThan">
      <formula>0.4</formula>
    </cfRule>
  </conditionalFormatting>
  <conditionalFormatting sqref="MI25">
    <cfRule type="cellIs" dxfId="2140" priority="2163" stopIfTrue="1" operator="greaterThan">
      <formula>0.04</formula>
    </cfRule>
  </conditionalFormatting>
  <conditionalFormatting sqref="MI21">
    <cfRule type="cellIs" dxfId="2139" priority="2162" stopIfTrue="1" operator="greaterThan">
      <formula>0.007</formula>
    </cfRule>
  </conditionalFormatting>
  <conditionalFormatting sqref="MI23">
    <cfRule type="cellIs" dxfId="2138" priority="2161" stopIfTrue="1" operator="greaterThan">
      <formula>0.003</formula>
    </cfRule>
  </conditionalFormatting>
  <conditionalFormatting sqref="MI27:MI28">
    <cfRule type="cellIs" dxfId="2137" priority="2160" stopIfTrue="1" operator="greaterThan">
      <formula>1</formula>
    </cfRule>
  </conditionalFormatting>
  <conditionalFormatting sqref="MI31">
    <cfRule type="cellIs" dxfId="2136" priority="2159" stopIfTrue="1" operator="notBetween">
      <formula>950</formula>
      <formula>1050</formula>
    </cfRule>
  </conditionalFormatting>
  <conditionalFormatting sqref="MI30">
    <cfRule type="cellIs" dxfId="2135" priority="2158" stopIfTrue="1" operator="notBetween">
      <formula>6</formula>
      <formula>10</formula>
    </cfRule>
  </conditionalFormatting>
  <conditionalFormatting sqref="MI33">
    <cfRule type="cellIs" dxfId="2134" priority="2157" stopIfTrue="1" operator="lessThan">
      <formula>65</formula>
    </cfRule>
  </conditionalFormatting>
  <conditionalFormatting sqref="MI22">
    <cfRule type="cellIs" dxfId="2133" priority="2156" stopIfTrue="1" operator="greaterThan">
      <formula>0.002</formula>
    </cfRule>
  </conditionalFormatting>
  <conditionalFormatting sqref="MI26">
    <cfRule type="cellIs" dxfId="2132" priority="2155" stopIfTrue="1" operator="greaterThan">
      <formula>0.002</formula>
    </cfRule>
  </conditionalFormatting>
  <conditionalFormatting sqref="MI18">
    <cfRule type="cellIs" dxfId="2131" priority="2154" stopIfTrue="1" operator="lessThan">
      <formula>98.6</formula>
    </cfRule>
  </conditionalFormatting>
  <conditionalFormatting sqref="MJ37">
    <cfRule type="cellIs" dxfId="2130" priority="2153" stopIfTrue="1" operator="greaterThan">
      <formula>10</formula>
    </cfRule>
  </conditionalFormatting>
  <conditionalFormatting sqref="MJ19:MJ20">
    <cfRule type="cellIs" dxfId="2129" priority="2152" stopIfTrue="1" operator="greaterThan">
      <formula>0.02</formula>
    </cfRule>
  </conditionalFormatting>
  <conditionalFormatting sqref="MJ24">
    <cfRule type="cellIs" dxfId="2128" priority="2151" stopIfTrue="1" operator="greaterThan">
      <formula>0.4</formula>
    </cfRule>
  </conditionalFormatting>
  <conditionalFormatting sqref="MJ25">
    <cfRule type="cellIs" dxfId="2127" priority="2150" stopIfTrue="1" operator="greaterThan">
      <formula>0.04</formula>
    </cfRule>
  </conditionalFormatting>
  <conditionalFormatting sqref="MJ21">
    <cfRule type="cellIs" dxfId="2126" priority="2149" stopIfTrue="1" operator="greaterThan">
      <formula>0.007</formula>
    </cfRule>
  </conditionalFormatting>
  <conditionalFormatting sqref="MJ23">
    <cfRule type="cellIs" dxfId="2125" priority="2148" stopIfTrue="1" operator="greaterThan">
      <formula>0.003</formula>
    </cfRule>
  </conditionalFormatting>
  <conditionalFormatting sqref="MJ27:MJ28">
    <cfRule type="cellIs" dxfId="2124" priority="2147" stopIfTrue="1" operator="greaterThan">
      <formula>1</formula>
    </cfRule>
  </conditionalFormatting>
  <conditionalFormatting sqref="MJ31">
    <cfRule type="cellIs" dxfId="2123" priority="2146" stopIfTrue="1" operator="notBetween">
      <formula>950</formula>
      <formula>1050</formula>
    </cfRule>
  </conditionalFormatting>
  <conditionalFormatting sqref="MJ30">
    <cfRule type="cellIs" dxfId="2122" priority="2145" stopIfTrue="1" operator="notBetween">
      <formula>6</formula>
      <formula>10</formula>
    </cfRule>
  </conditionalFormatting>
  <conditionalFormatting sqref="MJ33">
    <cfRule type="cellIs" dxfId="2121" priority="2144" stopIfTrue="1" operator="lessThan">
      <formula>65</formula>
    </cfRule>
  </conditionalFormatting>
  <conditionalFormatting sqref="MJ22">
    <cfRule type="cellIs" dxfId="2120" priority="2143" stopIfTrue="1" operator="greaterThan">
      <formula>0.002</formula>
    </cfRule>
  </conditionalFormatting>
  <conditionalFormatting sqref="MJ26">
    <cfRule type="cellIs" dxfId="2119" priority="2142" stopIfTrue="1" operator="greaterThan">
      <formula>0.002</formula>
    </cfRule>
  </conditionalFormatting>
  <conditionalFormatting sqref="MJ18">
    <cfRule type="cellIs" dxfId="2118" priority="2141" stopIfTrue="1" operator="lessThan">
      <formula>98.6</formula>
    </cfRule>
  </conditionalFormatting>
  <conditionalFormatting sqref="MK37">
    <cfRule type="cellIs" dxfId="2117" priority="2140" stopIfTrue="1" operator="greaterThan">
      <formula>10</formula>
    </cfRule>
  </conditionalFormatting>
  <conditionalFormatting sqref="MK19:MK20">
    <cfRule type="cellIs" dxfId="2116" priority="2139" stopIfTrue="1" operator="greaterThan">
      <formula>0.02</formula>
    </cfRule>
  </conditionalFormatting>
  <conditionalFormatting sqref="MK24">
    <cfRule type="cellIs" dxfId="2115" priority="2138" stopIfTrue="1" operator="greaterThan">
      <formula>0.4</formula>
    </cfRule>
  </conditionalFormatting>
  <conditionalFormatting sqref="MK25">
    <cfRule type="cellIs" dxfId="2114" priority="2137" stopIfTrue="1" operator="greaterThan">
      <formula>0.04</formula>
    </cfRule>
  </conditionalFormatting>
  <conditionalFormatting sqref="MK21">
    <cfRule type="cellIs" dxfId="2113" priority="2136" stopIfTrue="1" operator="greaterThan">
      <formula>0.007</formula>
    </cfRule>
  </conditionalFormatting>
  <conditionalFormatting sqref="MK23">
    <cfRule type="cellIs" dxfId="2112" priority="2135" stopIfTrue="1" operator="greaterThan">
      <formula>0.003</formula>
    </cfRule>
  </conditionalFormatting>
  <conditionalFormatting sqref="MK27:MK28">
    <cfRule type="cellIs" dxfId="2111" priority="2134" stopIfTrue="1" operator="greaterThan">
      <formula>1</formula>
    </cfRule>
  </conditionalFormatting>
  <conditionalFormatting sqref="MK31">
    <cfRule type="cellIs" dxfId="2110" priority="2133" stopIfTrue="1" operator="notBetween">
      <formula>950</formula>
      <formula>1050</formula>
    </cfRule>
  </conditionalFormatting>
  <conditionalFormatting sqref="MK30">
    <cfRule type="cellIs" dxfId="2109" priority="2132" stopIfTrue="1" operator="notBetween">
      <formula>6</formula>
      <formula>10</formula>
    </cfRule>
  </conditionalFormatting>
  <conditionalFormatting sqref="MK33">
    <cfRule type="cellIs" dxfId="2108" priority="2131" stopIfTrue="1" operator="lessThan">
      <formula>65</formula>
    </cfRule>
  </conditionalFormatting>
  <conditionalFormatting sqref="MK22">
    <cfRule type="cellIs" dxfId="2107" priority="2130" stopIfTrue="1" operator="greaterThan">
      <formula>0.002</formula>
    </cfRule>
  </conditionalFormatting>
  <conditionalFormatting sqref="MK26">
    <cfRule type="cellIs" dxfId="2106" priority="2129" stopIfTrue="1" operator="greaterThan">
      <formula>0.002</formula>
    </cfRule>
  </conditionalFormatting>
  <conditionalFormatting sqref="MK18">
    <cfRule type="cellIs" dxfId="2105" priority="2128" stopIfTrue="1" operator="lessThan">
      <formula>98.6</formula>
    </cfRule>
  </conditionalFormatting>
  <conditionalFormatting sqref="ML37">
    <cfRule type="cellIs" dxfId="2104" priority="2127" stopIfTrue="1" operator="greaterThan">
      <formula>10</formula>
    </cfRule>
  </conditionalFormatting>
  <conditionalFormatting sqref="ML19:ML20">
    <cfRule type="cellIs" dxfId="2103" priority="2126" stopIfTrue="1" operator="greaterThan">
      <formula>0.02</formula>
    </cfRule>
  </conditionalFormatting>
  <conditionalFormatting sqref="ML24">
    <cfRule type="cellIs" dxfId="2102" priority="2125" stopIfTrue="1" operator="greaterThan">
      <formula>0.4</formula>
    </cfRule>
  </conditionalFormatting>
  <conditionalFormatting sqref="ML25">
    <cfRule type="cellIs" dxfId="2101" priority="2124" stopIfTrue="1" operator="greaterThan">
      <formula>0.04</formula>
    </cfRule>
  </conditionalFormatting>
  <conditionalFormatting sqref="ML21">
    <cfRule type="cellIs" dxfId="2100" priority="2123" stopIfTrue="1" operator="greaterThan">
      <formula>0.007</formula>
    </cfRule>
  </conditionalFormatting>
  <conditionalFormatting sqref="ML23">
    <cfRule type="cellIs" dxfId="2099" priority="2122" stopIfTrue="1" operator="greaterThan">
      <formula>0.003</formula>
    </cfRule>
  </conditionalFormatting>
  <conditionalFormatting sqref="ML27:ML28">
    <cfRule type="cellIs" dxfId="2098" priority="2121" stopIfTrue="1" operator="greaterThan">
      <formula>1</formula>
    </cfRule>
  </conditionalFormatting>
  <conditionalFormatting sqref="ML31">
    <cfRule type="cellIs" dxfId="2097" priority="2120" stopIfTrue="1" operator="notBetween">
      <formula>950</formula>
      <formula>1050</formula>
    </cfRule>
  </conditionalFormatting>
  <conditionalFormatting sqref="ML30">
    <cfRule type="cellIs" dxfId="2096" priority="2119" stopIfTrue="1" operator="notBetween">
      <formula>6</formula>
      <formula>10</formula>
    </cfRule>
  </conditionalFormatting>
  <conditionalFormatting sqref="ML33">
    <cfRule type="cellIs" dxfId="2095" priority="2118" stopIfTrue="1" operator="lessThan">
      <formula>65</formula>
    </cfRule>
  </conditionalFormatting>
  <conditionalFormatting sqref="ML22">
    <cfRule type="cellIs" dxfId="2094" priority="2117" stopIfTrue="1" operator="greaterThan">
      <formula>0.002</formula>
    </cfRule>
  </conditionalFormatting>
  <conditionalFormatting sqref="ML26">
    <cfRule type="cellIs" dxfId="2093" priority="2116" stopIfTrue="1" operator="greaterThan">
      <formula>0.002</formula>
    </cfRule>
  </conditionalFormatting>
  <conditionalFormatting sqref="ML18">
    <cfRule type="cellIs" dxfId="2092" priority="2115" stopIfTrue="1" operator="lessThan">
      <formula>98.6</formula>
    </cfRule>
  </conditionalFormatting>
  <conditionalFormatting sqref="VE18 VE31:VE32">
    <cfRule type="cellIs" dxfId="2091" priority="2114" stopIfTrue="1" operator="lessThan">
      <formula>98.6</formula>
    </cfRule>
  </conditionalFormatting>
  <conditionalFormatting sqref="VE19:VE20">
    <cfRule type="cellIs" dxfId="2090" priority="2113" stopIfTrue="1" operator="greaterThan">
      <formula>0.02</formula>
    </cfRule>
  </conditionalFormatting>
  <conditionalFormatting sqref="VE24">
    <cfRule type="cellIs" dxfId="2089" priority="2112" stopIfTrue="1" operator="greaterThan">
      <formula>0.4</formula>
    </cfRule>
  </conditionalFormatting>
  <conditionalFormatting sqref="VE22 VE26">
    <cfRule type="cellIs" dxfId="2088" priority="2111" stopIfTrue="1" operator="greaterThan">
      <formula>0.002</formula>
    </cfRule>
  </conditionalFormatting>
  <conditionalFormatting sqref="VE25">
    <cfRule type="cellIs" dxfId="2087" priority="2110" stopIfTrue="1" operator="greaterThan">
      <formula>0.04</formula>
    </cfRule>
  </conditionalFormatting>
  <conditionalFormatting sqref="VE30">
    <cfRule type="cellIs" dxfId="2086" priority="2109" stopIfTrue="1" operator="notBetween">
      <formula>6</formula>
      <formula>10</formula>
    </cfRule>
  </conditionalFormatting>
  <conditionalFormatting sqref="VE21">
    <cfRule type="cellIs" dxfId="2085" priority="2108" stopIfTrue="1" operator="greaterThan">
      <formula>0.007</formula>
    </cfRule>
  </conditionalFormatting>
  <conditionalFormatting sqref="VE23">
    <cfRule type="cellIs" dxfId="2084" priority="2107" stopIfTrue="1" operator="greaterThan">
      <formula>0.003</formula>
    </cfRule>
  </conditionalFormatting>
  <conditionalFormatting sqref="VE28">
    <cfRule type="cellIs" dxfId="2083" priority="2106" stopIfTrue="1" operator="greaterThan">
      <formula>1</formula>
    </cfRule>
  </conditionalFormatting>
  <conditionalFormatting sqref="VE27">
    <cfRule type="cellIs" dxfId="2082" priority="2105" stopIfTrue="1" operator="greaterThan">
      <formula>1</formula>
    </cfRule>
  </conditionalFormatting>
  <conditionalFormatting sqref="VE29">
    <cfRule type="cellIs" dxfId="2081" priority="2104" stopIfTrue="1" operator="greaterThan">
      <formula>10</formula>
    </cfRule>
  </conditionalFormatting>
  <conditionalFormatting sqref="MM37">
    <cfRule type="cellIs" dxfId="2080" priority="2103" stopIfTrue="1" operator="greaterThan">
      <formula>10</formula>
    </cfRule>
  </conditionalFormatting>
  <conditionalFormatting sqref="MM19:MM20">
    <cfRule type="cellIs" dxfId="2079" priority="2102" stopIfTrue="1" operator="greaterThan">
      <formula>0.02</formula>
    </cfRule>
  </conditionalFormatting>
  <conditionalFormatting sqref="MM24">
    <cfRule type="cellIs" dxfId="2078" priority="2101" stopIfTrue="1" operator="greaterThan">
      <formula>0.4</formula>
    </cfRule>
  </conditionalFormatting>
  <conditionalFormatting sqref="MM25">
    <cfRule type="cellIs" dxfId="2077" priority="2100" stopIfTrue="1" operator="greaterThan">
      <formula>0.04</formula>
    </cfRule>
  </conditionalFormatting>
  <conditionalFormatting sqref="MM21">
    <cfRule type="cellIs" dxfId="2076" priority="2099" stopIfTrue="1" operator="greaterThan">
      <formula>0.007</formula>
    </cfRule>
  </conditionalFormatting>
  <conditionalFormatting sqref="MM23">
    <cfRule type="cellIs" dxfId="2075" priority="2098" stopIfTrue="1" operator="greaterThan">
      <formula>0.003</formula>
    </cfRule>
  </conditionalFormatting>
  <conditionalFormatting sqref="MM27:MM28">
    <cfRule type="cellIs" dxfId="2074" priority="2097" stopIfTrue="1" operator="greaterThan">
      <formula>1</formula>
    </cfRule>
  </conditionalFormatting>
  <conditionalFormatting sqref="MM31">
    <cfRule type="cellIs" dxfId="2073" priority="2096" stopIfTrue="1" operator="notBetween">
      <formula>950</formula>
      <formula>1050</formula>
    </cfRule>
  </conditionalFormatting>
  <conditionalFormatting sqref="MM30">
    <cfRule type="cellIs" dxfId="2072" priority="2095" stopIfTrue="1" operator="notBetween">
      <formula>6</formula>
      <formula>10</formula>
    </cfRule>
  </conditionalFormatting>
  <conditionalFormatting sqref="MM33">
    <cfRule type="cellIs" dxfId="2071" priority="2094" stopIfTrue="1" operator="lessThan">
      <formula>65</formula>
    </cfRule>
  </conditionalFormatting>
  <conditionalFormatting sqref="MM22">
    <cfRule type="cellIs" dxfId="2070" priority="2093" stopIfTrue="1" operator="greaterThan">
      <formula>0.002</formula>
    </cfRule>
  </conditionalFormatting>
  <conditionalFormatting sqref="MM26">
    <cfRule type="cellIs" dxfId="2069" priority="2092" stopIfTrue="1" operator="greaterThan">
      <formula>0.002</formula>
    </cfRule>
  </conditionalFormatting>
  <conditionalFormatting sqref="MM18">
    <cfRule type="cellIs" dxfId="2068" priority="2091" stopIfTrue="1" operator="lessThan">
      <formula>98.6</formula>
    </cfRule>
  </conditionalFormatting>
  <conditionalFormatting sqref="MN37 MP37">
    <cfRule type="cellIs" dxfId="2067" priority="2090" stopIfTrue="1" operator="greaterThan">
      <formula>10</formula>
    </cfRule>
  </conditionalFormatting>
  <conditionalFormatting sqref="MN19:MN20 MP19:MP20">
    <cfRule type="cellIs" dxfId="2066" priority="2089" stopIfTrue="1" operator="greaterThan">
      <formula>0.02</formula>
    </cfRule>
  </conditionalFormatting>
  <conditionalFormatting sqref="MN24 MP24">
    <cfRule type="cellIs" dxfId="2065" priority="2088" stopIfTrue="1" operator="greaterThan">
      <formula>0.4</formula>
    </cfRule>
  </conditionalFormatting>
  <conditionalFormatting sqref="MN25 MP25 MZ25">
    <cfRule type="cellIs" dxfId="2064" priority="2087" stopIfTrue="1" operator="greaterThan">
      <formula>0.04</formula>
    </cfRule>
  </conditionalFormatting>
  <conditionalFormatting sqref="MN21 MP21">
    <cfRule type="cellIs" dxfId="2063" priority="2086" stopIfTrue="1" operator="greaterThan">
      <formula>0.007</formula>
    </cfRule>
  </conditionalFormatting>
  <conditionalFormatting sqref="MN23 MP23">
    <cfRule type="cellIs" dxfId="2062" priority="2085" stopIfTrue="1" operator="greaterThan">
      <formula>0.003</formula>
    </cfRule>
  </conditionalFormatting>
  <conditionalFormatting sqref="MN27:MN28 MP27:MP28">
    <cfRule type="cellIs" dxfId="2061" priority="2084" stopIfTrue="1" operator="greaterThan">
      <formula>1</formula>
    </cfRule>
  </conditionalFormatting>
  <conditionalFormatting sqref="MN31 MP31">
    <cfRule type="cellIs" dxfId="2060" priority="2083" stopIfTrue="1" operator="notBetween">
      <formula>950</formula>
      <formula>1050</formula>
    </cfRule>
  </conditionalFormatting>
  <conditionalFormatting sqref="MN30 MP30">
    <cfRule type="cellIs" dxfId="2059" priority="2082" stopIfTrue="1" operator="notBetween">
      <formula>6</formula>
      <formula>10</formula>
    </cfRule>
  </conditionalFormatting>
  <conditionalFormatting sqref="MN33 MP33">
    <cfRule type="cellIs" dxfId="2058" priority="2081" stopIfTrue="1" operator="lessThan">
      <formula>65</formula>
    </cfRule>
  </conditionalFormatting>
  <conditionalFormatting sqref="MN22 MP22">
    <cfRule type="cellIs" dxfId="2057" priority="2080" stopIfTrue="1" operator="greaterThan">
      <formula>0.002</formula>
    </cfRule>
  </conditionalFormatting>
  <conditionalFormatting sqref="MN26 MP26">
    <cfRule type="cellIs" dxfId="2056" priority="2079" stopIfTrue="1" operator="greaterThan">
      <formula>0.002</formula>
    </cfRule>
  </conditionalFormatting>
  <conditionalFormatting sqref="MN18 MP18 MZ18">
    <cfRule type="cellIs" dxfId="2055" priority="2078" stopIfTrue="1" operator="lessThan">
      <formula>98.6</formula>
    </cfRule>
  </conditionalFormatting>
  <conditionalFormatting sqref="MO37">
    <cfRule type="cellIs" dxfId="2054" priority="2077" stopIfTrue="1" operator="greaterThan">
      <formula>10</formula>
    </cfRule>
  </conditionalFormatting>
  <conditionalFormatting sqref="MO19:MO20">
    <cfRule type="cellIs" dxfId="2053" priority="2076" stopIfTrue="1" operator="greaterThan">
      <formula>0.02</formula>
    </cfRule>
  </conditionalFormatting>
  <conditionalFormatting sqref="MO24">
    <cfRule type="cellIs" dxfId="2052" priority="2075" stopIfTrue="1" operator="greaterThan">
      <formula>0.4</formula>
    </cfRule>
  </conditionalFormatting>
  <conditionalFormatting sqref="MO25">
    <cfRule type="cellIs" dxfId="2051" priority="2074" stopIfTrue="1" operator="greaterThan">
      <formula>0.04</formula>
    </cfRule>
  </conditionalFormatting>
  <conditionalFormatting sqref="MO21">
    <cfRule type="cellIs" dxfId="2050" priority="2073" stopIfTrue="1" operator="greaterThan">
      <formula>0.007</formula>
    </cfRule>
  </conditionalFormatting>
  <conditionalFormatting sqref="MO23">
    <cfRule type="cellIs" dxfId="2049" priority="2072" stopIfTrue="1" operator="greaterThan">
      <formula>0.003</formula>
    </cfRule>
  </conditionalFormatting>
  <conditionalFormatting sqref="MO27:MO28">
    <cfRule type="cellIs" dxfId="2048" priority="2071" stopIfTrue="1" operator="greaterThan">
      <formula>1</formula>
    </cfRule>
  </conditionalFormatting>
  <conditionalFormatting sqref="MO31">
    <cfRule type="cellIs" dxfId="2047" priority="2070" stopIfTrue="1" operator="notBetween">
      <formula>950</formula>
      <formula>1050</formula>
    </cfRule>
  </conditionalFormatting>
  <conditionalFormatting sqref="MO30">
    <cfRule type="cellIs" dxfId="2046" priority="2069" stopIfTrue="1" operator="notBetween">
      <formula>6</formula>
      <formula>10</formula>
    </cfRule>
  </conditionalFormatting>
  <conditionalFormatting sqref="MO33">
    <cfRule type="cellIs" dxfId="2045" priority="2068" stopIfTrue="1" operator="lessThan">
      <formula>65</formula>
    </cfRule>
  </conditionalFormatting>
  <conditionalFormatting sqref="MO22">
    <cfRule type="cellIs" dxfId="2044" priority="2067" stopIfTrue="1" operator="greaterThan">
      <formula>0.002</formula>
    </cfRule>
  </conditionalFormatting>
  <conditionalFormatting sqref="MO26">
    <cfRule type="cellIs" dxfId="2043" priority="2066" stopIfTrue="1" operator="greaterThan">
      <formula>0.002</formula>
    </cfRule>
  </conditionalFormatting>
  <conditionalFormatting sqref="MO18">
    <cfRule type="cellIs" dxfId="2042" priority="2065" stopIfTrue="1" operator="lessThan">
      <formula>98.6</formula>
    </cfRule>
  </conditionalFormatting>
  <conditionalFormatting sqref="MQ37">
    <cfRule type="cellIs" dxfId="2041" priority="2064" stopIfTrue="1" operator="greaterThan">
      <formula>10</formula>
    </cfRule>
  </conditionalFormatting>
  <conditionalFormatting sqref="MQ19:MQ20">
    <cfRule type="cellIs" dxfId="2040" priority="2063" stopIfTrue="1" operator="greaterThan">
      <formula>0.02</formula>
    </cfRule>
  </conditionalFormatting>
  <conditionalFormatting sqref="MQ24">
    <cfRule type="cellIs" dxfId="2039" priority="2062" stopIfTrue="1" operator="greaterThan">
      <formula>0.4</formula>
    </cfRule>
  </conditionalFormatting>
  <conditionalFormatting sqref="MQ21">
    <cfRule type="cellIs" dxfId="2038" priority="2061" stopIfTrue="1" operator="greaterThan">
      <formula>0.007</formula>
    </cfRule>
  </conditionalFormatting>
  <conditionalFormatting sqref="MQ23">
    <cfRule type="cellIs" dxfId="2037" priority="2060" stopIfTrue="1" operator="greaterThan">
      <formula>0.003</formula>
    </cfRule>
  </conditionalFormatting>
  <conditionalFormatting sqref="MQ27:MQ28">
    <cfRule type="cellIs" dxfId="2036" priority="2059" stopIfTrue="1" operator="greaterThan">
      <formula>1</formula>
    </cfRule>
  </conditionalFormatting>
  <conditionalFormatting sqref="MQ31">
    <cfRule type="cellIs" dxfId="2035" priority="2058" stopIfTrue="1" operator="notBetween">
      <formula>950</formula>
      <formula>1050</formula>
    </cfRule>
  </conditionalFormatting>
  <conditionalFormatting sqref="MQ30">
    <cfRule type="cellIs" dxfId="2034" priority="2057" stopIfTrue="1" operator="notBetween">
      <formula>6</formula>
      <formula>10</formula>
    </cfRule>
  </conditionalFormatting>
  <conditionalFormatting sqref="MQ33">
    <cfRule type="cellIs" dxfId="2033" priority="2056" stopIfTrue="1" operator="lessThan">
      <formula>65</formula>
    </cfRule>
  </conditionalFormatting>
  <conditionalFormatting sqref="MQ22">
    <cfRule type="cellIs" dxfId="2032" priority="2055" stopIfTrue="1" operator="greaterThan">
      <formula>0.002</formula>
    </cfRule>
  </conditionalFormatting>
  <conditionalFormatting sqref="MQ26">
    <cfRule type="cellIs" dxfId="2031" priority="2054" stopIfTrue="1" operator="greaterThan">
      <formula>0.002</formula>
    </cfRule>
  </conditionalFormatting>
  <conditionalFormatting sqref="MQ25">
    <cfRule type="cellIs" dxfId="2030" priority="2053" stopIfTrue="1" operator="greaterThan">
      <formula>0.04</formula>
    </cfRule>
  </conditionalFormatting>
  <conditionalFormatting sqref="MQ18">
    <cfRule type="cellIs" dxfId="2029" priority="2052" stopIfTrue="1" operator="lessThan">
      <formula>98.6</formula>
    </cfRule>
  </conditionalFormatting>
  <conditionalFormatting sqref="MR37">
    <cfRule type="cellIs" dxfId="2028" priority="2051" stopIfTrue="1" operator="greaterThan">
      <formula>10</formula>
    </cfRule>
  </conditionalFormatting>
  <conditionalFormatting sqref="MR19:MR20">
    <cfRule type="cellIs" dxfId="2027" priority="2050" stopIfTrue="1" operator="greaterThan">
      <formula>0.02</formula>
    </cfRule>
  </conditionalFormatting>
  <conditionalFormatting sqref="MR24">
    <cfRule type="cellIs" dxfId="2026" priority="2049" stopIfTrue="1" operator="greaterThan">
      <formula>0.4</formula>
    </cfRule>
  </conditionalFormatting>
  <conditionalFormatting sqref="MR21">
    <cfRule type="cellIs" dxfId="2025" priority="2048" stopIfTrue="1" operator="greaterThan">
      <formula>0.007</formula>
    </cfRule>
  </conditionalFormatting>
  <conditionalFormatting sqref="MR23">
    <cfRule type="cellIs" dxfId="2024" priority="2047" stopIfTrue="1" operator="greaterThan">
      <formula>0.003</formula>
    </cfRule>
  </conditionalFormatting>
  <conditionalFormatting sqref="MR27:MR28">
    <cfRule type="cellIs" dxfId="2023" priority="2046" stopIfTrue="1" operator="greaterThan">
      <formula>1</formula>
    </cfRule>
  </conditionalFormatting>
  <conditionalFormatting sqref="MR31">
    <cfRule type="cellIs" dxfId="2022" priority="2045" stopIfTrue="1" operator="notBetween">
      <formula>950</formula>
      <formula>1050</formula>
    </cfRule>
  </conditionalFormatting>
  <conditionalFormatting sqref="MR30">
    <cfRule type="cellIs" dxfId="2021" priority="2044" stopIfTrue="1" operator="notBetween">
      <formula>6</formula>
      <formula>10</formula>
    </cfRule>
  </conditionalFormatting>
  <conditionalFormatting sqref="MR33">
    <cfRule type="cellIs" dxfId="2020" priority="2043" stopIfTrue="1" operator="lessThan">
      <formula>65</formula>
    </cfRule>
  </conditionalFormatting>
  <conditionalFormatting sqref="MR22">
    <cfRule type="cellIs" dxfId="2019" priority="2042" stopIfTrue="1" operator="greaterThan">
      <formula>0.002</formula>
    </cfRule>
  </conditionalFormatting>
  <conditionalFormatting sqref="MR26">
    <cfRule type="cellIs" dxfId="2018" priority="2041" stopIfTrue="1" operator="greaterThan">
      <formula>0.002</formula>
    </cfRule>
  </conditionalFormatting>
  <conditionalFormatting sqref="MR25">
    <cfRule type="cellIs" dxfId="2017" priority="2040" stopIfTrue="1" operator="greaterThan">
      <formula>0.04</formula>
    </cfRule>
  </conditionalFormatting>
  <conditionalFormatting sqref="MR18">
    <cfRule type="cellIs" dxfId="2016" priority="2039" stopIfTrue="1" operator="lessThan">
      <formula>98.6</formula>
    </cfRule>
  </conditionalFormatting>
  <conditionalFormatting sqref="MS37">
    <cfRule type="cellIs" dxfId="2015" priority="2038" stopIfTrue="1" operator="greaterThan">
      <formula>10</formula>
    </cfRule>
  </conditionalFormatting>
  <conditionalFormatting sqref="MS19:MS20">
    <cfRule type="cellIs" dxfId="2014" priority="2037" stopIfTrue="1" operator="greaterThan">
      <formula>0.02</formula>
    </cfRule>
  </conditionalFormatting>
  <conditionalFormatting sqref="MS24">
    <cfRule type="cellIs" dxfId="2013" priority="2036" stopIfTrue="1" operator="greaterThan">
      <formula>0.4</formula>
    </cfRule>
  </conditionalFormatting>
  <conditionalFormatting sqref="MS21">
    <cfRule type="cellIs" dxfId="2012" priority="2035" stopIfTrue="1" operator="greaterThan">
      <formula>0.007</formula>
    </cfRule>
  </conditionalFormatting>
  <conditionalFormatting sqref="MS23">
    <cfRule type="cellIs" dxfId="2011" priority="2034" stopIfTrue="1" operator="greaterThan">
      <formula>0.003</formula>
    </cfRule>
  </conditionalFormatting>
  <conditionalFormatting sqref="MS27:MS28">
    <cfRule type="cellIs" dxfId="2010" priority="2033" stopIfTrue="1" operator="greaterThan">
      <formula>1</formula>
    </cfRule>
  </conditionalFormatting>
  <conditionalFormatting sqref="MS31">
    <cfRule type="cellIs" dxfId="2009" priority="2032" stopIfTrue="1" operator="notBetween">
      <formula>950</formula>
      <formula>1050</formula>
    </cfRule>
  </conditionalFormatting>
  <conditionalFormatting sqref="MS30">
    <cfRule type="cellIs" dxfId="2008" priority="2031" stopIfTrue="1" operator="notBetween">
      <formula>6</formula>
      <formula>10</formula>
    </cfRule>
  </conditionalFormatting>
  <conditionalFormatting sqref="MS33">
    <cfRule type="cellIs" dxfId="2007" priority="2030" stopIfTrue="1" operator="lessThan">
      <formula>65</formula>
    </cfRule>
  </conditionalFormatting>
  <conditionalFormatting sqref="MS22">
    <cfRule type="cellIs" dxfId="2006" priority="2029" stopIfTrue="1" operator="greaterThan">
      <formula>0.002</formula>
    </cfRule>
  </conditionalFormatting>
  <conditionalFormatting sqref="MS26">
    <cfRule type="cellIs" dxfId="2005" priority="2028" stopIfTrue="1" operator="greaterThan">
      <formula>0.002</formula>
    </cfRule>
  </conditionalFormatting>
  <conditionalFormatting sqref="MS25">
    <cfRule type="cellIs" dxfId="2004" priority="2027" stopIfTrue="1" operator="greaterThan">
      <formula>0.04</formula>
    </cfRule>
  </conditionalFormatting>
  <conditionalFormatting sqref="MS18">
    <cfRule type="cellIs" dxfId="2003" priority="2026" stopIfTrue="1" operator="lessThan">
      <formula>98.6</formula>
    </cfRule>
  </conditionalFormatting>
  <conditionalFormatting sqref="MT37">
    <cfRule type="cellIs" dxfId="2002" priority="2025" stopIfTrue="1" operator="greaterThan">
      <formula>10</formula>
    </cfRule>
  </conditionalFormatting>
  <conditionalFormatting sqref="MT19:MT20">
    <cfRule type="cellIs" dxfId="2001" priority="2024" stopIfTrue="1" operator="greaterThan">
      <formula>0.02</formula>
    </cfRule>
  </conditionalFormatting>
  <conditionalFormatting sqref="MT24">
    <cfRule type="cellIs" dxfId="2000" priority="2023" stopIfTrue="1" operator="greaterThan">
      <formula>0.4</formula>
    </cfRule>
  </conditionalFormatting>
  <conditionalFormatting sqref="MT21">
    <cfRule type="cellIs" dxfId="1999" priority="2022" stopIfTrue="1" operator="greaterThan">
      <formula>0.007</formula>
    </cfRule>
  </conditionalFormatting>
  <conditionalFormatting sqref="MT23">
    <cfRule type="cellIs" dxfId="1998" priority="2021" stopIfTrue="1" operator="greaterThan">
      <formula>0.003</formula>
    </cfRule>
  </conditionalFormatting>
  <conditionalFormatting sqref="MT27:MT28">
    <cfRule type="cellIs" dxfId="1997" priority="2020" stopIfTrue="1" operator="greaterThan">
      <formula>1</formula>
    </cfRule>
  </conditionalFormatting>
  <conditionalFormatting sqref="MT31">
    <cfRule type="cellIs" dxfId="1996" priority="2019" stopIfTrue="1" operator="notBetween">
      <formula>950</formula>
      <formula>1050</formula>
    </cfRule>
  </conditionalFormatting>
  <conditionalFormatting sqref="MT30">
    <cfRule type="cellIs" dxfId="1995" priority="2018" stopIfTrue="1" operator="notBetween">
      <formula>6</formula>
      <formula>10</formula>
    </cfRule>
  </conditionalFormatting>
  <conditionalFormatting sqref="MT33">
    <cfRule type="cellIs" dxfId="1994" priority="2017" stopIfTrue="1" operator="lessThan">
      <formula>65</formula>
    </cfRule>
  </conditionalFormatting>
  <conditionalFormatting sqref="MT22">
    <cfRule type="cellIs" dxfId="1993" priority="2016" stopIfTrue="1" operator="greaterThan">
      <formula>0.002</formula>
    </cfRule>
  </conditionalFormatting>
  <conditionalFormatting sqref="MT26">
    <cfRule type="cellIs" dxfId="1992" priority="2015" stopIfTrue="1" operator="greaterThan">
      <formula>0.002</formula>
    </cfRule>
  </conditionalFormatting>
  <conditionalFormatting sqref="MT25">
    <cfRule type="cellIs" dxfId="1991" priority="2014" stopIfTrue="1" operator="greaterThan">
      <formula>0.04</formula>
    </cfRule>
  </conditionalFormatting>
  <conditionalFormatting sqref="MT18">
    <cfRule type="cellIs" dxfId="1990" priority="2013" stopIfTrue="1" operator="lessThan">
      <formula>98.6</formula>
    </cfRule>
  </conditionalFormatting>
  <conditionalFormatting sqref="MU37">
    <cfRule type="cellIs" dxfId="1989" priority="2012" stopIfTrue="1" operator="greaterThan">
      <formula>10</formula>
    </cfRule>
  </conditionalFormatting>
  <conditionalFormatting sqref="MU19:MU20">
    <cfRule type="cellIs" dxfId="1988" priority="2011" stopIfTrue="1" operator="greaterThan">
      <formula>0.02</formula>
    </cfRule>
  </conditionalFormatting>
  <conditionalFormatting sqref="MU24">
    <cfRule type="cellIs" dxfId="1987" priority="2010" stopIfTrue="1" operator="greaterThan">
      <formula>0.4</formula>
    </cfRule>
  </conditionalFormatting>
  <conditionalFormatting sqref="MU21">
    <cfRule type="cellIs" dxfId="1986" priority="2009" stopIfTrue="1" operator="greaterThan">
      <formula>0.007</formula>
    </cfRule>
  </conditionalFormatting>
  <conditionalFormatting sqref="MU23">
    <cfRule type="cellIs" dxfId="1985" priority="2008" stopIfTrue="1" operator="greaterThan">
      <formula>0.003</formula>
    </cfRule>
  </conditionalFormatting>
  <conditionalFormatting sqref="MU27:MU28">
    <cfRule type="cellIs" dxfId="1984" priority="2007" stopIfTrue="1" operator="greaterThan">
      <formula>1</formula>
    </cfRule>
  </conditionalFormatting>
  <conditionalFormatting sqref="MU31">
    <cfRule type="cellIs" dxfId="1983" priority="2006" stopIfTrue="1" operator="notBetween">
      <formula>950</formula>
      <formula>1050</formula>
    </cfRule>
  </conditionalFormatting>
  <conditionalFormatting sqref="MU30">
    <cfRule type="cellIs" dxfId="1982" priority="2005" stopIfTrue="1" operator="notBetween">
      <formula>6</formula>
      <formula>10</formula>
    </cfRule>
  </conditionalFormatting>
  <conditionalFormatting sqref="MU33">
    <cfRule type="cellIs" dxfId="1981" priority="2004" stopIfTrue="1" operator="lessThan">
      <formula>65</formula>
    </cfRule>
  </conditionalFormatting>
  <conditionalFormatting sqref="MU22">
    <cfRule type="cellIs" dxfId="1980" priority="2003" stopIfTrue="1" operator="greaterThan">
      <formula>0.002</formula>
    </cfRule>
  </conditionalFormatting>
  <conditionalFormatting sqref="MU26">
    <cfRule type="cellIs" dxfId="1979" priority="2002" stopIfTrue="1" operator="greaterThan">
      <formula>0.002</formula>
    </cfRule>
  </conditionalFormatting>
  <conditionalFormatting sqref="MU25">
    <cfRule type="cellIs" dxfId="1978" priority="2001" stopIfTrue="1" operator="greaterThan">
      <formula>0.04</formula>
    </cfRule>
  </conditionalFormatting>
  <conditionalFormatting sqref="MU18">
    <cfRule type="cellIs" dxfId="1977" priority="2000" stopIfTrue="1" operator="lessThan">
      <formula>98.6</formula>
    </cfRule>
  </conditionalFormatting>
  <conditionalFormatting sqref="MV37">
    <cfRule type="cellIs" dxfId="1976" priority="1999" stopIfTrue="1" operator="greaterThan">
      <formula>10</formula>
    </cfRule>
  </conditionalFormatting>
  <conditionalFormatting sqref="MV19:MV20">
    <cfRule type="cellIs" dxfId="1975" priority="1998" stopIfTrue="1" operator="greaterThan">
      <formula>0.02</formula>
    </cfRule>
  </conditionalFormatting>
  <conditionalFormatting sqref="MV24">
    <cfRule type="cellIs" dxfId="1974" priority="1997" stopIfTrue="1" operator="greaterThan">
      <formula>0.4</formula>
    </cfRule>
  </conditionalFormatting>
  <conditionalFormatting sqref="MV21">
    <cfRule type="cellIs" dxfId="1973" priority="1996" stopIfTrue="1" operator="greaterThan">
      <formula>0.007</formula>
    </cfRule>
  </conditionalFormatting>
  <conditionalFormatting sqref="MV23">
    <cfRule type="cellIs" dxfId="1972" priority="1995" stopIfTrue="1" operator="greaterThan">
      <formula>0.003</formula>
    </cfRule>
  </conditionalFormatting>
  <conditionalFormatting sqref="MV27:MV28">
    <cfRule type="cellIs" dxfId="1971" priority="1994" stopIfTrue="1" operator="greaterThan">
      <formula>1</formula>
    </cfRule>
  </conditionalFormatting>
  <conditionalFormatting sqref="MV31">
    <cfRule type="cellIs" dxfId="1970" priority="1993" stopIfTrue="1" operator="notBetween">
      <formula>950</formula>
      <formula>1050</formula>
    </cfRule>
  </conditionalFormatting>
  <conditionalFormatting sqref="MV30">
    <cfRule type="cellIs" dxfId="1969" priority="1992" stopIfTrue="1" operator="notBetween">
      <formula>6</formula>
      <formula>10</formula>
    </cfRule>
  </conditionalFormatting>
  <conditionalFormatting sqref="MV33">
    <cfRule type="cellIs" dxfId="1968" priority="1991" stopIfTrue="1" operator="lessThan">
      <formula>65</formula>
    </cfRule>
  </conditionalFormatting>
  <conditionalFormatting sqref="MV22">
    <cfRule type="cellIs" dxfId="1967" priority="1990" stopIfTrue="1" operator="greaterThan">
      <formula>0.002</formula>
    </cfRule>
  </conditionalFormatting>
  <conditionalFormatting sqref="MV26">
    <cfRule type="cellIs" dxfId="1966" priority="1989" stopIfTrue="1" operator="greaterThan">
      <formula>0.002</formula>
    </cfRule>
  </conditionalFormatting>
  <conditionalFormatting sqref="MV25">
    <cfRule type="cellIs" dxfId="1965" priority="1988" stopIfTrue="1" operator="greaterThan">
      <formula>0.04</formula>
    </cfRule>
  </conditionalFormatting>
  <conditionalFormatting sqref="MV18">
    <cfRule type="cellIs" dxfId="1964" priority="1987" stopIfTrue="1" operator="lessThan">
      <formula>98.6</formula>
    </cfRule>
  </conditionalFormatting>
  <conditionalFormatting sqref="MW37">
    <cfRule type="cellIs" dxfId="1963" priority="1986" stopIfTrue="1" operator="greaterThan">
      <formula>10</formula>
    </cfRule>
  </conditionalFormatting>
  <conditionalFormatting sqref="MW19:MW20">
    <cfRule type="cellIs" dxfId="1962" priority="1985" stopIfTrue="1" operator="greaterThan">
      <formula>0.02</formula>
    </cfRule>
  </conditionalFormatting>
  <conditionalFormatting sqref="MW24">
    <cfRule type="cellIs" dxfId="1961" priority="1984" stopIfTrue="1" operator="greaterThan">
      <formula>0.4</formula>
    </cfRule>
  </conditionalFormatting>
  <conditionalFormatting sqref="MW21">
    <cfRule type="cellIs" dxfId="1960" priority="1983" stopIfTrue="1" operator="greaterThan">
      <formula>0.007</formula>
    </cfRule>
  </conditionalFormatting>
  <conditionalFormatting sqref="MW23">
    <cfRule type="cellIs" dxfId="1959" priority="1982" stopIfTrue="1" operator="greaterThan">
      <formula>0.003</formula>
    </cfRule>
  </conditionalFormatting>
  <conditionalFormatting sqref="MW27:MW28">
    <cfRule type="cellIs" dxfId="1958" priority="1981" stopIfTrue="1" operator="greaterThan">
      <formula>1</formula>
    </cfRule>
  </conditionalFormatting>
  <conditionalFormatting sqref="MW31">
    <cfRule type="cellIs" dxfId="1957" priority="1980" stopIfTrue="1" operator="notBetween">
      <formula>950</formula>
      <formula>1050</formula>
    </cfRule>
  </conditionalFormatting>
  <conditionalFormatting sqref="MW30">
    <cfRule type="cellIs" dxfId="1956" priority="1979" stopIfTrue="1" operator="notBetween">
      <formula>6</formula>
      <formula>10</formula>
    </cfRule>
  </conditionalFormatting>
  <conditionalFormatting sqref="MW33">
    <cfRule type="cellIs" dxfId="1955" priority="1978" stopIfTrue="1" operator="lessThan">
      <formula>65</formula>
    </cfRule>
  </conditionalFormatting>
  <conditionalFormatting sqref="MW22">
    <cfRule type="cellIs" dxfId="1954" priority="1977" stopIfTrue="1" operator="greaterThan">
      <formula>0.002</formula>
    </cfRule>
  </conditionalFormatting>
  <conditionalFormatting sqref="MW26">
    <cfRule type="cellIs" dxfId="1953" priority="1976" stopIfTrue="1" operator="greaterThan">
      <formula>0.002</formula>
    </cfRule>
  </conditionalFormatting>
  <conditionalFormatting sqref="MW25">
    <cfRule type="cellIs" dxfId="1952" priority="1975" stopIfTrue="1" operator="greaterThan">
      <formula>0.04</formula>
    </cfRule>
  </conditionalFormatting>
  <conditionalFormatting sqref="MW18">
    <cfRule type="cellIs" dxfId="1951" priority="1974" stopIfTrue="1" operator="lessThan">
      <formula>98.6</formula>
    </cfRule>
  </conditionalFormatting>
  <conditionalFormatting sqref="MX37">
    <cfRule type="cellIs" dxfId="1950" priority="1973" stopIfTrue="1" operator="greaterThan">
      <formula>10</formula>
    </cfRule>
  </conditionalFormatting>
  <conditionalFormatting sqref="MX19:MX20">
    <cfRule type="cellIs" dxfId="1949" priority="1972" stopIfTrue="1" operator="greaterThan">
      <formula>0.02</formula>
    </cfRule>
  </conditionalFormatting>
  <conditionalFormatting sqref="MX24">
    <cfRule type="cellIs" dxfId="1948" priority="1971" stopIfTrue="1" operator="greaterThan">
      <formula>0.4</formula>
    </cfRule>
  </conditionalFormatting>
  <conditionalFormatting sqref="MX21">
    <cfRule type="cellIs" dxfId="1947" priority="1970" stopIfTrue="1" operator="greaterThan">
      <formula>0.007</formula>
    </cfRule>
  </conditionalFormatting>
  <conditionalFormatting sqref="MX23">
    <cfRule type="cellIs" dxfId="1946" priority="1969" stopIfTrue="1" operator="greaterThan">
      <formula>0.003</formula>
    </cfRule>
  </conditionalFormatting>
  <conditionalFormatting sqref="MX27:MX28">
    <cfRule type="cellIs" dxfId="1945" priority="1968" stopIfTrue="1" operator="greaterThan">
      <formula>1</formula>
    </cfRule>
  </conditionalFormatting>
  <conditionalFormatting sqref="MX31">
    <cfRule type="cellIs" dxfId="1944" priority="1967" stopIfTrue="1" operator="notBetween">
      <formula>950</formula>
      <formula>1050</formula>
    </cfRule>
  </conditionalFormatting>
  <conditionalFormatting sqref="MX30">
    <cfRule type="cellIs" dxfId="1943" priority="1966" stopIfTrue="1" operator="notBetween">
      <formula>6</formula>
      <formula>10</formula>
    </cfRule>
  </conditionalFormatting>
  <conditionalFormatting sqref="MX33">
    <cfRule type="cellIs" dxfId="1942" priority="1965" stopIfTrue="1" operator="lessThan">
      <formula>65</formula>
    </cfRule>
  </conditionalFormatting>
  <conditionalFormatting sqref="MX22">
    <cfRule type="cellIs" dxfId="1941" priority="1964" stopIfTrue="1" operator="greaterThan">
      <formula>0.002</formula>
    </cfRule>
  </conditionalFormatting>
  <conditionalFormatting sqref="MX26">
    <cfRule type="cellIs" dxfId="1940" priority="1963" stopIfTrue="1" operator="greaterThan">
      <formula>0.002</formula>
    </cfRule>
  </conditionalFormatting>
  <conditionalFormatting sqref="MX25">
    <cfRule type="cellIs" dxfId="1939" priority="1962" stopIfTrue="1" operator="greaterThan">
      <formula>0.04</formula>
    </cfRule>
  </conditionalFormatting>
  <conditionalFormatting sqref="MX18">
    <cfRule type="cellIs" dxfId="1938" priority="1961" stopIfTrue="1" operator="lessThan">
      <formula>98.6</formula>
    </cfRule>
  </conditionalFormatting>
  <conditionalFormatting sqref="MY37">
    <cfRule type="cellIs" dxfId="1937" priority="1960" stopIfTrue="1" operator="greaterThan">
      <formula>10</formula>
    </cfRule>
  </conditionalFormatting>
  <conditionalFormatting sqref="MY19:MY20">
    <cfRule type="cellIs" dxfId="1936" priority="1959" stopIfTrue="1" operator="greaterThan">
      <formula>0.02</formula>
    </cfRule>
  </conditionalFormatting>
  <conditionalFormatting sqref="MY24">
    <cfRule type="cellIs" dxfId="1935" priority="1958" stopIfTrue="1" operator="greaterThan">
      <formula>0.4</formula>
    </cfRule>
  </conditionalFormatting>
  <conditionalFormatting sqref="MY21">
    <cfRule type="cellIs" dxfId="1934" priority="1957" stopIfTrue="1" operator="greaterThan">
      <formula>0.007</formula>
    </cfRule>
  </conditionalFormatting>
  <conditionalFormatting sqref="MY23">
    <cfRule type="cellIs" dxfId="1933" priority="1956" stopIfTrue="1" operator="greaterThan">
      <formula>0.003</formula>
    </cfRule>
  </conditionalFormatting>
  <conditionalFormatting sqref="MY27:MY28">
    <cfRule type="cellIs" dxfId="1932" priority="1955" stopIfTrue="1" operator="greaterThan">
      <formula>1</formula>
    </cfRule>
  </conditionalFormatting>
  <conditionalFormatting sqref="MY31">
    <cfRule type="cellIs" dxfId="1931" priority="1954" stopIfTrue="1" operator="notBetween">
      <formula>950</formula>
      <formula>1050</formula>
    </cfRule>
  </conditionalFormatting>
  <conditionalFormatting sqref="MY30">
    <cfRule type="cellIs" dxfId="1930" priority="1953" stopIfTrue="1" operator="notBetween">
      <formula>6</formula>
      <formula>10</formula>
    </cfRule>
  </conditionalFormatting>
  <conditionalFormatting sqref="MY33">
    <cfRule type="cellIs" dxfId="1929" priority="1952" stopIfTrue="1" operator="lessThan">
      <formula>65</formula>
    </cfRule>
  </conditionalFormatting>
  <conditionalFormatting sqref="MY22">
    <cfRule type="cellIs" dxfId="1928" priority="1951" stopIfTrue="1" operator="greaterThan">
      <formula>0.002</formula>
    </cfRule>
  </conditionalFormatting>
  <conditionalFormatting sqref="MY26">
    <cfRule type="cellIs" dxfId="1927" priority="1950" stopIfTrue="1" operator="greaterThan">
      <formula>0.002</formula>
    </cfRule>
  </conditionalFormatting>
  <conditionalFormatting sqref="MY25">
    <cfRule type="cellIs" dxfId="1926" priority="1949" stopIfTrue="1" operator="greaterThan">
      <formula>0.04</formula>
    </cfRule>
  </conditionalFormatting>
  <conditionalFormatting sqref="MY18">
    <cfRule type="cellIs" dxfId="1925" priority="1948" stopIfTrue="1" operator="lessThan">
      <formula>98.6</formula>
    </cfRule>
  </conditionalFormatting>
  <conditionalFormatting sqref="VD18 VD31:VD32">
    <cfRule type="cellIs" dxfId="1924" priority="1947" stopIfTrue="1" operator="lessThan">
      <formula>98.6</formula>
    </cfRule>
  </conditionalFormatting>
  <conditionalFormatting sqref="VD19:VD20">
    <cfRule type="cellIs" dxfId="1923" priority="1946" stopIfTrue="1" operator="greaterThan">
      <formula>0.02</formula>
    </cfRule>
  </conditionalFormatting>
  <conditionalFormatting sqref="VD24">
    <cfRule type="cellIs" dxfId="1922" priority="1945" stopIfTrue="1" operator="greaterThan">
      <formula>0.4</formula>
    </cfRule>
  </conditionalFormatting>
  <conditionalFormatting sqref="VD22 VD26">
    <cfRule type="cellIs" dxfId="1921" priority="1944" stopIfTrue="1" operator="greaterThan">
      <formula>0.002</formula>
    </cfRule>
  </conditionalFormatting>
  <conditionalFormatting sqref="VD25">
    <cfRule type="cellIs" dxfId="1920" priority="1943" stopIfTrue="1" operator="greaterThan">
      <formula>0.04</formula>
    </cfRule>
  </conditionalFormatting>
  <conditionalFormatting sqref="VD30">
    <cfRule type="cellIs" dxfId="1919" priority="1942" stopIfTrue="1" operator="notBetween">
      <formula>6</formula>
      <formula>10</formula>
    </cfRule>
  </conditionalFormatting>
  <conditionalFormatting sqref="VD21">
    <cfRule type="cellIs" dxfId="1918" priority="1941" stopIfTrue="1" operator="greaterThan">
      <formula>0.007</formula>
    </cfRule>
  </conditionalFormatting>
  <conditionalFormatting sqref="VD23">
    <cfRule type="cellIs" dxfId="1917" priority="1940" stopIfTrue="1" operator="greaterThan">
      <formula>0.003</formula>
    </cfRule>
  </conditionalFormatting>
  <conditionalFormatting sqref="VD28">
    <cfRule type="cellIs" dxfId="1916" priority="1939" stopIfTrue="1" operator="greaterThan">
      <formula>1</formula>
    </cfRule>
  </conditionalFormatting>
  <conditionalFormatting sqref="VD27">
    <cfRule type="cellIs" dxfId="1915" priority="1938" stopIfTrue="1" operator="greaterThan">
      <formula>1</formula>
    </cfRule>
  </conditionalFormatting>
  <conditionalFormatting sqref="VD29">
    <cfRule type="cellIs" dxfId="1914" priority="1937" stopIfTrue="1" operator="greaterThan">
      <formula>10</formula>
    </cfRule>
  </conditionalFormatting>
  <conditionalFormatting sqref="NA37">
    <cfRule type="cellIs" dxfId="1913" priority="1936" stopIfTrue="1" operator="greaterThan">
      <formula>10</formula>
    </cfRule>
  </conditionalFormatting>
  <conditionalFormatting sqref="NA19:NA20">
    <cfRule type="cellIs" dxfId="1912" priority="1935" stopIfTrue="1" operator="greaterThan">
      <formula>0.02</formula>
    </cfRule>
  </conditionalFormatting>
  <conditionalFormatting sqref="NA24">
    <cfRule type="cellIs" dxfId="1911" priority="1934" stopIfTrue="1" operator="greaterThan">
      <formula>0.4</formula>
    </cfRule>
  </conditionalFormatting>
  <conditionalFormatting sqref="NA21">
    <cfRule type="cellIs" dxfId="1910" priority="1933" stopIfTrue="1" operator="greaterThan">
      <formula>0.007</formula>
    </cfRule>
  </conditionalFormatting>
  <conditionalFormatting sqref="NA23">
    <cfRule type="cellIs" dxfId="1909" priority="1932" stopIfTrue="1" operator="greaterThan">
      <formula>0.003</formula>
    </cfRule>
  </conditionalFormatting>
  <conditionalFormatting sqref="NA27:NA28">
    <cfRule type="cellIs" dxfId="1908" priority="1931" stopIfTrue="1" operator="greaterThan">
      <formula>1</formula>
    </cfRule>
  </conditionalFormatting>
  <conditionalFormatting sqref="NA31">
    <cfRule type="cellIs" dxfId="1907" priority="1930" stopIfTrue="1" operator="notBetween">
      <formula>950</formula>
      <formula>1050</formula>
    </cfRule>
  </conditionalFormatting>
  <conditionalFormatting sqref="NA30">
    <cfRule type="cellIs" dxfId="1906" priority="1929" stopIfTrue="1" operator="notBetween">
      <formula>6</formula>
      <formula>10</formula>
    </cfRule>
  </conditionalFormatting>
  <conditionalFormatting sqref="NA33">
    <cfRule type="cellIs" dxfId="1905" priority="1928" stopIfTrue="1" operator="lessThan">
      <formula>65</formula>
    </cfRule>
  </conditionalFormatting>
  <conditionalFormatting sqref="NA22">
    <cfRule type="cellIs" dxfId="1904" priority="1927" stopIfTrue="1" operator="greaterThan">
      <formula>0.002</formula>
    </cfRule>
  </conditionalFormatting>
  <conditionalFormatting sqref="NA26">
    <cfRule type="cellIs" dxfId="1903" priority="1926" stopIfTrue="1" operator="greaterThan">
      <formula>0.002</formula>
    </cfRule>
  </conditionalFormatting>
  <conditionalFormatting sqref="NA25">
    <cfRule type="cellIs" dxfId="1902" priority="1925" stopIfTrue="1" operator="greaterThan">
      <formula>0.04</formula>
    </cfRule>
  </conditionalFormatting>
  <conditionalFormatting sqref="NA18">
    <cfRule type="cellIs" dxfId="1901" priority="1924" stopIfTrue="1" operator="lessThan">
      <formula>98.6</formula>
    </cfRule>
  </conditionalFormatting>
  <conditionalFormatting sqref="NB37 ND37">
    <cfRule type="cellIs" dxfId="1900" priority="1923" stopIfTrue="1" operator="greaterThan">
      <formula>10</formula>
    </cfRule>
  </conditionalFormatting>
  <conditionalFormatting sqref="NB19:NB20 ND19:ND20">
    <cfRule type="cellIs" dxfId="1899" priority="1922" stopIfTrue="1" operator="greaterThan">
      <formula>0.02</formula>
    </cfRule>
  </conditionalFormatting>
  <conditionalFormatting sqref="NB24 ND24">
    <cfRule type="cellIs" dxfId="1898" priority="1921" stopIfTrue="1" operator="greaterThan">
      <formula>0.4</formula>
    </cfRule>
  </conditionalFormatting>
  <conditionalFormatting sqref="NB21 ND21">
    <cfRule type="cellIs" dxfId="1897" priority="1920" stopIfTrue="1" operator="greaterThan">
      <formula>0.007</formula>
    </cfRule>
  </conditionalFormatting>
  <conditionalFormatting sqref="NB23 ND23">
    <cfRule type="cellIs" dxfId="1896" priority="1919" stopIfTrue="1" operator="greaterThan">
      <formula>0.003</formula>
    </cfRule>
  </conditionalFormatting>
  <conditionalFormatting sqref="NB27:NB28 ND27:ND28">
    <cfRule type="cellIs" dxfId="1895" priority="1918" stopIfTrue="1" operator="greaterThan">
      <formula>1</formula>
    </cfRule>
  </conditionalFormatting>
  <conditionalFormatting sqref="NB31 ND31">
    <cfRule type="cellIs" dxfId="1894" priority="1917" stopIfTrue="1" operator="notBetween">
      <formula>950</formula>
      <formula>1050</formula>
    </cfRule>
  </conditionalFormatting>
  <conditionalFormatting sqref="NB30 ND30">
    <cfRule type="cellIs" dxfId="1893" priority="1916" stopIfTrue="1" operator="notBetween">
      <formula>6</formula>
      <formula>10</formula>
    </cfRule>
  </conditionalFormatting>
  <conditionalFormatting sqref="NB33 ND33">
    <cfRule type="cellIs" dxfId="1892" priority="1915" stopIfTrue="1" operator="lessThan">
      <formula>65</formula>
    </cfRule>
  </conditionalFormatting>
  <conditionalFormatting sqref="NB22 ND22">
    <cfRule type="cellIs" dxfId="1891" priority="1914" stopIfTrue="1" operator="greaterThan">
      <formula>0.002</formula>
    </cfRule>
  </conditionalFormatting>
  <conditionalFormatting sqref="NB26 ND26">
    <cfRule type="cellIs" dxfId="1890" priority="1913" stopIfTrue="1" operator="greaterThan">
      <formula>0.002</formula>
    </cfRule>
  </conditionalFormatting>
  <conditionalFormatting sqref="NB25 ND25">
    <cfRule type="cellIs" dxfId="1889" priority="1912" stopIfTrue="1" operator="greaterThan">
      <formula>0.04</formula>
    </cfRule>
  </conditionalFormatting>
  <conditionalFormatting sqref="NB18 ND18">
    <cfRule type="cellIs" dxfId="1888" priority="1911" stopIfTrue="1" operator="lessThan">
      <formula>98.6</formula>
    </cfRule>
  </conditionalFormatting>
  <conditionalFormatting sqref="NF37">
    <cfRule type="cellIs" dxfId="1887" priority="1910" stopIfTrue="1" operator="greaterThan">
      <formula>10</formula>
    </cfRule>
  </conditionalFormatting>
  <conditionalFormatting sqref="NF19:NF20">
    <cfRule type="cellIs" dxfId="1886" priority="1909" stopIfTrue="1" operator="greaterThan">
      <formula>0.02</formula>
    </cfRule>
  </conditionalFormatting>
  <conditionalFormatting sqref="NF24">
    <cfRule type="cellIs" dxfId="1885" priority="1908" stopIfTrue="1" operator="greaterThan">
      <formula>0.4</formula>
    </cfRule>
  </conditionalFormatting>
  <conditionalFormatting sqref="NF21">
    <cfRule type="cellIs" dxfId="1884" priority="1907" stopIfTrue="1" operator="greaterThan">
      <formula>0.007</formula>
    </cfRule>
  </conditionalFormatting>
  <conditionalFormatting sqref="NF23">
    <cfRule type="cellIs" dxfId="1883" priority="1906" stopIfTrue="1" operator="greaterThan">
      <formula>0.003</formula>
    </cfRule>
  </conditionalFormatting>
  <conditionalFormatting sqref="NF27:NF28">
    <cfRule type="cellIs" dxfId="1882" priority="1905" stopIfTrue="1" operator="greaterThan">
      <formula>1</formula>
    </cfRule>
  </conditionalFormatting>
  <conditionalFormatting sqref="NF31">
    <cfRule type="cellIs" dxfId="1881" priority="1904" stopIfTrue="1" operator="notBetween">
      <formula>950</formula>
      <formula>1050</formula>
    </cfRule>
  </conditionalFormatting>
  <conditionalFormatting sqref="NF30">
    <cfRule type="cellIs" dxfId="1880" priority="1903" stopIfTrue="1" operator="notBetween">
      <formula>6</formula>
      <formula>10</formula>
    </cfRule>
  </conditionalFormatting>
  <conditionalFormatting sqref="NF33">
    <cfRule type="cellIs" dxfId="1879" priority="1902" stopIfTrue="1" operator="lessThan">
      <formula>65</formula>
    </cfRule>
  </conditionalFormatting>
  <conditionalFormatting sqref="NF22">
    <cfRule type="cellIs" dxfId="1878" priority="1901" stopIfTrue="1" operator="greaterThan">
      <formula>0.002</formula>
    </cfRule>
  </conditionalFormatting>
  <conditionalFormatting sqref="NF26">
    <cfRule type="cellIs" dxfId="1877" priority="1900" stopIfTrue="1" operator="greaterThan">
      <formula>0.002</formula>
    </cfRule>
  </conditionalFormatting>
  <conditionalFormatting sqref="NF25">
    <cfRule type="cellIs" dxfId="1876" priority="1899" stopIfTrue="1" operator="greaterThan">
      <formula>0.04</formula>
    </cfRule>
  </conditionalFormatting>
  <conditionalFormatting sqref="NC37">
    <cfRule type="cellIs" dxfId="1875" priority="1898" stopIfTrue="1" operator="greaterThan">
      <formula>10</formula>
    </cfRule>
  </conditionalFormatting>
  <conditionalFormatting sqref="NC19:NC20">
    <cfRule type="cellIs" dxfId="1874" priority="1897" stopIfTrue="1" operator="greaterThan">
      <formula>0.02</formula>
    </cfRule>
  </conditionalFormatting>
  <conditionalFormatting sqref="NC24">
    <cfRule type="cellIs" dxfId="1873" priority="1896" stopIfTrue="1" operator="greaterThan">
      <formula>0.4</formula>
    </cfRule>
  </conditionalFormatting>
  <conditionalFormatting sqref="NC21">
    <cfRule type="cellIs" dxfId="1872" priority="1895" stopIfTrue="1" operator="greaterThan">
      <formula>0.007</formula>
    </cfRule>
  </conditionalFormatting>
  <conditionalFormatting sqref="NC23">
    <cfRule type="cellIs" dxfId="1871" priority="1894" stopIfTrue="1" operator="greaterThan">
      <formula>0.003</formula>
    </cfRule>
  </conditionalFormatting>
  <conditionalFormatting sqref="NC27:NC28">
    <cfRule type="cellIs" dxfId="1870" priority="1893" stopIfTrue="1" operator="greaterThan">
      <formula>1</formula>
    </cfRule>
  </conditionalFormatting>
  <conditionalFormatting sqref="NC31">
    <cfRule type="cellIs" dxfId="1869" priority="1892" stopIfTrue="1" operator="notBetween">
      <formula>950</formula>
      <formula>1050</formula>
    </cfRule>
  </conditionalFormatting>
  <conditionalFormatting sqref="NC30">
    <cfRule type="cellIs" dxfId="1868" priority="1891" stopIfTrue="1" operator="notBetween">
      <formula>6</formula>
      <formula>10</formula>
    </cfRule>
  </conditionalFormatting>
  <conditionalFormatting sqref="NC33">
    <cfRule type="cellIs" dxfId="1867" priority="1890" stopIfTrue="1" operator="lessThan">
      <formula>65</formula>
    </cfRule>
  </conditionalFormatting>
  <conditionalFormatting sqref="NC22">
    <cfRule type="cellIs" dxfId="1866" priority="1889" stopIfTrue="1" operator="greaterThan">
      <formula>0.002</formula>
    </cfRule>
  </conditionalFormatting>
  <conditionalFormatting sqref="NC26">
    <cfRule type="cellIs" dxfId="1865" priority="1888" stopIfTrue="1" operator="greaterThan">
      <formula>0.002</formula>
    </cfRule>
  </conditionalFormatting>
  <conditionalFormatting sqref="NC25">
    <cfRule type="cellIs" dxfId="1864" priority="1887" stopIfTrue="1" operator="greaterThan">
      <formula>0.04</formula>
    </cfRule>
  </conditionalFormatting>
  <conditionalFormatting sqref="NC18">
    <cfRule type="cellIs" dxfId="1863" priority="1886" stopIfTrue="1" operator="lessThan">
      <formula>98.6</formula>
    </cfRule>
  </conditionalFormatting>
  <conditionalFormatting sqref="NF18">
    <cfRule type="cellIs" dxfId="1862" priority="1885" stopIfTrue="1" operator="lessThan">
      <formula>98.6</formula>
    </cfRule>
  </conditionalFormatting>
  <conditionalFormatting sqref="NE37">
    <cfRule type="cellIs" dxfId="1861" priority="1884" stopIfTrue="1" operator="greaterThan">
      <formula>10</formula>
    </cfRule>
  </conditionalFormatting>
  <conditionalFormatting sqref="NE19:NE20">
    <cfRule type="cellIs" dxfId="1860" priority="1883" stopIfTrue="1" operator="greaterThan">
      <formula>0.02</formula>
    </cfRule>
  </conditionalFormatting>
  <conditionalFormatting sqref="NE24">
    <cfRule type="cellIs" dxfId="1859" priority="1882" stopIfTrue="1" operator="greaterThan">
      <formula>0.4</formula>
    </cfRule>
  </conditionalFormatting>
  <conditionalFormatting sqref="NE21">
    <cfRule type="cellIs" dxfId="1858" priority="1881" stopIfTrue="1" operator="greaterThan">
      <formula>0.007</formula>
    </cfRule>
  </conditionalFormatting>
  <conditionalFormatting sqref="NE23">
    <cfRule type="cellIs" dxfId="1857" priority="1880" stopIfTrue="1" operator="greaterThan">
      <formula>0.003</formula>
    </cfRule>
  </conditionalFormatting>
  <conditionalFormatting sqref="NE27:NE28">
    <cfRule type="cellIs" dxfId="1856" priority="1879" stopIfTrue="1" operator="greaterThan">
      <formula>1</formula>
    </cfRule>
  </conditionalFormatting>
  <conditionalFormatting sqref="NE31">
    <cfRule type="cellIs" dxfId="1855" priority="1878" stopIfTrue="1" operator="notBetween">
      <formula>950</formula>
      <formula>1050</formula>
    </cfRule>
  </conditionalFormatting>
  <conditionalFormatting sqref="NE30">
    <cfRule type="cellIs" dxfId="1854" priority="1877" stopIfTrue="1" operator="notBetween">
      <formula>6</formula>
      <formula>10</formula>
    </cfRule>
  </conditionalFormatting>
  <conditionalFormatting sqref="NE33">
    <cfRule type="cellIs" dxfId="1853" priority="1876" stopIfTrue="1" operator="lessThan">
      <formula>65</formula>
    </cfRule>
  </conditionalFormatting>
  <conditionalFormatting sqref="NE22">
    <cfRule type="cellIs" dxfId="1852" priority="1875" stopIfTrue="1" operator="greaterThan">
      <formula>0.002</formula>
    </cfRule>
  </conditionalFormatting>
  <conditionalFormatting sqref="NE26">
    <cfRule type="cellIs" dxfId="1851" priority="1874" stopIfTrue="1" operator="greaterThan">
      <formula>0.002</formula>
    </cfRule>
  </conditionalFormatting>
  <conditionalFormatting sqref="NE25">
    <cfRule type="cellIs" dxfId="1850" priority="1873" stopIfTrue="1" operator="greaterThan">
      <formula>0.04</formula>
    </cfRule>
  </conditionalFormatting>
  <conditionalFormatting sqref="NE18">
    <cfRule type="cellIs" dxfId="1849" priority="1872" stopIfTrue="1" operator="lessThan">
      <formula>98.6</formula>
    </cfRule>
  </conditionalFormatting>
  <conditionalFormatting sqref="VC18 VC31:VC32">
    <cfRule type="cellIs" dxfId="1848" priority="1871" stopIfTrue="1" operator="lessThan">
      <formula>98.6</formula>
    </cfRule>
  </conditionalFormatting>
  <conditionalFormatting sqref="VC19:VC20">
    <cfRule type="cellIs" dxfId="1847" priority="1870" stopIfTrue="1" operator="greaterThan">
      <formula>0.02</formula>
    </cfRule>
  </conditionalFormatting>
  <conditionalFormatting sqref="VC24">
    <cfRule type="cellIs" dxfId="1846" priority="1869" stopIfTrue="1" operator="greaterThan">
      <formula>0.4</formula>
    </cfRule>
  </conditionalFormatting>
  <conditionalFormatting sqref="VC22 VC26">
    <cfRule type="cellIs" dxfId="1845" priority="1868" stopIfTrue="1" operator="greaterThan">
      <formula>0.002</formula>
    </cfRule>
  </conditionalFormatting>
  <conditionalFormatting sqref="VC25">
    <cfRule type="cellIs" dxfId="1844" priority="1867" stopIfTrue="1" operator="greaterThan">
      <formula>0.04</formula>
    </cfRule>
  </conditionalFormatting>
  <conditionalFormatting sqref="VC30">
    <cfRule type="cellIs" dxfId="1843" priority="1866" stopIfTrue="1" operator="notBetween">
      <formula>6</formula>
      <formula>10</formula>
    </cfRule>
  </conditionalFormatting>
  <conditionalFormatting sqref="VC21">
    <cfRule type="cellIs" dxfId="1842" priority="1865" stopIfTrue="1" operator="greaterThan">
      <formula>0.007</formula>
    </cfRule>
  </conditionalFormatting>
  <conditionalFormatting sqref="VC23">
    <cfRule type="cellIs" dxfId="1841" priority="1864" stopIfTrue="1" operator="greaterThan">
      <formula>0.003</formula>
    </cfRule>
  </conditionalFormatting>
  <conditionalFormatting sqref="VC28">
    <cfRule type="cellIs" dxfId="1840" priority="1863" stopIfTrue="1" operator="greaterThan">
      <formula>1</formula>
    </cfRule>
  </conditionalFormatting>
  <conditionalFormatting sqref="VC27">
    <cfRule type="cellIs" dxfId="1839" priority="1862" stopIfTrue="1" operator="greaterThan">
      <formula>1</formula>
    </cfRule>
  </conditionalFormatting>
  <conditionalFormatting sqref="VC29">
    <cfRule type="cellIs" dxfId="1838" priority="1861" stopIfTrue="1" operator="greaterThan">
      <formula>10</formula>
    </cfRule>
  </conditionalFormatting>
  <conditionalFormatting sqref="NG37">
    <cfRule type="cellIs" dxfId="1837" priority="1860" stopIfTrue="1" operator="greaterThan">
      <formula>10</formula>
    </cfRule>
  </conditionalFormatting>
  <conditionalFormatting sqref="NG19:NG20">
    <cfRule type="cellIs" dxfId="1836" priority="1859" stopIfTrue="1" operator="greaterThan">
      <formula>0.02</formula>
    </cfRule>
  </conditionalFormatting>
  <conditionalFormatting sqref="NG24">
    <cfRule type="cellIs" dxfId="1835" priority="1858" stopIfTrue="1" operator="greaterThan">
      <formula>0.4</formula>
    </cfRule>
  </conditionalFormatting>
  <conditionalFormatting sqref="NG21">
    <cfRule type="cellIs" dxfId="1834" priority="1857" stopIfTrue="1" operator="greaterThan">
      <formula>0.007</formula>
    </cfRule>
  </conditionalFormatting>
  <conditionalFormatting sqref="NG23">
    <cfRule type="cellIs" dxfId="1833" priority="1856" stopIfTrue="1" operator="greaterThan">
      <formula>0.003</formula>
    </cfRule>
  </conditionalFormatting>
  <conditionalFormatting sqref="NG27:NG28">
    <cfRule type="cellIs" dxfId="1832" priority="1855" stopIfTrue="1" operator="greaterThan">
      <formula>1</formula>
    </cfRule>
  </conditionalFormatting>
  <conditionalFormatting sqref="NG31">
    <cfRule type="cellIs" dxfId="1831" priority="1854" stopIfTrue="1" operator="notBetween">
      <formula>950</formula>
      <formula>1050</formula>
    </cfRule>
  </conditionalFormatting>
  <conditionalFormatting sqref="NG30">
    <cfRule type="cellIs" dxfId="1830" priority="1853" stopIfTrue="1" operator="notBetween">
      <formula>6</formula>
      <formula>10</formula>
    </cfRule>
  </conditionalFormatting>
  <conditionalFormatting sqref="NG33">
    <cfRule type="cellIs" dxfId="1829" priority="1852" stopIfTrue="1" operator="lessThan">
      <formula>65</formula>
    </cfRule>
  </conditionalFormatting>
  <conditionalFormatting sqref="NG22">
    <cfRule type="cellIs" dxfId="1828" priority="1851" stopIfTrue="1" operator="greaterThan">
      <formula>0.002</formula>
    </cfRule>
  </conditionalFormatting>
  <conditionalFormatting sqref="NG26">
    <cfRule type="cellIs" dxfId="1827" priority="1850" stopIfTrue="1" operator="greaterThan">
      <formula>0.002</formula>
    </cfRule>
  </conditionalFormatting>
  <conditionalFormatting sqref="NG25">
    <cfRule type="cellIs" dxfId="1826" priority="1849" stopIfTrue="1" operator="greaterThan">
      <formula>0.04</formula>
    </cfRule>
  </conditionalFormatting>
  <conditionalFormatting sqref="NG18">
    <cfRule type="cellIs" dxfId="1825" priority="1848" stopIfTrue="1" operator="lessThan">
      <formula>98.6</formula>
    </cfRule>
  </conditionalFormatting>
  <conditionalFormatting sqref="NH37">
    <cfRule type="cellIs" dxfId="1824" priority="1847" stopIfTrue="1" operator="greaterThan">
      <formula>10</formula>
    </cfRule>
  </conditionalFormatting>
  <conditionalFormatting sqref="NH19:NH20">
    <cfRule type="cellIs" dxfId="1823" priority="1846" stopIfTrue="1" operator="greaterThan">
      <formula>0.02</formula>
    </cfRule>
  </conditionalFormatting>
  <conditionalFormatting sqref="NH24">
    <cfRule type="cellIs" dxfId="1822" priority="1845" stopIfTrue="1" operator="greaterThan">
      <formula>0.4</formula>
    </cfRule>
  </conditionalFormatting>
  <conditionalFormatting sqref="NH21">
    <cfRule type="cellIs" dxfId="1821" priority="1844" stopIfTrue="1" operator="greaterThan">
      <formula>0.007</formula>
    </cfRule>
  </conditionalFormatting>
  <conditionalFormatting sqref="NH23">
    <cfRule type="cellIs" dxfId="1820" priority="1843" stopIfTrue="1" operator="greaterThan">
      <formula>0.003</formula>
    </cfRule>
  </conditionalFormatting>
  <conditionalFormatting sqref="NH27:NH28">
    <cfRule type="cellIs" dxfId="1819" priority="1842" stopIfTrue="1" operator="greaterThan">
      <formula>1</formula>
    </cfRule>
  </conditionalFormatting>
  <conditionalFormatting sqref="NH31">
    <cfRule type="cellIs" dxfId="1818" priority="1841" stopIfTrue="1" operator="notBetween">
      <formula>950</formula>
      <formula>1050</formula>
    </cfRule>
  </conditionalFormatting>
  <conditionalFormatting sqref="NH30">
    <cfRule type="cellIs" dxfId="1817" priority="1840" stopIfTrue="1" operator="notBetween">
      <formula>6</formula>
      <formula>10</formula>
    </cfRule>
  </conditionalFormatting>
  <conditionalFormatting sqref="NH33">
    <cfRule type="cellIs" dxfId="1816" priority="1839" stopIfTrue="1" operator="lessThan">
      <formula>65</formula>
    </cfRule>
  </conditionalFormatting>
  <conditionalFormatting sqref="NH22">
    <cfRule type="cellIs" dxfId="1815" priority="1838" stopIfTrue="1" operator="greaterThan">
      <formula>0.002</formula>
    </cfRule>
  </conditionalFormatting>
  <conditionalFormatting sqref="NH26">
    <cfRule type="cellIs" dxfId="1814" priority="1837" stopIfTrue="1" operator="greaterThan">
      <formula>0.002</formula>
    </cfRule>
  </conditionalFormatting>
  <conditionalFormatting sqref="NH25">
    <cfRule type="cellIs" dxfId="1813" priority="1836" stopIfTrue="1" operator="greaterThan">
      <formula>0.04</formula>
    </cfRule>
  </conditionalFormatting>
  <conditionalFormatting sqref="NH18">
    <cfRule type="cellIs" dxfId="1812" priority="1835" stopIfTrue="1" operator="lessThan">
      <formula>98.6</formula>
    </cfRule>
  </conditionalFormatting>
  <conditionalFormatting sqref="NI37">
    <cfRule type="cellIs" dxfId="1811" priority="1834" stopIfTrue="1" operator="greaterThan">
      <formula>10</formula>
    </cfRule>
  </conditionalFormatting>
  <conditionalFormatting sqref="NI19:NI20">
    <cfRule type="cellIs" dxfId="1810" priority="1833" stopIfTrue="1" operator="greaterThan">
      <formula>0.02</formula>
    </cfRule>
  </conditionalFormatting>
  <conditionalFormatting sqref="NI24">
    <cfRule type="cellIs" dxfId="1809" priority="1832" stopIfTrue="1" operator="greaterThan">
      <formula>0.4</formula>
    </cfRule>
  </conditionalFormatting>
  <conditionalFormatting sqref="NI21">
    <cfRule type="cellIs" dxfId="1808" priority="1831" stopIfTrue="1" operator="greaterThan">
      <formula>0.007</formula>
    </cfRule>
  </conditionalFormatting>
  <conditionalFormatting sqref="NI23">
    <cfRule type="cellIs" dxfId="1807" priority="1830" stopIfTrue="1" operator="greaterThan">
      <formula>0.003</formula>
    </cfRule>
  </conditionalFormatting>
  <conditionalFormatting sqref="NI27:NI28">
    <cfRule type="cellIs" dxfId="1806" priority="1829" stopIfTrue="1" operator="greaterThan">
      <formula>1</formula>
    </cfRule>
  </conditionalFormatting>
  <conditionalFormatting sqref="NI31">
    <cfRule type="cellIs" dxfId="1805" priority="1828" stopIfTrue="1" operator="notBetween">
      <formula>950</formula>
      <formula>1050</formula>
    </cfRule>
  </conditionalFormatting>
  <conditionalFormatting sqref="NI30">
    <cfRule type="cellIs" dxfId="1804" priority="1827" stopIfTrue="1" operator="notBetween">
      <formula>6</formula>
      <formula>10</formula>
    </cfRule>
  </conditionalFormatting>
  <conditionalFormatting sqref="NI33">
    <cfRule type="cellIs" dxfId="1803" priority="1826" stopIfTrue="1" operator="lessThan">
      <formula>65</formula>
    </cfRule>
  </conditionalFormatting>
  <conditionalFormatting sqref="NI22">
    <cfRule type="cellIs" dxfId="1802" priority="1825" stopIfTrue="1" operator="greaterThan">
      <formula>0.002</formula>
    </cfRule>
  </conditionalFormatting>
  <conditionalFormatting sqref="NI26">
    <cfRule type="cellIs" dxfId="1801" priority="1824" stopIfTrue="1" operator="greaterThan">
      <formula>0.002</formula>
    </cfRule>
  </conditionalFormatting>
  <conditionalFormatting sqref="NI25">
    <cfRule type="cellIs" dxfId="1800" priority="1823" stopIfTrue="1" operator="greaterThan">
      <formula>0.04</formula>
    </cfRule>
  </conditionalFormatting>
  <conditionalFormatting sqref="NI18">
    <cfRule type="cellIs" dxfId="1799" priority="1822" stopIfTrue="1" operator="lessThan">
      <formula>98.6</formula>
    </cfRule>
  </conditionalFormatting>
  <conditionalFormatting sqref="NJ37">
    <cfRule type="cellIs" dxfId="1798" priority="1821" stopIfTrue="1" operator="greaterThan">
      <formula>10</formula>
    </cfRule>
  </conditionalFormatting>
  <conditionalFormatting sqref="NJ19:NJ20">
    <cfRule type="cellIs" dxfId="1797" priority="1820" stopIfTrue="1" operator="greaterThan">
      <formula>0.02</formula>
    </cfRule>
  </conditionalFormatting>
  <conditionalFormatting sqref="NJ24">
    <cfRule type="cellIs" dxfId="1796" priority="1819" stopIfTrue="1" operator="greaterThan">
      <formula>0.4</formula>
    </cfRule>
  </conditionalFormatting>
  <conditionalFormatting sqref="NJ21">
    <cfRule type="cellIs" dxfId="1795" priority="1818" stopIfTrue="1" operator="greaterThan">
      <formula>0.007</formula>
    </cfRule>
  </conditionalFormatting>
  <conditionalFormatting sqref="NJ23">
    <cfRule type="cellIs" dxfId="1794" priority="1817" stopIfTrue="1" operator="greaterThan">
      <formula>0.003</formula>
    </cfRule>
  </conditionalFormatting>
  <conditionalFormatting sqref="NJ27:NJ28">
    <cfRule type="cellIs" dxfId="1793" priority="1816" stopIfTrue="1" operator="greaterThan">
      <formula>1</formula>
    </cfRule>
  </conditionalFormatting>
  <conditionalFormatting sqref="NJ31">
    <cfRule type="cellIs" dxfId="1792" priority="1815" stopIfTrue="1" operator="notBetween">
      <formula>950</formula>
      <formula>1050</formula>
    </cfRule>
  </conditionalFormatting>
  <conditionalFormatting sqref="NJ30">
    <cfRule type="cellIs" dxfId="1791" priority="1814" stopIfTrue="1" operator="notBetween">
      <formula>6</formula>
      <formula>10</formula>
    </cfRule>
  </conditionalFormatting>
  <conditionalFormatting sqref="NJ33">
    <cfRule type="cellIs" dxfId="1790" priority="1813" stopIfTrue="1" operator="lessThan">
      <formula>65</formula>
    </cfRule>
  </conditionalFormatting>
  <conditionalFormatting sqref="NJ22">
    <cfRule type="cellIs" dxfId="1789" priority="1812" stopIfTrue="1" operator="greaterThan">
      <formula>0.002</formula>
    </cfRule>
  </conditionalFormatting>
  <conditionalFormatting sqref="NJ26">
    <cfRule type="cellIs" dxfId="1788" priority="1811" stopIfTrue="1" operator="greaterThan">
      <formula>0.002</formula>
    </cfRule>
  </conditionalFormatting>
  <conditionalFormatting sqref="NJ25">
    <cfRule type="cellIs" dxfId="1787" priority="1810" stopIfTrue="1" operator="greaterThan">
      <formula>0.04</formula>
    </cfRule>
  </conditionalFormatting>
  <conditionalFormatting sqref="NJ18">
    <cfRule type="cellIs" dxfId="1786" priority="1809" stopIfTrue="1" operator="lessThan">
      <formula>98.6</formula>
    </cfRule>
  </conditionalFormatting>
  <conditionalFormatting sqref="NK37">
    <cfRule type="cellIs" dxfId="1785" priority="1808" stopIfTrue="1" operator="greaterThan">
      <formula>10</formula>
    </cfRule>
  </conditionalFormatting>
  <conditionalFormatting sqref="NK19:NK20">
    <cfRule type="cellIs" dxfId="1784" priority="1807" stopIfTrue="1" operator="greaterThan">
      <formula>0.02</formula>
    </cfRule>
  </conditionalFormatting>
  <conditionalFormatting sqref="NK24">
    <cfRule type="cellIs" dxfId="1783" priority="1806" stopIfTrue="1" operator="greaterThan">
      <formula>0.4</formula>
    </cfRule>
  </conditionalFormatting>
  <conditionalFormatting sqref="NK21">
    <cfRule type="cellIs" dxfId="1782" priority="1805" stopIfTrue="1" operator="greaterThan">
      <formula>0.007</formula>
    </cfRule>
  </conditionalFormatting>
  <conditionalFormatting sqref="NK23">
    <cfRule type="cellIs" dxfId="1781" priority="1804" stopIfTrue="1" operator="greaterThan">
      <formula>0.003</formula>
    </cfRule>
  </conditionalFormatting>
  <conditionalFormatting sqref="NK27:NK28">
    <cfRule type="cellIs" dxfId="1780" priority="1803" stopIfTrue="1" operator="greaterThan">
      <formula>1</formula>
    </cfRule>
  </conditionalFormatting>
  <conditionalFormatting sqref="NK31">
    <cfRule type="cellIs" dxfId="1779" priority="1802" stopIfTrue="1" operator="notBetween">
      <formula>950</formula>
      <formula>1050</formula>
    </cfRule>
  </conditionalFormatting>
  <conditionalFormatting sqref="NK30">
    <cfRule type="cellIs" dxfId="1778" priority="1801" stopIfTrue="1" operator="notBetween">
      <formula>6</formula>
      <formula>10</formula>
    </cfRule>
  </conditionalFormatting>
  <conditionalFormatting sqref="NK33">
    <cfRule type="cellIs" dxfId="1777" priority="1800" stopIfTrue="1" operator="lessThan">
      <formula>65</formula>
    </cfRule>
  </conditionalFormatting>
  <conditionalFormatting sqref="NK22">
    <cfRule type="cellIs" dxfId="1776" priority="1799" stopIfTrue="1" operator="greaterThan">
      <formula>0.002</formula>
    </cfRule>
  </conditionalFormatting>
  <conditionalFormatting sqref="NK26">
    <cfRule type="cellIs" dxfId="1775" priority="1798" stopIfTrue="1" operator="greaterThan">
      <formula>0.002</formula>
    </cfRule>
  </conditionalFormatting>
  <conditionalFormatting sqref="NK25">
    <cfRule type="cellIs" dxfId="1774" priority="1797" stopIfTrue="1" operator="greaterThan">
      <formula>0.04</formula>
    </cfRule>
  </conditionalFormatting>
  <conditionalFormatting sqref="NK18">
    <cfRule type="cellIs" dxfId="1773" priority="1796" stopIfTrue="1" operator="lessThan">
      <formula>98.6</formula>
    </cfRule>
  </conditionalFormatting>
  <conditionalFormatting sqref="NL37 NN37">
    <cfRule type="cellIs" dxfId="1772" priority="1795" stopIfTrue="1" operator="greaterThan">
      <formula>10</formula>
    </cfRule>
  </conditionalFormatting>
  <conditionalFormatting sqref="NL19:NL20 NN19:NN20">
    <cfRule type="cellIs" dxfId="1771" priority="1794" stopIfTrue="1" operator="greaterThan">
      <formula>0.02</formula>
    </cfRule>
  </conditionalFormatting>
  <conditionalFormatting sqref="NL24 NN24">
    <cfRule type="cellIs" dxfId="1770" priority="1793" stopIfTrue="1" operator="greaterThan">
      <formula>0.4</formula>
    </cfRule>
  </conditionalFormatting>
  <conditionalFormatting sqref="NL21 NN21">
    <cfRule type="cellIs" dxfId="1769" priority="1792" stopIfTrue="1" operator="greaterThan">
      <formula>0.007</formula>
    </cfRule>
  </conditionalFormatting>
  <conditionalFormatting sqref="NL23 NN23">
    <cfRule type="cellIs" dxfId="1768" priority="1791" stopIfTrue="1" operator="greaterThan">
      <formula>0.003</formula>
    </cfRule>
  </conditionalFormatting>
  <conditionalFormatting sqref="NL27:NL28 NN27:NN28">
    <cfRule type="cellIs" dxfId="1767" priority="1790" stopIfTrue="1" operator="greaterThan">
      <formula>1</formula>
    </cfRule>
  </conditionalFormatting>
  <conditionalFormatting sqref="NL31 NN31">
    <cfRule type="cellIs" dxfId="1766" priority="1789" stopIfTrue="1" operator="notBetween">
      <formula>950</formula>
      <formula>1050</formula>
    </cfRule>
  </conditionalFormatting>
  <conditionalFormatting sqref="NL30 NN30">
    <cfRule type="cellIs" dxfId="1765" priority="1788" stopIfTrue="1" operator="notBetween">
      <formula>6</formula>
      <formula>10</formula>
    </cfRule>
  </conditionalFormatting>
  <conditionalFormatting sqref="NL33 NN33">
    <cfRule type="cellIs" dxfId="1764" priority="1787" stopIfTrue="1" operator="lessThan">
      <formula>65</formula>
    </cfRule>
  </conditionalFormatting>
  <conditionalFormatting sqref="NL22 NN22">
    <cfRule type="cellIs" dxfId="1763" priority="1786" stopIfTrue="1" operator="greaterThan">
      <formula>0.002</formula>
    </cfRule>
  </conditionalFormatting>
  <conditionalFormatting sqref="NL26 NN26">
    <cfRule type="cellIs" dxfId="1762" priority="1785" stopIfTrue="1" operator="greaterThan">
      <formula>0.002</formula>
    </cfRule>
  </conditionalFormatting>
  <conditionalFormatting sqref="NL25 NN25">
    <cfRule type="cellIs" dxfId="1761" priority="1784" stopIfTrue="1" operator="greaterThan">
      <formula>0.04</formula>
    </cfRule>
  </conditionalFormatting>
  <conditionalFormatting sqref="NL18 NN18">
    <cfRule type="cellIs" dxfId="1760" priority="1783" stopIfTrue="1" operator="lessThan">
      <formula>98.6</formula>
    </cfRule>
  </conditionalFormatting>
  <conditionalFormatting sqref="NM37">
    <cfRule type="cellIs" dxfId="1759" priority="1782" stopIfTrue="1" operator="greaterThan">
      <formula>10</formula>
    </cfRule>
  </conditionalFormatting>
  <conditionalFormatting sqref="NM19:NM20">
    <cfRule type="cellIs" dxfId="1758" priority="1781" stopIfTrue="1" operator="greaterThan">
      <formula>0.02</formula>
    </cfRule>
  </conditionalFormatting>
  <conditionalFormatting sqref="NM24">
    <cfRule type="cellIs" dxfId="1757" priority="1780" stopIfTrue="1" operator="greaterThan">
      <formula>0.4</formula>
    </cfRule>
  </conditionalFormatting>
  <conditionalFormatting sqref="NM21">
    <cfRule type="cellIs" dxfId="1756" priority="1779" stopIfTrue="1" operator="greaterThan">
      <formula>0.007</formula>
    </cfRule>
  </conditionalFormatting>
  <conditionalFormatting sqref="NM23">
    <cfRule type="cellIs" dxfId="1755" priority="1778" stopIfTrue="1" operator="greaterThan">
      <formula>0.003</formula>
    </cfRule>
  </conditionalFormatting>
  <conditionalFormatting sqref="NM27:NM28">
    <cfRule type="cellIs" dxfId="1754" priority="1777" stopIfTrue="1" operator="greaterThan">
      <formula>1</formula>
    </cfRule>
  </conditionalFormatting>
  <conditionalFormatting sqref="NM31">
    <cfRule type="cellIs" dxfId="1753" priority="1776" stopIfTrue="1" operator="notBetween">
      <formula>950</formula>
      <formula>1050</formula>
    </cfRule>
  </conditionalFormatting>
  <conditionalFormatting sqref="NM30">
    <cfRule type="cellIs" dxfId="1752" priority="1775" stopIfTrue="1" operator="notBetween">
      <formula>6</formula>
      <formula>10</formula>
    </cfRule>
  </conditionalFormatting>
  <conditionalFormatting sqref="NM33">
    <cfRule type="cellIs" dxfId="1751" priority="1774" stopIfTrue="1" operator="lessThan">
      <formula>65</formula>
    </cfRule>
  </conditionalFormatting>
  <conditionalFormatting sqref="NM22">
    <cfRule type="cellIs" dxfId="1750" priority="1773" stopIfTrue="1" operator="greaterThan">
      <formula>0.002</formula>
    </cfRule>
  </conditionalFormatting>
  <conditionalFormatting sqref="NM26">
    <cfRule type="cellIs" dxfId="1749" priority="1772" stopIfTrue="1" operator="greaterThan">
      <formula>0.002</formula>
    </cfRule>
  </conditionalFormatting>
  <conditionalFormatting sqref="NM25">
    <cfRule type="cellIs" dxfId="1748" priority="1771" stopIfTrue="1" operator="greaterThan">
      <formula>0.04</formula>
    </cfRule>
  </conditionalFormatting>
  <conditionalFormatting sqref="NM18">
    <cfRule type="cellIs" dxfId="1747" priority="1770" stopIfTrue="1" operator="lessThan">
      <formula>98.6</formula>
    </cfRule>
  </conditionalFormatting>
  <conditionalFormatting sqref="VB18 VB31:VB32">
    <cfRule type="cellIs" dxfId="1746" priority="1769" stopIfTrue="1" operator="lessThan">
      <formula>98.6</formula>
    </cfRule>
  </conditionalFormatting>
  <conditionalFormatting sqref="VB19:VB20">
    <cfRule type="cellIs" dxfId="1745" priority="1768" stopIfTrue="1" operator="greaterThan">
      <formula>0.02</formula>
    </cfRule>
  </conditionalFormatting>
  <conditionalFormatting sqref="VB24">
    <cfRule type="cellIs" dxfId="1744" priority="1767" stopIfTrue="1" operator="greaterThan">
      <formula>0.4</formula>
    </cfRule>
  </conditionalFormatting>
  <conditionalFormatting sqref="VB22 VB26">
    <cfRule type="cellIs" dxfId="1743" priority="1766" stopIfTrue="1" operator="greaterThan">
      <formula>0.002</formula>
    </cfRule>
  </conditionalFormatting>
  <conditionalFormatting sqref="VB25">
    <cfRule type="cellIs" dxfId="1742" priority="1765" stopIfTrue="1" operator="greaterThan">
      <formula>0.04</formula>
    </cfRule>
  </conditionalFormatting>
  <conditionalFormatting sqref="VB30">
    <cfRule type="cellIs" dxfId="1741" priority="1764" stopIfTrue="1" operator="notBetween">
      <formula>6</formula>
      <formula>10</formula>
    </cfRule>
  </conditionalFormatting>
  <conditionalFormatting sqref="VB21">
    <cfRule type="cellIs" dxfId="1740" priority="1763" stopIfTrue="1" operator="greaterThan">
      <formula>0.007</formula>
    </cfRule>
  </conditionalFormatting>
  <conditionalFormatting sqref="VB23">
    <cfRule type="cellIs" dxfId="1739" priority="1762" stopIfTrue="1" operator="greaterThan">
      <formula>0.003</formula>
    </cfRule>
  </conditionalFormatting>
  <conditionalFormatting sqref="VB28">
    <cfRule type="cellIs" dxfId="1738" priority="1761" stopIfTrue="1" operator="greaterThan">
      <formula>1</formula>
    </cfRule>
  </conditionalFormatting>
  <conditionalFormatting sqref="VB27">
    <cfRule type="cellIs" dxfId="1737" priority="1760" stopIfTrue="1" operator="greaterThan">
      <formula>1</formula>
    </cfRule>
  </conditionalFormatting>
  <conditionalFormatting sqref="VB29">
    <cfRule type="cellIs" dxfId="1736" priority="1759" stopIfTrue="1" operator="greaterThan">
      <formula>10</formula>
    </cfRule>
  </conditionalFormatting>
  <conditionalFormatting sqref="NO19:NP20">
    <cfRule type="cellIs" dxfId="1735" priority="1757" stopIfTrue="1" operator="greaterThan">
      <formula>0.02</formula>
    </cfRule>
  </conditionalFormatting>
  <conditionalFormatting sqref="NO24:NP24">
    <cfRule type="cellIs" dxfId="1734" priority="1756" stopIfTrue="1" operator="greaterThan">
      <formula>0.4</formula>
    </cfRule>
  </conditionalFormatting>
  <conditionalFormatting sqref="NQ21">
    <cfRule type="cellIs" dxfId="1733" priority="1742" stopIfTrue="1" operator="greaterThan">
      <formula>0.007</formula>
    </cfRule>
  </conditionalFormatting>
  <conditionalFormatting sqref="NQ23">
    <cfRule type="cellIs" dxfId="1732" priority="1741" stopIfTrue="1" operator="greaterThan">
      <formula>0.003</formula>
    </cfRule>
  </conditionalFormatting>
  <conditionalFormatting sqref="NQ27:NQ28">
    <cfRule type="cellIs" dxfId="1731" priority="1740" stopIfTrue="1" operator="greaterThan">
      <formula>1</formula>
    </cfRule>
  </conditionalFormatting>
  <conditionalFormatting sqref="NO37:NP37">
    <cfRule type="cellIs" dxfId="1730" priority="1758" stopIfTrue="1" operator="greaterThan">
      <formula>10</formula>
    </cfRule>
  </conditionalFormatting>
  <conditionalFormatting sqref="NO21:NP21">
    <cfRule type="cellIs" dxfId="1729" priority="1755" stopIfTrue="1" operator="greaterThan">
      <formula>0.007</formula>
    </cfRule>
  </conditionalFormatting>
  <conditionalFormatting sqref="NO23:NP23">
    <cfRule type="cellIs" dxfId="1728" priority="1754" stopIfTrue="1" operator="greaterThan">
      <formula>0.003</formula>
    </cfRule>
  </conditionalFormatting>
  <conditionalFormatting sqref="NO27:NP28">
    <cfRule type="cellIs" dxfId="1727" priority="1753" stopIfTrue="1" operator="greaterThan">
      <formula>1</formula>
    </cfRule>
  </conditionalFormatting>
  <conditionalFormatting sqref="NO31:NP31">
    <cfRule type="cellIs" dxfId="1726" priority="1752" stopIfTrue="1" operator="notBetween">
      <formula>950</formula>
      <formula>1050</formula>
    </cfRule>
  </conditionalFormatting>
  <conditionalFormatting sqref="NO30:NP30">
    <cfRule type="cellIs" dxfId="1725" priority="1751" stopIfTrue="1" operator="notBetween">
      <formula>6</formula>
      <formula>10</formula>
    </cfRule>
  </conditionalFormatting>
  <conditionalFormatting sqref="NO33:NP33">
    <cfRule type="cellIs" dxfId="1724" priority="1750" stopIfTrue="1" operator="lessThan">
      <formula>65</formula>
    </cfRule>
  </conditionalFormatting>
  <conditionalFormatting sqref="NO22:NP22">
    <cfRule type="cellIs" dxfId="1723" priority="1749" stopIfTrue="1" operator="greaterThan">
      <formula>0.002</formula>
    </cfRule>
  </conditionalFormatting>
  <conditionalFormatting sqref="NO26:NP26">
    <cfRule type="cellIs" dxfId="1722" priority="1748" stopIfTrue="1" operator="greaterThan">
      <formula>0.002</formula>
    </cfRule>
  </conditionalFormatting>
  <conditionalFormatting sqref="NO25:NP25">
    <cfRule type="cellIs" dxfId="1721" priority="1747" stopIfTrue="1" operator="greaterThan">
      <formula>0.04</formula>
    </cfRule>
  </conditionalFormatting>
  <conditionalFormatting sqref="NO18:NP18">
    <cfRule type="cellIs" dxfId="1720" priority="1746" stopIfTrue="1" operator="lessThan">
      <formula>98.6</formula>
    </cfRule>
  </conditionalFormatting>
  <conditionalFormatting sqref="NQ37">
    <cfRule type="cellIs" dxfId="1719" priority="1745" stopIfTrue="1" operator="greaterThan">
      <formula>10</formula>
    </cfRule>
  </conditionalFormatting>
  <conditionalFormatting sqref="NQ19:NQ20">
    <cfRule type="cellIs" dxfId="1718" priority="1744" stopIfTrue="1" operator="greaterThan">
      <formula>0.02</formula>
    </cfRule>
  </conditionalFormatting>
  <conditionalFormatting sqref="NQ24">
    <cfRule type="cellIs" dxfId="1717" priority="1743" stopIfTrue="1" operator="greaterThan">
      <formula>0.4</formula>
    </cfRule>
  </conditionalFormatting>
  <conditionalFormatting sqref="NQ31">
    <cfRule type="cellIs" dxfId="1716" priority="1739" stopIfTrue="1" operator="notBetween">
      <formula>950</formula>
      <formula>1050</formula>
    </cfRule>
  </conditionalFormatting>
  <conditionalFormatting sqref="NQ30">
    <cfRule type="cellIs" dxfId="1715" priority="1738" stopIfTrue="1" operator="notBetween">
      <formula>6</formula>
      <formula>10</formula>
    </cfRule>
  </conditionalFormatting>
  <conditionalFormatting sqref="NQ33">
    <cfRule type="cellIs" dxfId="1714" priority="1737" stopIfTrue="1" operator="lessThan">
      <formula>65</formula>
    </cfRule>
  </conditionalFormatting>
  <conditionalFormatting sqref="NQ22">
    <cfRule type="cellIs" dxfId="1713" priority="1736" stopIfTrue="1" operator="greaterThan">
      <formula>0.002</formula>
    </cfRule>
  </conditionalFormatting>
  <conditionalFormatting sqref="NQ26">
    <cfRule type="cellIs" dxfId="1712" priority="1735" stopIfTrue="1" operator="greaterThan">
      <formula>0.002</formula>
    </cfRule>
  </conditionalFormatting>
  <conditionalFormatting sqref="NQ25">
    <cfRule type="cellIs" dxfId="1711" priority="1734" stopIfTrue="1" operator="greaterThan">
      <formula>0.04</formula>
    </cfRule>
  </conditionalFormatting>
  <conditionalFormatting sqref="NQ18">
    <cfRule type="cellIs" dxfId="1710" priority="1733" stopIfTrue="1" operator="lessThan">
      <formula>98.6</formula>
    </cfRule>
  </conditionalFormatting>
  <conditionalFormatting sqref="NR37">
    <cfRule type="cellIs" dxfId="1709" priority="1732" stopIfTrue="1" operator="greaterThan">
      <formula>10</formula>
    </cfRule>
  </conditionalFormatting>
  <conditionalFormatting sqref="NR19:NR20">
    <cfRule type="cellIs" dxfId="1708" priority="1731" stopIfTrue="1" operator="greaterThan">
      <formula>0.02</formula>
    </cfRule>
  </conditionalFormatting>
  <conditionalFormatting sqref="NR24">
    <cfRule type="cellIs" dxfId="1707" priority="1730" stopIfTrue="1" operator="greaterThan">
      <formula>0.4</formula>
    </cfRule>
  </conditionalFormatting>
  <conditionalFormatting sqref="NR21">
    <cfRule type="cellIs" dxfId="1706" priority="1729" stopIfTrue="1" operator="greaterThan">
      <formula>0.007</formula>
    </cfRule>
  </conditionalFormatting>
  <conditionalFormatting sqref="NR23">
    <cfRule type="cellIs" dxfId="1705" priority="1728" stopIfTrue="1" operator="greaterThan">
      <formula>0.003</formula>
    </cfRule>
  </conditionalFormatting>
  <conditionalFormatting sqref="NR27:NR28">
    <cfRule type="cellIs" dxfId="1704" priority="1727" stopIfTrue="1" operator="greaterThan">
      <formula>1</formula>
    </cfRule>
  </conditionalFormatting>
  <conditionalFormatting sqref="NR31">
    <cfRule type="cellIs" dxfId="1703" priority="1726" stopIfTrue="1" operator="notBetween">
      <formula>950</formula>
      <formula>1050</formula>
    </cfRule>
  </conditionalFormatting>
  <conditionalFormatting sqref="NR30">
    <cfRule type="cellIs" dxfId="1702" priority="1725" stopIfTrue="1" operator="notBetween">
      <formula>6</formula>
      <formula>10</formula>
    </cfRule>
  </conditionalFormatting>
  <conditionalFormatting sqref="NR33">
    <cfRule type="cellIs" dxfId="1701" priority="1724" stopIfTrue="1" operator="lessThan">
      <formula>65</formula>
    </cfRule>
  </conditionalFormatting>
  <conditionalFormatting sqref="NR22">
    <cfRule type="cellIs" dxfId="1700" priority="1723" stopIfTrue="1" operator="greaterThan">
      <formula>0.002</formula>
    </cfRule>
  </conditionalFormatting>
  <conditionalFormatting sqref="NR26">
    <cfRule type="cellIs" dxfId="1699" priority="1722" stopIfTrue="1" operator="greaterThan">
      <formula>0.002</formula>
    </cfRule>
  </conditionalFormatting>
  <conditionalFormatting sqref="NR25">
    <cfRule type="cellIs" dxfId="1698" priority="1721" stopIfTrue="1" operator="greaterThan">
      <formula>0.04</formula>
    </cfRule>
  </conditionalFormatting>
  <conditionalFormatting sqref="NR18">
    <cfRule type="cellIs" dxfId="1697" priority="1720" stopIfTrue="1" operator="lessThan">
      <formula>98.6</formula>
    </cfRule>
  </conditionalFormatting>
  <conditionalFormatting sqref="NS37">
    <cfRule type="cellIs" dxfId="1696" priority="1719" stopIfTrue="1" operator="greaterThan">
      <formula>10</formula>
    </cfRule>
  </conditionalFormatting>
  <conditionalFormatting sqref="NS19:NS20">
    <cfRule type="cellIs" dxfId="1695" priority="1718" stopIfTrue="1" operator="greaterThan">
      <formula>0.02</formula>
    </cfRule>
  </conditionalFormatting>
  <conditionalFormatting sqref="NS24">
    <cfRule type="cellIs" dxfId="1694" priority="1717" stopIfTrue="1" operator="greaterThan">
      <formula>0.4</formula>
    </cfRule>
  </conditionalFormatting>
  <conditionalFormatting sqref="NS21">
    <cfRule type="cellIs" dxfId="1693" priority="1716" stopIfTrue="1" operator="greaterThan">
      <formula>0.007</formula>
    </cfRule>
  </conditionalFormatting>
  <conditionalFormatting sqref="NS23">
    <cfRule type="cellIs" dxfId="1692" priority="1715" stopIfTrue="1" operator="greaterThan">
      <formula>0.003</formula>
    </cfRule>
  </conditionalFormatting>
  <conditionalFormatting sqref="NS27:NS28">
    <cfRule type="cellIs" dxfId="1691" priority="1714" stopIfTrue="1" operator="greaterThan">
      <formula>1</formula>
    </cfRule>
  </conditionalFormatting>
  <conditionalFormatting sqref="NS31">
    <cfRule type="cellIs" dxfId="1690" priority="1713" stopIfTrue="1" operator="notBetween">
      <formula>950</formula>
      <formula>1050</formula>
    </cfRule>
  </conditionalFormatting>
  <conditionalFormatting sqref="NS30">
    <cfRule type="cellIs" dxfId="1689" priority="1712" stopIfTrue="1" operator="notBetween">
      <formula>6</formula>
      <formula>10</formula>
    </cfRule>
  </conditionalFormatting>
  <conditionalFormatting sqref="NS33">
    <cfRule type="cellIs" dxfId="1688" priority="1711" stopIfTrue="1" operator="lessThan">
      <formula>65</formula>
    </cfRule>
  </conditionalFormatting>
  <conditionalFormatting sqref="NS22">
    <cfRule type="cellIs" dxfId="1687" priority="1710" stopIfTrue="1" operator="greaterThan">
      <formula>0.002</formula>
    </cfRule>
  </conditionalFormatting>
  <conditionalFormatting sqref="NS26">
    <cfRule type="cellIs" dxfId="1686" priority="1709" stopIfTrue="1" operator="greaterThan">
      <formula>0.002</formula>
    </cfRule>
  </conditionalFormatting>
  <conditionalFormatting sqref="NS25">
    <cfRule type="cellIs" dxfId="1685" priority="1708" stopIfTrue="1" operator="greaterThan">
      <formula>0.04</formula>
    </cfRule>
  </conditionalFormatting>
  <conditionalFormatting sqref="NS18">
    <cfRule type="cellIs" dxfId="1684" priority="1707" stopIfTrue="1" operator="lessThan">
      <formula>98.6</formula>
    </cfRule>
  </conditionalFormatting>
  <conditionalFormatting sqref="NT37">
    <cfRule type="cellIs" dxfId="1683" priority="1706" stopIfTrue="1" operator="greaterThan">
      <formula>10</formula>
    </cfRule>
  </conditionalFormatting>
  <conditionalFormatting sqref="NT19:NT20">
    <cfRule type="cellIs" dxfId="1682" priority="1705" stopIfTrue="1" operator="greaterThan">
      <formula>0.02</formula>
    </cfRule>
  </conditionalFormatting>
  <conditionalFormatting sqref="NT24">
    <cfRule type="cellIs" dxfId="1681" priority="1704" stopIfTrue="1" operator="greaterThan">
      <formula>0.4</formula>
    </cfRule>
  </conditionalFormatting>
  <conditionalFormatting sqref="NT21">
    <cfRule type="cellIs" dxfId="1680" priority="1703" stopIfTrue="1" operator="greaterThan">
      <formula>0.007</formula>
    </cfRule>
  </conditionalFormatting>
  <conditionalFormatting sqref="NT23">
    <cfRule type="cellIs" dxfId="1679" priority="1702" stopIfTrue="1" operator="greaterThan">
      <formula>0.003</formula>
    </cfRule>
  </conditionalFormatting>
  <conditionalFormatting sqref="NT27:NT28">
    <cfRule type="cellIs" dxfId="1678" priority="1701" stopIfTrue="1" operator="greaterThan">
      <formula>1</formula>
    </cfRule>
  </conditionalFormatting>
  <conditionalFormatting sqref="NT31">
    <cfRule type="cellIs" dxfId="1677" priority="1700" stopIfTrue="1" operator="notBetween">
      <formula>950</formula>
      <formula>1050</formula>
    </cfRule>
  </conditionalFormatting>
  <conditionalFormatting sqref="NT30">
    <cfRule type="cellIs" dxfId="1676" priority="1699" stopIfTrue="1" operator="notBetween">
      <formula>6</formula>
      <formula>10</formula>
    </cfRule>
  </conditionalFormatting>
  <conditionalFormatting sqref="NT33">
    <cfRule type="cellIs" dxfId="1675" priority="1698" stopIfTrue="1" operator="lessThan">
      <formula>65</formula>
    </cfRule>
  </conditionalFormatting>
  <conditionalFormatting sqref="NT22">
    <cfRule type="cellIs" dxfId="1674" priority="1697" stopIfTrue="1" operator="greaterThan">
      <formula>0.002</formula>
    </cfRule>
  </conditionalFormatting>
  <conditionalFormatting sqref="NT26">
    <cfRule type="cellIs" dxfId="1673" priority="1696" stopIfTrue="1" operator="greaterThan">
      <formula>0.002</formula>
    </cfRule>
  </conditionalFormatting>
  <conditionalFormatting sqref="NT25">
    <cfRule type="cellIs" dxfId="1672" priority="1695" stopIfTrue="1" operator="greaterThan">
      <formula>0.04</formula>
    </cfRule>
  </conditionalFormatting>
  <conditionalFormatting sqref="NT18">
    <cfRule type="cellIs" dxfId="1671" priority="1694" stopIfTrue="1" operator="lessThan">
      <formula>98.6</formula>
    </cfRule>
  </conditionalFormatting>
  <conditionalFormatting sqref="NU37:NV37">
    <cfRule type="cellIs" dxfId="1670" priority="1693" stopIfTrue="1" operator="greaterThan">
      <formula>10</formula>
    </cfRule>
  </conditionalFormatting>
  <conditionalFormatting sqref="NU19:NV20">
    <cfRule type="cellIs" dxfId="1669" priority="1692" stopIfTrue="1" operator="greaterThan">
      <formula>0.02</formula>
    </cfRule>
  </conditionalFormatting>
  <conditionalFormatting sqref="NU24:NV24">
    <cfRule type="cellIs" dxfId="1668" priority="1691" stopIfTrue="1" operator="greaterThan">
      <formula>0.4</formula>
    </cfRule>
  </conditionalFormatting>
  <conditionalFormatting sqref="NU21:NV21">
    <cfRule type="cellIs" dxfId="1667" priority="1690" stopIfTrue="1" operator="greaterThan">
      <formula>0.007</formula>
    </cfRule>
  </conditionalFormatting>
  <conditionalFormatting sqref="NU23:NV23">
    <cfRule type="cellIs" dxfId="1666" priority="1689" stopIfTrue="1" operator="greaterThan">
      <formula>0.003</formula>
    </cfRule>
  </conditionalFormatting>
  <conditionalFormatting sqref="NU27:NV28">
    <cfRule type="cellIs" dxfId="1665" priority="1688" stopIfTrue="1" operator="greaterThan">
      <formula>1</formula>
    </cfRule>
  </conditionalFormatting>
  <conditionalFormatting sqref="NU31:NV31">
    <cfRule type="cellIs" dxfId="1664" priority="1687" stopIfTrue="1" operator="notBetween">
      <formula>950</formula>
      <formula>1050</formula>
    </cfRule>
  </conditionalFormatting>
  <conditionalFormatting sqref="NU30:NV30">
    <cfRule type="cellIs" dxfId="1663" priority="1686" stopIfTrue="1" operator="notBetween">
      <formula>6</formula>
      <formula>10</formula>
    </cfRule>
  </conditionalFormatting>
  <conditionalFormatting sqref="NU33:NV33">
    <cfRule type="cellIs" dxfId="1662" priority="1685" stopIfTrue="1" operator="lessThan">
      <formula>65</formula>
    </cfRule>
  </conditionalFormatting>
  <conditionalFormatting sqref="NU22:NV22">
    <cfRule type="cellIs" dxfId="1661" priority="1684" stopIfTrue="1" operator="greaterThan">
      <formula>0.002</formula>
    </cfRule>
  </conditionalFormatting>
  <conditionalFormatting sqref="NU26:NV26">
    <cfRule type="cellIs" dxfId="1660" priority="1683" stopIfTrue="1" operator="greaterThan">
      <formula>0.002</formula>
    </cfRule>
  </conditionalFormatting>
  <conditionalFormatting sqref="NU25:NV25">
    <cfRule type="cellIs" dxfId="1659" priority="1682" stopIfTrue="1" operator="greaterThan">
      <formula>0.04</formula>
    </cfRule>
  </conditionalFormatting>
  <conditionalFormatting sqref="NU18:NV18">
    <cfRule type="cellIs" dxfId="1658" priority="1681" stopIfTrue="1" operator="lessThan">
      <formula>98.6</formula>
    </cfRule>
  </conditionalFormatting>
  <conditionalFormatting sqref="NW37">
    <cfRule type="cellIs" dxfId="1657" priority="1680" stopIfTrue="1" operator="greaterThan">
      <formula>10</formula>
    </cfRule>
  </conditionalFormatting>
  <conditionalFormatting sqref="NW19:NW20">
    <cfRule type="cellIs" dxfId="1656" priority="1679" stopIfTrue="1" operator="greaterThan">
      <formula>0.02</formula>
    </cfRule>
  </conditionalFormatting>
  <conditionalFormatting sqref="NW24">
    <cfRule type="cellIs" dxfId="1655" priority="1678" stopIfTrue="1" operator="greaterThan">
      <formula>0.4</formula>
    </cfRule>
  </conditionalFormatting>
  <conditionalFormatting sqref="NW21">
    <cfRule type="cellIs" dxfId="1654" priority="1677" stopIfTrue="1" operator="greaterThan">
      <formula>0.007</formula>
    </cfRule>
  </conditionalFormatting>
  <conditionalFormatting sqref="NW23">
    <cfRule type="cellIs" dxfId="1653" priority="1676" stopIfTrue="1" operator="greaterThan">
      <formula>0.003</formula>
    </cfRule>
  </conditionalFormatting>
  <conditionalFormatting sqref="NW27:NW28">
    <cfRule type="cellIs" dxfId="1652" priority="1675" stopIfTrue="1" operator="greaterThan">
      <formula>1</formula>
    </cfRule>
  </conditionalFormatting>
  <conditionalFormatting sqref="NW31">
    <cfRule type="cellIs" dxfId="1651" priority="1674" stopIfTrue="1" operator="notBetween">
      <formula>950</formula>
      <formula>1050</formula>
    </cfRule>
  </conditionalFormatting>
  <conditionalFormatting sqref="NW30">
    <cfRule type="cellIs" dxfId="1650" priority="1673" stopIfTrue="1" operator="notBetween">
      <formula>6</formula>
      <formula>10</formula>
    </cfRule>
  </conditionalFormatting>
  <conditionalFormatting sqref="NW33">
    <cfRule type="cellIs" dxfId="1649" priority="1672" stopIfTrue="1" operator="lessThan">
      <formula>65</formula>
    </cfRule>
  </conditionalFormatting>
  <conditionalFormatting sqref="NW22">
    <cfRule type="cellIs" dxfId="1648" priority="1671" stopIfTrue="1" operator="greaterThan">
      <formula>0.002</formula>
    </cfRule>
  </conditionalFormatting>
  <conditionalFormatting sqref="NW26">
    <cfRule type="cellIs" dxfId="1647" priority="1670" stopIfTrue="1" operator="greaterThan">
      <formula>0.002</formula>
    </cfRule>
  </conditionalFormatting>
  <conditionalFormatting sqref="NW25">
    <cfRule type="cellIs" dxfId="1646" priority="1669" stopIfTrue="1" operator="greaterThan">
      <formula>0.04</formula>
    </cfRule>
  </conditionalFormatting>
  <conditionalFormatting sqref="NW18">
    <cfRule type="cellIs" dxfId="1645" priority="1668" stopIfTrue="1" operator="lessThan">
      <formula>98.6</formula>
    </cfRule>
  </conditionalFormatting>
  <conditionalFormatting sqref="NX37">
    <cfRule type="cellIs" dxfId="1644" priority="1667" stopIfTrue="1" operator="greaterThan">
      <formula>10</formula>
    </cfRule>
  </conditionalFormatting>
  <conditionalFormatting sqref="NX19:NX20">
    <cfRule type="cellIs" dxfId="1643" priority="1666" stopIfTrue="1" operator="greaterThan">
      <formula>0.02</formula>
    </cfRule>
  </conditionalFormatting>
  <conditionalFormatting sqref="NX24">
    <cfRule type="cellIs" dxfId="1642" priority="1665" stopIfTrue="1" operator="greaterThan">
      <formula>0.4</formula>
    </cfRule>
  </conditionalFormatting>
  <conditionalFormatting sqref="NX21">
    <cfRule type="cellIs" dxfId="1641" priority="1664" stopIfTrue="1" operator="greaterThan">
      <formula>0.007</formula>
    </cfRule>
  </conditionalFormatting>
  <conditionalFormatting sqref="NX23">
    <cfRule type="cellIs" dxfId="1640" priority="1663" stopIfTrue="1" operator="greaterThan">
      <formula>0.003</formula>
    </cfRule>
  </conditionalFormatting>
  <conditionalFormatting sqref="NX27:NX28">
    <cfRule type="cellIs" dxfId="1639" priority="1662" stopIfTrue="1" operator="greaterThan">
      <formula>1</formula>
    </cfRule>
  </conditionalFormatting>
  <conditionalFormatting sqref="NX31">
    <cfRule type="cellIs" dxfId="1638" priority="1661" stopIfTrue="1" operator="notBetween">
      <formula>950</formula>
      <formula>1050</formula>
    </cfRule>
  </conditionalFormatting>
  <conditionalFormatting sqref="NX30">
    <cfRule type="cellIs" dxfId="1637" priority="1660" stopIfTrue="1" operator="notBetween">
      <formula>6</formula>
      <formula>10</formula>
    </cfRule>
  </conditionalFormatting>
  <conditionalFormatting sqref="NX33">
    <cfRule type="cellIs" dxfId="1636" priority="1659" stopIfTrue="1" operator="lessThan">
      <formula>65</formula>
    </cfRule>
  </conditionalFormatting>
  <conditionalFormatting sqref="NX22">
    <cfRule type="cellIs" dxfId="1635" priority="1658" stopIfTrue="1" operator="greaterThan">
      <formula>0.002</formula>
    </cfRule>
  </conditionalFormatting>
  <conditionalFormatting sqref="NX26">
    <cfRule type="cellIs" dxfId="1634" priority="1657" stopIfTrue="1" operator="greaterThan">
      <formula>0.002</formula>
    </cfRule>
  </conditionalFormatting>
  <conditionalFormatting sqref="NX25">
    <cfRule type="cellIs" dxfId="1633" priority="1656" stopIfTrue="1" operator="greaterThan">
      <formula>0.04</formula>
    </cfRule>
  </conditionalFormatting>
  <conditionalFormatting sqref="NX18">
    <cfRule type="cellIs" dxfId="1632" priority="1655" stopIfTrue="1" operator="lessThan">
      <formula>98.6</formula>
    </cfRule>
  </conditionalFormatting>
  <conditionalFormatting sqref="NY37">
    <cfRule type="cellIs" dxfId="1631" priority="1654" stopIfTrue="1" operator="greaterThan">
      <formula>10</formula>
    </cfRule>
  </conditionalFormatting>
  <conditionalFormatting sqref="NY19:NY20">
    <cfRule type="cellIs" dxfId="1630" priority="1653" stopIfTrue="1" operator="greaterThan">
      <formula>0.02</formula>
    </cfRule>
  </conditionalFormatting>
  <conditionalFormatting sqref="NY24">
    <cfRule type="cellIs" dxfId="1629" priority="1652" stopIfTrue="1" operator="greaterThan">
      <formula>0.4</formula>
    </cfRule>
  </conditionalFormatting>
  <conditionalFormatting sqref="NY21">
    <cfRule type="cellIs" dxfId="1628" priority="1651" stopIfTrue="1" operator="greaterThan">
      <formula>0.007</formula>
    </cfRule>
  </conditionalFormatting>
  <conditionalFormatting sqref="NY23">
    <cfRule type="cellIs" dxfId="1627" priority="1650" stopIfTrue="1" operator="greaterThan">
      <formula>0.003</formula>
    </cfRule>
  </conditionalFormatting>
  <conditionalFormatting sqref="NY27:NY28">
    <cfRule type="cellIs" dxfId="1626" priority="1649" stopIfTrue="1" operator="greaterThan">
      <formula>1</formula>
    </cfRule>
  </conditionalFormatting>
  <conditionalFormatting sqref="NY31">
    <cfRule type="cellIs" dxfId="1625" priority="1648" stopIfTrue="1" operator="notBetween">
      <formula>950</formula>
      <formula>1050</formula>
    </cfRule>
  </conditionalFormatting>
  <conditionalFormatting sqref="NY30">
    <cfRule type="cellIs" dxfId="1624" priority="1647" stopIfTrue="1" operator="notBetween">
      <formula>6</formula>
      <formula>10</formula>
    </cfRule>
  </conditionalFormatting>
  <conditionalFormatting sqref="NY33">
    <cfRule type="cellIs" dxfId="1623" priority="1646" stopIfTrue="1" operator="lessThan">
      <formula>65</formula>
    </cfRule>
  </conditionalFormatting>
  <conditionalFormatting sqref="NY22">
    <cfRule type="cellIs" dxfId="1622" priority="1645" stopIfTrue="1" operator="greaterThan">
      <formula>0.002</formula>
    </cfRule>
  </conditionalFormatting>
  <conditionalFormatting sqref="NY26">
    <cfRule type="cellIs" dxfId="1621" priority="1644" stopIfTrue="1" operator="greaterThan">
      <formula>0.002</formula>
    </cfRule>
  </conditionalFormatting>
  <conditionalFormatting sqref="NY25">
    <cfRule type="cellIs" dxfId="1620" priority="1643" stopIfTrue="1" operator="greaterThan">
      <formula>0.04</formula>
    </cfRule>
  </conditionalFormatting>
  <conditionalFormatting sqref="NY18">
    <cfRule type="cellIs" dxfId="1619" priority="1642" stopIfTrue="1" operator="lessThan">
      <formula>98.6</formula>
    </cfRule>
  </conditionalFormatting>
  <conditionalFormatting sqref="NZ37">
    <cfRule type="cellIs" dxfId="1618" priority="1641" stopIfTrue="1" operator="greaterThan">
      <formula>10</formula>
    </cfRule>
  </conditionalFormatting>
  <conditionalFormatting sqref="NZ19:NZ20">
    <cfRule type="cellIs" dxfId="1617" priority="1640" stopIfTrue="1" operator="greaterThan">
      <formula>0.02</formula>
    </cfRule>
  </conditionalFormatting>
  <conditionalFormatting sqref="NZ24">
    <cfRule type="cellIs" dxfId="1616" priority="1639" stopIfTrue="1" operator="greaterThan">
      <formula>0.4</formula>
    </cfRule>
  </conditionalFormatting>
  <conditionalFormatting sqref="NZ21">
    <cfRule type="cellIs" dxfId="1615" priority="1638" stopIfTrue="1" operator="greaterThan">
      <formula>0.007</formula>
    </cfRule>
  </conditionalFormatting>
  <conditionalFormatting sqref="NZ23">
    <cfRule type="cellIs" dxfId="1614" priority="1637" stopIfTrue="1" operator="greaterThan">
      <formula>0.003</formula>
    </cfRule>
  </conditionalFormatting>
  <conditionalFormatting sqref="NZ27:NZ28">
    <cfRule type="cellIs" dxfId="1613" priority="1636" stopIfTrue="1" operator="greaterThan">
      <formula>1</formula>
    </cfRule>
  </conditionalFormatting>
  <conditionalFormatting sqref="NZ31">
    <cfRule type="cellIs" dxfId="1612" priority="1635" stopIfTrue="1" operator="notBetween">
      <formula>950</formula>
      <formula>1050</formula>
    </cfRule>
  </conditionalFormatting>
  <conditionalFormatting sqref="NZ30">
    <cfRule type="cellIs" dxfId="1611" priority="1634" stopIfTrue="1" operator="notBetween">
      <formula>6</formula>
      <formula>10</formula>
    </cfRule>
  </conditionalFormatting>
  <conditionalFormatting sqref="NZ33">
    <cfRule type="cellIs" dxfId="1610" priority="1633" stopIfTrue="1" operator="lessThan">
      <formula>65</formula>
    </cfRule>
  </conditionalFormatting>
  <conditionalFormatting sqref="NZ22">
    <cfRule type="cellIs" dxfId="1609" priority="1632" stopIfTrue="1" operator="greaterThan">
      <formula>0.002</formula>
    </cfRule>
  </conditionalFormatting>
  <conditionalFormatting sqref="NZ26">
    <cfRule type="cellIs" dxfId="1608" priority="1631" stopIfTrue="1" operator="greaterThan">
      <formula>0.002</formula>
    </cfRule>
  </conditionalFormatting>
  <conditionalFormatting sqref="NZ25">
    <cfRule type="cellIs" dxfId="1607" priority="1630" stopIfTrue="1" operator="greaterThan">
      <formula>0.04</formula>
    </cfRule>
  </conditionalFormatting>
  <conditionalFormatting sqref="NZ18">
    <cfRule type="cellIs" dxfId="1606" priority="1629" stopIfTrue="1" operator="lessThan">
      <formula>98.6</formula>
    </cfRule>
  </conditionalFormatting>
  <conditionalFormatting sqref="OA37:OB37">
    <cfRule type="cellIs" dxfId="1605" priority="1628" stopIfTrue="1" operator="greaterThan">
      <formula>10</formula>
    </cfRule>
  </conditionalFormatting>
  <conditionalFormatting sqref="OA19:OB20">
    <cfRule type="cellIs" dxfId="1604" priority="1627" stopIfTrue="1" operator="greaterThan">
      <formula>0.02</formula>
    </cfRule>
  </conditionalFormatting>
  <conditionalFormatting sqref="OA24:OB24">
    <cfRule type="cellIs" dxfId="1603" priority="1626" stopIfTrue="1" operator="greaterThan">
      <formula>0.4</formula>
    </cfRule>
  </conditionalFormatting>
  <conditionalFormatting sqref="OA21:OB21">
    <cfRule type="cellIs" dxfId="1602" priority="1625" stopIfTrue="1" operator="greaterThan">
      <formula>0.007</formula>
    </cfRule>
  </conditionalFormatting>
  <conditionalFormatting sqref="OA23:OB23">
    <cfRule type="cellIs" dxfId="1601" priority="1624" stopIfTrue="1" operator="greaterThan">
      <formula>0.003</formula>
    </cfRule>
  </conditionalFormatting>
  <conditionalFormatting sqref="OA27:OB28">
    <cfRule type="cellIs" dxfId="1600" priority="1623" stopIfTrue="1" operator="greaterThan">
      <formula>1</formula>
    </cfRule>
  </conditionalFormatting>
  <conditionalFormatting sqref="OA31:OB31">
    <cfRule type="cellIs" dxfId="1599" priority="1622" stopIfTrue="1" operator="notBetween">
      <formula>950</formula>
      <formula>1050</formula>
    </cfRule>
  </conditionalFormatting>
  <conditionalFormatting sqref="OA30:OB30">
    <cfRule type="cellIs" dxfId="1598" priority="1621" stopIfTrue="1" operator="notBetween">
      <formula>6</formula>
      <formula>10</formula>
    </cfRule>
  </conditionalFormatting>
  <conditionalFormatting sqref="OA33:OB33">
    <cfRule type="cellIs" dxfId="1597" priority="1620" stopIfTrue="1" operator="lessThan">
      <formula>65</formula>
    </cfRule>
  </conditionalFormatting>
  <conditionalFormatting sqref="OA22:OB22">
    <cfRule type="cellIs" dxfId="1596" priority="1619" stopIfTrue="1" operator="greaterThan">
      <formula>0.002</formula>
    </cfRule>
  </conditionalFormatting>
  <conditionalFormatting sqref="OA26:OB26">
    <cfRule type="cellIs" dxfId="1595" priority="1618" stopIfTrue="1" operator="greaterThan">
      <formula>0.002</formula>
    </cfRule>
  </conditionalFormatting>
  <conditionalFormatting sqref="OA25:OB25">
    <cfRule type="cellIs" dxfId="1594" priority="1617" stopIfTrue="1" operator="greaterThan">
      <formula>0.04</formula>
    </cfRule>
  </conditionalFormatting>
  <conditionalFormatting sqref="OA18:OB18">
    <cfRule type="cellIs" dxfId="1593" priority="1616" stopIfTrue="1" operator="lessThan">
      <formula>98.6</formula>
    </cfRule>
  </conditionalFormatting>
  <conditionalFormatting sqref="OC37">
    <cfRule type="cellIs" dxfId="1592" priority="1615" stopIfTrue="1" operator="greaterThan">
      <formula>10</formula>
    </cfRule>
  </conditionalFormatting>
  <conditionalFormatting sqref="OC19:OC20">
    <cfRule type="cellIs" dxfId="1591" priority="1614" stopIfTrue="1" operator="greaterThan">
      <formula>0.02</formula>
    </cfRule>
  </conditionalFormatting>
  <conditionalFormatting sqref="OC24">
    <cfRule type="cellIs" dxfId="1590" priority="1613" stopIfTrue="1" operator="greaterThan">
      <formula>0.4</formula>
    </cfRule>
  </conditionalFormatting>
  <conditionalFormatting sqref="OC21">
    <cfRule type="cellIs" dxfId="1589" priority="1612" stopIfTrue="1" operator="greaterThan">
      <formula>0.007</formula>
    </cfRule>
  </conditionalFormatting>
  <conditionalFormatting sqref="OC23">
    <cfRule type="cellIs" dxfId="1588" priority="1611" stopIfTrue="1" operator="greaterThan">
      <formula>0.003</formula>
    </cfRule>
  </conditionalFormatting>
  <conditionalFormatting sqref="OC27:OC28">
    <cfRule type="cellIs" dxfId="1587" priority="1610" stopIfTrue="1" operator="greaterThan">
      <formula>1</formula>
    </cfRule>
  </conditionalFormatting>
  <conditionalFormatting sqref="OC31">
    <cfRule type="cellIs" dxfId="1586" priority="1609" stopIfTrue="1" operator="notBetween">
      <formula>950</formula>
      <formula>1050</formula>
    </cfRule>
  </conditionalFormatting>
  <conditionalFormatting sqref="OC30">
    <cfRule type="cellIs" dxfId="1585" priority="1608" stopIfTrue="1" operator="notBetween">
      <formula>6</formula>
      <formula>10</formula>
    </cfRule>
  </conditionalFormatting>
  <conditionalFormatting sqref="OC33">
    <cfRule type="cellIs" dxfId="1584" priority="1607" stopIfTrue="1" operator="lessThan">
      <formula>65</formula>
    </cfRule>
  </conditionalFormatting>
  <conditionalFormatting sqref="OC22">
    <cfRule type="cellIs" dxfId="1583" priority="1606" stopIfTrue="1" operator="greaterThan">
      <formula>0.002</formula>
    </cfRule>
  </conditionalFormatting>
  <conditionalFormatting sqref="OC26">
    <cfRule type="cellIs" dxfId="1582" priority="1605" stopIfTrue="1" operator="greaterThan">
      <formula>0.002</formula>
    </cfRule>
  </conditionalFormatting>
  <conditionalFormatting sqref="OC25">
    <cfRule type="cellIs" dxfId="1581" priority="1604" stopIfTrue="1" operator="greaterThan">
      <formula>0.04</formula>
    </cfRule>
  </conditionalFormatting>
  <conditionalFormatting sqref="OC18">
    <cfRule type="cellIs" dxfId="1580" priority="1603" stopIfTrue="1" operator="lessThan">
      <formula>98.6</formula>
    </cfRule>
  </conditionalFormatting>
  <conditionalFormatting sqref="VA18 VA31:VA32">
    <cfRule type="cellIs" dxfId="1579" priority="1602" stopIfTrue="1" operator="lessThan">
      <formula>98.6</formula>
    </cfRule>
  </conditionalFormatting>
  <conditionalFormatting sqref="VA19:VA20">
    <cfRule type="cellIs" dxfId="1578" priority="1601" stopIfTrue="1" operator="greaterThan">
      <formula>0.02</formula>
    </cfRule>
  </conditionalFormatting>
  <conditionalFormatting sqref="VA24">
    <cfRule type="cellIs" dxfId="1577" priority="1600" stopIfTrue="1" operator="greaterThan">
      <formula>0.4</formula>
    </cfRule>
  </conditionalFormatting>
  <conditionalFormatting sqref="VA22 VA26">
    <cfRule type="cellIs" dxfId="1576" priority="1599" stopIfTrue="1" operator="greaterThan">
      <formula>0.002</formula>
    </cfRule>
  </conditionalFormatting>
  <conditionalFormatting sqref="VA25">
    <cfRule type="cellIs" dxfId="1575" priority="1598" stopIfTrue="1" operator="greaterThan">
      <formula>0.04</formula>
    </cfRule>
  </conditionalFormatting>
  <conditionalFormatting sqref="VA30">
    <cfRule type="cellIs" dxfId="1574" priority="1597" stopIfTrue="1" operator="notBetween">
      <formula>6</formula>
      <formula>10</formula>
    </cfRule>
  </conditionalFormatting>
  <conditionalFormatting sqref="VA21">
    <cfRule type="cellIs" dxfId="1573" priority="1596" stopIfTrue="1" operator="greaterThan">
      <formula>0.007</formula>
    </cfRule>
  </conditionalFormatting>
  <conditionalFormatting sqref="VA23">
    <cfRule type="cellIs" dxfId="1572" priority="1595" stopIfTrue="1" operator="greaterThan">
      <formula>0.003</formula>
    </cfRule>
  </conditionalFormatting>
  <conditionalFormatting sqref="VA28">
    <cfRule type="cellIs" dxfId="1571" priority="1594" stopIfTrue="1" operator="greaterThan">
      <formula>1</formula>
    </cfRule>
  </conditionalFormatting>
  <conditionalFormatting sqref="VA27">
    <cfRule type="cellIs" dxfId="1570" priority="1593" stopIfTrue="1" operator="greaterThan">
      <formula>1</formula>
    </cfRule>
  </conditionalFormatting>
  <conditionalFormatting sqref="VA29">
    <cfRule type="cellIs" dxfId="1569" priority="1592" stopIfTrue="1" operator="greaterThan">
      <formula>10</formula>
    </cfRule>
  </conditionalFormatting>
  <conditionalFormatting sqref="UZ18 UZ31:UZ32">
    <cfRule type="cellIs" dxfId="1568" priority="1591" stopIfTrue="1" operator="lessThan">
      <formula>98.6</formula>
    </cfRule>
  </conditionalFormatting>
  <conditionalFormatting sqref="UZ19:UZ20">
    <cfRule type="cellIs" dxfId="1567" priority="1590" stopIfTrue="1" operator="greaterThan">
      <formula>0.02</formula>
    </cfRule>
  </conditionalFormatting>
  <conditionalFormatting sqref="UZ24">
    <cfRule type="cellIs" dxfId="1566" priority="1589" stopIfTrue="1" operator="greaterThan">
      <formula>0.4</formula>
    </cfRule>
  </conditionalFormatting>
  <conditionalFormatting sqref="UZ22 UZ26">
    <cfRule type="cellIs" dxfId="1565" priority="1588" stopIfTrue="1" operator="greaterThan">
      <formula>0.002</formula>
    </cfRule>
  </conditionalFormatting>
  <conditionalFormatting sqref="UZ25">
    <cfRule type="cellIs" dxfId="1564" priority="1587" stopIfTrue="1" operator="greaterThan">
      <formula>0.04</formula>
    </cfRule>
  </conditionalFormatting>
  <conditionalFormatting sqref="UZ30">
    <cfRule type="cellIs" dxfId="1563" priority="1586" stopIfTrue="1" operator="notBetween">
      <formula>6</formula>
      <formula>10</formula>
    </cfRule>
  </conditionalFormatting>
  <conditionalFormatting sqref="UZ21">
    <cfRule type="cellIs" dxfId="1562" priority="1585" stopIfTrue="1" operator="greaterThan">
      <formula>0.007</formula>
    </cfRule>
  </conditionalFormatting>
  <conditionalFormatting sqref="UZ23">
    <cfRule type="cellIs" dxfId="1561" priority="1584" stopIfTrue="1" operator="greaterThan">
      <formula>0.003</formula>
    </cfRule>
  </conditionalFormatting>
  <conditionalFormatting sqref="UZ28">
    <cfRule type="cellIs" dxfId="1560" priority="1583" stopIfTrue="1" operator="greaterThan">
      <formula>1</formula>
    </cfRule>
  </conditionalFormatting>
  <conditionalFormatting sqref="UZ27">
    <cfRule type="cellIs" dxfId="1559" priority="1582" stopIfTrue="1" operator="greaterThan">
      <formula>1</formula>
    </cfRule>
  </conditionalFormatting>
  <conditionalFormatting sqref="UZ29">
    <cfRule type="cellIs" dxfId="1558" priority="1581" stopIfTrue="1" operator="greaterThan">
      <formula>10</formula>
    </cfRule>
  </conditionalFormatting>
  <conditionalFormatting sqref="OD37">
    <cfRule type="cellIs" dxfId="1557" priority="1580" stopIfTrue="1" operator="greaterThan">
      <formula>10</formula>
    </cfRule>
  </conditionalFormatting>
  <conditionalFormatting sqref="OD19:OD20">
    <cfRule type="cellIs" dxfId="1556" priority="1579" stopIfTrue="1" operator="greaterThan">
      <formula>0.02</formula>
    </cfRule>
  </conditionalFormatting>
  <conditionalFormatting sqref="OD24">
    <cfRule type="cellIs" dxfId="1555" priority="1578" stopIfTrue="1" operator="greaterThan">
      <formula>0.4</formula>
    </cfRule>
  </conditionalFormatting>
  <conditionalFormatting sqref="OD21">
    <cfRule type="cellIs" dxfId="1554" priority="1577" stopIfTrue="1" operator="greaterThan">
      <formula>0.007</formula>
    </cfRule>
  </conditionalFormatting>
  <conditionalFormatting sqref="OD23">
    <cfRule type="cellIs" dxfId="1553" priority="1576" stopIfTrue="1" operator="greaterThan">
      <formula>0.003</formula>
    </cfRule>
  </conditionalFormatting>
  <conditionalFormatting sqref="OD27:OD28">
    <cfRule type="cellIs" dxfId="1552" priority="1575" stopIfTrue="1" operator="greaterThan">
      <formula>1</formula>
    </cfRule>
  </conditionalFormatting>
  <conditionalFormatting sqref="OD31">
    <cfRule type="cellIs" dxfId="1551" priority="1574" stopIfTrue="1" operator="notBetween">
      <formula>950</formula>
      <formula>1050</formula>
    </cfRule>
  </conditionalFormatting>
  <conditionalFormatting sqref="OD30">
    <cfRule type="cellIs" dxfId="1550" priority="1573" stopIfTrue="1" operator="notBetween">
      <formula>6</formula>
      <formula>10</formula>
    </cfRule>
  </conditionalFormatting>
  <conditionalFormatting sqref="OD33">
    <cfRule type="cellIs" dxfId="1549" priority="1572" stopIfTrue="1" operator="lessThan">
      <formula>65</formula>
    </cfRule>
  </conditionalFormatting>
  <conditionalFormatting sqref="OD22">
    <cfRule type="cellIs" dxfId="1548" priority="1571" stopIfTrue="1" operator="greaterThan">
      <formula>0.002</formula>
    </cfRule>
  </conditionalFormatting>
  <conditionalFormatting sqref="OD26">
    <cfRule type="cellIs" dxfId="1547" priority="1570" stopIfTrue="1" operator="greaterThan">
      <formula>0.002</formula>
    </cfRule>
  </conditionalFormatting>
  <conditionalFormatting sqref="OD25">
    <cfRule type="cellIs" dxfId="1546" priority="1569" stopIfTrue="1" operator="greaterThan">
      <formula>0.04</formula>
    </cfRule>
  </conditionalFormatting>
  <conditionalFormatting sqref="OD18">
    <cfRule type="cellIs" dxfId="1545" priority="1568" stopIfTrue="1" operator="lessThan">
      <formula>98.6</formula>
    </cfRule>
  </conditionalFormatting>
  <conditionalFormatting sqref="OE37">
    <cfRule type="cellIs" dxfId="1544" priority="1567" stopIfTrue="1" operator="greaterThan">
      <formula>10</formula>
    </cfRule>
  </conditionalFormatting>
  <conditionalFormatting sqref="OE19:OE20">
    <cfRule type="cellIs" dxfId="1543" priority="1566" stopIfTrue="1" operator="greaterThan">
      <formula>0.02</formula>
    </cfRule>
  </conditionalFormatting>
  <conditionalFormatting sqref="OE24">
    <cfRule type="cellIs" dxfId="1542" priority="1565" stopIfTrue="1" operator="greaterThan">
      <formula>0.4</formula>
    </cfRule>
  </conditionalFormatting>
  <conditionalFormatting sqref="OE21">
    <cfRule type="cellIs" dxfId="1541" priority="1564" stopIfTrue="1" operator="greaterThan">
      <formula>0.007</formula>
    </cfRule>
  </conditionalFormatting>
  <conditionalFormatting sqref="OE23">
    <cfRule type="cellIs" dxfId="1540" priority="1563" stopIfTrue="1" operator="greaterThan">
      <formula>0.003</formula>
    </cfRule>
  </conditionalFormatting>
  <conditionalFormatting sqref="OE27:OE28">
    <cfRule type="cellIs" dxfId="1539" priority="1562" stopIfTrue="1" operator="greaterThan">
      <formula>1</formula>
    </cfRule>
  </conditionalFormatting>
  <conditionalFormatting sqref="OE31">
    <cfRule type="cellIs" dxfId="1538" priority="1561" stopIfTrue="1" operator="notBetween">
      <formula>950</formula>
      <formula>1050</formula>
    </cfRule>
  </conditionalFormatting>
  <conditionalFormatting sqref="OE30">
    <cfRule type="cellIs" dxfId="1537" priority="1560" stopIfTrue="1" operator="notBetween">
      <formula>6</formula>
      <formula>10</formula>
    </cfRule>
  </conditionalFormatting>
  <conditionalFormatting sqref="OE33">
    <cfRule type="cellIs" dxfId="1536" priority="1559" stopIfTrue="1" operator="lessThan">
      <formula>65</formula>
    </cfRule>
  </conditionalFormatting>
  <conditionalFormatting sqref="OE22">
    <cfRule type="cellIs" dxfId="1535" priority="1558" stopIfTrue="1" operator="greaterThan">
      <formula>0.002</formula>
    </cfRule>
  </conditionalFormatting>
  <conditionalFormatting sqref="OE26">
    <cfRule type="cellIs" dxfId="1534" priority="1557" stopIfTrue="1" operator="greaterThan">
      <formula>0.002</formula>
    </cfRule>
  </conditionalFormatting>
  <conditionalFormatting sqref="OE25">
    <cfRule type="cellIs" dxfId="1533" priority="1556" stopIfTrue="1" operator="greaterThan">
      <formula>0.04</formula>
    </cfRule>
  </conditionalFormatting>
  <conditionalFormatting sqref="OE18">
    <cfRule type="cellIs" dxfId="1532" priority="1555" stopIfTrue="1" operator="lessThan">
      <formula>98.6</formula>
    </cfRule>
  </conditionalFormatting>
  <conditionalFormatting sqref="OF37">
    <cfRule type="cellIs" dxfId="1531" priority="1554" stopIfTrue="1" operator="greaterThan">
      <formula>10</formula>
    </cfRule>
  </conditionalFormatting>
  <conditionalFormatting sqref="OF19:OF20">
    <cfRule type="cellIs" dxfId="1530" priority="1553" stopIfTrue="1" operator="greaterThan">
      <formula>0.02</formula>
    </cfRule>
  </conditionalFormatting>
  <conditionalFormatting sqref="OF24">
    <cfRule type="cellIs" dxfId="1529" priority="1552" stopIfTrue="1" operator="greaterThan">
      <formula>0.4</formula>
    </cfRule>
  </conditionalFormatting>
  <conditionalFormatting sqref="OF21">
    <cfRule type="cellIs" dxfId="1528" priority="1551" stopIfTrue="1" operator="greaterThan">
      <formula>0.007</formula>
    </cfRule>
  </conditionalFormatting>
  <conditionalFormatting sqref="OF23">
    <cfRule type="cellIs" dxfId="1527" priority="1550" stopIfTrue="1" operator="greaterThan">
      <formula>0.003</formula>
    </cfRule>
  </conditionalFormatting>
  <conditionalFormatting sqref="OF27:OF28">
    <cfRule type="cellIs" dxfId="1526" priority="1549" stopIfTrue="1" operator="greaterThan">
      <formula>1</formula>
    </cfRule>
  </conditionalFormatting>
  <conditionalFormatting sqref="OF31">
    <cfRule type="cellIs" dxfId="1525" priority="1548" stopIfTrue="1" operator="notBetween">
      <formula>950</formula>
      <formula>1050</formula>
    </cfRule>
  </conditionalFormatting>
  <conditionalFormatting sqref="OF30">
    <cfRule type="cellIs" dxfId="1524" priority="1547" stopIfTrue="1" operator="notBetween">
      <formula>6</formula>
      <formula>10</formula>
    </cfRule>
  </conditionalFormatting>
  <conditionalFormatting sqref="OF33">
    <cfRule type="cellIs" dxfId="1523" priority="1546" stopIfTrue="1" operator="lessThan">
      <formula>65</formula>
    </cfRule>
  </conditionalFormatting>
  <conditionalFormatting sqref="OF22">
    <cfRule type="cellIs" dxfId="1522" priority="1545" stopIfTrue="1" operator="greaterThan">
      <formula>0.002</formula>
    </cfRule>
  </conditionalFormatting>
  <conditionalFormatting sqref="OF26">
    <cfRule type="cellIs" dxfId="1521" priority="1544" stopIfTrue="1" operator="greaterThan">
      <formula>0.002</formula>
    </cfRule>
  </conditionalFormatting>
  <conditionalFormatting sqref="OF25">
    <cfRule type="cellIs" dxfId="1520" priority="1543" stopIfTrue="1" operator="greaterThan">
      <formula>0.04</formula>
    </cfRule>
  </conditionalFormatting>
  <conditionalFormatting sqref="OF18">
    <cfRule type="cellIs" dxfId="1519" priority="1542" stopIfTrue="1" operator="lessThan">
      <formula>98.6</formula>
    </cfRule>
  </conditionalFormatting>
  <conditionalFormatting sqref="OG37">
    <cfRule type="cellIs" dxfId="1518" priority="1541" stopIfTrue="1" operator="greaterThan">
      <formula>10</formula>
    </cfRule>
  </conditionalFormatting>
  <conditionalFormatting sqref="OG19:OG20">
    <cfRule type="cellIs" dxfId="1517" priority="1540" stopIfTrue="1" operator="greaterThan">
      <formula>0.02</formula>
    </cfRule>
  </conditionalFormatting>
  <conditionalFormatting sqref="OG24">
    <cfRule type="cellIs" dxfId="1516" priority="1539" stopIfTrue="1" operator="greaterThan">
      <formula>0.4</formula>
    </cfRule>
  </conditionalFormatting>
  <conditionalFormatting sqref="OG21">
    <cfRule type="cellIs" dxfId="1515" priority="1538" stopIfTrue="1" operator="greaterThan">
      <formula>0.007</formula>
    </cfRule>
  </conditionalFormatting>
  <conditionalFormatting sqref="OG23">
    <cfRule type="cellIs" dxfId="1514" priority="1537" stopIfTrue="1" operator="greaterThan">
      <formula>0.003</formula>
    </cfRule>
  </conditionalFormatting>
  <conditionalFormatting sqref="OG27:OG28">
    <cfRule type="cellIs" dxfId="1513" priority="1536" stopIfTrue="1" operator="greaterThan">
      <formula>1</formula>
    </cfRule>
  </conditionalFormatting>
  <conditionalFormatting sqref="OG31">
    <cfRule type="cellIs" dxfId="1512" priority="1535" stopIfTrue="1" operator="notBetween">
      <formula>950</formula>
      <formula>1050</formula>
    </cfRule>
  </conditionalFormatting>
  <conditionalFormatting sqref="OG30">
    <cfRule type="cellIs" dxfId="1511" priority="1534" stopIfTrue="1" operator="notBetween">
      <formula>6</formula>
      <formula>10</formula>
    </cfRule>
  </conditionalFormatting>
  <conditionalFormatting sqref="OG33">
    <cfRule type="cellIs" dxfId="1510" priority="1533" stopIfTrue="1" operator="lessThan">
      <formula>65</formula>
    </cfRule>
  </conditionalFormatting>
  <conditionalFormatting sqref="OG22">
    <cfRule type="cellIs" dxfId="1509" priority="1532" stopIfTrue="1" operator="greaterThan">
      <formula>0.002</formula>
    </cfRule>
  </conditionalFormatting>
  <conditionalFormatting sqref="OG26">
    <cfRule type="cellIs" dxfId="1508" priority="1531" stopIfTrue="1" operator="greaterThan">
      <formula>0.002</formula>
    </cfRule>
  </conditionalFormatting>
  <conditionalFormatting sqref="OG25">
    <cfRule type="cellIs" dxfId="1507" priority="1530" stopIfTrue="1" operator="greaterThan">
      <formula>0.04</formula>
    </cfRule>
  </conditionalFormatting>
  <conditionalFormatting sqref="OG18">
    <cfRule type="cellIs" dxfId="1506" priority="1529" stopIfTrue="1" operator="lessThan">
      <formula>98.6</formula>
    </cfRule>
  </conditionalFormatting>
  <conditionalFormatting sqref="OH37">
    <cfRule type="cellIs" dxfId="1505" priority="1528" stopIfTrue="1" operator="greaterThan">
      <formula>10</formula>
    </cfRule>
  </conditionalFormatting>
  <conditionalFormatting sqref="OH19:OH20">
    <cfRule type="cellIs" dxfId="1504" priority="1527" stopIfTrue="1" operator="greaterThan">
      <formula>0.02</formula>
    </cfRule>
  </conditionalFormatting>
  <conditionalFormatting sqref="OH24">
    <cfRule type="cellIs" dxfId="1503" priority="1526" stopIfTrue="1" operator="greaterThan">
      <formula>0.4</formula>
    </cfRule>
  </conditionalFormatting>
  <conditionalFormatting sqref="OH21">
    <cfRule type="cellIs" dxfId="1502" priority="1525" stopIfTrue="1" operator="greaterThan">
      <formula>0.007</formula>
    </cfRule>
  </conditionalFormatting>
  <conditionalFormatting sqref="OH23">
    <cfRule type="cellIs" dxfId="1501" priority="1524" stopIfTrue="1" operator="greaterThan">
      <formula>0.003</formula>
    </cfRule>
  </conditionalFormatting>
  <conditionalFormatting sqref="OH27:OH28">
    <cfRule type="cellIs" dxfId="1500" priority="1523" stopIfTrue="1" operator="greaterThan">
      <formula>1</formula>
    </cfRule>
  </conditionalFormatting>
  <conditionalFormatting sqref="OH31">
    <cfRule type="cellIs" dxfId="1499" priority="1522" stopIfTrue="1" operator="notBetween">
      <formula>950</formula>
      <formula>1050</formula>
    </cfRule>
  </conditionalFormatting>
  <conditionalFormatting sqref="OH30">
    <cfRule type="cellIs" dxfId="1498" priority="1521" stopIfTrue="1" operator="notBetween">
      <formula>6</formula>
      <formula>10</formula>
    </cfRule>
  </conditionalFormatting>
  <conditionalFormatting sqref="OH33">
    <cfRule type="cellIs" dxfId="1497" priority="1520" stopIfTrue="1" operator="lessThan">
      <formula>65</formula>
    </cfRule>
  </conditionalFormatting>
  <conditionalFormatting sqref="OH22">
    <cfRule type="cellIs" dxfId="1496" priority="1519" stopIfTrue="1" operator="greaterThan">
      <formula>0.002</formula>
    </cfRule>
  </conditionalFormatting>
  <conditionalFormatting sqref="OH26">
    <cfRule type="cellIs" dxfId="1495" priority="1518" stopIfTrue="1" operator="greaterThan">
      <formula>0.002</formula>
    </cfRule>
  </conditionalFormatting>
  <conditionalFormatting sqref="OH25">
    <cfRule type="cellIs" dxfId="1494" priority="1517" stopIfTrue="1" operator="greaterThan">
      <formula>0.04</formula>
    </cfRule>
  </conditionalFormatting>
  <conditionalFormatting sqref="OH18">
    <cfRule type="cellIs" dxfId="1493" priority="1516" stopIfTrue="1" operator="lessThan">
      <formula>98.6</formula>
    </cfRule>
  </conditionalFormatting>
  <conditionalFormatting sqref="OI37">
    <cfRule type="cellIs" dxfId="1492" priority="1515" stopIfTrue="1" operator="greaterThan">
      <formula>10</formula>
    </cfRule>
  </conditionalFormatting>
  <conditionalFormatting sqref="OI19:OI20">
    <cfRule type="cellIs" dxfId="1491" priority="1514" stopIfTrue="1" operator="greaterThan">
      <formula>0.02</formula>
    </cfRule>
  </conditionalFormatting>
  <conditionalFormatting sqref="OI24">
    <cfRule type="cellIs" dxfId="1490" priority="1513" stopIfTrue="1" operator="greaterThan">
      <formula>0.4</formula>
    </cfRule>
  </conditionalFormatting>
  <conditionalFormatting sqref="OI21">
    <cfRule type="cellIs" dxfId="1489" priority="1512" stopIfTrue="1" operator="greaterThan">
      <formula>0.007</formula>
    </cfRule>
  </conditionalFormatting>
  <conditionalFormatting sqref="OI23">
    <cfRule type="cellIs" dxfId="1488" priority="1511" stopIfTrue="1" operator="greaterThan">
      <formula>0.003</formula>
    </cfRule>
  </conditionalFormatting>
  <conditionalFormatting sqref="OI27:OI28">
    <cfRule type="cellIs" dxfId="1487" priority="1510" stopIfTrue="1" operator="greaterThan">
      <formula>1</formula>
    </cfRule>
  </conditionalFormatting>
  <conditionalFormatting sqref="OI31">
    <cfRule type="cellIs" dxfId="1486" priority="1509" stopIfTrue="1" operator="notBetween">
      <formula>950</formula>
      <formula>1050</formula>
    </cfRule>
  </conditionalFormatting>
  <conditionalFormatting sqref="OI30">
    <cfRule type="cellIs" dxfId="1485" priority="1508" stopIfTrue="1" operator="notBetween">
      <formula>6</formula>
      <formula>10</formula>
    </cfRule>
  </conditionalFormatting>
  <conditionalFormatting sqref="OI33">
    <cfRule type="cellIs" dxfId="1484" priority="1507" stopIfTrue="1" operator="lessThan">
      <formula>65</formula>
    </cfRule>
  </conditionalFormatting>
  <conditionalFormatting sqref="OI22">
    <cfRule type="cellIs" dxfId="1483" priority="1506" stopIfTrue="1" operator="greaterThan">
      <formula>0.002</formula>
    </cfRule>
  </conditionalFormatting>
  <conditionalFormatting sqref="OI26">
    <cfRule type="cellIs" dxfId="1482" priority="1505" stopIfTrue="1" operator="greaterThan">
      <formula>0.002</formula>
    </cfRule>
  </conditionalFormatting>
  <conditionalFormatting sqref="OI25">
    <cfRule type="cellIs" dxfId="1481" priority="1504" stopIfTrue="1" operator="greaterThan">
      <formula>0.04</formula>
    </cfRule>
  </conditionalFormatting>
  <conditionalFormatting sqref="OI18">
    <cfRule type="cellIs" dxfId="1480" priority="1503" stopIfTrue="1" operator="lessThan">
      <formula>98.6</formula>
    </cfRule>
  </conditionalFormatting>
  <conditionalFormatting sqref="OJ37">
    <cfRule type="cellIs" dxfId="1479" priority="1502" stopIfTrue="1" operator="greaterThan">
      <formula>10</formula>
    </cfRule>
  </conditionalFormatting>
  <conditionalFormatting sqref="OJ19:OJ20">
    <cfRule type="cellIs" dxfId="1478" priority="1501" stopIfTrue="1" operator="greaterThan">
      <formula>0.02</formula>
    </cfRule>
  </conditionalFormatting>
  <conditionalFormatting sqref="OJ24">
    <cfRule type="cellIs" dxfId="1477" priority="1500" stopIfTrue="1" operator="greaterThan">
      <formula>0.4</formula>
    </cfRule>
  </conditionalFormatting>
  <conditionalFormatting sqref="OJ21">
    <cfRule type="cellIs" dxfId="1476" priority="1499" stopIfTrue="1" operator="greaterThan">
      <formula>0.007</formula>
    </cfRule>
  </conditionalFormatting>
  <conditionalFormatting sqref="OJ23">
    <cfRule type="cellIs" dxfId="1475" priority="1498" stopIfTrue="1" operator="greaterThan">
      <formula>0.003</formula>
    </cfRule>
  </conditionalFormatting>
  <conditionalFormatting sqref="OJ27:OJ28">
    <cfRule type="cellIs" dxfId="1474" priority="1497" stopIfTrue="1" operator="greaterThan">
      <formula>1</formula>
    </cfRule>
  </conditionalFormatting>
  <conditionalFormatting sqref="OJ31">
    <cfRule type="cellIs" dxfId="1473" priority="1496" stopIfTrue="1" operator="notBetween">
      <formula>950</formula>
      <formula>1050</formula>
    </cfRule>
  </conditionalFormatting>
  <conditionalFormatting sqref="OJ30">
    <cfRule type="cellIs" dxfId="1472" priority="1495" stopIfTrue="1" operator="notBetween">
      <formula>6</formula>
      <formula>10</formula>
    </cfRule>
  </conditionalFormatting>
  <conditionalFormatting sqref="OJ33">
    <cfRule type="cellIs" dxfId="1471" priority="1494" stopIfTrue="1" operator="lessThan">
      <formula>65</formula>
    </cfRule>
  </conditionalFormatting>
  <conditionalFormatting sqref="OJ22">
    <cfRule type="cellIs" dxfId="1470" priority="1493" stopIfTrue="1" operator="greaterThan">
      <formula>0.002</formula>
    </cfRule>
  </conditionalFormatting>
  <conditionalFormatting sqref="OJ26">
    <cfRule type="cellIs" dxfId="1469" priority="1492" stopIfTrue="1" operator="greaterThan">
      <formula>0.002</formula>
    </cfRule>
  </conditionalFormatting>
  <conditionalFormatting sqref="OJ25">
    <cfRule type="cellIs" dxfId="1468" priority="1491" stopIfTrue="1" operator="greaterThan">
      <formula>0.04</formula>
    </cfRule>
  </conditionalFormatting>
  <conditionalFormatting sqref="OJ18">
    <cfRule type="cellIs" dxfId="1467" priority="1490" stopIfTrue="1" operator="lessThan">
      <formula>98.6</formula>
    </cfRule>
  </conditionalFormatting>
  <conditionalFormatting sqref="OK37">
    <cfRule type="cellIs" dxfId="1466" priority="1489" stopIfTrue="1" operator="greaterThan">
      <formula>10</formula>
    </cfRule>
  </conditionalFormatting>
  <conditionalFormatting sqref="OK19:OK20">
    <cfRule type="cellIs" dxfId="1465" priority="1488" stopIfTrue="1" operator="greaterThan">
      <formula>0.02</formula>
    </cfRule>
  </conditionalFormatting>
  <conditionalFormatting sqref="OK24">
    <cfRule type="cellIs" dxfId="1464" priority="1487" stopIfTrue="1" operator="greaterThan">
      <formula>0.4</formula>
    </cfRule>
  </conditionalFormatting>
  <conditionalFormatting sqref="OK21">
    <cfRule type="cellIs" dxfId="1463" priority="1486" stopIfTrue="1" operator="greaterThan">
      <formula>0.007</formula>
    </cfRule>
  </conditionalFormatting>
  <conditionalFormatting sqref="OK23">
    <cfRule type="cellIs" dxfId="1462" priority="1485" stopIfTrue="1" operator="greaterThan">
      <formula>0.003</formula>
    </cfRule>
  </conditionalFormatting>
  <conditionalFormatting sqref="OK27:OK28">
    <cfRule type="cellIs" dxfId="1461" priority="1484" stopIfTrue="1" operator="greaterThan">
      <formula>1</formula>
    </cfRule>
  </conditionalFormatting>
  <conditionalFormatting sqref="OK31">
    <cfRule type="cellIs" dxfId="1460" priority="1483" stopIfTrue="1" operator="notBetween">
      <formula>950</formula>
      <formula>1050</formula>
    </cfRule>
  </conditionalFormatting>
  <conditionalFormatting sqref="OK30">
    <cfRule type="cellIs" dxfId="1459" priority="1482" stopIfTrue="1" operator="notBetween">
      <formula>6</formula>
      <formula>10</formula>
    </cfRule>
  </conditionalFormatting>
  <conditionalFormatting sqref="OK33">
    <cfRule type="cellIs" dxfId="1458" priority="1481" stopIfTrue="1" operator="lessThan">
      <formula>65</formula>
    </cfRule>
  </conditionalFormatting>
  <conditionalFormatting sqref="OK22">
    <cfRule type="cellIs" dxfId="1457" priority="1480" stopIfTrue="1" operator="greaterThan">
      <formula>0.002</formula>
    </cfRule>
  </conditionalFormatting>
  <conditionalFormatting sqref="OK26">
    <cfRule type="cellIs" dxfId="1456" priority="1479" stopIfTrue="1" operator="greaterThan">
      <formula>0.002</formula>
    </cfRule>
  </conditionalFormatting>
  <conditionalFormatting sqref="OK25">
    <cfRule type="cellIs" dxfId="1455" priority="1478" stopIfTrue="1" operator="greaterThan">
      <formula>0.04</formula>
    </cfRule>
  </conditionalFormatting>
  <conditionalFormatting sqref="OK18">
    <cfRule type="cellIs" dxfId="1454" priority="1477" stopIfTrue="1" operator="lessThan">
      <formula>98.6</formula>
    </cfRule>
  </conditionalFormatting>
  <conditionalFormatting sqref="OL37">
    <cfRule type="cellIs" dxfId="1453" priority="1476" stopIfTrue="1" operator="greaterThan">
      <formula>10</formula>
    </cfRule>
  </conditionalFormatting>
  <conditionalFormatting sqref="OL19:OL20">
    <cfRule type="cellIs" dxfId="1452" priority="1475" stopIfTrue="1" operator="greaterThan">
      <formula>0.02</formula>
    </cfRule>
  </conditionalFormatting>
  <conditionalFormatting sqref="OL24">
    <cfRule type="cellIs" dxfId="1451" priority="1474" stopIfTrue="1" operator="greaterThan">
      <formula>0.4</formula>
    </cfRule>
  </conditionalFormatting>
  <conditionalFormatting sqref="OL21">
    <cfRule type="cellIs" dxfId="1450" priority="1473" stopIfTrue="1" operator="greaterThan">
      <formula>0.007</formula>
    </cfRule>
  </conditionalFormatting>
  <conditionalFormatting sqref="OL23">
    <cfRule type="cellIs" dxfId="1449" priority="1472" stopIfTrue="1" operator="greaterThan">
      <formula>0.003</formula>
    </cfRule>
  </conditionalFormatting>
  <conditionalFormatting sqref="OL27:OL28">
    <cfRule type="cellIs" dxfId="1448" priority="1471" stopIfTrue="1" operator="greaterThan">
      <formula>1</formula>
    </cfRule>
  </conditionalFormatting>
  <conditionalFormatting sqref="OL30">
    <cfRule type="cellIs" dxfId="1447" priority="1470" stopIfTrue="1" operator="notBetween">
      <formula>6</formula>
      <formula>10</formula>
    </cfRule>
  </conditionalFormatting>
  <conditionalFormatting sqref="OL33">
    <cfRule type="cellIs" dxfId="1446" priority="1469" stopIfTrue="1" operator="lessThan">
      <formula>65</formula>
    </cfRule>
  </conditionalFormatting>
  <conditionalFormatting sqref="OL22">
    <cfRule type="cellIs" dxfId="1445" priority="1468" stopIfTrue="1" operator="greaterThan">
      <formula>0.002</formula>
    </cfRule>
  </conditionalFormatting>
  <conditionalFormatting sqref="OL26">
    <cfRule type="cellIs" dxfId="1444" priority="1467" stopIfTrue="1" operator="greaterThan">
      <formula>0.002</formula>
    </cfRule>
  </conditionalFormatting>
  <conditionalFormatting sqref="OL25">
    <cfRule type="cellIs" dxfId="1443" priority="1466" stopIfTrue="1" operator="greaterThan">
      <formula>0.04</formula>
    </cfRule>
  </conditionalFormatting>
  <conditionalFormatting sqref="OL18">
    <cfRule type="cellIs" dxfId="1442" priority="1465" stopIfTrue="1" operator="lessThan">
      <formula>98.6</formula>
    </cfRule>
  </conditionalFormatting>
  <conditionalFormatting sqref="OL31">
    <cfRule type="cellIs" dxfId="1441" priority="1464" stopIfTrue="1" operator="notBetween">
      <formula>950</formula>
      <formula>1050</formula>
    </cfRule>
  </conditionalFormatting>
  <conditionalFormatting sqref="UY18 UY31:UY32">
    <cfRule type="cellIs" dxfId="1440" priority="1463" stopIfTrue="1" operator="lessThan">
      <formula>98.6</formula>
    </cfRule>
  </conditionalFormatting>
  <conditionalFormatting sqref="UY19:UY20">
    <cfRule type="cellIs" dxfId="1439" priority="1462" stopIfTrue="1" operator="greaterThan">
      <formula>0.02</formula>
    </cfRule>
  </conditionalFormatting>
  <conditionalFormatting sqref="UY24">
    <cfRule type="cellIs" dxfId="1438" priority="1461" stopIfTrue="1" operator="greaterThan">
      <formula>0.4</formula>
    </cfRule>
  </conditionalFormatting>
  <conditionalFormatting sqref="UY22 UY26">
    <cfRule type="cellIs" dxfId="1437" priority="1460" stopIfTrue="1" operator="greaterThan">
      <formula>0.002</formula>
    </cfRule>
  </conditionalFormatting>
  <conditionalFormatting sqref="UY25">
    <cfRule type="cellIs" dxfId="1436" priority="1459" stopIfTrue="1" operator="greaterThan">
      <formula>0.04</formula>
    </cfRule>
  </conditionalFormatting>
  <conditionalFormatting sqref="UY30">
    <cfRule type="cellIs" dxfId="1435" priority="1458" stopIfTrue="1" operator="notBetween">
      <formula>6</formula>
      <formula>10</formula>
    </cfRule>
  </conditionalFormatting>
  <conditionalFormatting sqref="UY21">
    <cfRule type="cellIs" dxfId="1434" priority="1457" stopIfTrue="1" operator="greaterThan">
      <formula>0.007</formula>
    </cfRule>
  </conditionalFormatting>
  <conditionalFormatting sqref="UY23">
    <cfRule type="cellIs" dxfId="1433" priority="1456" stopIfTrue="1" operator="greaterThan">
      <formula>0.003</formula>
    </cfRule>
  </conditionalFormatting>
  <conditionalFormatting sqref="UY28">
    <cfRule type="cellIs" dxfId="1432" priority="1455" stopIfTrue="1" operator="greaterThan">
      <formula>1</formula>
    </cfRule>
  </conditionalFormatting>
  <conditionalFormatting sqref="UY27">
    <cfRule type="cellIs" dxfId="1431" priority="1454" stopIfTrue="1" operator="greaterThan">
      <formula>1</formula>
    </cfRule>
  </conditionalFormatting>
  <conditionalFormatting sqref="UY29">
    <cfRule type="cellIs" dxfId="1430" priority="1453" stopIfTrue="1" operator="greaterThan">
      <formula>10</formula>
    </cfRule>
  </conditionalFormatting>
  <conditionalFormatting sqref="OM37">
    <cfRule type="cellIs" dxfId="1429" priority="1452" stopIfTrue="1" operator="greaterThan">
      <formula>10</formula>
    </cfRule>
  </conditionalFormatting>
  <conditionalFormatting sqref="OM19:OM20">
    <cfRule type="cellIs" dxfId="1428" priority="1451" stopIfTrue="1" operator="greaterThan">
      <formula>0.02</formula>
    </cfRule>
  </conditionalFormatting>
  <conditionalFormatting sqref="OM24">
    <cfRule type="cellIs" dxfId="1427" priority="1450" stopIfTrue="1" operator="greaterThan">
      <formula>0.4</formula>
    </cfRule>
  </conditionalFormatting>
  <conditionalFormatting sqref="OM21">
    <cfRule type="cellIs" dxfId="1426" priority="1449" stopIfTrue="1" operator="greaterThan">
      <formula>0.007</formula>
    </cfRule>
  </conditionalFormatting>
  <conditionalFormatting sqref="OM23">
    <cfRule type="cellIs" dxfId="1425" priority="1448" stopIfTrue="1" operator="greaterThan">
      <formula>0.003</formula>
    </cfRule>
  </conditionalFormatting>
  <conditionalFormatting sqref="OM27:OM28">
    <cfRule type="cellIs" dxfId="1424" priority="1447" stopIfTrue="1" operator="greaterThan">
      <formula>1</formula>
    </cfRule>
  </conditionalFormatting>
  <conditionalFormatting sqref="OM30">
    <cfRule type="cellIs" dxfId="1423" priority="1446" stopIfTrue="1" operator="notBetween">
      <formula>6</formula>
      <formula>10</formula>
    </cfRule>
  </conditionalFormatting>
  <conditionalFormatting sqref="OM33">
    <cfRule type="cellIs" dxfId="1422" priority="1445" stopIfTrue="1" operator="lessThan">
      <formula>65</formula>
    </cfRule>
  </conditionalFormatting>
  <conditionalFormatting sqref="OM22">
    <cfRule type="cellIs" dxfId="1421" priority="1444" stopIfTrue="1" operator="greaterThan">
      <formula>0.002</formula>
    </cfRule>
  </conditionalFormatting>
  <conditionalFormatting sqref="OM26">
    <cfRule type="cellIs" dxfId="1420" priority="1443" stopIfTrue="1" operator="greaterThan">
      <formula>0.002</formula>
    </cfRule>
  </conditionalFormatting>
  <conditionalFormatting sqref="OM25">
    <cfRule type="cellIs" dxfId="1419" priority="1442" stopIfTrue="1" operator="greaterThan">
      <formula>0.04</formula>
    </cfRule>
  </conditionalFormatting>
  <conditionalFormatting sqref="OM18">
    <cfRule type="cellIs" dxfId="1418" priority="1441" stopIfTrue="1" operator="lessThan">
      <formula>98.6</formula>
    </cfRule>
  </conditionalFormatting>
  <conditionalFormatting sqref="OM31">
    <cfRule type="cellIs" dxfId="1417" priority="1440" stopIfTrue="1" operator="notBetween">
      <formula>950</formula>
      <formula>1050</formula>
    </cfRule>
  </conditionalFormatting>
  <conditionalFormatting sqref="ON37">
    <cfRule type="cellIs" dxfId="1416" priority="1439" stopIfTrue="1" operator="greaterThan">
      <formula>10</formula>
    </cfRule>
  </conditionalFormatting>
  <conditionalFormatting sqref="ON19:ON20">
    <cfRule type="cellIs" dxfId="1415" priority="1438" stopIfTrue="1" operator="greaterThan">
      <formula>0.02</formula>
    </cfRule>
  </conditionalFormatting>
  <conditionalFormatting sqref="ON24">
    <cfRule type="cellIs" dxfId="1414" priority="1437" stopIfTrue="1" operator="greaterThan">
      <formula>0.4</formula>
    </cfRule>
  </conditionalFormatting>
  <conditionalFormatting sqref="ON21">
    <cfRule type="cellIs" dxfId="1413" priority="1436" stopIfTrue="1" operator="greaterThan">
      <formula>0.007</formula>
    </cfRule>
  </conditionalFormatting>
  <conditionalFormatting sqref="ON23">
    <cfRule type="cellIs" dxfId="1412" priority="1435" stopIfTrue="1" operator="greaterThan">
      <formula>0.003</formula>
    </cfRule>
  </conditionalFormatting>
  <conditionalFormatting sqref="ON27:ON28">
    <cfRule type="cellIs" dxfId="1411" priority="1434" stopIfTrue="1" operator="greaterThan">
      <formula>1</formula>
    </cfRule>
  </conditionalFormatting>
  <conditionalFormatting sqref="ON30">
    <cfRule type="cellIs" dxfId="1410" priority="1433" stopIfTrue="1" operator="notBetween">
      <formula>6</formula>
      <formula>10</formula>
    </cfRule>
  </conditionalFormatting>
  <conditionalFormatting sqref="ON33">
    <cfRule type="cellIs" dxfId="1409" priority="1432" stopIfTrue="1" operator="lessThan">
      <formula>65</formula>
    </cfRule>
  </conditionalFormatting>
  <conditionalFormatting sqref="ON22">
    <cfRule type="cellIs" dxfId="1408" priority="1431" stopIfTrue="1" operator="greaterThan">
      <formula>0.002</formula>
    </cfRule>
  </conditionalFormatting>
  <conditionalFormatting sqref="ON26">
    <cfRule type="cellIs" dxfId="1407" priority="1430" stopIfTrue="1" operator="greaterThan">
      <formula>0.002</formula>
    </cfRule>
  </conditionalFormatting>
  <conditionalFormatting sqref="ON25">
    <cfRule type="cellIs" dxfId="1406" priority="1429" stopIfTrue="1" operator="greaterThan">
      <formula>0.04</formula>
    </cfRule>
  </conditionalFormatting>
  <conditionalFormatting sqref="ON18">
    <cfRule type="cellIs" dxfId="1405" priority="1428" stopIfTrue="1" operator="lessThan">
      <formula>98.6</formula>
    </cfRule>
  </conditionalFormatting>
  <conditionalFormatting sqref="ON31">
    <cfRule type="cellIs" dxfId="1404" priority="1427" stopIfTrue="1" operator="notBetween">
      <formula>950</formula>
      <formula>1050</formula>
    </cfRule>
  </conditionalFormatting>
  <conditionalFormatting sqref="OO37">
    <cfRule type="cellIs" dxfId="1403" priority="1426" stopIfTrue="1" operator="greaterThan">
      <formula>10</formula>
    </cfRule>
  </conditionalFormatting>
  <conditionalFormatting sqref="OO19:OO20">
    <cfRule type="cellIs" dxfId="1402" priority="1425" stopIfTrue="1" operator="greaterThan">
      <formula>0.02</formula>
    </cfRule>
  </conditionalFormatting>
  <conditionalFormatting sqref="OO24">
    <cfRule type="cellIs" dxfId="1401" priority="1424" stopIfTrue="1" operator="greaterThan">
      <formula>0.4</formula>
    </cfRule>
  </conditionalFormatting>
  <conditionalFormatting sqref="OO21">
    <cfRule type="cellIs" dxfId="1400" priority="1423" stopIfTrue="1" operator="greaterThan">
      <formula>0.007</formula>
    </cfRule>
  </conditionalFormatting>
  <conditionalFormatting sqref="OO23">
    <cfRule type="cellIs" dxfId="1399" priority="1422" stopIfTrue="1" operator="greaterThan">
      <formula>0.003</formula>
    </cfRule>
  </conditionalFormatting>
  <conditionalFormatting sqref="OO27:OO28">
    <cfRule type="cellIs" dxfId="1398" priority="1421" stopIfTrue="1" operator="greaterThan">
      <formula>1</formula>
    </cfRule>
  </conditionalFormatting>
  <conditionalFormatting sqref="OO30">
    <cfRule type="cellIs" dxfId="1397" priority="1420" stopIfTrue="1" operator="notBetween">
      <formula>6</formula>
      <formula>10</formula>
    </cfRule>
  </conditionalFormatting>
  <conditionalFormatting sqref="OO33">
    <cfRule type="cellIs" dxfId="1396" priority="1419" stopIfTrue="1" operator="lessThan">
      <formula>65</formula>
    </cfRule>
  </conditionalFormatting>
  <conditionalFormatting sqref="OO22">
    <cfRule type="cellIs" dxfId="1395" priority="1418" stopIfTrue="1" operator="greaterThan">
      <formula>0.002</formula>
    </cfRule>
  </conditionalFormatting>
  <conditionalFormatting sqref="OO26">
    <cfRule type="cellIs" dxfId="1394" priority="1417" stopIfTrue="1" operator="greaterThan">
      <formula>0.002</formula>
    </cfRule>
  </conditionalFormatting>
  <conditionalFormatting sqref="OO25">
    <cfRule type="cellIs" dxfId="1393" priority="1416" stopIfTrue="1" operator="greaterThan">
      <formula>0.04</formula>
    </cfRule>
  </conditionalFormatting>
  <conditionalFormatting sqref="OO18">
    <cfRule type="cellIs" dxfId="1392" priority="1415" stopIfTrue="1" operator="lessThan">
      <formula>98.6</formula>
    </cfRule>
  </conditionalFormatting>
  <conditionalFormatting sqref="OO31">
    <cfRule type="cellIs" dxfId="1391" priority="1414" stopIfTrue="1" operator="notBetween">
      <formula>950</formula>
      <formula>1050</formula>
    </cfRule>
  </conditionalFormatting>
  <conditionalFormatting sqref="OP37">
    <cfRule type="cellIs" dxfId="1390" priority="1413" stopIfTrue="1" operator="greaterThan">
      <formula>10</formula>
    </cfRule>
  </conditionalFormatting>
  <conditionalFormatting sqref="OP19:OP20">
    <cfRule type="cellIs" dxfId="1389" priority="1412" stopIfTrue="1" operator="greaterThan">
      <formula>0.02</formula>
    </cfRule>
  </conditionalFormatting>
  <conditionalFormatting sqref="OP24">
    <cfRule type="cellIs" dxfId="1388" priority="1411" stopIfTrue="1" operator="greaterThan">
      <formula>0.4</formula>
    </cfRule>
  </conditionalFormatting>
  <conditionalFormatting sqref="OP21">
    <cfRule type="cellIs" dxfId="1387" priority="1410" stopIfTrue="1" operator="greaterThan">
      <formula>0.007</formula>
    </cfRule>
  </conditionalFormatting>
  <conditionalFormatting sqref="OP23">
    <cfRule type="cellIs" dxfId="1386" priority="1409" stopIfTrue="1" operator="greaterThan">
      <formula>0.003</formula>
    </cfRule>
  </conditionalFormatting>
  <conditionalFormatting sqref="OP27:OP28">
    <cfRule type="cellIs" dxfId="1385" priority="1408" stopIfTrue="1" operator="greaterThan">
      <formula>1</formula>
    </cfRule>
  </conditionalFormatting>
  <conditionalFormatting sqref="OP30">
    <cfRule type="cellIs" dxfId="1384" priority="1407" stopIfTrue="1" operator="notBetween">
      <formula>6</formula>
      <formula>10</formula>
    </cfRule>
  </conditionalFormatting>
  <conditionalFormatting sqref="OP33">
    <cfRule type="cellIs" dxfId="1383" priority="1406" stopIfTrue="1" operator="lessThan">
      <formula>65</formula>
    </cfRule>
  </conditionalFormatting>
  <conditionalFormatting sqref="OP22">
    <cfRule type="cellIs" dxfId="1382" priority="1405" stopIfTrue="1" operator="greaterThan">
      <formula>0.002</formula>
    </cfRule>
  </conditionalFormatting>
  <conditionalFormatting sqref="OP26">
    <cfRule type="cellIs" dxfId="1381" priority="1404" stopIfTrue="1" operator="greaterThan">
      <formula>0.002</formula>
    </cfRule>
  </conditionalFormatting>
  <conditionalFormatting sqref="OP25">
    <cfRule type="cellIs" dxfId="1380" priority="1403" stopIfTrue="1" operator="greaterThan">
      <formula>0.04</formula>
    </cfRule>
  </conditionalFormatting>
  <conditionalFormatting sqref="OP18">
    <cfRule type="cellIs" dxfId="1379" priority="1402" stopIfTrue="1" operator="lessThan">
      <formula>98.6</formula>
    </cfRule>
  </conditionalFormatting>
  <conditionalFormatting sqref="OP31">
    <cfRule type="cellIs" dxfId="1378" priority="1401" stopIfTrue="1" operator="notBetween">
      <formula>950</formula>
      <formula>1050</formula>
    </cfRule>
  </conditionalFormatting>
  <conditionalFormatting sqref="UX18 UX31:UX32">
    <cfRule type="cellIs" dxfId="1377" priority="1400" stopIfTrue="1" operator="lessThan">
      <formula>98.6</formula>
    </cfRule>
  </conditionalFormatting>
  <conditionalFormatting sqref="UX19:UX20">
    <cfRule type="cellIs" dxfId="1376" priority="1399" stopIfTrue="1" operator="greaterThan">
      <formula>0.02</formula>
    </cfRule>
  </conditionalFormatting>
  <conditionalFormatting sqref="UX24">
    <cfRule type="cellIs" dxfId="1375" priority="1398" stopIfTrue="1" operator="greaterThan">
      <formula>0.4</formula>
    </cfRule>
  </conditionalFormatting>
  <conditionalFormatting sqref="UX22 UX26">
    <cfRule type="cellIs" dxfId="1374" priority="1397" stopIfTrue="1" operator="greaterThan">
      <formula>0.002</formula>
    </cfRule>
  </conditionalFormatting>
  <conditionalFormatting sqref="UX25">
    <cfRule type="cellIs" dxfId="1373" priority="1396" stopIfTrue="1" operator="greaterThan">
      <formula>0.04</formula>
    </cfRule>
  </conditionalFormatting>
  <conditionalFormatting sqref="UX30">
    <cfRule type="cellIs" dxfId="1372" priority="1395" stopIfTrue="1" operator="notBetween">
      <formula>6</formula>
      <formula>10</formula>
    </cfRule>
  </conditionalFormatting>
  <conditionalFormatting sqref="UX21">
    <cfRule type="cellIs" dxfId="1371" priority="1394" stopIfTrue="1" operator="greaterThan">
      <formula>0.007</formula>
    </cfRule>
  </conditionalFormatting>
  <conditionalFormatting sqref="UX23">
    <cfRule type="cellIs" dxfId="1370" priority="1393" stopIfTrue="1" operator="greaterThan">
      <formula>0.003</formula>
    </cfRule>
  </conditionalFormatting>
  <conditionalFormatting sqref="UX28">
    <cfRule type="cellIs" dxfId="1369" priority="1392" stopIfTrue="1" operator="greaterThan">
      <formula>1</formula>
    </cfRule>
  </conditionalFormatting>
  <conditionalFormatting sqref="UX27">
    <cfRule type="cellIs" dxfId="1368" priority="1391" stopIfTrue="1" operator="greaterThan">
      <formula>1</formula>
    </cfRule>
  </conditionalFormatting>
  <conditionalFormatting sqref="UX29">
    <cfRule type="cellIs" dxfId="1367" priority="1390" stopIfTrue="1" operator="greaterThan">
      <formula>10</formula>
    </cfRule>
  </conditionalFormatting>
  <conditionalFormatting sqref="OQ37">
    <cfRule type="cellIs" dxfId="1366" priority="1389" stopIfTrue="1" operator="greaterThan">
      <formula>10</formula>
    </cfRule>
  </conditionalFormatting>
  <conditionalFormatting sqref="OQ19:OQ20">
    <cfRule type="cellIs" dxfId="1365" priority="1388" stopIfTrue="1" operator="greaterThan">
      <formula>0.02</formula>
    </cfRule>
  </conditionalFormatting>
  <conditionalFormatting sqref="OQ24">
    <cfRule type="cellIs" dxfId="1364" priority="1387" stopIfTrue="1" operator="greaterThan">
      <formula>0.4</formula>
    </cfRule>
  </conditionalFormatting>
  <conditionalFormatting sqref="OQ21">
    <cfRule type="cellIs" dxfId="1363" priority="1386" stopIfTrue="1" operator="greaterThan">
      <formula>0.007</formula>
    </cfRule>
  </conditionalFormatting>
  <conditionalFormatting sqref="OQ23">
    <cfRule type="cellIs" dxfId="1362" priority="1385" stopIfTrue="1" operator="greaterThan">
      <formula>0.003</formula>
    </cfRule>
  </conditionalFormatting>
  <conditionalFormatting sqref="OQ27:OQ28">
    <cfRule type="cellIs" dxfId="1361" priority="1384" stopIfTrue="1" operator="greaterThan">
      <formula>1</formula>
    </cfRule>
  </conditionalFormatting>
  <conditionalFormatting sqref="OQ30">
    <cfRule type="cellIs" dxfId="1360" priority="1383" stopIfTrue="1" operator="notBetween">
      <formula>6</formula>
      <formula>10</formula>
    </cfRule>
  </conditionalFormatting>
  <conditionalFormatting sqref="OQ33">
    <cfRule type="cellIs" dxfId="1359" priority="1382" stopIfTrue="1" operator="lessThan">
      <formula>65</formula>
    </cfRule>
  </conditionalFormatting>
  <conditionalFormatting sqref="OQ22">
    <cfRule type="cellIs" dxfId="1358" priority="1381" stopIfTrue="1" operator="greaterThan">
      <formula>0.002</formula>
    </cfRule>
  </conditionalFormatting>
  <conditionalFormatting sqref="OQ26">
    <cfRule type="cellIs" dxfId="1357" priority="1380" stopIfTrue="1" operator="greaterThan">
      <formula>0.002</formula>
    </cfRule>
  </conditionalFormatting>
  <conditionalFormatting sqref="OQ25">
    <cfRule type="cellIs" dxfId="1356" priority="1379" stopIfTrue="1" operator="greaterThan">
      <formula>0.04</formula>
    </cfRule>
  </conditionalFormatting>
  <conditionalFormatting sqref="OQ18">
    <cfRule type="cellIs" dxfId="1355" priority="1378" stopIfTrue="1" operator="lessThan">
      <formula>98.6</formula>
    </cfRule>
  </conditionalFormatting>
  <conditionalFormatting sqref="OQ31">
    <cfRule type="cellIs" dxfId="1354" priority="1377" stopIfTrue="1" operator="notBetween">
      <formula>950</formula>
      <formula>1050</formula>
    </cfRule>
  </conditionalFormatting>
  <conditionalFormatting sqref="OS37">
    <cfRule type="cellIs" dxfId="1353" priority="1376" stopIfTrue="1" operator="greaterThan">
      <formula>10</formula>
    </cfRule>
  </conditionalFormatting>
  <conditionalFormatting sqref="OS19:OS20">
    <cfRule type="cellIs" dxfId="1352" priority="1375" stopIfTrue="1" operator="greaterThan">
      <formula>0.02</formula>
    </cfRule>
  </conditionalFormatting>
  <conditionalFormatting sqref="OS24">
    <cfRule type="cellIs" dxfId="1351" priority="1374" stopIfTrue="1" operator="greaterThan">
      <formula>0.4</formula>
    </cfRule>
  </conditionalFormatting>
  <conditionalFormatting sqref="OS21">
    <cfRule type="cellIs" dxfId="1350" priority="1373" stopIfTrue="1" operator="greaterThan">
      <formula>0.007</formula>
    </cfRule>
  </conditionalFormatting>
  <conditionalFormatting sqref="OS23">
    <cfRule type="cellIs" dxfId="1349" priority="1372" stopIfTrue="1" operator="greaterThan">
      <formula>0.003</formula>
    </cfRule>
  </conditionalFormatting>
  <conditionalFormatting sqref="OS27:OS28">
    <cfRule type="cellIs" dxfId="1348" priority="1371" stopIfTrue="1" operator="greaterThan">
      <formula>1</formula>
    </cfRule>
  </conditionalFormatting>
  <conditionalFormatting sqref="OS30">
    <cfRule type="cellIs" dxfId="1347" priority="1370" stopIfTrue="1" operator="notBetween">
      <formula>6</formula>
      <formula>10</formula>
    </cfRule>
  </conditionalFormatting>
  <conditionalFormatting sqref="OS33">
    <cfRule type="cellIs" dxfId="1346" priority="1369" stopIfTrue="1" operator="lessThan">
      <formula>65</formula>
    </cfRule>
  </conditionalFormatting>
  <conditionalFormatting sqref="OS22">
    <cfRule type="cellIs" dxfId="1345" priority="1368" stopIfTrue="1" operator="greaterThan">
      <formula>0.002</formula>
    </cfRule>
  </conditionalFormatting>
  <conditionalFormatting sqref="OS26">
    <cfRule type="cellIs" dxfId="1344" priority="1367" stopIfTrue="1" operator="greaterThan">
      <formula>0.002</formula>
    </cfRule>
  </conditionalFormatting>
  <conditionalFormatting sqref="OS25">
    <cfRule type="cellIs" dxfId="1343" priority="1366" stopIfTrue="1" operator="greaterThan">
      <formula>0.04</formula>
    </cfRule>
  </conditionalFormatting>
  <conditionalFormatting sqref="OS18">
    <cfRule type="cellIs" dxfId="1342" priority="1365" stopIfTrue="1" operator="lessThan">
      <formula>98.6</formula>
    </cfRule>
  </conditionalFormatting>
  <conditionalFormatting sqref="OS31">
    <cfRule type="cellIs" dxfId="1341" priority="1364" stopIfTrue="1" operator="notBetween">
      <formula>950</formula>
      <formula>1050</formula>
    </cfRule>
  </conditionalFormatting>
  <conditionalFormatting sqref="OR37">
    <cfRule type="cellIs" dxfId="1340" priority="1363" stopIfTrue="1" operator="greaterThan">
      <formula>10</formula>
    </cfRule>
  </conditionalFormatting>
  <conditionalFormatting sqref="OR19:OR20">
    <cfRule type="cellIs" dxfId="1339" priority="1362" stopIfTrue="1" operator="greaterThan">
      <formula>0.02</formula>
    </cfRule>
  </conditionalFormatting>
  <conditionalFormatting sqref="OR24">
    <cfRule type="cellIs" dxfId="1338" priority="1361" stopIfTrue="1" operator="greaterThan">
      <formula>0.4</formula>
    </cfRule>
  </conditionalFormatting>
  <conditionalFormatting sqref="OR21">
    <cfRule type="cellIs" dxfId="1337" priority="1360" stopIfTrue="1" operator="greaterThan">
      <formula>0.007</formula>
    </cfRule>
  </conditionalFormatting>
  <conditionalFormatting sqref="OR23">
    <cfRule type="cellIs" dxfId="1336" priority="1359" stopIfTrue="1" operator="greaterThan">
      <formula>0.003</formula>
    </cfRule>
  </conditionalFormatting>
  <conditionalFormatting sqref="OR27:OR28">
    <cfRule type="cellIs" dxfId="1335" priority="1358" stopIfTrue="1" operator="greaterThan">
      <formula>1</formula>
    </cfRule>
  </conditionalFormatting>
  <conditionalFormatting sqref="OR30">
    <cfRule type="cellIs" dxfId="1334" priority="1357" stopIfTrue="1" operator="notBetween">
      <formula>6</formula>
      <formula>10</formula>
    </cfRule>
  </conditionalFormatting>
  <conditionalFormatting sqref="OR33">
    <cfRule type="cellIs" dxfId="1333" priority="1356" stopIfTrue="1" operator="lessThan">
      <formula>65</formula>
    </cfRule>
  </conditionalFormatting>
  <conditionalFormatting sqref="OR22">
    <cfRule type="cellIs" dxfId="1332" priority="1355" stopIfTrue="1" operator="greaterThan">
      <formula>0.002</formula>
    </cfRule>
  </conditionalFormatting>
  <conditionalFormatting sqref="OR26">
    <cfRule type="cellIs" dxfId="1331" priority="1354" stopIfTrue="1" operator="greaterThan">
      <formula>0.002</formula>
    </cfRule>
  </conditionalFormatting>
  <conditionalFormatting sqref="OR25">
    <cfRule type="cellIs" dxfId="1330" priority="1353" stopIfTrue="1" operator="greaterThan">
      <formula>0.04</formula>
    </cfRule>
  </conditionalFormatting>
  <conditionalFormatting sqref="OR18">
    <cfRule type="cellIs" dxfId="1329" priority="1352" stopIfTrue="1" operator="lessThan">
      <formula>98.6</formula>
    </cfRule>
  </conditionalFormatting>
  <conditionalFormatting sqref="OR31">
    <cfRule type="cellIs" dxfId="1328" priority="1351" stopIfTrue="1" operator="notBetween">
      <formula>950</formula>
      <formula>1050</formula>
    </cfRule>
  </conditionalFormatting>
  <conditionalFormatting sqref="OT37">
    <cfRule type="cellIs" dxfId="1327" priority="1350" stopIfTrue="1" operator="greaterThan">
      <formula>10</formula>
    </cfRule>
  </conditionalFormatting>
  <conditionalFormatting sqref="OT19:OT20">
    <cfRule type="cellIs" dxfId="1326" priority="1349" stopIfTrue="1" operator="greaterThan">
      <formula>0.02</formula>
    </cfRule>
  </conditionalFormatting>
  <conditionalFormatting sqref="OT24">
    <cfRule type="cellIs" dxfId="1325" priority="1348" stopIfTrue="1" operator="greaterThan">
      <formula>0.4</formula>
    </cfRule>
  </conditionalFormatting>
  <conditionalFormatting sqref="OT21">
    <cfRule type="cellIs" dxfId="1324" priority="1347" stopIfTrue="1" operator="greaterThan">
      <formula>0.007</formula>
    </cfRule>
  </conditionalFormatting>
  <conditionalFormatting sqref="OT23">
    <cfRule type="cellIs" dxfId="1323" priority="1346" stopIfTrue="1" operator="greaterThan">
      <formula>0.003</formula>
    </cfRule>
  </conditionalFormatting>
  <conditionalFormatting sqref="OT27:OT28">
    <cfRule type="cellIs" dxfId="1322" priority="1345" stopIfTrue="1" operator="greaterThan">
      <formula>1</formula>
    </cfRule>
  </conditionalFormatting>
  <conditionalFormatting sqref="OT30">
    <cfRule type="cellIs" dxfId="1321" priority="1344" stopIfTrue="1" operator="notBetween">
      <formula>6</formula>
      <formula>10</formula>
    </cfRule>
  </conditionalFormatting>
  <conditionalFormatting sqref="OT33">
    <cfRule type="cellIs" dxfId="1320" priority="1343" stopIfTrue="1" operator="lessThan">
      <formula>65</formula>
    </cfRule>
  </conditionalFormatting>
  <conditionalFormatting sqref="OT22">
    <cfRule type="cellIs" dxfId="1319" priority="1342" stopIfTrue="1" operator="greaterThan">
      <formula>0.002</formula>
    </cfRule>
  </conditionalFormatting>
  <conditionalFormatting sqref="OT26">
    <cfRule type="cellIs" dxfId="1318" priority="1341" stopIfTrue="1" operator="greaterThan">
      <formula>0.002</formula>
    </cfRule>
  </conditionalFormatting>
  <conditionalFormatting sqref="OT25">
    <cfRule type="cellIs" dxfId="1317" priority="1340" stopIfTrue="1" operator="greaterThan">
      <formula>0.04</formula>
    </cfRule>
  </conditionalFormatting>
  <conditionalFormatting sqref="OT18">
    <cfRule type="cellIs" dxfId="1316" priority="1339" stopIfTrue="1" operator="lessThan">
      <formula>98.6</formula>
    </cfRule>
  </conditionalFormatting>
  <conditionalFormatting sqref="OT31">
    <cfRule type="cellIs" dxfId="1315" priority="1338" stopIfTrue="1" operator="notBetween">
      <formula>950</formula>
      <formula>1050</formula>
    </cfRule>
  </conditionalFormatting>
  <conditionalFormatting sqref="OU37:OV37">
    <cfRule type="cellIs" dxfId="1314" priority="1337" stopIfTrue="1" operator="greaterThan">
      <formula>10</formula>
    </cfRule>
  </conditionalFormatting>
  <conditionalFormatting sqref="OU19:OV20">
    <cfRule type="cellIs" dxfId="1313" priority="1336" stopIfTrue="1" operator="greaterThan">
      <formula>0.02</formula>
    </cfRule>
  </conditionalFormatting>
  <conditionalFormatting sqref="OU24:OV24">
    <cfRule type="cellIs" dxfId="1312" priority="1335" stopIfTrue="1" operator="greaterThan">
      <formula>0.4</formula>
    </cfRule>
  </conditionalFormatting>
  <conditionalFormatting sqref="OU21:OV21">
    <cfRule type="cellIs" dxfId="1311" priority="1334" stopIfTrue="1" operator="greaterThan">
      <formula>0.007</formula>
    </cfRule>
  </conditionalFormatting>
  <conditionalFormatting sqref="OU23:OV23">
    <cfRule type="cellIs" dxfId="1310" priority="1333" stopIfTrue="1" operator="greaterThan">
      <formula>0.003</formula>
    </cfRule>
  </conditionalFormatting>
  <conditionalFormatting sqref="OU27:OV28">
    <cfRule type="cellIs" dxfId="1309" priority="1332" stopIfTrue="1" operator="greaterThan">
      <formula>1</formula>
    </cfRule>
  </conditionalFormatting>
  <conditionalFormatting sqref="OU30:OV30">
    <cfRule type="cellIs" dxfId="1308" priority="1331" stopIfTrue="1" operator="notBetween">
      <formula>6</formula>
      <formula>10</formula>
    </cfRule>
  </conditionalFormatting>
  <conditionalFormatting sqref="OU33:OV33">
    <cfRule type="cellIs" dxfId="1307" priority="1330" stopIfTrue="1" operator="lessThan">
      <formula>65</formula>
    </cfRule>
  </conditionalFormatting>
  <conditionalFormatting sqref="OU22:OV22">
    <cfRule type="cellIs" dxfId="1306" priority="1329" stopIfTrue="1" operator="greaterThan">
      <formula>0.002</formula>
    </cfRule>
  </conditionalFormatting>
  <conditionalFormatting sqref="OU26:OV26">
    <cfRule type="cellIs" dxfId="1305" priority="1328" stopIfTrue="1" operator="greaterThan">
      <formula>0.002</formula>
    </cfRule>
  </conditionalFormatting>
  <conditionalFormatting sqref="OU25:OV25">
    <cfRule type="cellIs" dxfId="1304" priority="1327" stopIfTrue="1" operator="greaterThan">
      <formula>0.04</formula>
    </cfRule>
  </conditionalFormatting>
  <conditionalFormatting sqref="OU18:OV18">
    <cfRule type="cellIs" dxfId="1303" priority="1326" stopIfTrue="1" operator="lessThan">
      <formula>98.6</formula>
    </cfRule>
  </conditionalFormatting>
  <conditionalFormatting sqref="OU31:OV31">
    <cfRule type="cellIs" dxfId="1302" priority="1325" stopIfTrue="1" operator="notBetween">
      <formula>950</formula>
      <formula>1050</formula>
    </cfRule>
  </conditionalFormatting>
  <conditionalFormatting sqref="OW37">
    <cfRule type="cellIs" dxfId="1301" priority="1324" stopIfTrue="1" operator="greaterThan">
      <formula>10</formula>
    </cfRule>
  </conditionalFormatting>
  <conditionalFormatting sqref="OW19:OW20">
    <cfRule type="cellIs" dxfId="1300" priority="1323" stopIfTrue="1" operator="greaterThan">
      <formula>0.02</formula>
    </cfRule>
  </conditionalFormatting>
  <conditionalFormatting sqref="OW24">
    <cfRule type="cellIs" dxfId="1299" priority="1322" stopIfTrue="1" operator="greaterThan">
      <formula>0.4</formula>
    </cfRule>
  </conditionalFormatting>
  <conditionalFormatting sqref="OW21">
    <cfRule type="cellIs" dxfId="1298" priority="1321" stopIfTrue="1" operator="greaterThan">
      <formula>0.007</formula>
    </cfRule>
  </conditionalFormatting>
  <conditionalFormatting sqref="OW23">
    <cfRule type="cellIs" dxfId="1297" priority="1320" stopIfTrue="1" operator="greaterThan">
      <formula>0.003</formula>
    </cfRule>
  </conditionalFormatting>
  <conditionalFormatting sqref="OW27:OW28">
    <cfRule type="cellIs" dxfId="1296" priority="1319" stopIfTrue="1" operator="greaterThan">
      <formula>1</formula>
    </cfRule>
  </conditionalFormatting>
  <conditionalFormatting sqref="OW30">
    <cfRule type="cellIs" dxfId="1295" priority="1318" stopIfTrue="1" operator="notBetween">
      <formula>6</formula>
      <formula>10</formula>
    </cfRule>
  </conditionalFormatting>
  <conditionalFormatting sqref="OW33">
    <cfRule type="cellIs" dxfId="1294" priority="1317" stopIfTrue="1" operator="lessThan">
      <formula>65</formula>
    </cfRule>
  </conditionalFormatting>
  <conditionalFormatting sqref="OW22">
    <cfRule type="cellIs" dxfId="1293" priority="1316" stopIfTrue="1" operator="greaterThan">
      <formula>0.002</formula>
    </cfRule>
  </conditionalFormatting>
  <conditionalFormatting sqref="OW26">
    <cfRule type="cellIs" dxfId="1292" priority="1315" stopIfTrue="1" operator="greaterThan">
      <formula>0.002</formula>
    </cfRule>
  </conditionalFormatting>
  <conditionalFormatting sqref="OW25">
    <cfRule type="cellIs" dxfId="1291" priority="1314" stopIfTrue="1" operator="greaterThan">
      <formula>0.04</formula>
    </cfRule>
  </conditionalFormatting>
  <conditionalFormatting sqref="OW18">
    <cfRule type="cellIs" dxfId="1290" priority="1313" stopIfTrue="1" operator="lessThan">
      <formula>98.6</formula>
    </cfRule>
  </conditionalFormatting>
  <conditionalFormatting sqref="OW31">
    <cfRule type="cellIs" dxfId="1289" priority="1312" stopIfTrue="1" operator="notBetween">
      <formula>950</formula>
      <formula>1050</formula>
    </cfRule>
  </conditionalFormatting>
  <conditionalFormatting sqref="UW18 UW31:UW33">
    <cfRule type="cellIs" dxfId="1288" priority="1311" stopIfTrue="1" operator="lessThan">
      <formula>98.6</formula>
    </cfRule>
  </conditionalFormatting>
  <conditionalFormatting sqref="UW19:UW20">
    <cfRule type="cellIs" dxfId="1287" priority="1310" stopIfTrue="1" operator="greaterThan">
      <formula>0.02</formula>
    </cfRule>
  </conditionalFormatting>
  <conditionalFormatting sqref="UW24">
    <cfRule type="cellIs" dxfId="1286" priority="1309" stopIfTrue="1" operator="greaterThan">
      <formula>0.4</formula>
    </cfRule>
  </conditionalFormatting>
  <conditionalFormatting sqref="UW22 UW26">
    <cfRule type="cellIs" dxfId="1285" priority="1308" stopIfTrue="1" operator="greaterThan">
      <formula>0.002</formula>
    </cfRule>
  </conditionalFormatting>
  <conditionalFormatting sqref="UW25">
    <cfRule type="cellIs" dxfId="1284" priority="1307" stopIfTrue="1" operator="greaterThan">
      <formula>0.04</formula>
    </cfRule>
  </conditionalFormatting>
  <conditionalFormatting sqref="UW21">
    <cfRule type="cellIs" dxfId="1283" priority="1306" stopIfTrue="1" operator="greaterThan">
      <formula>0.007</formula>
    </cfRule>
  </conditionalFormatting>
  <conditionalFormatting sqref="UW23">
    <cfRule type="cellIs" dxfId="1282" priority="1305" stopIfTrue="1" operator="greaterThan">
      <formula>0.003</formula>
    </cfRule>
  </conditionalFormatting>
  <conditionalFormatting sqref="UW28">
    <cfRule type="cellIs" dxfId="1281" priority="1304" stopIfTrue="1" operator="greaterThan">
      <formula>1</formula>
    </cfRule>
  </conditionalFormatting>
  <conditionalFormatting sqref="UW27">
    <cfRule type="cellIs" dxfId="1280" priority="1303" stopIfTrue="1" operator="greaterThan">
      <formula>1</formula>
    </cfRule>
  </conditionalFormatting>
  <conditionalFormatting sqref="UW29">
    <cfRule type="cellIs" dxfId="1279" priority="1302" stopIfTrue="1" operator="greaterThan">
      <formula>10</formula>
    </cfRule>
  </conditionalFormatting>
  <conditionalFormatting sqref="OX37">
    <cfRule type="cellIs" dxfId="1278" priority="1301" stopIfTrue="1" operator="greaterThan">
      <formula>10</formula>
    </cfRule>
  </conditionalFormatting>
  <conditionalFormatting sqref="OX19:OX20">
    <cfRule type="cellIs" dxfId="1277" priority="1300" stopIfTrue="1" operator="greaterThan">
      <formula>0.02</formula>
    </cfRule>
  </conditionalFormatting>
  <conditionalFormatting sqref="OX24">
    <cfRule type="cellIs" dxfId="1276" priority="1299" stopIfTrue="1" operator="greaterThan">
      <formula>0.4</formula>
    </cfRule>
  </conditionalFormatting>
  <conditionalFormatting sqref="OX21">
    <cfRule type="cellIs" dxfId="1275" priority="1298" stopIfTrue="1" operator="greaterThan">
      <formula>0.007</formula>
    </cfRule>
  </conditionalFormatting>
  <conditionalFormatting sqref="OX23">
    <cfRule type="cellIs" dxfId="1274" priority="1297" stopIfTrue="1" operator="greaterThan">
      <formula>0.003</formula>
    </cfRule>
  </conditionalFormatting>
  <conditionalFormatting sqref="OX27:OX28">
    <cfRule type="cellIs" dxfId="1273" priority="1296" stopIfTrue="1" operator="greaterThan">
      <formula>1</formula>
    </cfRule>
  </conditionalFormatting>
  <conditionalFormatting sqref="OX30">
    <cfRule type="cellIs" dxfId="1272" priority="1295" stopIfTrue="1" operator="notBetween">
      <formula>6</formula>
      <formula>10</formula>
    </cfRule>
  </conditionalFormatting>
  <conditionalFormatting sqref="OX33">
    <cfRule type="cellIs" dxfId="1271" priority="1294" stopIfTrue="1" operator="lessThan">
      <formula>65</formula>
    </cfRule>
  </conditionalFormatting>
  <conditionalFormatting sqref="OX22">
    <cfRule type="cellIs" dxfId="1270" priority="1293" stopIfTrue="1" operator="greaterThan">
      <formula>0.002</formula>
    </cfRule>
  </conditionalFormatting>
  <conditionalFormatting sqref="OX26">
    <cfRule type="cellIs" dxfId="1269" priority="1292" stopIfTrue="1" operator="greaterThan">
      <formula>0.002</formula>
    </cfRule>
  </conditionalFormatting>
  <conditionalFormatting sqref="OX25">
    <cfRule type="cellIs" dxfId="1268" priority="1291" stopIfTrue="1" operator="greaterThan">
      <formula>0.04</formula>
    </cfRule>
  </conditionalFormatting>
  <conditionalFormatting sqref="OX18">
    <cfRule type="cellIs" dxfId="1267" priority="1290" stopIfTrue="1" operator="lessThan">
      <formula>98.6</formula>
    </cfRule>
  </conditionalFormatting>
  <conditionalFormatting sqref="OX31">
    <cfRule type="cellIs" dxfId="1266" priority="1289" stopIfTrue="1" operator="notBetween">
      <formula>950</formula>
      <formula>1050</formula>
    </cfRule>
  </conditionalFormatting>
  <conditionalFormatting sqref="UV18 UV31:UV33">
    <cfRule type="cellIs" dxfId="1265" priority="1288" stopIfTrue="1" operator="lessThan">
      <formula>98.6</formula>
    </cfRule>
  </conditionalFormatting>
  <conditionalFormatting sqref="UV19:UV20">
    <cfRule type="cellIs" dxfId="1264" priority="1287" stopIfTrue="1" operator="greaterThan">
      <formula>0.02</formula>
    </cfRule>
  </conditionalFormatting>
  <conditionalFormatting sqref="UV24">
    <cfRule type="cellIs" dxfId="1263" priority="1286" stopIfTrue="1" operator="greaterThan">
      <formula>0.4</formula>
    </cfRule>
  </conditionalFormatting>
  <conditionalFormatting sqref="UV22 UV26">
    <cfRule type="cellIs" dxfId="1262" priority="1285" stopIfTrue="1" operator="greaterThan">
      <formula>0.002</formula>
    </cfRule>
  </conditionalFormatting>
  <conditionalFormatting sqref="UV25">
    <cfRule type="cellIs" dxfId="1261" priority="1284" stopIfTrue="1" operator="greaterThan">
      <formula>0.04</formula>
    </cfRule>
  </conditionalFormatting>
  <conditionalFormatting sqref="UV21">
    <cfRule type="cellIs" dxfId="1260" priority="1283" stopIfTrue="1" operator="greaterThan">
      <formula>0.007</formula>
    </cfRule>
  </conditionalFormatting>
  <conditionalFormatting sqref="UV23">
    <cfRule type="cellIs" dxfId="1259" priority="1282" stopIfTrue="1" operator="greaterThan">
      <formula>0.003</formula>
    </cfRule>
  </conditionalFormatting>
  <conditionalFormatting sqref="UV28">
    <cfRule type="cellIs" dxfId="1258" priority="1281" stopIfTrue="1" operator="greaterThan">
      <formula>1</formula>
    </cfRule>
  </conditionalFormatting>
  <conditionalFormatting sqref="UV27">
    <cfRule type="cellIs" dxfId="1257" priority="1280" stopIfTrue="1" operator="greaterThan">
      <formula>1</formula>
    </cfRule>
  </conditionalFormatting>
  <conditionalFormatting sqref="UV29">
    <cfRule type="cellIs" dxfId="1256" priority="1279" stopIfTrue="1" operator="greaterThan">
      <formula>10</formula>
    </cfRule>
  </conditionalFormatting>
  <conditionalFormatting sqref="OY37">
    <cfRule type="cellIs" dxfId="1255" priority="1278" stopIfTrue="1" operator="greaterThan">
      <formula>10</formula>
    </cfRule>
  </conditionalFormatting>
  <conditionalFormatting sqref="OY19:OY20">
    <cfRule type="cellIs" dxfId="1254" priority="1277" stopIfTrue="1" operator="greaterThan">
      <formula>0.02</formula>
    </cfRule>
  </conditionalFormatting>
  <conditionalFormatting sqref="OY24">
    <cfRule type="cellIs" dxfId="1253" priority="1276" stopIfTrue="1" operator="greaterThan">
      <formula>0.4</formula>
    </cfRule>
  </conditionalFormatting>
  <conditionalFormatting sqref="OY21">
    <cfRule type="cellIs" dxfId="1252" priority="1275" stopIfTrue="1" operator="greaterThan">
      <formula>0.007</formula>
    </cfRule>
  </conditionalFormatting>
  <conditionalFormatting sqref="OY23">
    <cfRule type="cellIs" dxfId="1251" priority="1274" stopIfTrue="1" operator="greaterThan">
      <formula>0.003</formula>
    </cfRule>
  </conditionalFormatting>
  <conditionalFormatting sqref="OY27:OY28">
    <cfRule type="cellIs" dxfId="1250" priority="1273" stopIfTrue="1" operator="greaterThan">
      <formula>1</formula>
    </cfRule>
  </conditionalFormatting>
  <conditionalFormatting sqref="OY30">
    <cfRule type="cellIs" dxfId="1249" priority="1272" stopIfTrue="1" operator="notBetween">
      <formula>6</formula>
      <formula>10</formula>
    </cfRule>
  </conditionalFormatting>
  <conditionalFormatting sqref="OY33">
    <cfRule type="cellIs" dxfId="1248" priority="1271" stopIfTrue="1" operator="lessThan">
      <formula>65</formula>
    </cfRule>
  </conditionalFormatting>
  <conditionalFormatting sqref="OY22">
    <cfRule type="cellIs" dxfId="1247" priority="1270" stopIfTrue="1" operator="greaterThan">
      <formula>0.002</formula>
    </cfRule>
  </conditionalFormatting>
  <conditionalFormatting sqref="OY26">
    <cfRule type="cellIs" dxfId="1246" priority="1269" stopIfTrue="1" operator="greaterThan">
      <formula>0.002</formula>
    </cfRule>
  </conditionalFormatting>
  <conditionalFormatting sqref="OY25">
    <cfRule type="cellIs" dxfId="1245" priority="1268" stopIfTrue="1" operator="greaterThan">
      <formula>0.04</formula>
    </cfRule>
  </conditionalFormatting>
  <conditionalFormatting sqref="OY18">
    <cfRule type="cellIs" dxfId="1244" priority="1267" stopIfTrue="1" operator="lessThan">
      <formula>98.6</formula>
    </cfRule>
  </conditionalFormatting>
  <conditionalFormatting sqref="OY31">
    <cfRule type="cellIs" dxfId="1243" priority="1266" stopIfTrue="1" operator="notBetween">
      <formula>950</formula>
      <formula>1050</formula>
    </cfRule>
  </conditionalFormatting>
  <conditionalFormatting sqref="OZ37">
    <cfRule type="cellIs" dxfId="1242" priority="1265" stopIfTrue="1" operator="greaterThan">
      <formula>10</formula>
    </cfRule>
  </conditionalFormatting>
  <conditionalFormatting sqref="OZ19:OZ20">
    <cfRule type="cellIs" dxfId="1241" priority="1264" stopIfTrue="1" operator="greaterThan">
      <formula>0.02</formula>
    </cfRule>
  </conditionalFormatting>
  <conditionalFormatting sqref="OZ24">
    <cfRule type="cellIs" dxfId="1240" priority="1263" stopIfTrue="1" operator="greaterThan">
      <formula>0.4</formula>
    </cfRule>
  </conditionalFormatting>
  <conditionalFormatting sqref="OZ21">
    <cfRule type="cellIs" dxfId="1239" priority="1262" stopIfTrue="1" operator="greaterThan">
      <formula>0.007</formula>
    </cfRule>
  </conditionalFormatting>
  <conditionalFormatting sqref="OZ23">
    <cfRule type="cellIs" dxfId="1238" priority="1261" stopIfTrue="1" operator="greaterThan">
      <formula>0.003</formula>
    </cfRule>
  </conditionalFormatting>
  <conditionalFormatting sqref="OZ27:OZ28">
    <cfRule type="cellIs" dxfId="1237" priority="1260" stopIfTrue="1" operator="greaterThan">
      <formula>1</formula>
    </cfRule>
  </conditionalFormatting>
  <conditionalFormatting sqref="OZ30">
    <cfRule type="cellIs" dxfId="1236" priority="1259" stopIfTrue="1" operator="notBetween">
      <formula>6</formula>
      <formula>10</formula>
    </cfRule>
  </conditionalFormatting>
  <conditionalFormatting sqref="OZ33">
    <cfRule type="cellIs" dxfId="1235" priority="1258" stopIfTrue="1" operator="lessThan">
      <formula>65</formula>
    </cfRule>
  </conditionalFormatting>
  <conditionalFormatting sqref="OZ22">
    <cfRule type="cellIs" dxfId="1234" priority="1257" stopIfTrue="1" operator="greaterThan">
      <formula>0.002</formula>
    </cfRule>
  </conditionalFormatting>
  <conditionalFormatting sqref="OZ26">
    <cfRule type="cellIs" dxfId="1233" priority="1256" stopIfTrue="1" operator="greaterThan">
      <formula>0.002</formula>
    </cfRule>
  </conditionalFormatting>
  <conditionalFormatting sqref="OZ25">
    <cfRule type="cellIs" dxfId="1232" priority="1255" stopIfTrue="1" operator="greaterThan">
      <formula>0.04</formula>
    </cfRule>
  </conditionalFormatting>
  <conditionalFormatting sqref="OZ18">
    <cfRule type="cellIs" dxfId="1231" priority="1254" stopIfTrue="1" operator="lessThan">
      <formula>98.6</formula>
    </cfRule>
  </conditionalFormatting>
  <conditionalFormatting sqref="OZ31">
    <cfRule type="cellIs" dxfId="1230" priority="1253" stopIfTrue="1" operator="notBetween">
      <formula>950</formula>
      <formula>1050</formula>
    </cfRule>
  </conditionalFormatting>
  <conditionalFormatting sqref="PA37">
    <cfRule type="cellIs" dxfId="1229" priority="1252" stopIfTrue="1" operator="greaterThan">
      <formula>10</formula>
    </cfRule>
  </conditionalFormatting>
  <conditionalFormatting sqref="PA19:PA20">
    <cfRule type="cellIs" dxfId="1228" priority="1251" stopIfTrue="1" operator="greaterThan">
      <formula>0.02</formula>
    </cfRule>
  </conditionalFormatting>
  <conditionalFormatting sqref="PA24">
    <cfRule type="cellIs" dxfId="1227" priority="1250" stopIfTrue="1" operator="greaterThan">
      <formula>0.4</formula>
    </cfRule>
  </conditionalFormatting>
  <conditionalFormatting sqref="PA21">
    <cfRule type="cellIs" dxfId="1226" priority="1249" stopIfTrue="1" operator="greaterThan">
      <formula>0.007</formula>
    </cfRule>
  </conditionalFormatting>
  <conditionalFormatting sqref="PA23">
    <cfRule type="cellIs" dxfId="1225" priority="1248" stopIfTrue="1" operator="greaterThan">
      <formula>0.003</formula>
    </cfRule>
  </conditionalFormatting>
  <conditionalFormatting sqref="PA27:PA28">
    <cfRule type="cellIs" dxfId="1224" priority="1247" stopIfTrue="1" operator="greaterThan">
      <formula>1</formula>
    </cfRule>
  </conditionalFormatting>
  <conditionalFormatting sqref="PA30">
    <cfRule type="cellIs" dxfId="1223" priority="1246" stopIfTrue="1" operator="notBetween">
      <formula>6</formula>
      <formula>10</formula>
    </cfRule>
  </conditionalFormatting>
  <conditionalFormatting sqref="PA33">
    <cfRule type="cellIs" dxfId="1222" priority="1245" stopIfTrue="1" operator="lessThan">
      <formula>65</formula>
    </cfRule>
  </conditionalFormatting>
  <conditionalFormatting sqref="PA22">
    <cfRule type="cellIs" dxfId="1221" priority="1244" stopIfTrue="1" operator="greaterThan">
      <formula>0.002</formula>
    </cfRule>
  </conditionalFormatting>
  <conditionalFormatting sqref="PA26">
    <cfRule type="cellIs" dxfId="1220" priority="1243" stopIfTrue="1" operator="greaterThan">
      <formula>0.002</formula>
    </cfRule>
  </conditionalFormatting>
  <conditionalFormatting sqref="PA25">
    <cfRule type="cellIs" dxfId="1219" priority="1242" stopIfTrue="1" operator="greaterThan">
      <formula>0.04</formula>
    </cfRule>
  </conditionalFormatting>
  <conditionalFormatting sqref="PA18">
    <cfRule type="cellIs" dxfId="1218" priority="1241" stopIfTrue="1" operator="lessThan">
      <formula>98.6</formula>
    </cfRule>
  </conditionalFormatting>
  <conditionalFormatting sqref="PA31">
    <cfRule type="cellIs" dxfId="1217" priority="1240" stopIfTrue="1" operator="notBetween">
      <formula>950</formula>
      <formula>1050</formula>
    </cfRule>
  </conditionalFormatting>
  <conditionalFormatting sqref="PB37">
    <cfRule type="cellIs" dxfId="1216" priority="1239" stopIfTrue="1" operator="greaterThan">
      <formula>10</formula>
    </cfRule>
  </conditionalFormatting>
  <conditionalFormatting sqref="PB19:PB20">
    <cfRule type="cellIs" dxfId="1215" priority="1238" stopIfTrue="1" operator="greaterThan">
      <formula>0.02</formula>
    </cfRule>
  </conditionalFormatting>
  <conditionalFormatting sqref="PB24">
    <cfRule type="cellIs" dxfId="1214" priority="1237" stopIfTrue="1" operator="greaterThan">
      <formula>0.4</formula>
    </cfRule>
  </conditionalFormatting>
  <conditionalFormatting sqref="PB21">
    <cfRule type="cellIs" dxfId="1213" priority="1236" stopIfTrue="1" operator="greaterThan">
      <formula>0.007</formula>
    </cfRule>
  </conditionalFormatting>
  <conditionalFormatting sqref="PB23">
    <cfRule type="cellIs" dxfId="1212" priority="1235" stopIfTrue="1" operator="greaterThan">
      <formula>0.003</formula>
    </cfRule>
  </conditionalFormatting>
  <conditionalFormatting sqref="PB27:PB28">
    <cfRule type="cellIs" dxfId="1211" priority="1234" stopIfTrue="1" operator="greaterThan">
      <formula>1</formula>
    </cfRule>
  </conditionalFormatting>
  <conditionalFormatting sqref="PB30">
    <cfRule type="cellIs" dxfId="1210" priority="1233" stopIfTrue="1" operator="notBetween">
      <formula>6</formula>
      <formula>10</formula>
    </cfRule>
  </conditionalFormatting>
  <conditionalFormatting sqref="PB33">
    <cfRule type="cellIs" dxfId="1209" priority="1232" stopIfTrue="1" operator="lessThan">
      <formula>65</formula>
    </cfRule>
  </conditionalFormatting>
  <conditionalFormatting sqref="PB22">
    <cfRule type="cellIs" dxfId="1208" priority="1231" stopIfTrue="1" operator="greaterThan">
      <formula>0.002</formula>
    </cfRule>
  </conditionalFormatting>
  <conditionalFormatting sqref="PB26">
    <cfRule type="cellIs" dxfId="1207" priority="1230" stopIfTrue="1" operator="greaterThan">
      <formula>0.002</formula>
    </cfRule>
  </conditionalFormatting>
  <conditionalFormatting sqref="PB25">
    <cfRule type="cellIs" dxfId="1206" priority="1229" stopIfTrue="1" operator="greaterThan">
      <formula>0.04</formula>
    </cfRule>
  </conditionalFormatting>
  <conditionalFormatting sqref="PB18">
    <cfRule type="cellIs" dxfId="1205" priority="1228" stopIfTrue="1" operator="lessThan">
      <formula>98.6</formula>
    </cfRule>
  </conditionalFormatting>
  <conditionalFormatting sqref="PB31">
    <cfRule type="cellIs" dxfId="1204" priority="1227" stopIfTrue="1" operator="notBetween">
      <formula>950</formula>
      <formula>1050</formula>
    </cfRule>
  </conditionalFormatting>
  <conditionalFormatting sqref="PC37">
    <cfRule type="cellIs" dxfId="1203" priority="1226" stopIfTrue="1" operator="greaterThan">
      <formula>10</formula>
    </cfRule>
  </conditionalFormatting>
  <conditionalFormatting sqref="PC19:PC20">
    <cfRule type="cellIs" dxfId="1202" priority="1225" stopIfTrue="1" operator="greaterThan">
      <formula>0.02</formula>
    </cfRule>
  </conditionalFormatting>
  <conditionalFormatting sqref="PC24">
    <cfRule type="cellIs" dxfId="1201" priority="1224" stopIfTrue="1" operator="greaterThan">
      <formula>0.4</formula>
    </cfRule>
  </conditionalFormatting>
  <conditionalFormatting sqref="PC21">
    <cfRule type="cellIs" dxfId="1200" priority="1223" stopIfTrue="1" operator="greaterThan">
      <formula>0.007</formula>
    </cfRule>
  </conditionalFormatting>
  <conditionalFormatting sqref="PC23">
    <cfRule type="cellIs" dxfId="1199" priority="1222" stopIfTrue="1" operator="greaterThan">
      <formula>0.003</formula>
    </cfRule>
  </conditionalFormatting>
  <conditionalFormatting sqref="PC27:PC28">
    <cfRule type="cellIs" dxfId="1198" priority="1221" stopIfTrue="1" operator="greaterThan">
      <formula>1</formula>
    </cfRule>
  </conditionalFormatting>
  <conditionalFormatting sqref="PC30">
    <cfRule type="cellIs" dxfId="1197" priority="1220" stopIfTrue="1" operator="notBetween">
      <formula>6</formula>
      <formula>10</formula>
    </cfRule>
  </conditionalFormatting>
  <conditionalFormatting sqref="PC33">
    <cfRule type="cellIs" dxfId="1196" priority="1219" stopIfTrue="1" operator="lessThan">
      <formula>65</formula>
    </cfRule>
  </conditionalFormatting>
  <conditionalFormatting sqref="PC22">
    <cfRule type="cellIs" dxfId="1195" priority="1218" stopIfTrue="1" operator="greaterThan">
      <formula>0.002</formula>
    </cfRule>
  </conditionalFormatting>
  <conditionalFormatting sqref="PC26">
    <cfRule type="cellIs" dxfId="1194" priority="1217" stopIfTrue="1" operator="greaterThan">
      <formula>0.002</formula>
    </cfRule>
  </conditionalFormatting>
  <conditionalFormatting sqref="PC25">
    <cfRule type="cellIs" dxfId="1193" priority="1216" stopIfTrue="1" operator="greaterThan">
      <formula>0.04</formula>
    </cfRule>
  </conditionalFormatting>
  <conditionalFormatting sqref="PC18">
    <cfRule type="cellIs" dxfId="1192" priority="1215" stopIfTrue="1" operator="lessThan">
      <formula>98.6</formula>
    </cfRule>
  </conditionalFormatting>
  <conditionalFormatting sqref="PC31">
    <cfRule type="cellIs" dxfId="1191" priority="1214" stopIfTrue="1" operator="notBetween">
      <formula>950</formula>
      <formula>1050</formula>
    </cfRule>
  </conditionalFormatting>
  <conditionalFormatting sqref="UU18 UU31:UU33">
    <cfRule type="cellIs" dxfId="1190" priority="1213" stopIfTrue="1" operator="lessThan">
      <formula>98.6</formula>
    </cfRule>
  </conditionalFormatting>
  <conditionalFormatting sqref="UU19:UU20">
    <cfRule type="cellIs" dxfId="1189" priority="1212" stopIfTrue="1" operator="greaterThan">
      <formula>0.02</formula>
    </cfRule>
  </conditionalFormatting>
  <conditionalFormatting sqref="UU24">
    <cfRule type="cellIs" dxfId="1188" priority="1211" stopIfTrue="1" operator="greaterThan">
      <formula>0.4</formula>
    </cfRule>
  </conditionalFormatting>
  <conditionalFormatting sqref="UU22 UU26">
    <cfRule type="cellIs" dxfId="1187" priority="1210" stopIfTrue="1" operator="greaterThan">
      <formula>0.002</formula>
    </cfRule>
  </conditionalFormatting>
  <conditionalFormatting sqref="UU25">
    <cfRule type="cellIs" dxfId="1186" priority="1209" stopIfTrue="1" operator="greaterThan">
      <formula>0.04</formula>
    </cfRule>
  </conditionalFormatting>
  <conditionalFormatting sqref="UU21">
    <cfRule type="cellIs" dxfId="1185" priority="1208" stopIfTrue="1" operator="greaterThan">
      <formula>0.007</formula>
    </cfRule>
  </conditionalFormatting>
  <conditionalFormatting sqref="UU23">
    <cfRule type="cellIs" dxfId="1184" priority="1207" stopIfTrue="1" operator="greaterThan">
      <formula>0.003</formula>
    </cfRule>
  </conditionalFormatting>
  <conditionalFormatting sqref="UU28">
    <cfRule type="cellIs" dxfId="1183" priority="1206" stopIfTrue="1" operator="greaterThan">
      <formula>1</formula>
    </cfRule>
  </conditionalFormatting>
  <conditionalFormatting sqref="UU27">
    <cfRule type="cellIs" dxfId="1182" priority="1205" stopIfTrue="1" operator="greaterThan">
      <formula>1</formula>
    </cfRule>
  </conditionalFormatting>
  <conditionalFormatting sqref="UU29">
    <cfRule type="cellIs" dxfId="1181" priority="1204" stopIfTrue="1" operator="greaterThan">
      <formula>10</formula>
    </cfRule>
  </conditionalFormatting>
  <conditionalFormatting sqref="PD37">
    <cfRule type="cellIs" dxfId="1180" priority="1203" stopIfTrue="1" operator="greaterThan">
      <formula>10</formula>
    </cfRule>
  </conditionalFormatting>
  <conditionalFormatting sqref="PD19:PD20">
    <cfRule type="cellIs" dxfId="1179" priority="1202" stopIfTrue="1" operator="greaterThan">
      <formula>0.02</formula>
    </cfRule>
  </conditionalFormatting>
  <conditionalFormatting sqref="PD24">
    <cfRule type="cellIs" dxfId="1178" priority="1201" stopIfTrue="1" operator="greaterThan">
      <formula>0.4</formula>
    </cfRule>
  </conditionalFormatting>
  <conditionalFormatting sqref="PD21">
    <cfRule type="cellIs" dxfId="1177" priority="1200" stopIfTrue="1" operator="greaterThan">
      <formula>0.007</formula>
    </cfRule>
  </conditionalFormatting>
  <conditionalFormatting sqref="PD23">
    <cfRule type="cellIs" dxfId="1176" priority="1199" stopIfTrue="1" operator="greaterThan">
      <formula>0.003</formula>
    </cfRule>
  </conditionalFormatting>
  <conditionalFormatting sqref="PD27:PD28">
    <cfRule type="cellIs" dxfId="1175" priority="1198" stopIfTrue="1" operator="greaterThan">
      <formula>1</formula>
    </cfRule>
  </conditionalFormatting>
  <conditionalFormatting sqref="PD30">
    <cfRule type="cellIs" dxfId="1174" priority="1197" stopIfTrue="1" operator="notBetween">
      <formula>6</formula>
      <formula>10</formula>
    </cfRule>
  </conditionalFormatting>
  <conditionalFormatting sqref="PD33">
    <cfRule type="cellIs" dxfId="1173" priority="1196" stopIfTrue="1" operator="lessThan">
      <formula>65</formula>
    </cfRule>
  </conditionalFormatting>
  <conditionalFormatting sqref="PD22">
    <cfRule type="cellIs" dxfId="1172" priority="1195" stopIfTrue="1" operator="greaterThan">
      <formula>0.002</formula>
    </cfRule>
  </conditionalFormatting>
  <conditionalFormatting sqref="PD26">
    <cfRule type="cellIs" dxfId="1171" priority="1194" stopIfTrue="1" operator="greaterThan">
      <formula>0.002</formula>
    </cfRule>
  </conditionalFormatting>
  <conditionalFormatting sqref="PD25">
    <cfRule type="cellIs" dxfId="1170" priority="1193" stopIfTrue="1" operator="greaterThan">
      <formula>0.04</formula>
    </cfRule>
  </conditionalFormatting>
  <conditionalFormatting sqref="PD18">
    <cfRule type="cellIs" dxfId="1169" priority="1192" stopIfTrue="1" operator="lessThan">
      <formula>98.6</formula>
    </cfRule>
  </conditionalFormatting>
  <conditionalFormatting sqref="PD31">
    <cfRule type="cellIs" dxfId="1168" priority="1191" stopIfTrue="1" operator="notBetween">
      <formula>950</formula>
      <formula>1050</formula>
    </cfRule>
  </conditionalFormatting>
  <conditionalFormatting sqref="PE37">
    <cfRule type="cellIs" dxfId="1167" priority="1190" stopIfTrue="1" operator="greaterThan">
      <formula>10</formula>
    </cfRule>
  </conditionalFormatting>
  <conditionalFormatting sqref="PE19:PE20">
    <cfRule type="cellIs" dxfId="1166" priority="1189" stopIfTrue="1" operator="greaterThan">
      <formula>0.02</formula>
    </cfRule>
  </conditionalFormatting>
  <conditionalFormatting sqref="PE24">
    <cfRule type="cellIs" dxfId="1165" priority="1188" stopIfTrue="1" operator="greaterThan">
      <formula>0.4</formula>
    </cfRule>
  </conditionalFormatting>
  <conditionalFormatting sqref="PE21">
    <cfRule type="cellIs" dxfId="1164" priority="1187" stopIfTrue="1" operator="greaterThan">
      <formula>0.007</formula>
    </cfRule>
  </conditionalFormatting>
  <conditionalFormatting sqref="PE23">
    <cfRule type="cellIs" dxfId="1163" priority="1186" stopIfTrue="1" operator="greaterThan">
      <formula>0.003</formula>
    </cfRule>
  </conditionalFormatting>
  <conditionalFormatting sqref="PE27:PE28">
    <cfRule type="cellIs" dxfId="1162" priority="1185" stopIfTrue="1" operator="greaterThan">
      <formula>1</formula>
    </cfRule>
  </conditionalFormatting>
  <conditionalFormatting sqref="PE30">
    <cfRule type="cellIs" dxfId="1161" priority="1184" stopIfTrue="1" operator="notBetween">
      <formula>6</formula>
      <formula>10</formula>
    </cfRule>
  </conditionalFormatting>
  <conditionalFormatting sqref="PE33">
    <cfRule type="cellIs" dxfId="1160" priority="1183" stopIfTrue="1" operator="lessThan">
      <formula>65</formula>
    </cfRule>
  </conditionalFormatting>
  <conditionalFormatting sqref="PE22">
    <cfRule type="cellIs" dxfId="1159" priority="1182" stopIfTrue="1" operator="greaterThan">
      <formula>0.002</formula>
    </cfRule>
  </conditionalFormatting>
  <conditionalFormatting sqref="PE26">
    <cfRule type="cellIs" dxfId="1158" priority="1181" stopIfTrue="1" operator="greaterThan">
      <formula>0.002</formula>
    </cfRule>
  </conditionalFormatting>
  <conditionalFormatting sqref="PE25">
    <cfRule type="cellIs" dxfId="1157" priority="1180" stopIfTrue="1" operator="greaterThan">
      <formula>0.04</formula>
    </cfRule>
  </conditionalFormatting>
  <conditionalFormatting sqref="PE18">
    <cfRule type="cellIs" dxfId="1156" priority="1179" stopIfTrue="1" operator="lessThan">
      <formula>98.6</formula>
    </cfRule>
  </conditionalFormatting>
  <conditionalFormatting sqref="PE31">
    <cfRule type="cellIs" dxfId="1155" priority="1178" stopIfTrue="1" operator="notBetween">
      <formula>950</formula>
      <formula>1050</formula>
    </cfRule>
  </conditionalFormatting>
  <conditionalFormatting sqref="PF37">
    <cfRule type="cellIs" dxfId="1154" priority="1177" stopIfTrue="1" operator="greaterThan">
      <formula>10</formula>
    </cfRule>
  </conditionalFormatting>
  <conditionalFormatting sqref="PF19:PF20">
    <cfRule type="cellIs" dxfId="1153" priority="1176" stopIfTrue="1" operator="greaterThan">
      <formula>0.02</formula>
    </cfRule>
  </conditionalFormatting>
  <conditionalFormatting sqref="PF24">
    <cfRule type="cellIs" dxfId="1152" priority="1175" stopIfTrue="1" operator="greaterThan">
      <formula>0.4</formula>
    </cfRule>
  </conditionalFormatting>
  <conditionalFormatting sqref="PF21">
    <cfRule type="cellIs" dxfId="1151" priority="1174" stopIfTrue="1" operator="greaterThan">
      <formula>0.007</formula>
    </cfRule>
  </conditionalFormatting>
  <conditionalFormatting sqref="PF23">
    <cfRule type="cellIs" dxfId="1150" priority="1173" stopIfTrue="1" operator="greaterThan">
      <formula>0.003</formula>
    </cfRule>
  </conditionalFormatting>
  <conditionalFormatting sqref="PF27:PF28">
    <cfRule type="cellIs" dxfId="1149" priority="1172" stopIfTrue="1" operator="greaterThan">
      <formula>1</formula>
    </cfRule>
  </conditionalFormatting>
  <conditionalFormatting sqref="PF30">
    <cfRule type="cellIs" dxfId="1148" priority="1171" stopIfTrue="1" operator="notBetween">
      <formula>6</formula>
      <formula>10</formula>
    </cfRule>
  </conditionalFormatting>
  <conditionalFormatting sqref="PF33">
    <cfRule type="cellIs" dxfId="1147" priority="1170" stopIfTrue="1" operator="lessThan">
      <formula>65</formula>
    </cfRule>
  </conditionalFormatting>
  <conditionalFormatting sqref="PF22">
    <cfRule type="cellIs" dxfId="1146" priority="1169" stopIfTrue="1" operator="greaterThan">
      <formula>0.002</formula>
    </cfRule>
  </conditionalFormatting>
  <conditionalFormatting sqref="PF26">
    <cfRule type="cellIs" dxfId="1145" priority="1168" stopIfTrue="1" operator="greaterThan">
      <formula>0.002</formula>
    </cfRule>
  </conditionalFormatting>
  <conditionalFormatting sqref="PF25">
    <cfRule type="cellIs" dxfId="1144" priority="1167" stopIfTrue="1" operator="greaterThan">
      <formula>0.04</formula>
    </cfRule>
  </conditionalFormatting>
  <conditionalFormatting sqref="PF18">
    <cfRule type="cellIs" dxfId="1143" priority="1166" stopIfTrue="1" operator="lessThan">
      <formula>98.6</formula>
    </cfRule>
  </conditionalFormatting>
  <conditionalFormatting sqref="PF31">
    <cfRule type="cellIs" dxfId="1142" priority="1165" stopIfTrue="1" operator="notBetween">
      <formula>950</formula>
      <formula>1050</formula>
    </cfRule>
  </conditionalFormatting>
  <conditionalFormatting sqref="PG37">
    <cfRule type="cellIs" dxfId="1141" priority="1164" stopIfTrue="1" operator="greaterThan">
      <formula>10</formula>
    </cfRule>
  </conditionalFormatting>
  <conditionalFormatting sqref="PG19:PG20">
    <cfRule type="cellIs" dxfId="1140" priority="1163" stopIfTrue="1" operator="greaterThan">
      <formula>0.02</formula>
    </cfRule>
  </conditionalFormatting>
  <conditionalFormatting sqref="PG24">
    <cfRule type="cellIs" dxfId="1139" priority="1162" stopIfTrue="1" operator="greaterThan">
      <formula>0.4</formula>
    </cfRule>
  </conditionalFormatting>
  <conditionalFormatting sqref="PG21">
    <cfRule type="cellIs" dxfId="1138" priority="1161" stopIfTrue="1" operator="greaterThan">
      <formula>0.007</formula>
    </cfRule>
  </conditionalFormatting>
  <conditionalFormatting sqref="PG23">
    <cfRule type="cellIs" dxfId="1137" priority="1160" stopIfTrue="1" operator="greaterThan">
      <formula>0.003</formula>
    </cfRule>
  </conditionalFormatting>
  <conditionalFormatting sqref="PG27:PG28">
    <cfRule type="cellIs" dxfId="1136" priority="1159" stopIfTrue="1" operator="greaterThan">
      <formula>1</formula>
    </cfRule>
  </conditionalFormatting>
  <conditionalFormatting sqref="PG30">
    <cfRule type="cellIs" dxfId="1135" priority="1158" stopIfTrue="1" operator="notBetween">
      <formula>6</formula>
      <formula>10</formula>
    </cfRule>
  </conditionalFormatting>
  <conditionalFormatting sqref="PG33">
    <cfRule type="cellIs" dxfId="1134" priority="1157" stopIfTrue="1" operator="lessThan">
      <formula>65</formula>
    </cfRule>
  </conditionalFormatting>
  <conditionalFormatting sqref="PG22">
    <cfRule type="cellIs" dxfId="1133" priority="1156" stopIfTrue="1" operator="greaterThan">
      <formula>0.002</formula>
    </cfRule>
  </conditionalFormatting>
  <conditionalFormatting sqref="PG26">
    <cfRule type="cellIs" dxfId="1132" priority="1155" stopIfTrue="1" operator="greaterThan">
      <formula>0.002</formula>
    </cfRule>
  </conditionalFormatting>
  <conditionalFormatting sqref="PG25">
    <cfRule type="cellIs" dxfId="1131" priority="1154" stopIfTrue="1" operator="greaterThan">
      <formula>0.04</formula>
    </cfRule>
  </conditionalFormatting>
  <conditionalFormatting sqref="PG18">
    <cfRule type="cellIs" dxfId="1130" priority="1153" stopIfTrue="1" operator="lessThan">
      <formula>98.6</formula>
    </cfRule>
  </conditionalFormatting>
  <conditionalFormatting sqref="PG31">
    <cfRule type="cellIs" dxfId="1129" priority="1152" stopIfTrue="1" operator="notBetween">
      <formula>950</formula>
      <formula>1050</formula>
    </cfRule>
  </conditionalFormatting>
  <conditionalFormatting sqref="PH37">
    <cfRule type="cellIs" dxfId="1128" priority="1151" stopIfTrue="1" operator="greaterThan">
      <formula>10</formula>
    </cfRule>
  </conditionalFormatting>
  <conditionalFormatting sqref="PH19:PH20">
    <cfRule type="cellIs" dxfId="1127" priority="1150" stopIfTrue="1" operator="greaterThan">
      <formula>0.02</formula>
    </cfRule>
  </conditionalFormatting>
  <conditionalFormatting sqref="PH24">
    <cfRule type="cellIs" dxfId="1126" priority="1149" stopIfTrue="1" operator="greaterThan">
      <formula>0.4</formula>
    </cfRule>
  </conditionalFormatting>
  <conditionalFormatting sqref="PH21">
    <cfRule type="cellIs" dxfId="1125" priority="1148" stopIfTrue="1" operator="greaterThan">
      <formula>0.007</formula>
    </cfRule>
  </conditionalFormatting>
  <conditionalFormatting sqref="PH23">
    <cfRule type="cellIs" dxfId="1124" priority="1147" stopIfTrue="1" operator="greaterThan">
      <formula>0.003</formula>
    </cfRule>
  </conditionalFormatting>
  <conditionalFormatting sqref="PH27:PH28">
    <cfRule type="cellIs" dxfId="1123" priority="1146" stopIfTrue="1" operator="greaterThan">
      <formula>1</formula>
    </cfRule>
  </conditionalFormatting>
  <conditionalFormatting sqref="PH30">
    <cfRule type="cellIs" dxfId="1122" priority="1145" stopIfTrue="1" operator="notBetween">
      <formula>6</formula>
      <formula>10</formula>
    </cfRule>
  </conditionalFormatting>
  <conditionalFormatting sqref="PH33">
    <cfRule type="cellIs" dxfId="1121" priority="1144" stopIfTrue="1" operator="lessThan">
      <formula>65</formula>
    </cfRule>
  </conditionalFormatting>
  <conditionalFormatting sqref="PH22">
    <cfRule type="cellIs" dxfId="1120" priority="1143" stopIfTrue="1" operator="greaterThan">
      <formula>0.002</formula>
    </cfRule>
  </conditionalFormatting>
  <conditionalFormatting sqref="PH26">
    <cfRule type="cellIs" dxfId="1119" priority="1142" stopIfTrue="1" operator="greaterThan">
      <formula>0.002</formula>
    </cfRule>
  </conditionalFormatting>
  <conditionalFormatting sqref="PH25">
    <cfRule type="cellIs" dxfId="1118" priority="1141" stopIfTrue="1" operator="greaterThan">
      <formula>0.04</formula>
    </cfRule>
  </conditionalFormatting>
  <conditionalFormatting sqref="PH18">
    <cfRule type="cellIs" dxfId="1117" priority="1140" stopIfTrue="1" operator="lessThan">
      <formula>98.6</formula>
    </cfRule>
  </conditionalFormatting>
  <conditionalFormatting sqref="PH31">
    <cfRule type="cellIs" dxfId="1116" priority="1139" stopIfTrue="1" operator="notBetween">
      <formula>950</formula>
      <formula>1050</formula>
    </cfRule>
  </conditionalFormatting>
  <conditionalFormatting sqref="UT18 UT31:UT33">
    <cfRule type="cellIs" dxfId="1115" priority="1138" stopIfTrue="1" operator="lessThan">
      <formula>98.6</formula>
    </cfRule>
  </conditionalFormatting>
  <conditionalFormatting sqref="UT19:UT20">
    <cfRule type="cellIs" dxfId="1114" priority="1137" stopIfTrue="1" operator="greaterThan">
      <formula>0.02</formula>
    </cfRule>
  </conditionalFormatting>
  <conditionalFormatting sqref="UT24">
    <cfRule type="cellIs" dxfId="1113" priority="1136" stopIfTrue="1" operator="greaterThan">
      <formula>0.4</formula>
    </cfRule>
  </conditionalFormatting>
  <conditionalFormatting sqref="UT22 UT26">
    <cfRule type="cellIs" dxfId="1112" priority="1135" stopIfTrue="1" operator="greaterThan">
      <formula>0.002</formula>
    </cfRule>
  </conditionalFormatting>
  <conditionalFormatting sqref="UT25">
    <cfRule type="cellIs" dxfId="1111" priority="1134" stopIfTrue="1" operator="greaterThan">
      <formula>0.04</formula>
    </cfRule>
  </conditionalFormatting>
  <conditionalFormatting sqref="UT21">
    <cfRule type="cellIs" dxfId="1110" priority="1133" stopIfTrue="1" operator="greaterThan">
      <formula>0.007</formula>
    </cfRule>
  </conditionalFormatting>
  <conditionalFormatting sqref="UT23">
    <cfRule type="cellIs" dxfId="1109" priority="1132" stopIfTrue="1" operator="greaterThan">
      <formula>0.003</formula>
    </cfRule>
  </conditionalFormatting>
  <conditionalFormatting sqref="UT28">
    <cfRule type="cellIs" dxfId="1108" priority="1131" stopIfTrue="1" operator="greaterThan">
      <formula>1</formula>
    </cfRule>
  </conditionalFormatting>
  <conditionalFormatting sqref="UT27">
    <cfRule type="cellIs" dxfId="1107" priority="1130" stopIfTrue="1" operator="greaterThan">
      <formula>1</formula>
    </cfRule>
  </conditionalFormatting>
  <conditionalFormatting sqref="UT29">
    <cfRule type="cellIs" dxfId="1106" priority="1129" stopIfTrue="1" operator="greaterThan">
      <formula>10</formula>
    </cfRule>
  </conditionalFormatting>
  <conditionalFormatting sqref="PI37">
    <cfRule type="cellIs" dxfId="1105" priority="1128" stopIfTrue="1" operator="greaterThan">
      <formula>10</formula>
    </cfRule>
  </conditionalFormatting>
  <conditionalFormatting sqref="PI19:PI20">
    <cfRule type="cellIs" dxfId="1104" priority="1127" stopIfTrue="1" operator="greaterThan">
      <formula>0.02</formula>
    </cfRule>
  </conditionalFormatting>
  <conditionalFormatting sqref="PI24">
    <cfRule type="cellIs" dxfId="1103" priority="1126" stopIfTrue="1" operator="greaterThan">
      <formula>0.4</formula>
    </cfRule>
  </conditionalFormatting>
  <conditionalFormatting sqref="PI21">
    <cfRule type="cellIs" dxfId="1102" priority="1125" stopIfTrue="1" operator="greaterThan">
      <formula>0.007</formula>
    </cfRule>
  </conditionalFormatting>
  <conditionalFormatting sqref="PI23">
    <cfRule type="cellIs" dxfId="1101" priority="1124" stopIfTrue="1" operator="greaterThan">
      <formula>0.003</formula>
    </cfRule>
  </conditionalFormatting>
  <conditionalFormatting sqref="PI27:PI28">
    <cfRule type="cellIs" dxfId="1100" priority="1123" stopIfTrue="1" operator="greaterThan">
      <formula>1</formula>
    </cfRule>
  </conditionalFormatting>
  <conditionalFormatting sqref="PI30">
    <cfRule type="cellIs" dxfId="1099" priority="1122" stopIfTrue="1" operator="notBetween">
      <formula>6</formula>
      <formula>10</formula>
    </cfRule>
  </conditionalFormatting>
  <conditionalFormatting sqref="PI33">
    <cfRule type="cellIs" dxfId="1098" priority="1121" stopIfTrue="1" operator="lessThan">
      <formula>65</formula>
    </cfRule>
  </conditionalFormatting>
  <conditionalFormatting sqref="PI22">
    <cfRule type="cellIs" dxfId="1097" priority="1120" stopIfTrue="1" operator="greaterThan">
      <formula>0.002</formula>
    </cfRule>
  </conditionalFormatting>
  <conditionalFormatting sqref="PI26">
    <cfRule type="cellIs" dxfId="1096" priority="1119" stopIfTrue="1" operator="greaterThan">
      <formula>0.002</formula>
    </cfRule>
  </conditionalFormatting>
  <conditionalFormatting sqref="PI25">
    <cfRule type="cellIs" dxfId="1095" priority="1118" stopIfTrue="1" operator="greaterThan">
      <formula>0.04</formula>
    </cfRule>
  </conditionalFormatting>
  <conditionalFormatting sqref="PI18">
    <cfRule type="cellIs" dxfId="1094" priority="1117" stopIfTrue="1" operator="lessThan">
      <formula>98.6</formula>
    </cfRule>
  </conditionalFormatting>
  <conditionalFormatting sqref="PI31">
    <cfRule type="cellIs" dxfId="1093" priority="1116" stopIfTrue="1" operator="notBetween">
      <formula>950</formula>
      <formula>1050</formula>
    </cfRule>
  </conditionalFormatting>
  <conditionalFormatting sqref="US18 US31:US33">
    <cfRule type="cellIs" dxfId="1092" priority="1115" stopIfTrue="1" operator="lessThan">
      <formula>98.6</formula>
    </cfRule>
  </conditionalFormatting>
  <conditionalFormatting sqref="US19:US20">
    <cfRule type="cellIs" dxfId="1091" priority="1114" stopIfTrue="1" operator="greaterThan">
      <formula>0.02</formula>
    </cfRule>
  </conditionalFormatting>
  <conditionalFormatting sqref="US24">
    <cfRule type="cellIs" dxfId="1090" priority="1113" stopIfTrue="1" operator="greaterThan">
      <formula>0.4</formula>
    </cfRule>
  </conditionalFormatting>
  <conditionalFormatting sqref="US22 US26">
    <cfRule type="cellIs" dxfId="1089" priority="1112" stopIfTrue="1" operator="greaterThan">
      <formula>0.002</formula>
    </cfRule>
  </conditionalFormatting>
  <conditionalFormatting sqref="US25">
    <cfRule type="cellIs" dxfId="1088" priority="1111" stopIfTrue="1" operator="greaterThan">
      <formula>0.04</formula>
    </cfRule>
  </conditionalFormatting>
  <conditionalFormatting sqref="US21">
    <cfRule type="cellIs" dxfId="1087" priority="1110" stopIfTrue="1" operator="greaterThan">
      <formula>0.007</formula>
    </cfRule>
  </conditionalFormatting>
  <conditionalFormatting sqref="US23">
    <cfRule type="cellIs" dxfId="1086" priority="1109" stopIfTrue="1" operator="greaterThan">
      <formula>0.003</formula>
    </cfRule>
  </conditionalFormatting>
  <conditionalFormatting sqref="US28">
    <cfRule type="cellIs" dxfId="1085" priority="1108" stopIfTrue="1" operator="greaterThan">
      <formula>1</formula>
    </cfRule>
  </conditionalFormatting>
  <conditionalFormatting sqref="US27">
    <cfRule type="cellIs" dxfId="1084" priority="1107" stopIfTrue="1" operator="greaterThan">
      <formula>1</formula>
    </cfRule>
  </conditionalFormatting>
  <conditionalFormatting sqref="US29">
    <cfRule type="cellIs" dxfId="1083" priority="1106" stopIfTrue="1" operator="greaterThan">
      <formula>10</formula>
    </cfRule>
  </conditionalFormatting>
  <conditionalFormatting sqref="PJ37">
    <cfRule type="cellIs" dxfId="1082" priority="1105" stopIfTrue="1" operator="greaterThan">
      <formula>10</formula>
    </cfRule>
  </conditionalFormatting>
  <conditionalFormatting sqref="PJ19:PJ20">
    <cfRule type="cellIs" dxfId="1081" priority="1104" stopIfTrue="1" operator="greaterThan">
      <formula>0.02</formula>
    </cfRule>
  </conditionalFormatting>
  <conditionalFormatting sqref="PJ24">
    <cfRule type="cellIs" dxfId="1080" priority="1103" stopIfTrue="1" operator="greaterThan">
      <formula>0.4</formula>
    </cfRule>
  </conditionalFormatting>
  <conditionalFormatting sqref="PJ21">
    <cfRule type="cellIs" dxfId="1079" priority="1102" stopIfTrue="1" operator="greaterThan">
      <formula>0.007</formula>
    </cfRule>
  </conditionalFormatting>
  <conditionalFormatting sqref="PJ23">
    <cfRule type="cellIs" dxfId="1078" priority="1101" stopIfTrue="1" operator="greaterThan">
      <formula>0.003</formula>
    </cfRule>
  </conditionalFormatting>
  <conditionalFormatting sqref="PJ27:PJ28">
    <cfRule type="cellIs" dxfId="1077" priority="1100" stopIfTrue="1" operator="greaterThan">
      <formula>1</formula>
    </cfRule>
  </conditionalFormatting>
  <conditionalFormatting sqref="PJ30">
    <cfRule type="cellIs" dxfId="1076" priority="1099" stopIfTrue="1" operator="notBetween">
      <formula>6</formula>
      <formula>10</formula>
    </cfRule>
  </conditionalFormatting>
  <conditionalFormatting sqref="PJ33">
    <cfRule type="cellIs" dxfId="1075" priority="1098" stopIfTrue="1" operator="lessThan">
      <formula>65</formula>
    </cfRule>
  </conditionalFormatting>
  <conditionalFormatting sqref="PJ22">
    <cfRule type="cellIs" dxfId="1074" priority="1097" stopIfTrue="1" operator="greaterThan">
      <formula>0.002</formula>
    </cfRule>
  </conditionalFormatting>
  <conditionalFormatting sqref="PJ26">
    <cfRule type="cellIs" dxfId="1073" priority="1096" stopIfTrue="1" operator="greaterThan">
      <formula>0.002</formula>
    </cfRule>
  </conditionalFormatting>
  <conditionalFormatting sqref="PJ25">
    <cfRule type="cellIs" dxfId="1072" priority="1095" stopIfTrue="1" operator="greaterThan">
      <formula>0.04</formula>
    </cfRule>
  </conditionalFormatting>
  <conditionalFormatting sqref="PJ18">
    <cfRule type="cellIs" dxfId="1071" priority="1094" stopIfTrue="1" operator="lessThan">
      <formula>98.6</formula>
    </cfRule>
  </conditionalFormatting>
  <conditionalFormatting sqref="PJ31">
    <cfRule type="cellIs" dxfId="1070" priority="1093" stopIfTrue="1" operator="notBetween">
      <formula>950</formula>
      <formula>1050</formula>
    </cfRule>
  </conditionalFormatting>
  <conditionalFormatting sqref="PK37">
    <cfRule type="cellIs" dxfId="1069" priority="1092" stopIfTrue="1" operator="greaterThan">
      <formula>10</formula>
    </cfRule>
  </conditionalFormatting>
  <conditionalFormatting sqref="PK19:PK20">
    <cfRule type="cellIs" dxfId="1068" priority="1091" stopIfTrue="1" operator="greaterThan">
      <formula>0.02</formula>
    </cfRule>
  </conditionalFormatting>
  <conditionalFormatting sqref="PK24">
    <cfRule type="cellIs" dxfId="1067" priority="1090" stopIfTrue="1" operator="greaterThan">
      <formula>0.4</formula>
    </cfRule>
  </conditionalFormatting>
  <conditionalFormatting sqref="PK21">
    <cfRule type="cellIs" dxfId="1066" priority="1089" stopIfTrue="1" operator="greaterThan">
      <formula>0.007</formula>
    </cfRule>
  </conditionalFormatting>
  <conditionalFormatting sqref="PK23">
    <cfRule type="cellIs" dxfId="1065" priority="1088" stopIfTrue="1" operator="greaterThan">
      <formula>0.003</formula>
    </cfRule>
  </conditionalFormatting>
  <conditionalFormatting sqref="PK27:PK28">
    <cfRule type="cellIs" dxfId="1064" priority="1087" stopIfTrue="1" operator="greaterThan">
      <formula>1</formula>
    </cfRule>
  </conditionalFormatting>
  <conditionalFormatting sqref="PK30">
    <cfRule type="cellIs" dxfId="1063" priority="1086" stopIfTrue="1" operator="notBetween">
      <formula>6</formula>
      <formula>10</formula>
    </cfRule>
  </conditionalFormatting>
  <conditionalFormatting sqref="PK33">
    <cfRule type="cellIs" dxfId="1062" priority="1085" stopIfTrue="1" operator="lessThan">
      <formula>65</formula>
    </cfRule>
  </conditionalFormatting>
  <conditionalFormatting sqref="PK22">
    <cfRule type="cellIs" dxfId="1061" priority="1084" stopIfTrue="1" operator="greaterThan">
      <formula>0.002</formula>
    </cfRule>
  </conditionalFormatting>
  <conditionalFormatting sqref="PK26">
    <cfRule type="cellIs" dxfId="1060" priority="1083" stopIfTrue="1" operator="greaterThan">
      <formula>0.002</formula>
    </cfRule>
  </conditionalFormatting>
  <conditionalFormatting sqref="PK25">
    <cfRule type="cellIs" dxfId="1059" priority="1082" stopIfTrue="1" operator="greaterThan">
      <formula>0.04</formula>
    </cfRule>
  </conditionalFormatting>
  <conditionalFormatting sqref="PK18">
    <cfRule type="cellIs" dxfId="1058" priority="1081" stopIfTrue="1" operator="lessThan">
      <formula>98.6</formula>
    </cfRule>
  </conditionalFormatting>
  <conditionalFormatting sqref="PK31">
    <cfRule type="cellIs" dxfId="1057" priority="1080" stopIfTrue="1" operator="notBetween">
      <formula>950</formula>
      <formula>1050</formula>
    </cfRule>
  </conditionalFormatting>
  <conditionalFormatting sqref="PL37">
    <cfRule type="cellIs" dxfId="1056" priority="1079" stopIfTrue="1" operator="greaterThan">
      <formula>10</formula>
    </cfRule>
  </conditionalFormatting>
  <conditionalFormatting sqref="PL19:PL20">
    <cfRule type="cellIs" dxfId="1055" priority="1078" stopIfTrue="1" operator="greaterThan">
      <formula>0.02</formula>
    </cfRule>
  </conditionalFormatting>
  <conditionalFormatting sqref="PL24">
    <cfRule type="cellIs" dxfId="1054" priority="1077" stopIfTrue="1" operator="greaterThan">
      <formula>0.4</formula>
    </cfRule>
  </conditionalFormatting>
  <conditionalFormatting sqref="PL21">
    <cfRule type="cellIs" dxfId="1053" priority="1076" stopIfTrue="1" operator="greaterThan">
      <formula>0.007</formula>
    </cfRule>
  </conditionalFormatting>
  <conditionalFormatting sqref="PL23">
    <cfRule type="cellIs" dxfId="1052" priority="1075" stopIfTrue="1" operator="greaterThan">
      <formula>0.003</formula>
    </cfRule>
  </conditionalFormatting>
  <conditionalFormatting sqref="PL27:PL28">
    <cfRule type="cellIs" dxfId="1051" priority="1074" stopIfTrue="1" operator="greaterThan">
      <formula>1</formula>
    </cfRule>
  </conditionalFormatting>
  <conditionalFormatting sqref="PL30">
    <cfRule type="cellIs" dxfId="1050" priority="1073" stopIfTrue="1" operator="notBetween">
      <formula>6</formula>
      <formula>10</formula>
    </cfRule>
  </conditionalFormatting>
  <conditionalFormatting sqref="PL33">
    <cfRule type="cellIs" dxfId="1049" priority="1072" stopIfTrue="1" operator="lessThan">
      <formula>65</formula>
    </cfRule>
  </conditionalFormatting>
  <conditionalFormatting sqref="PL22">
    <cfRule type="cellIs" dxfId="1048" priority="1071" stopIfTrue="1" operator="greaterThan">
      <formula>0.002</formula>
    </cfRule>
  </conditionalFormatting>
  <conditionalFormatting sqref="PL26">
    <cfRule type="cellIs" dxfId="1047" priority="1070" stopIfTrue="1" operator="greaterThan">
      <formula>0.002</formula>
    </cfRule>
  </conditionalFormatting>
  <conditionalFormatting sqref="PL25">
    <cfRule type="cellIs" dxfId="1046" priority="1069" stopIfTrue="1" operator="greaterThan">
      <formula>0.04</formula>
    </cfRule>
  </conditionalFormatting>
  <conditionalFormatting sqref="PL18">
    <cfRule type="cellIs" dxfId="1045" priority="1068" stopIfTrue="1" operator="lessThan">
      <formula>98.6</formula>
    </cfRule>
  </conditionalFormatting>
  <conditionalFormatting sqref="PL31">
    <cfRule type="cellIs" dxfId="1044" priority="1067" stopIfTrue="1" operator="notBetween">
      <formula>950</formula>
      <formula>1050</formula>
    </cfRule>
  </conditionalFormatting>
  <conditionalFormatting sqref="UR18 UR31:UR33">
    <cfRule type="cellIs" dxfId="1043" priority="1066" stopIfTrue="1" operator="lessThan">
      <formula>98.6</formula>
    </cfRule>
  </conditionalFormatting>
  <conditionalFormatting sqref="UR19:UR20">
    <cfRule type="cellIs" dxfId="1042" priority="1065" stopIfTrue="1" operator="greaterThan">
      <formula>0.02</formula>
    </cfRule>
  </conditionalFormatting>
  <conditionalFormatting sqref="UR24">
    <cfRule type="cellIs" dxfId="1041" priority="1064" stopIfTrue="1" operator="greaterThan">
      <formula>0.4</formula>
    </cfRule>
  </conditionalFormatting>
  <conditionalFormatting sqref="UR22 UR26">
    <cfRule type="cellIs" dxfId="1040" priority="1063" stopIfTrue="1" operator="greaterThan">
      <formula>0.002</formula>
    </cfRule>
  </conditionalFormatting>
  <conditionalFormatting sqref="UR25">
    <cfRule type="cellIs" dxfId="1039" priority="1062" stopIfTrue="1" operator="greaterThan">
      <formula>0.04</formula>
    </cfRule>
  </conditionalFormatting>
  <conditionalFormatting sqref="UR21">
    <cfRule type="cellIs" dxfId="1038" priority="1061" stopIfTrue="1" operator="greaterThan">
      <formula>0.007</formula>
    </cfRule>
  </conditionalFormatting>
  <conditionalFormatting sqref="UR23">
    <cfRule type="cellIs" dxfId="1037" priority="1060" stopIfTrue="1" operator="greaterThan">
      <formula>0.003</formula>
    </cfRule>
  </conditionalFormatting>
  <conditionalFormatting sqref="UR28">
    <cfRule type="cellIs" dxfId="1036" priority="1059" stopIfTrue="1" operator="greaterThan">
      <formula>1</formula>
    </cfRule>
  </conditionalFormatting>
  <conditionalFormatting sqref="UR27">
    <cfRule type="cellIs" dxfId="1035" priority="1058" stopIfTrue="1" operator="greaterThan">
      <formula>1</formula>
    </cfRule>
  </conditionalFormatting>
  <conditionalFormatting sqref="UR29">
    <cfRule type="cellIs" dxfId="1034" priority="1057" stopIfTrue="1" operator="greaterThan">
      <formula>10</formula>
    </cfRule>
  </conditionalFormatting>
  <conditionalFormatting sqref="PM37">
    <cfRule type="cellIs" dxfId="1033" priority="1056" stopIfTrue="1" operator="greaterThan">
      <formula>10</formula>
    </cfRule>
  </conditionalFormatting>
  <conditionalFormatting sqref="PM19:PM20">
    <cfRule type="cellIs" dxfId="1032" priority="1055" stopIfTrue="1" operator="greaterThan">
      <formula>0.02</formula>
    </cfRule>
  </conditionalFormatting>
  <conditionalFormatting sqref="PM24">
    <cfRule type="cellIs" dxfId="1031" priority="1054" stopIfTrue="1" operator="greaterThan">
      <formula>0.4</formula>
    </cfRule>
  </conditionalFormatting>
  <conditionalFormatting sqref="PM21">
    <cfRule type="cellIs" dxfId="1030" priority="1053" stopIfTrue="1" operator="greaterThan">
      <formula>0.007</formula>
    </cfRule>
  </conditionalFormatting>
  <conditionalFormatting sqref="PM23">
    <cfRule type="cellIs" dxfId="1029" priority="1052" stopIfTrue="1" operator="greaterThan">
      <formula>0.003</formula>
    </cfRule>
  </conditionalFormatting>
  <conditionalFormatting sqref="PM27:PM28">
    <cfRule type="cellIs" dxfId="1028" priority="1051" stopIfTrue="1" operator="greaterThan">
      <formula>1</formula>
    </cfRule>
  </conditionalFormatting>
  <conditionalFormatting sqref="PM30">
    <cfRule type="cellIs" dxfId="1027" priority="1050" stopIfTrue="1" operator="notBetween">
      <formula>6</formula>
      <formula>10</formula>
    </cfRule>
  </conditionalFormatting>
  <conditionalFormatting sqref="PM33">
    <cfRule type="cellIs" dxfId="1026" priority="1049" stopIfTrue="1" operator="lessThan">
      <formula>65</formula>
    </cfRule>
  </conditionalFormatting>
  <conditionalFormatting sqref="PM22">
    <cfRule type="cellIs" dxfId="1025" priority="1048" stopIfTrue="1" operator="greaterThan">
      <formula>0.002</formula>
    </cfRule>
  </conditionalFormatting>
  <conditionalFormatting sqref="PM26">
    <cfRule type="cellIs" dxfId="1024" priority="1047" stopIfTrue="1" operator="greaterThan">
      <formula>0.002</formula>
    </cfRule>
  </conditionalFormatting>
  <conditionalFormatting sqref="PM25">
    <cfRule type="cellIs" dxfId="1023" priority="1046" stopIfTrue="1" operator="greaterThan">
      <formula>0.04</formula>
    </cfRule>
  </conditionalFormatting>
  <conditionalFormatting sqref="PM18">
    <cfRule type="cellIs" dxfId="1022" priority="1045" stopIfTrue="1" operator="lessThan">
      <formula>98.6</formula>
    </cfRule>
  </conditionalFormatting>
  <conditionalFormatting sqref="PM31">
    <cfRule type="cellIs" dxfId="1021" priority="1044" stopIfTrue="1" operator="notBetween">
      <formula>950</formula>
      <formula>1050</formula>
    </cfRule>
  </conditionalFormatting>
  <conditionalFormatting sqref="PN37">
    <cfRule type="cellIs" dxfId="1020" priority="1043" stopIfTrue="1" operator="greaterThan">
      <formula>10</formula>
    </cfRule>
  </conditionalFormatting>
  <conditionalFormatting sqref="PN19:PN20">
    <cfRule type="cellIs" dxfId="1019" priority="1042" stopIfTrue="1" operator="greaterThan">
      <formula>0.02</formula>
    </cfRule>
  </conditionalFormatting>
  <conditionalFormatting sqref="PN24">
    <cfRule type="cellIs" dxfId="1018" priority="1041" stopIfTrue="1" operator="greaterThan">
      <formula>0.4</formula>
    </cfRule>
  </conditionalFormatting>
  <conditionalFormatting sqref="PN21">
    <cfRule type="cellIs" dxfId="1017" priority="1040" stopIfTrue="1" operator="greaterThan">
      <formula>0.007</formula>
    </cfRule>
  </conditionalFormatting>
  <conditionalFormatting sqref="PN23">
    <cfRule type="cellIs" dxfId="1016" priority="1039" stopIfTrue="1" operator="greaterThan">
      <formula>0.003</formula>
    </cfRule>
  </conditionalFormatting>
  <conditionalFormatting sqref="PN27:PN28">
    <cfRule type="cellIs" dxfId="1015" priority="1038" stopIfTrue="1" operator="greaterThan">
      <formula>1</formula>
    </cfRule>
  </conditionalFormatting>
  <conditionalFormatting sqref="PN30">
    <cfRule type="cellIs" dxfId="1014" priority="1037" stopIfTrue="1" operator="notBetween">
      <formula>6</formula>
      <formula>10</formula>
    </cfRule>
  </conditionalFormatting>
  <conditionalFormatting sqref="PN33">
    <cfRule type="cellIs" dxfId="1013" priority="1036" stopIfTrue="1" operator="lessThan">
      <formula>65</formula>
    </cfRule>
  </conditionalFormatting>
  <conditionalFormatting sqref="PN22">
    <cfRule type="cellIs" dxfId="1012" priority="1035" stopIfTrue="1" operator="greaterThan">
      <formula>0.002</formula>
    </cfRule>
  </conditionalFormatting>
  <conditionalFormatting sqref="PN26">
    <cfRule type="cellIs" dxfId="1011" priority="1034" stopIfTrue="1" operator="greaterThan">
      <formula>0.002</formula>
    </cfRule>
  </conditionalFormatting>
  <conditionalFormatting sqref="PN25">
    <cfRule type="cellIs" dxfId="1010" priority="1033" stopIfTrue="1" operator="greaterThan">
      <formula>0.04</formula>
    </cfRule>
  </conditionalFormatting>
  <conditionalFormatting sqref="PN18">
    <cfRule type="cellIs" dxfId="1009" priority="1032" stopIfTrue="1" operator="lessThan">
      <formula>98.6</formula>
    </cfRule>
  </conditionalFormatting>
  <conditionalFormatting sqref="PN31">
    <cfRule type="cellIs" dxfId="1008" priority="1031" stopIfTrue="1" operator="notBetween">
      <formula>950</formula>
      <formula>1050</formula>
    </cfRule>
  </conditionalFormatting>
  <conditionalFormatting sqref="PO37">
    <cfRule type="cellIs" dxfId="1007" priority="1030" stopIfTrue="1" operator="greaterThan">
      <formula>10</formula>
    </cfRule>
  </conditionalFormatting>
  <conditionalFormatting sqref="PO19:PO20">
    <cfRule type="cellIs" dxfId="1006" priority="1029" stopIfTrue="1" operator="greaterThan">
      <formula>0.02</formula>
    </cfRule>
  </conditionalFormatting>
  <conditionalFormatting sqref="PO24">
    <cfRule type="cellIs" dxfId="1005" priority="1028" stopIfTrue="1" operator="greaterThan">
      <formula>0.4</formula>
    </cfRule>
  </conditionalFormatting>
  <conditionalFormatting sqref="PO21">
    <cfRule type="cellIs" dxfId="1004" priority="1027" stopIfTrue="1" operator="greaterThan">
      <formula>0.007</formula>
    </cfRule>
  </conditionalFormatting>
  <conditionalFormatting sqref="PO23">
    <cfRule type="cellIs" dxfId="1003" priority="1026" stopIfTrue="1" operator="greaterThan">
      <formula>0.003</formula>
    </cfRule>
  </conditionalFormatting>
  <conditionalFormatting sqref="PO27:PO28">
    <cfRule type="cellIs" dxfId="1002" priority="1025" stopIfTrue="1" operator="greaterThan">
      <formula>1</formula>
    </cfRule>
  </conditionalFormatting>
  <conditionalFormatting sqref="PO30">
    <cfRule type="cellIs" dxfId="1001" priority="1024" stopIfTrue="1" operator="notBetween">
      <formula>6</formula>
      <formula>10</formula>
    </cfRule>
  </conditionalFormatting>
  <conditionalFormatting sqref="PO33">
    <cfRule type="cellIs" dxfId="1000" priority="1023" stopIfTrue="1" operator="lessThan">
      <formula>65</formula>
    </cfRule>
  </conditionalFormatting>
  <conditionalFormatting sqref="PO22">
    <cfRule type="cellIs" dxfId="999" priority="1022" stopIfTrue="1" operator="greaterThan">
      <formula>0.002</formula>
    </cfRule>
  </conditionalFormatting>
  <conditionalFormatting sqref="PO26">
    <cfRule type="cellIs" dxfId="998" priority="1021" stopIfTrue="1" operator="greaterThan">
      <formula>0.002</formula>
    </cfRule>
  </conditionalFormatting>
  <conditionalFormatting sqref="PO25">
    <cfRule type="cellIs" dxfId="997" priority="1020" stopIfTrue="1" operator="greaterThan">
      <formula>0.04</formula>
    </cfRule>
  </conditionalFormatting>
  <conditionalFormatting sqref="PO18">
    <cfRule type="cellIs" dxfId="996" priority="1019" stopIfTrue="1" operator="lessThan">
      <formula>98.6</formula>
    </cfRule>
  </conditionalFormatting>
  <conditionalFormatting sqref="PO31">
    <cfRule type="cellIs" dxfId="995" priority="1018" stopIfTrue="1" operator="notBetween">
      <formula>950</formula>
      <formula>1050</formula>
    </cfRule>
  </conditionalFormatting>
  <conditionalFormatting sqref="PP37">
    <cfRule type="cellIs" dxfId="994" priority="1017" stopIfTrue="1" operator="greaterThan">
      <formula>10</formula>
    </cfRule>
  </conditionalFormatting>
  <conditionalFormatting sqref="PP19:PP20">
    <cfRule type="cellIs" dxfId="993" priority="1016" stopIfTrue="1" operator="greaterThan">
      <formula>0.02</formula>
    </cfRule>
  </conditionalFormatting>
  <conditionalFormatting sqref="PP24">
    <cfRule type="cellIs" dxfId="992" priority="1015" stopIfTrue="1" operator="greaterThan">
      <formula>0.4</formula>
    </cfRule>
  </conditionalFormatting>
  <conditionalFormatting sqref="PP21">
    <cfRule type="cellIs" dxfId="991" priority="1014" stopIfTrue="1" operator="greaterThan">
      <formula>0.007</formula>
    </cfRule>
  </conditionalFormatting>
  <conditionalFormatting sqref="PP23">
    <cfRule type="cellIs" dxfId="990" priority="1013" stopIfTrue="1" operator="greaterThan">
      <formula>0.003</formula>
    </cfRule>
  </conditionalFormatting>
  <conditionalFormatting sqref="PP27:PP28">
    <cfRule type="cellIs" dxfId="989" priority="1012" stopIfTrue="1" operator="greaterThan">
      <formula>1</formula>
    </cfRule>
  </conditionalFormatting>
  <conditionalFormatting sqref="PP30">
    <cfRule type="cellIs" dxfId="988" priority="1011" stopIfTrue="1" operator="notBetween">
      <formula>6</formula>
      <formula>10</formula>
    </cfRule>
  </conditionalFormatting>
  <conditionalFormatting sqref="PP33">
    <cfRule type="cellIs" dxfId="987" priority="1010" stopIfTrue="1" operator="lessThan">
      <formula>65</formula>
    </cfRule>
  </conditionalFormatting>
  <conditionalFormatting sqref="PP22">
    <cfRule type="cellIs" dxfId="986" priority="1009" stopIfTrue="1" operator="greaterThan">
      <formula>0.002</formula>
    </cfRule>
  </conditionalFormatting>
  <conditionalFormatting sqref="PP26">
    <cfRule type="cellIs" dxfId="985" priority="1008" stopIfTrue="1" operator="greaterThan">
      <formula>0.002</formula>
    </cfRule>
  </conditionalFormatting>
  <conditionalFormatting sqref="PP25">
    <cfRule type="cellIs" dxfId="984" priority="1007" stopIfTrue="1" operator="greaterThan">
      <formula>0.04</formula>
    </cfRule>
  </conditionalFormatting>
  <conditionalFormatting sqref="PP18">
    <cfRule type="cellIs" dxfId="983" priority="1006" stopIfTrue="1" operator="lessThan">
      <formula>98.6</formula>
    </cfRule>
  </conditionalFormatting>
  <conditionalFormatting sqref="PP31">
    <cfRule type="cellIs" dxfId="982" priority="1005" stopIfTrue="1" operator="notBetween">
      <formula>950</formula>
      <formula>1050</formula>
    </cfRule>
  </conditionalFormatting>
  <conditionalFormatting sqref="PQ37">
    <cfRule type="cellIs" dxfId="981" priority="1004" stopIfTrue="1" operator="greaterThan">
      <formula>10</formula>
    </cfRule>
  </conditionalFormatting>
  <conditionalFormatting sqref="PQ19:PQ20">
    <cfRule type="cellIs" dxfId="980" priority="1003" stopIfTrue="1" operator="greaterThan">
      <formula>0.02</formula>
    </cfRule>
  </conditionalFormatting>
  <conditionalFormatting sqref="PQ24">
    <cfRule type="cellIs" dxfId="979" priority="1002" stopIfTrue="1" operator="greaterThan">
      <formula>0.4</formula>
    </cfRule>
  </conditionalFormatting>
  <conditionalFormatting sqref="PQ21">
    <cfRule type="cellIs" dxfId="978" priority="1001" stopIfTrue="1" operator="greaterThan">
      <formula>0.007</formula>
    </cfRule>
  </conditionalFormatting>
  <conditionalFormatting sqref="PQ23">
    <cfRule type="cellIs" dxfId="977" priority="1000" stopIfTrue="1" operator="greaterThan">
      <formula>0.003</formula>
    </cfRule>
  </conditionalFormatting>
  <conditionalFormatting sqref="PQ27:PQ28">
    <cfRule type="cellIs" dxfId="976" priority="999" stopIfTrue="1" operator="greaterThan">
      <formula>1</formula>
    </cfRule>
  </conditionalFormatting>
  <conditionalFormatting sqref="PQ30">
    <cfRule type="cellIs" dxfId="975" priority="998" stopIfTrue="1" operator="notBetween">
      <formula>6</formula>
      <formula>10</formula>
    </cfRule>
  </conditionalFormatting>
  <conditionalFormatting sqref="PQ33">
    <cfRule type="cellIs" dxfId="974" priority="997" stopIfTrue="1" operator="lessThan">
      <formula>65</formula>
    </cfRule>
  </conditionalFormatting>
  <conditionalFormatting sqref="PQ22">
    <cfRule type="cellIs" dxfId="973" priority="996" stopIfTrue="1" operator="greaterThan">
      <formula>0.002</formula>
    </cfRule>
  </conditionalFormatting>
  <conditionalFormatting sqref="PQ26">
    <cfRule type="cellIs" dxfId="972" priority="995" stopIfTrue="1" operator="greaterThan">
      <formula>0.002</formula>
    </cfRule>
  </conditionalFormatting>
  <conditionalFormatting sqref="PQ25">
    <cfRule type="cellIs" dxfId="971" priority="994" stopIfTrue="1" operator="greaterThan">
      <formula>0.04</formula>
    </cfRule>
  </conditionalFormatting>
  <conditionalFormatting sqref="PQ18">
    <cfRule type="cellIs" dxfId="970" priority="993" stopIfTrue="1" operator="lessThan">
      <formula>98.6</formula>
    </cfRule>
  </conditionalFormatting>
  <conditionalFormatting sqref="PQ31">
    <cfRule type="cellIs" dxfId="969" priority="992" stopIfTrue="1" operator="notBetween">
      <formula>950</formula>
      <formula>1050</formula>
    </cfRule>
  </conditionalFormatting>
  <conditionalFormatting sqref="UQ18 UQ31:UQ33">
    <cfRule type="cellIs" dxfId="968" priority="991" stopIfTrue="1" operator="lessThan">
      <formula>98.6</formula>
    </cfRule>
  </conditionalFormatting>
  <conditionalFormatting sqref="UQ19:UQ20">
    <cfRule type="cellIs" dxfId="967" priority="990" stopIfTrue="1" operator="greaterThan">
      <formula>0.02</formula>
    </cfRule>
  </conditionalFormatting>
  <conditionalFormatting sqref="UQ24">
    <cfRule type="cellIs" dxfId="966" priority="989" stopIfTrue="1" operator="greaterThan">
      <formula>0.4</formula>
    </cfRule>
  </conditionalFormatting>
  <conditionalFormatting sqref="UQ22 UQ26">
    <cfRule type="cellIs" dxfId="965" priority="988" stopIfTrue="1" operator="greaterThan">
      <formula>0.002</formula>
    </cfRule>
  </conditionalFormatting>
  <conditionalFormatting sqref="UQ25">
    <cfRule type="cellIs" dxfId="964" priority="987" stopIfTrue="1" operator="greaterThan">
      <formula>0.04</formula>
    </cfRule>
  </conditionalFormatting>
  <conditionalFormatting sqref="UQ21">
    <cfRule type="cellIs" dxfId="963" priority="986" stopIfTrue="1" operator="greaterThan">
      <formula>0.007</formula>
    </cfRule>
  </conditionalFormatting>
  <conditionalFormatting sqref="UQ23">
    <cfRule type="cellIs" dxfId="962" priority="985" stopIfTrue="1" operator="greaterThan">
      <formula>0.003</formula>
    </cfRule>
  </conditionalFormatting>
  <conditionalFormatting sqref="UQ28">
    <cfRule type="cellIs" dxfId="961" priority="984" stopIfTrue="1" operator="greaterThan">
      <formula>1</formula>
    </cfRule>
  </conditionalFormatting>
  <conditionalFormatting sqref="UQ27">
    <cfRule type="cellIs" dxfId="960" priority="983" stopIfTrue="1" operator="greaterThan">
      <formula>1</formula>
    </cfRule>
  </conditionalFormatting>
  <conditionalFormatting sqref="UQ29">
    <cfRule type="cellIs" dxfId="959" priority="982" stopIfTrue="1" operator="greaterThan">
      <formula>10</formula>
    </cfRule>
  </conditionalFormatting>
  <conditionalFormatting sqref="PR37">
    <cfRule type="cellIs" dxfId="958" priority="981" stopIfTrue="1" operator="greaterThan">
      <formula>10</formula>
    </cfRule>
  </conditionalFormatting>
  <conditionalFormatting sqref="PR19:PR20">
    <cfRule type="cellIs" dxfId="957" priority="980" stopIfTrue="1" operator="greaterThan">
      <formula>0.02</formula>
    </cfRule>
  </conditionalFormatting>
  <conditionalFormatting sqref="PR24">
    <cfRule type="cellIs" dxfId="956" priority="979" stopIfTrue="1" operator="greaterThan">
      <formula>0.4</formula>
    </cfRule>
  </conditionalFormatting>
  <conditionalFormatting sqref="PR21">
    <cfRule type="cellIs" dxfId="955" priority="978" stopIfTrue="1" operator="greaterThan">
      <formula>0.007</formula>
    </cfRule>
  </conditionalFormatting>
  <conditionalFormatting sqref="PR23">
    <cfRule type="cellIs" dxfId="954" priority="977" stopIfTrue="1" operator="greaterThan">
      <formula>0.003</formula>
    </cfRule>
  </conditionalFormatting>
  <conditionalFormatting sqref="PR27:PR28">
    <cfRule type="cellIs" dxfId="953" priority="976" stopIfTrue="1" operator="greaterThan">
      <formula>1</formula>
    </cfRule>
  </conditionalFormatting>
  <conditionalFormatting sqref="PR30">
    <cfRule type="cellIs" dxfId="952" priority="975" stopIfTrue="1" operator="notBetween">
      <formula>6</formula>
      <formula>10</formula>
    </cfRule>
  </conditionalFormatting>
  <conditionalFormatting sqref="PR33">
    <cfRule type="cellIs" dxfId="951" priority="974" stopIfTrue="1" operator="lessThan">
      <formula>65</formula>
    </cfRule>
  </conditionalFormatting>
  <conditionalFormatting sqref="PR22">
    <cfRule type="cellIs" dxfId="950" priority="973" stopIfTrue="1" operator="greaterThan">
      <formula>0.002</formula>
    </cfRule>
  </conditionalFormatting>
  <conditionalFormatting sqref="PR26">
    <cfRule type="cellIs" dxfId="949" priority="972" stopIfTrue="1" operator="greaterThan">
      <formula>0.002</formula>
    </cfRule>
  </conditionalFormatting>
  <conditionalFormatting sqref="PR25">
    <cfRule type="cellIs" dxfId="948" priority="971" stopIfTrue="1" operator="greaterThan">
      <formula>0.04</formula>
    </cfRule>
  </conditionalFormatting>
  <conditionalFormatting sqref="PR18">
    <cfRule type="cellIs" dxfId="947" priority="970" stopIfTrue="1" operator="lessThan">
      <formula>98.6</formula>
    </cfRule>
  </conditionalFormatting>
  <conditionalFormatting sqref="PR31">
    <cfRule type="cellIs" dxfId="946" priority="969" stopIfTrue="1" operator="notBetween">
      <formula>950</formula>
      <formula>1050</formula>
    </cfRule>
  </conditionalFormatting>
  <conditionalFormatting sqref="PS19:PS20">
    <cfRule type="cellIs" dxfId="945" priority="968" stopIfTrue="1" operator="greaterThan">
      <formula>0.02</formula>
    </cfRule>
  </conditionalFormatting>
  <conditionalFormatting sqref="PS24">
    <cfRule type="cellIs" dxfId="944" priority="967" stopIfTrue="1" operator="greaterThan">
      <formula>0.4</formula>
    </cfRule>
  </conditionalFormatting>
  <conditionalFormatting sqref="PS21">
    <cfRule type="cellIs" dxfId="943" priority="966" stopIfTrue="1" operator="greaterThan">
      <formula>0.007</formula>
    </cfRule>
  </conditionalFormatting>
  <conditionalFormatting sqref="PS23">
    <cfRule type="cellIs" dxfId="942" priority="965" stopIfTrue="1" operator="greaterThan">
      <formula>0.003</formula>
    </cfRule>
  </conditionalFormatting>
  <conditionalFormatting sqref="PS27:PS28">
    <cfRule type="cellIs" dxfId="941" priority="964" stopIfTrue="1" operator="greaterThan">
      <formula>1</formula>
    </cfRule>
  </conditionalFormatting>
  <conditionalFormatting sqref="PS30">
    <cfRule type="cellIs" dxfId="940" priority="963" stopIfTrue="1" operator="notBetween">
      <formula>6</formula>
      <formula>10</formula>
    </cfRule>
  </conditionalFormatting>
  <conditionalFormatting sqref="PS33">
    <cfRule type="cellIs" dxfId="939" priority="962" stopIfTrue="1" operator="lessThan">
      <formula>65</formula>
    </cfRule>
  </conditionalFormatting>
  <conditionalFormatting sqref="PS22">
    <cfRule type="cellIs" dxfId="938" priority="961" stopIfTrue="1" operator="greaterThan">
      <formula>0.002</formula>
    </cfRule>
  </conditionalFormatting>
  <conditionalFormatting sqref="PS26">
    <cfRule type="cellIs" dxfId="937" priority="960" stopIfTrue="1" operator="greaterThan">
      <formula>0.002</formula>
    </cfRule>
  </conditionalFormatting>
  <conditionalFormatting sqref="PS25">
    <cfRule type="cellIs" dxfId="936" priority="959" stopIfTrue="1" operator="greaterThan">
      <formula>0.04</formula>
    </cfRule>
  </conditionalFormatting>
  <conditionalFormatting sqref="PS18">
    <cfRule type="cellIs" dxfId="935" priority="958" stopIfTrue="1" operator="lessThan">
      <formula>98.6</formula>
    </cfRule>
  </conditionalFormatting>
  <conditionalFormatting sqref="PS31">
    <cfRule type="cellIs" dxfId="934" priority="957" stopIfTrue="1" operator="notBetween">
      <formula>950</formula>
      <formula>1050</formula>
    </cfRule>
  </conditionalFormatting>
  <conditionalFormatting sqref="PS37">
    <cfRule type="cellIs" dxfId="933" priority="956" stopIfTrue="1" operator="greaterThan">
      <formula>10</formula>
    </cfRule>
  </conditionalFormatting>
  <conditionalFormatting sqref="PT19:PT20">
    <cfRule type="cellIs" dxfId="932" priority="955" stopIfTrue="1" operator="greaterThan">
      <formula>0.02</formula>
    </cfRule>
  </conditionalFormatting>
  <conditionalFormatting sqref="PT24">
    <cfRule type="cellIs" dxfId="931" priority="954" stopIfTrue="1" operator="greaterThan">
      <formula>0.4</formula>
    </cfRule>
  </conditionalFormatting>
  <conditionalFormatting sqref="PT21">
    <cfRule type="cellIs" dxfId="930" priority="953" stopIfTrue="1" operator="greaterThan">
      <formula>0.007</formula>
    </cfRule>
  </conditionalFormatting>
  <conditionalFormatting sqref="PT23">
    <cfRule type="cellIs" dxfId="929" priority="952" stopIfTrue="1" operator="greaterThan">
      <formula>0.003</formula>
    </cfRule>
  </conditionalFormatting>
  <conditionalFormatting sqref="PT27:PT28">
    <cfRule type="cellIs" dxfId="928" priority="951" stopIfTrue="1" operator="greaterThan">
      <formula>1</formula>
    </cfRule>
  </conditionalFormatting>
  <conditionalFormatting sqref="PT30">
    <cfRule type="cellIs" dxfId="927" priority="950" stopIfTrue="1" operator="notBetween">
      <formula>6</formula>
      <formula>10</formula>
    </cfRule>
  </conditionalFormatting>
  <conditionalFormatting sqref="PT33">
    <cfRule type="cellIs" dxfId="926" priority="949" stopIfTrue="1" operator="lessThan">
      <formula>65</formula>
    </cfRule>
  </conditionalFormatting>
  <conditionalFormatting sqref="PT22">
    <cfRule type="cellIs" dxfId="925" priority="948" stopIfTrue="1" operator="greaterThan">
      <formula>0.002</formula>
    </cfRule>
  </conditionalFormatting>
  <conditionalFormatting sqref="PT26">
    <cfRule type="cellIs" dxfId="924" priority="947" stopIfTrue="1" operator="greaterThan">
      <formula>0.002</formula>
    </cfRule>
  </conditionalFormatting>
  <conditionalFormatting sqref="PT25">
    <cfRule type="cellIs" dxfId="923" priority="946" stopIfTrue="1" operator="greaterThan">
      <formula>0.04</formula>
    </cfRule>
  </conditionalFormatting>
  <conditionalFormatting sqref="PT18">
    <cfRule type="cellIs" dxfId="922" priority="945" stopIfTrue="1" operator="lessThan">
      <formula>98.6</formula>
    </cfRule>
  </conditionalFormatting>
  <conditionalFormatting sqref="PT31">
    <cfRule type="cellIs" dxfId="921" priority="944" stopIfTrue="1" operator="notBetween">
      <formula>950</formula>
      <formula>1050</formula>
    </cfRule>
  </conditionalFormatting>
  <conditionalFormatting sqref="PT37">
    <cfRule type="cellIs" dxfId="920" priority="943" stopIfTrue="1" operator="greaterThan">
      <formula>10</formula>
    </cfRule>
  </conditionalFormatting>
  <conditionalFormatting sqref="PU19:PU20">
    <cfRule type="cellIs" dxfId="919" priority="942" stopIfTrue="1" operator="greaterThan">
      <formula>0.02</formula>
    </cfRule>
  </conditionalFormatting>
  <conditionalFormatting sqref="PU24">
    <cfRule type="cellIs" dxfId="918" priority="941" stopIfTrue="1" operator="greaterThan">
      <formula>0.4</formula>
    </cfRule>
  </conditionalFormatting>
  <conditionalFormatting sqref="PU21">
    <cfRule type="cellIs" dxfId="917" priority="940" stopIfTrue="1" operator="greaterThan">
      <formula>0.007</formula>
    </cfRule>
  </conditionalFormatting>
  <conditionalFormatting sqref="PU23">
    <cfRule type="cellIs" dxfId="916" priority="939" stopIfTrue="1" operator="greaterThan">
      <formula>0.003</formula>
    </cfRule>
  </conditionalFormatting>
  <conditionalFormatting sqref="PU27:PU28">
    <cfRule type="cellIs" dxfId="915" priority="938" stopIfTrue="1" operator="greaterThan">
      <formula>1</formula>
    </cfRule>
  </conditionalFormatting>
  <conditionalFormatting sqref="PU30">
    <cfRule type="cellIs" dxfId="914" priority="937" stopIfTrue="1" operator="notBetween">
      <formula>6</formula>
      <formula>10</formula>
    </cfRule>
  </conditionalFormatting>
  <conditionalFormatting sqref="PU33">
    <cfRule type="cellIs" dxfId="913" priority="936" stopIfTrue="1" operator="lessThan">
      <formula>65</formula>
    </cfRule>
  </conditionalFormatting>
  <conditionalFormatting sqref="PU22">
    <cfRule type="cellIs" dxfId="912" priority="935" stopIfTrue="1" operator="greaterThan">
      <formula>0.002</formula>
    </cfRule>
  </conditionalFormatting>
  <conditionalFormatting sqref="PU26">
    <cfRule type="cellIs" dxfId="911" priority="934" stopIfTrue="1" operator="greaterThan">
      <formula>0.002</formula>
    </cfRule>
  </conditionalFormatting>
  <conditionalFormatting sqref="PU25">
    <cfRule type="cellIs" dxfId="910" priority="933" stopIfTrue="1" operator="greaterThan">
      <formula>0.04</formula>
    </cfRule>
  </conditionalFormatting>
  <conditionalFormatting sqref="PU18">
    <cfRule type="cellIs" dxfId="909" priority="932" stopIfTrue="1" operator="lessThan">
      <formula>98.6</formula>
    </cfRule>
  </conditionalFormatting>
  <conditionalFormatting sqref="PU31">
    <cfRule type="cellIs" dxfId="908" priority="931" stopIfTrue="1" operator="notBetween">
      <formula>950</formula>
      <formula>1050</formula>
    </cfRule>
  </conditionalFormatting>
  <conditionalFormatting sqref="PU37">
    <cfRule type="cellIs" dxfId="907" priority="930" stopIfTrue="1" operator="greaterThan">
      <formula>10</formula>
    </cfRule>
  </conditionalFormatting>
  <conditionalFormatting sqref="PV19:PV20">
    <cfRule type="cellIs" dxfId="906" priority="929" stopIfTrue="1" operator="greaterThan">
      <formula>0.02</formula>
    </cfRule>
  </conditionalFormatting>
  <conditionalFormatting sqref="PV24">
    <cfRule type="cellIs" dxfId="905" priority="928" stopIfTrue="1" operator="greaterThan">
      <formula>0.4</formula>
    </cfRule>
  </conditionalFormatting>
  <conditionalFormatting sqref="PV21">
    <cfRule type="cellIs" dxfId="904" priority="927" stopIfTrue="1" operator="greaterThan">
      <formula>0.007</formula>
    </cfRule>
  </conditionalFormatting>
  <conditionalFormatting sqref="PV23">
    <cfRule type="cellIs" dxfId="903" priority="926" stopIfTrue="1" operator="greaterThan">
      <formula>0.003</formula>
    </cfRule>
  </conditionalFormatting>
  <conditionalFormatting sqref="PV27:PV28">
    <cfRule type="cellIs" dxfId="902" priority="925" stopIfTrue="1" operator="greaterThan">
      <formula>1</formula>
    </cfRule>
  </conditionalFormatting>
  <conditionalFormatting sqref="PV30">
    <cfRule type="cellIs" dxfId="901" priority="924" stopIfTrue="1" operator="notBetween">
      <formula>6</formula>
      <formula>10</formula>
    </cfRule>
  </conditionalFormatting>
  <conditionalFormatting sqref="PV33">
    <cfRule type="cellIs" dxfId="900" priority="923" stopIfTrue="1" operator="lessThan">
      <formula>65</formula>
    </cfRule>
  </conditionalFormatting>
  <conditionalFormatting sqref="PV22">
    <cfRule type="cellIs" dxfId="899" priority="922" stopIfTrue="1" operator="greaterThan">
      <formula>0.002</formula>
    </cfRule>
  </conditionalFormatting>
  <conditionalFormatting sqref="PV26">
    <cfRule type="cellIs" dxfId="898" priority="921" stopIfTrue="1" operator="greaterThan">
      <formula>0.002</formula>
    </cfRule>
  </conditionalFormatting>
  <conditionalFormatting sqref="PV25">
    <cfRule type="cellIs" dxfId="897" priority="920" stopIfTrue="1" operator="greaterThan">
      <formula>0.04</formula>
    </cfRule>
  </conditionalFormatting>
  <conditionalFormatting sqref="PV18">
    <cfRule type="cellIs" dxfId="896" priority="919" stopIfTrue="1" operator="lessThan">
      <formula>98.6</formula>
    </cfRule>
  </conditionalFormatting>
  <conditionalFormatting sqref="PV31">
    <cfRule type="cellIs" dxfId="895" priority="918" stopIfTrue="1" operator="notBetween">
      <formula>950</formula>
      <formula>1050</formula>
    </cfRule>
  </conditionalFormatting>
  <conditionalFormatting sqref="PV37">
    <cfRule type="cellIs" dxfId="894" priority="917" stopIfTrue="1" operator="greaterThan">
      <formula>10</formula>
    </cfRule>
  </conditionalFormatting>
  <conditionalFormatting sqref="PW33">
    <cfRule type="cellIs" dxfId="893" priority="906" stopIfTrue="1" operator="lessThan">
      <formula>65</formula>
    </cfRule>
  </conditionalFormatting>
  <conditionalFormatting sqref="PW19:PW20">
    <cfRule type="cellIs" dxfId="892" priority="905" stopIfTrue="1" operator="greaterThan">
      <formula>0.02</formula>
    </cfRule>
  </conditionalFormatting>
  <conditionalFormatting sqref="PW24">
    <cfRule type="cellIs" dxfId="891" priority="904" stopIfTrue="1" operator="greaterThan">
      <formula>0.4</formula>
    </cfRule>
  </conditionalFormatting>
  <conditionalFormatting sqref="PW21">
    <cfRule type="cellIs" dxfId="890" priority="903" stopIfTrue="1" operator="greaterThan">
      <formula>0.007</formula>
    </cfRule>
  </conditionalFormatting>
  <conditionalFormatting sqref="PW23">
    <cfRule type="cellIs" dxfId="889" priority="902" stopIfTrue="1" operator="greaterThan">
      <formula>0.003</formula>
    </cfRule>
  </conditionalFormatting>
  <conditionalFormatting sqref="PW27:PW28">
    <cfRule type="cellIs" dxfId="888" priority="901" stopIfTrue="1" operator="greaterThan">
      <formula>1</formula>
    </cfRule>
  </conditionalFormatting>
  <conditionalFormatting sqref="PW30">
    <cfRule type="cellIs" dxfId="887" priority="900" stopIfTrue="1" operator="notBetween">
      <formula>6</formula>
      <formula>10</formula>
    </cfRule>
  </conditionalFormatting>
  <conditionalFormatting sqref="PW22">
    <cfRule type="cellIs" dxfId="886" priority="899" stopIfTrue="1" operator="greaterThan">
      <formula>0.002</formula>
    </cfRule>
  </conditionalFormatting>
  <conditionalFormatting sqref="PW26">
    <cfRule type="cellIs" dxfId="885" priority="898" stopIfTrue="1" operator="greaterThan">
      <formula>0.002</formula>
    </cfRule>
  </conditionalFormatting>
  <conditionalFormatting sqref="PW25">
    <cfRule type="cellIs" dxfId="884" priority="897" stopIfTrue="1" operator="greaterThan">
      <formula>0.04</formula>
    </cfRule>
  </conditionalFormatting>
  <conditionalFormatting sqref="PW18">
    <cfRule type="cellIs" dxfId="883" priority="896" stopIfTrue="1" operator="lessThan">
      <formula>98.6</formula>
    </cfRule>
  </conditionalFormatting>
  <conditionalFormatting sqref="PW37">
    <cfRule type="cellIs" dxfId="882" priority="895" stopIfTrue="1" operator="greaterThan">
      <formula>10</formula>
    </cfRule>
  </conditionalFormatting>
  <conditionalFormatting sqref="PX33">
    <cfRule type="cellIs" dxfId="881" priority="893" stopIfTrue="1" operator="lessThan">
      <formula>65</formula>
    </cfRule>
  </conditionalFormatting>
  <conditionalFormatting sqref="PX19:PX20">
    <cfRule type="cellIs" dxfId="880" priority="892" stopIfTrue="1" operator="greaterThan">
      <formula>0.02</formula>
    </cfRule>
  </conditionalFormatting>
  <conditionalFormatting sqref="PX24">
    <cfRule type="cellIs" dxfId="879" priority="891" stopIfTrue="1" operator="greaterThan">
      <formula>0.4</formula>
    </cfRule>
  </conditionalFormatting>
  <conditionalFormatting sqref="PX21">
    <cfRule type="cellIs" dxfId="878" priority="890" stopIfTrue="1" operator="greaterThan">
      <formula>0.007</formula>
    </cfRule>
  </conditionalFormatting>
  <conditionalFormatting sqref="PX23">
    <cfRule type="cellIs" dxfId="877" priority="889" stopIfTrue="1" operator="greaterThan">
      <formula>0.003</formula>
    </cfRule>
  </conditionalFormatting>
  <conditionalFormatting sqref="PX27:PX28">
    <cfRule type="cellIs" dxfId="876" priority="888" stopIfTrue="1" operator="greaterThan">
      <formula>1</formula>
    </cfRule>
  </conditionalFormatting>
  <conditionalFormatting sqref="PX30">
    <cfRule type="cellIs" dxfId="875" priority="887" stopIfTrue="1" operator="notBetween">
      <formula>6</formula>
      <formula>10</formula>
    </cfRule>
  </conditionalFormatting>
  <conditionalFormatting sqref="PX22">
    <cfRule type="cellIs" dxfId="874" priority="886" stopIfTrue="1" operator="greaterThan">
      <formula>0.002</formula>
    </cfRule>
  </conditionalFormatting>
  <conditionalFormatting sqref="PX26">
    <cfRule type="cellIs" dxfId="873" priority="885" stopIfTrue="1" operator="greaterThan">
      <formula>0.002</formula>
    </cfRule>
  </conditionalFormatting>
  <conditionalFormatting sqref="PX25">
    <cfRule type="cellIs" dxfId="872" priority="884" stopIfTrue="1" operator="greaterThan">
      <formula>0.04</formula>
    </cfRule>
  </conditionalFormatting>
  <conditionalFormatting sqref="PX18">
    <cfRule type="cellIs" dxfId="871" priority="883" stopIfTrue="1" operator="lessThan">
      <formula>98.6</formula>
    </cfRule>
  </conditionalFormatting>
  <conditionalFormatting sqref="PX37">
    <cfRule type="cellIs" dxfId="870" priority="882" stopIfTrue="1" operator="greaterThan">
      <formula>10</formula>
    </cfRule>
  </conditionalFormatting>
  <conditionalFormatting sqref="PX31">
    <cfRule type="cellIs" dxfId="869" priority="881" stopIfTrue="1" operator="notBetween">
      <formula>950</formula>
      <formula>1050</formula>
    </cfRule>
  </conditionalFormatting>
  <conditionalFormatting sqref="PY33">
    <cfRule type="cellIs" dxfId="868" priority="880" stopIfTrue="1" operator="lessThan">
      <formula>65</formula>
    </cfRule>
  </conditionalFormatting>
  <conditionalFormatting sqref="PY19:PY20">
    <cfRule type="cellIs" dxfId="867" priority="879" stopIfTrue="1" operator="greaterThan">
      <formula>0.02</formula>
    </cfRule>
  </conditionalFormatting>
  <conditionalFormatting sqref="PY24">
    <cfRule type="cellIs" dxfId="866" priority="878" stopIfTrue="1" operator="greaterThan">
      <formula>0.4</formula>
    </cfRule>
  </conditionalFormatting>
  <conditionalFormatting sqref="PY21">
    <cfRule type="cellIs" dxfId="865" priority="877" stopIfTrue="1" operator="greaterThan">
      <formula>0.007</formula>
    </cfRule>
  </conditionalFormatting>
  <conditionalFormatting sqref="PY23">
    <cfRule type="cellIs" dxfId="864" priority="876" stopIfTrue="1" operator="greaterThan">
      <formula>0.003</formula>
    </cfRule>
  </conditionalFormatting>
  <conditionalFormatting sqref="PY27:PY28">
    <cfRule type="cellIs" dxfId="863" priority="875" stopIfTrue="1" operator="greaterThan">
      <formula>1</formula>
    </cfRule>
  </conditionalFormatting>
  <conditionalFormatting sqref="PY30">
    <cfRule type="cellIs" dxfId="862" priority="874" stopIfTrue="1" operator="notBetween">
      <formula>6</formula>
      <formula>10</formula>
    </cfRule>
  </conditionalFormatting>
  <conditionalFormatting sqref="PY22">
    <cfRule type="cellIs" dxfId="861" priority="873" stopIfTrue="1" operator="greaterThan">
      <formula>0.002</formula>
    </cfRule>
  </conditionalFormatting>
  <conditionalFormatting sqref="PY26">
    <cfRule type="cellIs" dxfId="860" priority="872" stopIfTrue="1" operator="greaterThan">
      <formula>0.002</formula>
    </cfRule>
  </conditionalFormatting>
  <conditionalFormatting sqref="PY25">
    <cfRule type="cellIs" dxfId="859" priority="871" stopIfTrue="1" operator="greaterThan">
      <formula>0.04</formula>
    </cfRule>
  </conditionalFormatting>
  <conditionalFormatting sqref="PY18">
    <cfRule type="cellIs" dxfId="858" priority="870" stopIfTrue="1" operator="lessThan">
      <formula>98.6</formula>
    </cfRule>
  </conditionalFormatting>
  <conditionalFormatting sqref="PY37">
    <cfRule type="cellIs" dxfId="857" priority="869" stopIfTrue="1" operator="greaterThan">
      <formula>10</formula>
    </cfRule>
  </conditionalFormatting>
  <conditionalFormatting sqref="PY31">
    <cfRule type="cellIs" dxfId="856" priority="868" stopIfTrue="1" operator="notBetween">
      <formula>950</formula>
      <formula>1050</formula>
    </cfRule>
  </conditionalFormatting>
  <conditionalFormatting sqref="UO18 UO31:UO33">
    <cfRule type="cellIs" dxfId="855" priority="867" stopIfTrue="1" operator="lessThan">
      <formula>98.6</formula>
    </cfRule>
  </conditionalFormatting>
  <conditionalFormatting sqref="UO19:UO20">
    <cfRule type="cellIs" dxfId="854" priority="866" stopIfTrue="1" operator="greaterThan">
      <formula>0.02</formula>
    </cfRule>
  </conditionalFormatting>
  <conditionalFormatting sqref="UO24">
    <cfRule type="cellIs" dxfId="853" priority="865" stopIfTrue="1" operator="greaterThan">
      <formula>0.4</formula>
    </cfRule>
  </conditionalFormatting>
  <conditionalFormatting sqref="UO22 UO26">
    <cfRule type="cellIs" dxfId="852" priority="864" stopIfTrue="1" operator="greaterThan">
      <formula>0.002</formula>
    </cfRule>
  </conditionalFormatting>
  <conditionalFormatting sqref="UO25">
    <cfRule type="cellIs" dxfId="851" priority="863" stopIfTrue="1" operator="greaterThan">
      <formula>0.04</formula>
    </cfRule>
  </conditionalFormatting>
  <conditionalFormatting sqref="UO21">
    <cfRule type="cellIs" dxfId="850" priority="862" stopIfTrue="1" operator="greaterThan">
      <formula>0.007</formula>
    </cfRule>
  </conditionalFormatting>
  <conditionalFormatting sqref="UO23">
    <cfRule type="cellIs" dxfId="849" priority="861" stopIfTrue="1" operator="greaterThan">
      <formula>0.003</formula>
    </cfRule>
  </conditionalFormatting>
  <conditionalFormatting sqref="UO28">
    <cfRule type="cellIs" dxfId="848" priority="860" stopIfTrue="1" operator="greaterThan">
      <formula>1</formula>
    </cfRule>
  </conditionalFormatting>
  <conditionalFormatting sqref="UO27">
    <cfRule type="cellIs" dxfId="847" priority="859" stopIfTrue="1" operator="greaterThan">
      <formula>1</formula>
    </cfRule>
  </conditionalFormatting>
  <conditionalFormatting sqref="UO29">
    <cfRule type="cellIs" dxfId="846" priority="858" stopIfTrue="1" operator="greaterThan">
      <formula>10</formula>
    </cfRule>
  </conditionalFormatting>
  <conditionalFormatting sqref="PZ33">
    <cfRule type="cellIs" dxfId="845" priority="856" stopIfTrue="1" operator="lessThan">
      <formula>65</formula>
    </cfRule>
  </conditionalFormatting>
  <conditionalFormatting sqref="PZ19:PZ20">
    <cfRule type="cellIs" dxfId="844" priority="855" stopIfTrue="1" operator="greaterThan">
      <formula>0.02</formula>
    </cfRule>
  </conditionalFormatting>
  <conditionalFormatting sqref="PZ24">
    <cfRule type="cellIs" dxfId="843" priority="854" stopIfTrue="1" operator="greaterThan">
      <formula>0.4</formula>
    </cfRule>
  </conditionalFormatting>
  <conditionalFormatting sqref="PZ21">
    <cfRule type="cellIs" dxfId="842" priority="853" stopIfTrue="1" operator="greaterThan">
      <formula>0.007</formula>
    </cfRule>
  </conditionalFormatting>
  <conditionalFormatting sqref="PZ23">
    <cfRule type="cellIs" dxfId="841" priority="852" stopIfTrue="1" operator="greaterThan">
      <formula>0.003</formula>
    </cfRule>
  </conditionalFormatting>
  <conditionalFormatting sqref="PZ27:PZ28">
    <cfRule type="cellIs" dxfId="840" priority="851" stopIfTrue="1" operator="greaterThan">
      <formula>1</formula>
    </cfRule>
  </conditionalFormatting>
  <conditionalFormatting sqref="PZ30">
    <cfRule type="cellIs" dxfId="839" priority="850" stopIfTrue="1" operator="notBetween">
      <formula>6</formula>
      <formula>10</formula>
    </cfRule>
  </conditionalFormatting>
  <conditionalFormatting sqref="PZ22">
    <cfRule type="cellIs" dxfId="838" priority="849" stopIfTrue="1" operator="greaterThan">
      <formula>0.002</formula>
    </cfRule>
  </conditionalFormatting>
  <conditionalFormatting sqref="PZ26">
    <cfRule type="cellIs" dxfId="837" priority="848" stopIfTrue="1" operator="greaterThan">
      <formula>0.002</formula>
    </cfRule>
  </conditionalFormatting>
  <conditionalFormatting sqref="PZ25">
    <cfRule type="cellIs" dxfId="836" priority="847" stopIfTrue="1" operator="greaterThan">
      <formula>0.04</formula>
    </cfRule>
  </conditionalFormatting>
  <conditionalFormatting sqref="PZ18">
    <cfRule type="cellIs" dxfId="835" priority="846" stopIfTrue="1" operator="lessThan">
      <formula>98.6</formula>
    </cfRule>
  </conditionalFormatting>
  <conditionalFormatting sqref="PZ31">
    <cfRule type="cellIs" dxfId="834" priority="845" stopIfTrue="1" operator="notBetween">
      <formula>950</formula>
      <formula>1050</formula>
    </cfRule>
  </conditionalFormatting>
  <conditionalFormatting sqref="PZ37">
    <cfRule type="cellIs" dxfId="833" priority="844" stopIfTrue="1" operator="greaterThan">
      <formula>10</formula>
    </cfRule>
  </conditionalFormatting>
  <conditionalFormatting sqref="QA33">
    <cfRule type="cellIs" dxfId="832" priority="843" stopIfTrue="1" operator="lessThan">
      <formula>65</formula>
    </cfRule>
  </conditionalFormatting>
  <conditionalFormatting sqref="QA19:QA20">
    <cfRule type="cellIs" dxfId="831" priority="842" stopIfTrue="1" operator="greaterThan">
      <formula>0.02</formula>
    </cfRule>
  </conditionalFormatting>
  <conditionalFormatting sqref="QA24">
    <cfRule type="cellIs" dxfId="830" priority="841" stopIfTrue="1" operator="greaterThan">
      <formula>0.4</formula>
    </cfRule>
  </conditionalFormatting>
  <conditionalFormatting sqref="QA21">
    <cfRule type="cellIs" dxfId="829" priority="840" stopIfTrue="1" operator="greaterThan">
      <formula>0.007</formula>
    </cfRule>
  </conditionalFormatting>
  <conditionalFormatting sqref="QA23">
    <cfRule type="cellIs" dxfId="828" priority="839" stopIfTrue="1" operator="greaterThan">
      <formula>0.003</formula>
    </cfRule>
  </conditionalFormatting>
  <conditionalFormatting sqref="QA27:QA28">
    <cfRule type="cellIs" dxfId="827" priority="838" stopIfTrue="1" operator="greaterThan">
      <formula>1</formula>
    </cfRule>
  </conditionalFormatting>
  <conditionalFormatting sqref="QA30">
    <cfRule type="cellIs" dxfId="826" priority="837" stopIfTrue="1" operator="notBetween">
      <formula>6</formula>
      <formula>10</formula>
    </cfRule>
  </conditionalFormatting>
  <conditionalFormatting sqref="QA22">
    <cfRule type="cellIs" dxfId="825" priority="836" stopIfTrue="1" operator="greaterThan">
      <formula>0.002</formula>
    </cfRule>
  </conditionalFormatting>
  <conditionalFormatting sqref="QA26">
    <cfRule type="cellIs" dxfId="824" priority="835" stopIfTrue="1" operator="greaterThan">
      <formula>0.002</formula>
    </cfRule>
  </conditionalFormatting>
  <conditionalFormatting sqref="QA25">
    <cfRule type="cellIs" dxfId="823" priority="834" stopIfTrue="1" operator="greaterThan">
      <formula>0.04</formula>
    </cfRule>
  </conditionalFormatting>
  <conditionalFormatting sqref="QA18">
    <cfRule type="cellIs" dxfId="822" priority="833" stopIfTrue="1" operator="lessThan">
      <formula>98.6</formula>
    </cfRule>
  </conditionalFormatting>
  <conditionalFormatting sqref="QA31">
    <cfRule type="cellIs" dxfId="821" priority="832" stopIfTrue="1" operator="notBetween">
      <formula>950</formula>
      <formula>1050</formula>
    </cfRule>
  </conditionalFormatting>
  <conditionalFormatting sqref="QA37">
    <cfRule type="cellIs" dxfId="820" priority="831" stopIfTrue="1" operator="greaterThan">
      <formula>10</formula>
    </cfRule>
  </conditionalFormatting>
  <conditionalFormatting sqref="QB33">
    <cfRule type="cellIs" dxfId="819" priority="830" stopIfTrue="1" operator="lessThan">
      <formula>65</formula>
    </cfRule>
  </conditionalFormatting>
  <conditionalFormatting sqref="QB19:QB20">
    <cfRule type="cellIs" dxfId="818" priority="829" stopIfTrue="1" operator="greaterThan">
      <formula>0.02</formula>
    </cfRule>
  </conditionalFormatting>
  <conditionalFormatting sqref="QB24">
    <cfRule type="cellIs" dxfId="817" priority="828" stopIfTrue="1" operator="greaterThan">
      <formula>0.4</formula>
    </cfRule>
  </conditionalFormatting>
  <conditionalFormatting sqref="QB21">
    <cfRule type="cellIs" dxfId="816" priority="827" stopIfTrue="1" operator="greaterThan">
      <formula>0.007</formula>
    </cfRule>
  </conditionalFormatting>
  <conditionalFormatting sqref="QB23">
    <cfRule type="cellIs" dxfId="815" priority="826" stopIfTrue="1" operator="greaterThan">
      <formula>0.003</formula>
    </cfRule>
  </conditionalFormatting>
  <conditionalFormatting sqref="QB27:QB28">
    <cfRule type="cellIs" dxfId="814" priority="825" stopIfTrue="1" operator="greaterThan">
      <formula>1</formula>
    </cfRule>
  </conditionalFormatting>
  <conditionalFormatting sqref="QB30">
    <cfRule type="cellIs" dxfId="813" priority="824" stopIfTrue="1" operator="notBetween">
      <formula>6</formula>
      <formula>10</formula>
    </cfRule>
  </conditionalFormatting>
  <conditionalFormatting sqref="QB22">
    <cfRule type="cellIs" dxfId="812" priority="823" stopIfTrue="1" operator="greaterThan">
      <formula>0.002</formula>
    </cfRule>
  </conditionalFormatting>
  <conditionalFormatting sqref="QB26">
    <cfRule type="cellIs" dxfId="811" priority="822" stopIfTrue="1" operator="greaterThan">
      <formula>0.002</formula>
    </cfRule>
  </conditionalFormatting>
  <conditionalFormatting sqref="QB25">
    <cfRule type="cellIs" dxfId="810" priority="821" stopIfTrue="1" operator="greaterThan">
      <formula>0.04</formula>
    </cfRule>
  </conditionalFormatting>
  <conditionalFormatting sqref="QB18">
    <cfRule type="cellIs" dxfId="809" priority="820" stopIfTrue="1" operator="lessThan">
      <formula>98.6</formula>
    </cfRule>
  </conditionalFormatting>
  <conditionalFormatting sqref="QB31">
    <cfRule type="cellIs" dxfId="808" priority="819" stopIfTrue="1" operator="notBetween">
      <formula>950</formula>
      <formula>1050</formula>
    </cfRule>
  </conditionalFormatting>
  <conditionalFormatting sqref="QB37">
    <cfRule type="cellIs" dxfId="807" priority="818" stopIfTrue="1" operator="greaterThan">
      <formula>10</formula>
    </cfRule>
  </conditionalFormatting>
  <conditionalFormatting sqref="UP18 UP31:UP33">
    <cfRule type="cellIs" dxfId="806" priority="817" stopIfTrue="1" operator="lessThan">
      <formula>98.6</formula>
    </cfRule>
  </conditionalFormatting>
  <conditionalFormatting sqref="UP19:UP20">
    <cfRule type="cellIs" dxfId="805" priority="816" stopIfTrue="1" operator="greaterThan">
      <formula>0.02</formula>
    </cfRule>
  </conditionalFormatting>
  <conditionalFormatting sqref="UP24">
    <cfRule type="cellIs" dxfId="804" priority="815" stopIfTrue="1" operator="greaterThan">
      <formula>0.4</formula>
    </cfRule>
  </conditionalFormatting>
  <conditionalFormatting sqref="UP22 UP26">
    <cfRule type="cellIs" dxfId="803" priority="814" stopIfTrue="1" operator="greaterThan">
      <formula>0.002</formula>
    </cfRule>
  </conditionalFormatting>
  <conditionalFormatting sqref="UP25">
    <cfRule type="cellIs" dxfId="802" priority="813" stopIfTrue="1" operator="greaterThan">
      <formula>0.04</formula>
    </cfRule>
  </conditionalFormatting>
  <conditionalFormatting sqref="UP21">
    <cfRule type="cellIs" dxfId="801" priority="812" stopIfTrue="1" operator="greaterThan">
      <formula>0.007</formula>
    </cfRule>
  </conditionalFormatting>
  <conditionalFormatting sqref="UP23">
    <cfRule type="cellIs" dxfId="800" priority="811" stopIfTrue="1" operator="greaterThan">
      <formula>0.003</formula>
    </cfRule>
  </conditionalFormatting>
  <conditionalFormatting sqref="UP28">
    <cfRule type="cellIs" dxfId="799" priority="810" stopIfTrue="1" operator="greaterThan">
      <formula>1</formula>
    </cfRule>
  </conditionalFormatting>
  <conditionalFormatting sqref="UP27">
    <cfRule type="cellIs" dxfId="798" priority="809" stopIfTrue="1" operator="greaterThan">
      <formula>1</formula>
    </cfRule>
  </conditionalFormatting>
  <conditionalFormatting sqref="UP29">
    <cfRule type="cellIs" dxfId="797" priority="808" stopIfTrue="1" operator="greaterThan">
      <formula>10</formula>
    </cfRule>
  </conditionalFormatting>
  <conditionalFormatting sqref="QC33">
    <cfRule type="cellIs" dxfId="796" priority="807" stopIfTrue="1" operator="lessThan">
      <formula>65</formula>
    </cfRule>
  </conditionalFormatting>
  <conditionalFormatting sqref="QC19:QC20">
    <cfRule type="cellIs" dxfId="795" priority="806" stopIfTrue="1" operator="greaterThan">
      <formula>0.02</formula>
    </cfRule>
  </conditionalFormatting>
  <conditionalFormatting sqref="QC24">
    <cfRule type="cellIs" dxfId="794" priority="805" stopIfTrue="1" operator="greaterThan">
      <formula>0.4</formula>
    </cfRule>
  </conditionalFormatting>
  <conditionalFormatting sqref="QC21">
    <cfRule type="cellIs" dxfId="793" priority="804" stopIfTrue="1" operator="greaterThan">
      <formula>0.007</formula>
    </cfRule>
  </conditionalFormatting>
  <conditionalFormatting sqref="QC23">
    <cfRule type="cellIs" dxfId="792" priority="803" stopIfTrue="1" operator="greaterThan">
      <formula>0.003</formula>
    </cfRule>
  </conditionalFormatting>
  <conditionalFormatting sqref="QC27:QC28">
    <cfRule type="cellIs" dxfId="791" priority="802" stopIfTrue="1" operator="greaterThan">
      <formula>1</formula>
    </cfRule>
  </conditionalFormatting>
  <conditionalFormatting sqref="QC30">
    <cfRule type="cellIs" dxfId="790" priority="801" stopIfTrue="1" operator="notBetween">
      <formula>6</formula>
      <formula>10</formula>
    </cfRule>
  </conditionalFormatting>
  <conditionalFormatting sqref="QC22">
    <cfRule type="cellIs" dxfId="789" priority="800" stopIfTrue="1" operator="greaterThan">
      <formula>0.002</formula>
    </cfRule>
  </conditionalFormatting>
  <conditionalFormatting sqref="QC26">
    <cfRule type="cellIs" dxfId="788" priority="799" stopIfTrue="1" operator="greaterThan">
      <formula>0.002</formula>
    </cfRule>
  </conditionalFormatting>
  <conditionalFormatting sqref="QC25">
    <cfRule type="cellIs" dxfId="787" priority="798" stopIfTrue="1" operator="greaterThan">
      <formula>0.04</formula>
    </cfRule>
  </conditionalFormatting>
  <conditionalFormatting sqref="QC18">
    <cfRule type="cellIs" dxfId="786" priority="797" stopIfTrue="1" operator="lessThan">
      <formula>98.6</formula>
    </cfRule>
  </conditionalFormatting>
  <conditionalFormatting sqref="QC31">
    <cfRule type="cellIs" dxfId="785" priority="796" stopIfTrue="1" operator="notBetween">
      <formula>950</formula>
      <formula>1050</formula>
    </cfRule>
  </conditionalFormatting>
  <conditionalFormatting sqref="QC37">
    <cfRule type="cellIs" dxfId="784" priority="795" stopIfTrue="1" operator="greaterThan">
      <formula>10</formula>
    </cfRule>
  </conditionalFormatting>
  <conditionalFormatting sqref="QD33">
    <cfRule type="cellIs" dxfId="783" priority="794" stopIfTrue="1" operator="lessThan">
      <formula>65</formula>
    </cfRule>
  </conditionalFormatting>
  <conditionalFormatting sqref="QD19:QD20">
    <cfRule type="cellIs" dxfId="782" priority="793" stopIfTrue="1" operator="greaterThan">
      <formula>0.02</formula>
    </cfRule>
  </conditionalFormatting>
  <conditionalFormatting sqref="QD24">
    <cfRule type="cellIs" dxfId="781" priority="792" stopIfTrue="1" operator="greaterThan">
      <formula>0.4</formula>
    </cfRule>
  </conditionalFormatting>
  <conditionalFormatting sqref="QD21">
    <cfRule type="cellIs" dxfId="780" priority="791" stopIfTrue="1" operator="greaterThan">
      <formula>0.007</formula>
    </cfRule>
  </conditionalFormatting>
  <conditionalFormatting sqref="QD23">
    <cfRule type="cellIs" dxfId="779" priority="790" stopIfTrue="1" operator="greaterThan">
      <formula>0.003</formula>
    </cfRule>
  </conditionalFormatting>
  <conditionalFormatting sqref="QD27:QD28">
    <cfRule type="cellIs" dxfId="778" priority="789" stopIfTrue="1" operator="greaterThan">
      <formula>1</formula>
    </cfRule>
  </conditionalFormatting>
  <conditionalFormatting sqref="QD30">
    <cfRule type="cellIs" dxfId="777" priority="788" stopIfTrue="1" operator="notBetween">
      <formula>6</formula>
      <formula>10</formula>
    </cfRule>
  </conditionalFormatting>
  <conditionalFormatting sqref="QD22">
    <cfRule type="cellIs" dxfId="776" priority="787" stopIfTrue="1" operator="greaterThan">
      <formula>0.002</formula>
    </cfRule>
  </conditionalFormatting>
  <conditionalFormatting sqref="QD26">
    <cfRule type="cellIs" dxfId="775" priority="786" stopIfTrue="1" operator="greaterThan">
      <formula>0.002</formula>
    </cfRule>
  </conditionalFormatting>
  <conditionalFormatting sqref="QD25">
    <cfRule type="cellIs" dxfId="774" priority="785" stopIfTrue="1" operator="greaterThan">
      <formula>0.04</formula>
    </cfRule>
  </conditionalFormatting>
  <conditionalFormatting sqref="QD18">
    <cfRule type="cellIs" dxfId="773" priority="784" stopIfTrue="1" operator="lessThan">
      <formula>98.6</formula>
    </cfRule>
  </conditionalFormatting>
  <conditionalFormatting sqref="QD31">
    <cfRule type="cellIs" dxfId="772" priority="783" stopIfTrue="1" operator="notBetween">
      <formula>950</formula>
      <formula>1050</formula>
    </cfRule>
  </conditionalFormatting>
  <conditionalFormatting sqref="QD37">
    <cfRule type="cellIs" dxfId="771" priority="782" stopIfTrue="1" operator="greaterThan">
      <formula>10</formula>
    </cfRule>
  </conditionalFormatting>
  <conditionalFormatting sqref="QE33">
    <cfRule type="cellIs" dxfId="770" priority="781" stopIfTrue="1" operator="lessThan">
      <formula>65</formula>
    </cfRule>
  </conditionalFormatting>
  <conditionalFormatting sqref="QE19:QE20">
    <cfRule type="cellIs" dxfId="769" priority="780" stopIfTrue="1" operator="greaterThan">
      <formula>0.02</formula>
    </cfRule>
  </conditionalFormatting>
  <conditionalFormatting sqref="QE24">
    <cfRule type="cellIs" dxfId="768" priority="779" stopIfTrue="1" operator="greaterThan">
      <formula>0.4</formula>
    </cfRule>
  </conditionalFormatting>
  <conditionalFormatting sqref="QE21">
    <cfRule type="cellIs" dxfId="767" priority="778" stopIfTrue="1" operator="greaterThan">
      <formula>0.007</formula>
    </cfRule>
  </conditionalFormatting>
  <conditionalFormatting sqref="QE23">
    <cfRule type="cellIs" dxfId="766" priority="777" stopIfTrue="1" operator="greaterThan">
      <formula>0.003</formula>
    </cfRule>
  </conditionalFormatting>
  <conditionalFormatting sqref="QE27:QE28">
    <cfRule type="cellIs" dxfId="765" priority="776" stopIfTrue="1" operator="greaterThan">
      <formula>1</formula>
    </cfRule>
  </conditionalFormatting>
  <conditionalFormatting sqref="QE30">
    <cfRule type="cellIs" dxfId="764" priority="775" stopIfTrue="1" operator="notBetween">
      <formula>6</formula>
      <formula>10</formula>
    </cfRule>
  </conditionalFormatting>
  <conditionalFormatting sqref="QE22">
    <cfRule type="cellIs" dxfId="763" priority="774" stopIfTrue="1" operator="greaterThan">
      <formula>0.002</formula>
    </cfRule>
  </conditionalFormatting>
  <conditionalFormatting sqref="QE26">
    <cfRule type="cellIs" dxfId="762" priority="773" stopIfTrue="1" operator="greaterThan">
      <formula>0.002</formula>
    </cfRule>
  </conditionalFormatting>
  <conditionalFormatting sqref="QE25">
    <cfRule type="cellIs" dxfId="761" priority="772" stopIfTrue="1" operator="greaterThan">
      <formula>0.04</formula>
    </cfRule>
  </conditionalFormatting>
  <conditionalFormatting sqref="QE18">
    <cfRule type="cellIs" dxfId="760" priority="771" stopIfTrue="1" operator="lessThan">
      <formula>98.6</formula>
    </cfRule>
  </conditionalFormatting>
  <conditionalFormatting sqref="QE31">
    <cfRule type="cellIs" dxfId="759" priority="770" stopIfTrue="1" operator="notBetween">
      <formula>950</formula>
      <formula>1050</formula>
    </cfRule>
  </conditionalFormatting>
  <conditionalFormatting sqref="QE37">
    <cfRule type="cellIs" dxfId="758" priority="769" stopIfTrue="1" operator="greaterThan">
      <formula>10</formula>
    </cfRule>
  </conditionalFormatting>
  <conditionalFormatting sqref="UO30:UW30">
    <cfRule type="cellIs" dxfId="757" priority="768" stopIfTrue="1" operator="notBetween">
      <formula>6</formula>
      <formula>10</formula>
    </cfRule>
  </conditionalFormatting>
  <conditionalFormatting sqref="QF33">
    <cfRule type="cellIs" dxfId="756" priority="754" stopIfTrue="1" operator="lessThan">
      <formula>65</formula>
    </cfRule>
  </conditionalFormatting>
  <conditionalFormatting sqref="QF19:QF20">
    <cfRule type="cellIs" dxfId="755" priority="753" stopIfTrue="1" operator="greaterThan">
      <formula>0.02</formula>
    </cfRule>
  </conditionalFormatting>
  <conditionalFormatting sqref="QF24">
    <cfRule type="cellIs" dxfId="754" priority="752" stopIfTrue="1" operator="greaterThan">
      <formula>0.4</formula>
    </cfRule>
  </conditionalFormatting>
  <conditionalFormatting sqref="QF21">
    <cfRule type="cellIs" dxfId="753" priority="751" stopIfTrue="1" operator="greaterThan">
      <formula>0.007</formula>
    </cfRule>
  </conditionalFormatting>
  <conditionalFormatting sqref="QF23">
    <cfRule type="cellIs" dxfId="752" priority="750" stopIfTrue="1" operator="greaterThan">
      <formula>0.003</formula>
    </cfRule>
  </conditionalFormatting>
  <conditionalFormatting sqref="QF27:QF28">
    <cfRule type="cellIs" dxfId="751" priority="749" stopIfTrue="1" operator="greaterThan">
      <formula>1</formula>
    </cfRule>
  </conditionalFormatting>
  <conditionalFormatting sqref="QF30">
    <cfRule type="cellIs" dxfId="750" priority="748" stopIfTrue="1" operator="notBetween">
      <formula>6</formula>
      <formula>10</formula>
    </cfRule>
  </conditionalFormatting>
  <conditionalFormatting sqref="QF22">
    <cfRule type="cellIs" dxfId="749" priority="747" stopIfTrue="1" operator="greaterThan">
      <formula>0.002</formula>
    </cfRule>
  </conditionalFormatting>
  <conditionalFormatting sqref="QF26">
    <cfRule type="cellIs" dxfId="748" priority="746" stopIfTrue="1" operator="greaterThan">
      <formula>0.002</formula>
    </cfRule>
  </conditionalFormatting>
  <conditionalFormatting sqref="QF25">
    <cfRule type="cellIs" dxfId="747" priority="745" stopIfTrue="1" operator="greaterThan">
      <formula>0.04</formula>
    </cfRule>
  </conditionalFormatting>
  <conditionalFormatting sqref="QF18">
    <cfRule type="cellIs" dxfId="746" priority="744" stopIfTrue="1" operator="lessThan">
      <formula>98.6</formula>
    </cfRule>
  </conditionalFormatting>
  <conditionalFormatting sqref="QF31">
    <cfRule type="cellIs" dxfId="745" priority="743" stopIfTrue="1" operator="notBetween">
      <formula>950</formula>
      <formula>1050</formula>
    </cfRule>
  </conditionalFormatting>
  <conditionalFormatting sqref="QF37">
    <cfRule type="cellIs" dxfId="744" priority="742" stopIfTrue="1" operator="greaterThan">
      <formula>10</formula>
    </cfRule>
  </conditionalFormatting>
  <conditionalFormatting sqref="QG33">
    <cfRule type="cellIs" dxfId="743" priority="741" stopIfTrue="1" operator="lessThan">
      <formula>65</formula>
    </cfRule>
  </conditionalFormatting>
  <conditionalFormatting sqref="QG19:QG20">
    <cfRule type="cellIs" dxfId="742" priority="740" stopIfTrue="1" operator="greaterThan">
      <formula>0.02</formula>
    </cfRule>
  </conditionalFormatting>
  <conditionalFormatting sqref="QG24">
    <cfRule type="cellIs" dxfId="741" priority="739" stopIfTrue="1" operator="greaterThan">
      <formula>0.4</formula>
    </cfRule>
  </conditionalFormatting>
  <conditionalFormatting sqref="QG21">
    <cfRule type="cellIs" dxfId="740" priority="738" stopIfTrue="1" operator="greaterThan">
      <formula>0.007</formula>
    </cfRule>
  </conditionalFormatting>
  <conditionalFormatting sqref="QG23">
    <cfRule type="cellIs" dxfId="739" priority="737" stopIfTrue="1" operator="greaterThan">
      <formula>0.003</formula>
    </cfRule>
  </conditionalFormatting>
  <conditionalFormatting sqref="QG27:QG28">
    <cfRule type="cellIs" dxfId="738" priority="736" stopIfTrue="1" operator="greaterThan">
      <formula>1</formula>
    </cfRule>
  </conditionalFormatting>
  <conditionalFormatting sqref="QG30">
    <cfRule type="cellIs" dxfId="737" priority="735" stopIfTrue="1" operator="notBetween">
      <formula>6</formula>
      <formula>10</formula>
    </cfRule>
  </conditionalFormatting>
  <conditionalFormatting sqref="QG22">
    <cfRule type="cellIs" dxfId="736" priority="734" stopIfTrue="1" operator="greaterThan">
      <formula>0.002</formula>
    </cfRule>
  </conditionalFormatting>
  <conditionalFormatting sqref="QG26">
    <cfRule type="cellIs" dxfId="735" priority="733" stopIfTrue="1" operator="greaterThan">
      <formula>0.002</formula>
    </cfRule>
  </conditionalFormatting>
  <conditionalFormatting sqref="QG25">
    <cfRule type="cellIs" dxfId="734" priority="732" stopIfTrue="1" operator="greaterThan">
      <formula>0.04</formula>
    </cfRule>
  </conditionalFormatting>
  <conditionalFormatting sqref="QG18">
    <cfRule type="cellIs" dxfId="733" priority="731" stopIfTrue="1" operator="lessThan">
      <formula>98.6</formula>
    </cfRule>
  </conditionalFormatting>
  <conditionalFormatting sqref="QG31">
    <cfRule type="cellIs" dxfId="732" priority="730" stopIfTrue="1" operator="notBetween">
      <formula>950</formula>
      <formula>1050</formula>
    </cfRule>
  </conditionalFormatting>
  <conditionalFormatting sqref="QG37">
    <cfRule type="cellIs" dxfId="731" priority="729" stopIfTrue="1" operator="greaterThan">
      <formula>10</formula>
    </cfRule>
  </conditionalFormatting>
  <conditionalFormatting sqref="QH33">
    <cfRule type="cellIs" dxfId="730" priority="714" stopIfTrue="1" operator="lessThan">
      <formula>65</formula>
    </cfRule>
  </conditionalFormatting>
  <conditionalFormatting sqref="QH19:QH20">
    <cfRule type="cellIs" dxfId="729" priority="713" stopIfTrue="1" operator="greaterThan">
      <formula>0.02</formula>
    </cfRule>
  </conditionalFormatting>
  <conditionalFormatting sqref="QH24">
    <cfRule type="cellIs" dxfId="728" priority="712" stopIfTrue="1" operator="greaterThan">
      <formula>0.4</formula>
    </cfRule>
  </conditionalFormatting>
  <conditionalFormatting sqref="QH21">
    <cfRule type="cellIs" dxfId="727" priority="711" stopIfTrue="1" operator="greaterThan">
      <formula>0.007</formula>
    </cfRule>
  </conditionalFormatting>
  <conditionalFormatting sqref="QH23">
    <cfRule type="cellIs" dxfId="726" priority="710" stopIfTrue="1" operator="greaterThan">
      <formula>0.003</formula>
    </cfRule>
  </conditionalFormatting>
  <conditionalFormatting sqref="QH27:QH28">
    <cfRule type="cellIs" dxfId="725" priority="709" stopIfTrue="1" operator="greaterThan">
      <formula>1</formula>
    </cfRule>
  </conditionalFormatting>
  <conditionalFormatting sqref="QH30">
    <cfRule type="cellIs" dxfId="724" priority="708" stopIfTrue="1" operator="notBetween">
      <formula>6</formula>
      <formula>10</formula>
    </cfRule>
  </conditionalFormatting>
  <conditionalFormatting sqref="QH22">
    <cfRule type="cellIs" dxfId="723" priority="707" stopIfTrue="1" operator="greaterThan">
      <formula>0.002</formula>
    </cfRule>
  </conditionalFormatting>
  <conditionalFormatting sqref="QH26">
    <cfRule type="cellIs" dxfId="722" priority="706" stopIfTrue="1" operator="greaterThan">
      <formula>0.002</formula>
    </cfRule>
  </conditionalFormatting>
  <conditionalFormatting sqref="QH25">
    <cfRule type="cellIs" dxfId="721" priority="705" stopIfTrue="1" operator="greaterThan">
      <formula>0.04</formula>
    </cfRule>
  </conditionalFormatting>
  <conditionalFormatting sqref="QH18">
    <cfRule type="cellIs" dxfId="720" priority="704" stopIfTrue="1" operator="lessThan">
      <formula>98.6</formula>
    </cfRule>
  </conditionalFormatting>
  <conditionalFormatting sqref="QH31">
    <cfRule type="cellIs" dxfId="719" priority="703" stopIfTrue="1" operator="notBetween">
      <formula>950</formula>
      <formula>1050</formula>
    </cfRule>
  </conditionalFormatting>
  <conditionalFormatting sqref="QH37">
    <cfRule type="cellIs" dxfId="718" priority="702" stopIfTrue="1" operator="greaterThan">
      <formula>10</formula>
    </cfRule>
  </conditionalFormatting>
  <conditionalFormatting sqref="QI33">
    <cfRule type="cellIs" dxfId="717" priority="688" stopIfTrue="1" operator="lessThan">
      <formula>65</formula>
    </cfRule>
  </conditionalFormatting>
  <conditionalFormatting sqref="QI19:QI20">
    <cfRule type="cellIs" dxfId="716" priority="687" stopIfTrue="1" operator="greaterThan">
      <formula>0.02</formula>
    </cfRule>
  </conditionalFormatting>
  <conditionalFormatting sqref="QI24">
    <cfRule type="cellIs" dxfId="715" priority="686" stopIfTrue="1" operator="greaterThan">
      <formula>0.4</formula>
    </cfRule>
  </conditionalFormatting>
  <conditionalFormatting sqref="QI23">
    <cfRule type="cellIs" dxfId="714" priority="685" stopIfTrue="1" operator="greaterThan">
      <formula>0.003</formula>
    </cfRule>
  </conditionalFormatting>
  <conditionalFormatting sqref="QI27:QI28">
    <cfRule type="cellIs" dxfId="713" priority="684" stopIfTrue="1" operator="greaterThan">
      <formula>1</formula>
    </cfRule>
  </conditionalFormatting>
  <conditionalFormatting sqref="QI30">
    <cfRule type="cellIs" dxfId="712" priority="683" stopIfTrue="1" operator="notBetween">
      <formula>6</formula>
      <formula>10</formula>
    </cfRule>
  </conditionalFormatting>
  <conditionalFormatting sqref="QI22">
    <cfRule type="cellIs" dxfId="711" priority="682" stopIfTrue="1" operator="greaterThan">
      <formula>0.002</formula>
    </cfRule>
  </conditionalFormatting>
  <conditionalFormatting sqref="QI26">
    <cfRule type="cellIs" dxfId="710" priority="681" stopIfTrue="1" operator="greaterThan">
      <formula>0.002</formula>
    </cfRule>
  </conditionalFormatting>
  <conditionalFormatting sqref="QI25">
    <cfRule type="cellIs" dxfId="709" priority="680" stopIfTrue="1" operator="greaterThan">
      <formula>0.04</formula>
    </cfRule>
  </conditionalFormatting>
  <conditionalFormatting sqref="QI18">
    <cfRule type="cellIs" dxfId="708" priority="679" stopIfTrue="1" operator="lessThan">
      <formula>98.6</formula>
    </cfRule>
  </conditionalFormatting>
  <conditionalFormatting sqref="QI31">
    <cfRule type="cellIs" dxfId="707" priority="678" stopIfTrue="1" operator="notBetween">
      <formula>950</formula>
      <formula>1050</formula>
    </cfRule>
  </conditionalFormatting>
  <conditionalFormatting sqref="QI37">
    <cfRule type="cellIs" dxfId="706" priority="677" stopIfTrue="1" operator="greaterThan">
      <formula>10</formula>
    </cfRule>
  </conditionalFormatting>
  <conditionalFormatting sqref="QI21">
    <cfRule type="cellIs" dxfId="705" priority="676" stopIfTrue="1" operator="greaterThan">
      <formula>0.007</formula>
    </cfRule>
  </conditionalFormatting>
  <conditionalFormatting sqref="UN18 UN31:UN33">
    <cfRule type="cellIs" dxfId="704" priority="675" stopIfTrue="1" operator="lessThan">
      <formula>98.6</formula>
    </cfRule>
  </conditionalFormatting>
  <conditionalFormatting sqref="UN19:UN20">
    <cfRule type="cellIs" dxfId="703" priority="674" stopIfTrue="1" operator="greaterThan">
      <formula>0.02</formula>
    </cfRule>
  </conditionalFormatting>
  <conditionalFormatting sqref="UN24">
    <cfRule type="cellIs" dxfId="702" priority="673" stopIfTrue="1" operator="greaterThan">
      <formula>0.4</formula>
    </cfRule>
  </conditionalFormatting>
  <conditionalFormatting sqref="UN22 UN26">
    <cfRule type="cellIs" dxfId="701" priority="672" stopIfTrue="1" operator="greaterThan">
      <formula>0.002</formula>
    </cfRule>
  </conditionalFormatting>
  <conditionalFormatting sqref="UN25">
    <cfRule type="cellIs" dxfId="700" priority="671" stopIfTrue="1" operator="greaterThan">
      <formula>0.04</formula>
    </cfRule>
  </conditionalFormatting>
  <conditionalFormatting sqref="UN21">
    <cfRule type="cellIs" dxfId="699" priority="670" stopIfTrue="1" operator="greaterThan">
      <formula>0.007</formula>
    </cfRule>
  </conditionalFormatting>
  <conditionalFormatting sqref="UN23">
    <cfRule type="cellIs" dxfId="698" priority="669" stopIfTrue="1" operator="greaterThan">
      <formula>0.003</formula>
    </cfRule>
  </conditionalFormatting>
  <conditionalFormatting sqref="UN28">
    <cfRule type="cellIs" dxfId="697" priority="668" stopIfTrue="1" operator="greaterThan">
      <formula>1</formula>
    </cfRule>
  </conditionalFormatting>
  <conditionalFormatting sqref="UN27">
    <cfRule type="cellIs" dxfId="696" priority="667" stopIfTrue="1" operator="greaterThan">
      <formula>1</formula>
    </cfRule>
  </conditionalFormatting>
  <conditionalFormatting sqref="UN29">
    <cfRule type="cellIs" dxfId="695" priority="666" stopIfTrue="1" operator="greaterThan">
      <formula>10</formula>
    </cfRule>
  </conditionalFormatting>
  <conditionalFormatting sqref="UN30">
    <cfRule type="cellIs" dxfId="694" priority="665" stopIfTrue="1" operator="notBetween">
      <formula>6</formula>
      <formula>10</formula>
    </cfRule>
  </conditionalFormatting>
  <conditionalFormatting sqref="QK33 QM33">
    <cfRule type="cellIs" dxfId="693" priority="653" stopIfTrue="1" operator="lessThan">
      <formula>65</formula>
    </cfRule>
  </conditionalFormatting>
  <conditionalFormatting sqref="QK19:QK20 QM19:QM20">
    <cfRule type="cellIs" dxfId="692" priority="652" stopIfTrue="1" operator="greaterThan">
      <formula>0.02</formula>
    </cfRule>
  </conditionalFormatting>
  <conditionalFormatting sqref="QK24 QM24">
    <cfRule type="cellIs" dxfId="691" priority="651" stopIfTrue="1" operator="greaterThan">
      <formula>0.4</formula>
    </cfRule>
  </conditionalFormatting>
  <conditionalFormatting sqref="QK23 QM23">
    <cfRule type="cellIs" dxfId="690" priority="650" stopIfTrue="1" operator="greaterThan">
      <formula>0.003</formula>
    </cfRule>
  </conditionalFormatting>
  <conditionalFormatting sqref="QK27:QK28 QM27:QM28">
    <cfRule type="cellIs" dxfId="689" priority="649" stopIfTrue="1" operator="greaterThan">
      <formula>1</formula>
    </cfRule>
  </conditionalFormatting>
  <conditionalFormatting sqref="QK30 QM30">
    <cfRule type="cellIs" dxfId="688" priority="648" stopIfTrue="1" operator="notBetween">
      <formula>6</formula>
      <formula>10</formula>
    </cfRule>
  </conditionalFormatting>
  <conditionalFormatting sqref="QK22 QM22">
    <cfRule type="cellIs" dxfId="687" priority="647" stopIfTrue="1" operator="greaterThan">
      <formula>0.002</formula>
    </cfRule>
  </conditionalFormatting>
  <conditionalFormatting sqref="QK26 QM26">
    <cfRule type="cellIs" dxfId="686" priority="646" stopIfTrue="1" operator="greaterThan">
      <formula>0.002</formula>
    </cfRule>
  </conditionalFormatting>
  <conditionalFormatting sqref="QK25 QM25">
    <cfRule type="cellIs" dxfId="685" priority="645" stopIfTrue="1" operator="greaterThan">
      <formula>0.04</formula>
    </cfRule>
  </conditionalFormatting>
  <conditionalFormatting sqref="QK18 QM18">
    <cfRule type="cellIs" dxfId="684" priority="644" stopIfTrue="1" operator="lessThan">
      <formula>98.6</formula>
    </cfRule>
  </conditionalFormatting>
  <conditionalFormatting sqref="QK31 QM31">
    <cfRule type="cellIs" dxfId="683" priority="643" stopIfTrue="1" operator="notBetween">
      <formula>950</formula>
      <formula>1050</formula>
    </cfRule>
  </conditionalFormatting>
  <conditionalFormatting sqref="QK37 QM37">
    <cfRule type="cellIs" dxfId="682" priority="642" stopIfTrue="1" operator="greaterThan">
      <formula>10</formula>
    </cfRule>
  </conditionalFormatting>
  <conditionalFormatting sqref="QK21 QM21">
    <cfRule type="cellIs" dxfId="681" priority="641" stopIfTrue="1" operator="greaterThan">
      <formula>0.007</formula>
    </cfRule>
  </conditionalFormatting>
  <conditionalFormatting sqref="QJ33">
    <cfRule type="cellIs" dxfId="680" priority="640" stopIfTrue="1" operator="lessThan">
      <formula>65</formula>
    </cfRule>
  </conditionalFormatting>
  <conditionalFormatting sqref="QJ19:QJ20">
    <cfRule type="cellIs" dxfId="679" priority="639" stopIfTrue="1" operator="greaterThan">
      <formula>0.02</formula>
    </cfRule>
  </conditionalFormatting>
  <conditionalFormatting sqref="QJ24">
    <cfRule type="cellIs" dxfId="678" priority="638" stopIfTrue="1" operator="greaterThan">
      <formula>0.4</formula>
    </cfRule>
  </conditionalFormatting>
  <conditionalFormatting sqref="QJ23">
    <cfRule type="cellIs" dxfId="677" priority="637" stopIfTrue="1" operator="greaterThan">
      <formula>0.003</formula>
    </cfRule>
  </conditionalFormatting>
  <conditionalFormatting sqref="QJ27:QJ28">
    <cfRule type="cellIs" dxfId="676" priority="636" stopIfTrue="1" operator="greaterThan">
      <formula>1</formula>
    </cfRule>
  </conditionalFormatting>
  <conditionalFormatting sqref="QJ30">
    <cfRule type="cellIs" dxfId="675" priority="635" stopIfTrue="1" operator="notBetween">
      <formula>6</formula>
      <formula>10</formula>
    </cfRule>
  </conditionalFormatting>
  <conditionalFormatting sqref="QJ22">
    <cfRule type="cellIs" dxfId="674" priority="634" stopIfTrue="1" operator="greaterThan">
      <formula>0.002</formula>
    </cfRule>
  </conditionalFormatting>
  <conditionalFormatting sqref="QJ26">
    <cfRule type="cellIs" dxfId="673" priority="633" stopIfTrue="1" operator="greaterThan">
      <formula>0.002</formula>
    </cfRule>
  </conditionalFormatting>
  <conditionalFormatting sqref="QJ25">
    <cfRule type="cellIs" dxfId="672" priority="632" stopIfTrue="1" operator="greaterThan">
      <formula>0.04</formula>
    </cfRule>
  </conditionalFormatting>
  <conditionalFormatting sqref="QJ18">
    <cfRule type="cellIs" dxfId="671" priority="631" stopIfTrue="1" operator="lessThan">
      <formula>98.6</formula>
    </cfRule>
  </conditionalFormatting>
  <conditionalFormatting sqref="QJ31">
    <cfRule type="cellIs" dxfId="670" priority="630" stopIfTrue="1" operator="notBetween">
      <formula>950</formula>
      <formula>1050</formula>
    </cfRule>
  </conditionalFormatting>
  <conditionalFormatting sqref="QJ37">
    <cfRule type="cellIs" dxfId="669" priority="629" stopIfTrue="1" operator="greaterThan">
      <formula>10</formula>
    </cfRule>
  </conditionalFormatting>
  <conditionalFormatting sqref="QJ21">
    <cfRule type="cellIs" dxfId="668" priority="628" stopIfTrue="1" operator="greaterThan">
      <formula>0.007</formula>
    </cfRule>
  </conditionalFormatting>
  <conditionalFormatting sqref="QL33">
    <cfRule type="cellIs" dxfId="667" priority="627" stopIfTrue="1" operator="lessThan">
      <formula>65</formula>
    </cfRule>
  </conditionalFormatting>
  <conditionalFormatting sqref="QL19:QL20">
    <cfRule type="cellIs" dxfId="666" priority="626" stopIfTrue="1" operator="greaterThan">
      <formula>0.02</formula>
    </cfRule>
  </conditionalFormatting>
  <conditionalFormatting sqref="QL24">
    <cfRule type="cellIs" dxfId="665" priority="625" stopIfTrue="1" operator="greaterThan">
      <formula>0.4</formula>
    </cfRule>
  </conditionalFormatting>
  <conditionalFormatting sqref="QL23">
    <cfRule type="cellIs" dxfId="664" priority="624" stopIfTrue="1" operator="greaterThan">
      <formula>0.003</formula>
    </cfRule>
  </conditionalFormatting>
  <conditionalFormatting sqref="QL27:QL28">
    <cfRule type="cellIs" dxfId="663" priority="623" stopIfTrue="1" operator="greaterThan">
      <formula>1</formula>
    </cfRule>
  </conditionalFormatting>
  <conditionalFormatting sqref="QL30">
    <cfRule type="cellIs" dxfId="662" priority="622" stopIfTrue="1" operator="notBetween">
      <formula>6</formula>
      <formula>10</formula>
    </cfRule>
  </conditionalFormatting>
  <conditionalFormatting sqref="QL22">
    <cfRule type="cellIs" dxfId="661" priority="621" stopIfTrue="1" operator="greaterThan">
      <formula>0.002</formula>
    </cfRule>
  </conditionalFormatting>
  <conditionalFormatting sqref="QL26">
    <cfRule type="cellIs" dxfId="660" priority="620" stopIfTrue="1" operator="greaterThan">
      <formula>0.002</formula>
    </cfRule>
  </conditionalFormatting>
  <conditionalFormatting sqref="QL25">
    <cfRule type="cellIs" dxfId="659" priority="619" stopIfTrue="1" operator="greaterThan">
      <formula>0.04</formula>
    </cfRule>
  </conditionalFormatting>
  <conditionalFormatting sqref="QL18">
    <cfRule type="cellIs" dxfId="658" priority="618" stopIfTrue="1" operator="lessThan">
      <formula>98.6</formula>
    </cfRule>
  </conditionalFormatting>
  <conditionalFormatting sqref="QL31">
    <cfRule type="cellIs" dxfId="657" priority="617" stopIfTrue="1" operator="notBetween">
      <formula>950</formula>
      <formula>1050</formula>
    </cfRule>
  </conditionalFormatting>
  <conditionalFormatting sqref="QL37">
    <cfRule type="cellIs" dxfId="656" priority="616" stopIfTrue="1" operator="greaterThan">
      <formula>10</formula>
    </cfRule>
  </conditionalFormatting>
  <conditionalFormatting sqref="QL21">
    <cfRule type="cellIs" dxfId="655" priority="615" stopIfTrue="1" operator="greaterThan">
      <formula>0.007</formula>
    </cfRule>
  </conditionalFormatting>
  <conditionalFormatting sqref="UM18 UM31:UM33">
    <cfRule type="cellIs" dxfId="654" priority="614" stopIfTrue="1" operator="lessThan">
      <formula>98.6</formula>
    </cfRule>
  </conditionalFormatting>
  <conditionalFormatting sqref="UM19:UM20">
    <cfRule type="cellIs" dxfId="653" priority="613" stopIfTrue="1" operator="greaterThan">
      <formula>0.02</formula>
    </cfRule>
  </conditionalFormatting>
  <conditionalFormatting sqref="UM24">
    <cfRule type="cellIs" dxfId="652" priority="612" stopIfTrue="1" operator="greaterThan">
      <formula>0.4</formula>
    </cfRule>
  </conditionalFormatting>
  <conditionalFormatting sqref="UM22 UM26">
    <cfRule type="cellIs" dxfId="651" priority="611" stopIfTrue="1" operator="greaterThan">
      <formula>0.002</formula>
    </cfRule>
  </conditionalFormatting>
  <conditionalFormatting sqref="UM25">
    <cfRule type="cellIs" dxfId="650" priority="610" stopIfTrue="1" operator="greaterThan">
      <formula>0.04</formula>
    </cfRule>
  </conditionalFormatting>
  <conditionalFormatting sqref="UM21">
    <cfRule type="cellIs" dxfId="649" priority="609" stopIfTrue="1" operator="greaterThan">
      <formula>0.007</formula>
    </cfRule>
  </conditionalFormatting>
  <conditionalFormatting sqref="UM23">
    <cfRule type="cellIs" dxfId="648" priority="608" stopIfTrue="1" operator="greaterThan">
      <formula>0.003</formula>
    </cfRule>
  </conditionalFormatting>
  <conditionalFormatting sqref="UM28">
    <cfRule type="cellIs" dxfId="647" priority="607" stopIfTrue="1" operator="greaterThan">
      <formula>1</formula>
    </cfRule>
  </conditionalFormatting>
  <conditionalFormatting sqref="UM27">
    <cfRule type="cellIs" dxfId="646" priority="606" stopIfTrue="1" operator="greaterThan">
      <formula>1</formula>
    </cfRule>
  </conditionalFormatting>
  <conditionalFormatting sqref="UM29">
    <cfRule type="cellIs" dxfId="645" priority="605" stopIfTrue="1" operator="greaterThan">
      <formula>10</formula>
    </cfRule>
  </conditionalFormatting>
  <conditionalFormatting sqref="UM30">
    <cfRule type="cellIs" dxfId="644" priority="604" stopIfTrue="1" operator="notBetween">
      <formula>6</formula>
      <formula>10</formula>
    </cfRule>
  </conditionalFormatting>
  <conditionalFormatting sqref="QN33">
    <cfRule type="cellIs" dxfId="643" priority="603" stopIfTrue="1" operator="lessThan">
      <formula>65</formula>
    </cfRule>
  </conditionalFormatting>
  <conditionalFormatting sqref="QN19:QN20">
    <cfRule type="cellIs" dxfId="642" priority="602" stopIfTrue="1" operator="greaterThan">
      <formula>0.02</formula>
    </cfRule>
  </conditionalFormatting>
  <conditionalFormatting sqref="QN24">
    <cfRule type="cellIs" dxfId="641" priority="601" stopIfTrue="1" operator="greaterThan">
      <formula>0.4</formula>
    </cfRule>
  </conditionalFormatting>
  <conditionalFormatting sqref="QN23">
    <cfRule type="cellIs" dxfId="640" priority="600" stopIfTrue="1" operator="greaterThan">
      <formula>0.003</formula>
    </cfRule>
  </conditionalFormatting>
  <conditionalFormatting sqref="QN27:QN28">
    <cfRule type="cellIs" dxfId="639" priority="599" stopIfTrue="1" operator="greaterThan">
      <formula>1</formula>
    </cfRule>
  </conditionalFormatting>
  <conditionalFormatting sqref="QN30">
    <cfRule type="cellIs" dxfId="638" priority="598" stopIfTrue="1" operator="notBetween">
      <formula>6</formula>
      <formula>10</formula>
    </cfRule>
  </conditionalFormatting>
  <conditionalFormatting sqref="QN22">
    <cfRule type="cellIs" dxfId="637" priority="597" stopIfTrue="1" operator="greaterThan">
      <formula>0.002</formula>
    </cfRule>
  </conditionalFormatting>
  <conditionalFormatting sqref="QN26">
    <cfRule type="cellIs" dxfId="636" priority="596" stopIfTrue="1" operator="greaterThan">
      <formula>0.002</formula>
    </cfRule>
  </conditionalFormatting>
  <conditionalFormatting sqref="QN25">
    <cfRule type="cellIs" dxfId="635" priority="595" stopIfTrue="1" operator="greaterThan">
      <formula>0.04</formula>
    </cfRule>
  </conditionalFormatting>
  <conditionalFormatting sqref="QN31">
    <cfRule type="cellIs" dxfId="634" priority="593" stopIfTrue="1" operator="notBetween">
      <formula>950</formula>
      <formula>1050</formula>
    </cfRule>
  </conditionalFormatting>
  <conditionalFormatting sqref="QN37">
    <cfRule type="cellIs" dxfId="633" priority="592" stopIfTrue="1" operator="greaterThan">
      <formula>10</formula>
    </cfRule>
  </conditionalFormatting>
  <conditionalFormatting sqref="QN21">
    <cfRule type="cellIs" dxfId="632" priority="591" stopIfTrue="1" operator="greaterThan">
      <formula>0.007</formula>
    </cfRule>
  </conditionalFormatting>
  <conditionalFormatting sqref="QO33">
    <cfRule type="cellIs" dxfId="631" priority="590" stopIfTrue="1" operator="lessThan">
      <formula>65</formula>
    </cfRule>
  </conditionalFormatting>
  <conditionalFormatting sqref="QO19:QO20">
    <cfRule type="cellIs" dxfId="630" priority="589" stopIfTrue="1" operator="greaterThan">
      <formula>0.02</formula>
    </cfRule>
  </conditionalFormatting>
  <conditionalFormatting sqref="QO24">
    <cfRule type="cellIs" dxfId="629" priority="588" stopIfTrue="1" operator="greaterThan">
      <formula>0.4</formula>
    </cfRule>
  </conditionalFormatting>
  <conditionalFormatting sqref="QO23">
    <cfRule type="cellIs" dxfId="628" priority="587" stopIfTrue="1" operator="greaterThan">
      <formula>0.003</formula>
    </cfRule>
  </conditionalFormatting>
  <conditionalFormatting sqref="QO27:QO28">
    <cfRule type="cellIs" dxfId="627" priority="586" stopIfTrue="1" operator="greaterThan">
      <formula>1</formula>
    </cfRule>
  </conditionalFormatting>
  <conditionalFormatting sqref="QO30">
    <cfRule type="cellIs" dxfId="626" priority="585" stopIfTrue="1" operator="notBetween">
      <formula>6</formula>
      <formula>10</formula>
    </cfRule>
  </conditionalFormatting>
  <conditionalFormatting sqref="QO22">
    <cfRule type="cellIs" dxfId="625" priority="584" stopIfTrue="1" operator="greaterThan">
      <formula>0.002</formula>
    </cfRule>
  </conditionalFormatting>
  <conditionalFormatting sqref="QO26">
    <cfRule type="cellIs" dxfId="624" priority="583" stopIfTrue="1" operator="greaterThan">
      <formula>0.002</formula>
    </cfRule>
  </conditionalFormatting>
  <conditionalFormatting sqref="QO25">
    <cfRule type="cellIs" dxfId="623" priority="582" stopIfTrue="1" operator="greaterThan">
      <formula>0.04</formula>
    </cfRule>
  </conditionalFormatting>
  <conditionalFormatting sqref="QO18">
    <cfRule type="cellIs" dxfId="622" priority="581" stopIfTrue="1" operator="lessThan">
      <formula>98.6</formula>
    </cfRule>
  </conditionalFormatting>
  <conditionalFormatting sqref="QO31">
    <cfRule type="cellIs" dxfId="621" priority="580" stopIfTrue="1" operator="notBetween">
      <formula>950</formula>
      <formula>1050</formula>
    </cfRule>
  </conditionalFormatting>
  <conditionalFormatting sqref="QO37">
    <cfRule type="cellIs" dxfId="620" priority="579" stopIfTrue="1" operator="greaterThan">
      <formula>10</formula>
    </cfRule>
  </conditionalFormatting>
  <conditionalFormatting sqref="QO21">
    <cfRule type="cellIs" dxfId="619" priority="578" stopIfTrue="1" operator="greaterThan">
      <formula>0.007</formula>
    </cfRule>
  </conditionalFormatting>
  <conditionalFormatting sqref="QN18">
    <cfRule type="cellIs" dxfId="618" priority="577" stopIfTrue="1" operator="lessThan">
      <formula>98.6</formula>
    </cfRule>
  </conditionalFormatting>
  <conditionalFormatting sqref="QR33">
    <cfRule type="cellIs" dxfId="617" priority="576" stopIfTrue="1" operator="lessThan">
      <formula>65</formula>
    </cfRule>
  </conditionalFormatting>
  <conditionalFormatting sqref="QR19:QR20">
    <cfRule type="cellIs" dxfId="616" priority="575" stopIfTrue="1" operator="greaterThan">
      <formula>0.02</formula>
    </cfRule>
  </conditionalFormatting>
  <conditionalFormatting sqref="QR24">
    <cfRule type="cellIs" dxfId="615" priority="574" stopIfTrue="1" operator="greaterThan">
      <formula>0.4</formula>
    </cfRule>
  </conditionalFormatting>
  <conditionalFormatting sqref="QR23">
    <cfRule type="cellIs" dxfId="614" priority="573" stopIfTrue="1" operator="greaterThan">
      <formula>0.003</formula>
    </cfRule>
  </conditionalFormatting>
  <conditionalFormatting sqref="QR27:QR28">
    <cfRule type="cellIs" dxfId="613" priority="572" stopIfTrue="1" operator="greaterThan">
      <formula>1</formula>
    </cfRule>
  </conditionalFormatting>
  <conditionalFormatting sqref="QR30">
    <cfRule type="cellIs" dxfId="612" priority="571" stopIfTrue="1" operator="notBetween">
      <formula>6</formula>
      <formula>10</formula>
    </cfRule>
  </conditionalFormatting>
  <conditionalFormatting sqref="QR22">
    <cfRule type="cellIs" dxfId="611" priority="570" stopIfTrue="1" operator="greaterThan">
      <formula>0.002</formula>
    </cfRule>
  </conditionalFormatting>
  <conditionalFormatting sqref="QR26">
    <cfRule type="cellIs" dxfId="610" priority="569" stopIfTrue="1" operator="greaterThan">
      <formula>0.002</formula>
    </cfRule>
  </conditionalFormatting>
  <conditionalFormatting sqref="QR25">
    <cfRule type="cellIs" dxfId="609" priority="568" stopIfTrue="1" operator="greaterThan">
      <formula>0.04</formula>
    </cfRule>
  </conditionalFormatting>
  <conditionalFormatting sqref="QR18">
    <cfRule type="cellIs" dxfId="608" priority="567" stopIfTrue="1" operator="lessThan">
      <formula>98.6</formula>
    </cfRule>
  </conditionalFormatting>
  <conditionalFormatting sqref="QR31">
    <cfRule type="cellIs" dxfId="607" priority="566" stopIfTrue="1" operator="notBetween">
      <formula>950</formula>
      <formula>1050</formula>
    </cfRule>
  </conditionalFormatting>
  <conditionalFormatting sqref="QR37">
    <cfRule type="cellIs" dxfId="606" priority="565" stopIfTrue="1" operator="greaterThan">
      <formula>10</formula>
    </cfRule>
  </conditionalFormatting>
  <conditionalFormatting sqref="QR21">
    <cfRule type="cellIs" dxfId="605" priority="564" stopIfTrue="1" operator="greaterThan">
      <formula>0.007</formula>
    </cfRule>
  </conditionalFormatting>
  <conditionalFormatting sqref="QP33:QQ33">
    <cfRule type="cellIs" dxfId="604" priority="563" stopIfTrue="1" operator="lessThan">
      <formula>65</formula>
    </cfRule>
  </conditionalFormatting>
  <conditionalFormatting sqref="QP19:QQ20">
    <cfRule type="cellIs" dxfId="603" priority="562" stopIfTrue="1" operator="greaterThan">
      <formula>0.02</formula>
    </cfRule>
  </conditionalFormatting>
  <conditionalFormatting sqref="QP24:QQ24">
    <cfRule type="cellIs" dxfId="602" priority="561" stopIfTrue="1" operator="greaterThan">
      <formula>0.4</formula>
    </cfRule>
  </conditionalFormatting>
  <conditionalFormatting sqref="QP23:QQ23">
    <cfRule type="cellIs" dxfId="601" priority="560" stopIfTrue="1" operator="greaterThan">
      <formula>0.003</formula>
    </cfRule>
  </conditionalFormatting>
  <conditionalFormatting sqref="QP27:QQ28">
    <cfRule type="cellIs" dxfId="600" priority="559" stopIfTrue="1" operator="greaterThan">
      <formula>1</formula>
    </cfRule>
  </conditionalFormatting>
  <conditionalFormatting sqref="QP30:QQ30">
    <cfRule type="cellIs" dxfId="599" priority="558" stopIfTrue="1" operator="notBetween">
      <formula>6</formula>
      <formula>10</formula>
    </cfRule>
  </conditionalFormatting>
  <conditionalFormatting sqref="QP22:QQ22">
    <cfRule type="cellIs" dxfId="598" priority="557" stopIfTrue="1" operator="greaterThan">
      <formula>0.002</formula>
    </cfRule>
  </conditionalFormatting>
  <conditionalFormatting sqref="QP26:QQ26">
    <cfRule type="cellIs" dxfId="597" priority="556" stopIfTrue="1" operator="greaterThan">
      <formula>0.002</formula>
    </cfRule>
  </conditionalFormatting>
  <conditionalFormatting sqref="QP25:QQ25">
    <cfRule type="cellIs" dxfId="596" priority="555" stopIfTrue="1" operator="greaterThan">
      <formula>0.04</formula>
    </cfRule>
  </conditionalFormatting>
  <conditionalFormatting sqref="QP18:QQ18">
    <cfRule type="cellIs" dxfId="595" priority="554" stopIfTrue="1" operator="lessThan">
      <formula>98.6</formula>
    </cfRule>
  </conditionalFormatting>
  <conditionalFormatting sqref="QP31:QQ31">
    <cfRule type="cellIs" dxfId="594" priority="553" stopIfTrue="1" operator="notBetween">
      <formula>950</formula>
      <formula>1050</formula>
    </cfRule>
  </conditionalFormatting>
  <conditionalFormatting sqref="QP37:QQ37">
    <cfRule type="cellIs" dxfId="593" priority="552" stopIfTrue="1" operator="greaterThan">
      <formula>10</formula>
    </cfRule>
  </conditionalFormatting>
  <conditionalFormatting sqref="QP21:QQ21">
    <cfRule type="cellIs" dxfId="592" priority="551" stopIfTrue="1" operator="greaterThan">
      <formula>0.007</formula>
    </cfRule>
  </conditionalFormatting>
  <conditionalFormatting sqref="QS33:QT33">
    <cfRule type="cellIs" dxfId="591" priority="550" stopIfTrue="1" operator="lessThan">
      <formula>65</formula>
    </cfRule>
  </conditionalFormatting>
  <conditionalFormatting sqref="QS19:QT20">
    <cfRule type="cellIs" dxfId="590" priority="549" stopIfTrue="1" operator="greaterThan">
      <formula>0.02</formula>
    </cfRule>
  </conditionalFormatting>
  <conditionalFormatting sqref="QS24:QT24">
    <cfRule type="cellIs" dxfId="589" priority="548" stopIfTrue="1" operator="greaterThan">
      <formula>0.4</formula>
    </cfRule>
  </conditionalFormatting>
  <conditionalFormatting sqref="QS23:QT23">
    <cfRule type="cellIs" dxfId="588" priority="547" stopIfTrue="1" operator="greaterThan">
      <formula>0.003</formula>
    </cfRule>
  </conditionalFormatting>
  <conditionalFormatting sqref="QS27:QT28">
    <cfRule type="cellIs" dxfId="587" priority="546" stopIfTrue="1" operator="greaterThan">
      <formula>1</formula>
    </cfRule>
  </conditionalFormatting>
  <conditionalFormatting sqref="QS30:QT30">
    <cfRule type="cellIs" dxfId="586" priority="545" stopIfTrue="1" operator="notBetween">
      <formula>6</formula>
      <formula>10</formula>
    </cfRule>
  </conditionalFormatting>
  <conditionalFormatting sqref="QS22:QT22">
    <cfRule type="cellIs" dxfId="585" priority="544" stopIfTrue="1" operator="greaterThan">
      <formula>0.002</formula>
    </cfRule>
  </conditionalFormatting>
  <conditionalFormatting sqref="QS26:QT26">
    <cfRule type="cellIs" dxfId="584" priority="543" stopIfTrue="1" operator="greaterThan">
      <formula>0.002</formula>
    </cfRule>
  </conditionalFormatting>
  <conditionalFormatting sqref="QS25:QT25">
    <cfRule type="cellIs" dxfId="583" priority="542" stopIfTrue="1" operator="greaterThan">
      <formula>0.04</formula>
    </cfRule>
  </conditionalFormatting>
  <conditionalFormatting sqref="QS18:QT18">
    <cfRule type="cellIs" dxfId="582" priority="541" stopIfTrue="1" operator="lessThan">
      <formula>98.6</formula>
    </cfRule>
  </conditionalFormatting>
  <conditionalFormatting sqref="QS31:QT31">
    <cfRule type="cellIs" dxfId="581" priority="540" stopIfTrue="1" operator="notBetween">
      <formula>950</formula>
      <formula>1050</formula>
    </cfRule>
  </conditionalFormatting>
  <conditionalFormatting sqref="QS37:QT37">
    <cfRule type="cellIs" dxfId="580" priority="539" stopIfTrue="1" operator="greaterThan">
      <formula>10</formula>
    </cfRule>
  </conditionalFormatting>
  <conditionalFormatting sqref="QS21:QT21">
    <cfRule type="cellIs" dxfId="579" priority="538" stopIfTrue="1" operator="greaterThan">
      <formula>0.007</formula>
    </cfRule>
  </conditionalFormatting>
  <conditionalFormatting sqref="QU33">
    <cfRule type="cellIs" dxfId="578" priority="537" stopIfTrue="1" operator="lessThan">
      <formula>65</formula>
    </cfRule>
  </conditionalFormatting>
  <conditionalFormatting sqref="QU19:QU20">
    <cfRule type="cellIs" dxfId="577" priority="536" stopIfTrue="1" operator="greaterThan">
      <formula>0.02</formula>
    </cfRule>
  </conditionalFormatting>
  <conditionalFormatting sqref="QU24">
    <cfRule type="cellIs" dxfId="576" priority="535" stopIfTrue="1" operator="greaterThan">
      <formula>0.4</formula>
    </cfRule>
  </conditionalFormatting>
  <conditionalFormatting sqref="QU23">
    <cfRule type="cellIs" dxfId="575" priority="534" stopIfTrue="1" operator="greaterThan">
      <formula>0.003</formula>
    </cfRule>
  </conditionalFormatting>
  <conditionalFormatting sqref="QU27:QU28">
    <cfRule type="cellIs" dxfId="574" priority="533" stopIfTrue="1" operator="greaterThan">
      <formula>1</formula>
    </cfRule>
  </conditionalFormatting>
  <conditionalFormatting sqref="QU30">
    <cfRule type="cellIs" dxfId="573" priority="532" stopIfTrue="1" operator="notBetween">
      <formula>6</formula>
      <formula>10</formula>
    </cfRule>
  </conditionalFormatting>
  <conditionalFormatting sqref="QU22">
    <cfRule type="cellIs" dxfId="572" priority="531" stopIfTrue="1" operator="greaterThan">
      <formula>0.002</formula>
    </cfRule>
  </conditionalFormatting>
  <conditionalFormatting sqref="QU26">
    <cfRule type="cellIs" dxfId="571" priority="530" stopIfTrue="1" operator="greaterThan">
      <formula>0.002</formula>
    </cfRule>
  </conditionalFormatting>
  <conditionalFormatting sqref="QU25">
    <cfRule type="cellIs" dxfId="570" priority="529" stopIfTrue="1" operator="greaterThan">
      <formula>0.04</formula>
    </cfRule>
  </conditionalFormatting>
  <conditionalFormatting sqref="QU18">
    <cfRule type="cellIs" dxfId="569" priority="528" stopIfTrue="1" operator="lessThan">
      <formula>98.6</formula>
    </cfRule>
  </conditionalFormatting>
  <conditionalFormatting sqref="QU31">
    <cfRule type="cellIs" dxfId="568" priority="527" stopIfTrue="1" operator="notBetween">
      <formula>950</formula>
      <formula>1050</formula>
    </cfRule>
  </conditionalFormatting>
  <conditionalFormatting sqref="QU37">
    <cfRule type="cellIs" dxfId="567" priority="526" stopIfTrue="1" operator="greaterThan">
      <formula>10</formula>
    </cfRule>
  </conditionalFormatting>
  <conditionalFormatting sqref="QU21">
    <cfRule type="cellIs" dxfId="566" priority="525" stopIfTrue="1" operator="greaterThan">
      <formula>0.007</formula>
    </cfRule>
  </conditionalFormatting>
  <conditionalFormatting sqref="QV33">
    <cfRule type="cellIs" dxfId="565" priority="524" stopIfTrue="1" operator="lessThan">
      <formula>65</formula>
    </cfRule>
  </conditionalFormatting>
  <conditionalFormatting sqref="QV19:QV20">
    <cfRule type="cellIs" dxfId="564" priority="523" stopIfTrue="1" operator="greaterThan">
      <formula>0.02</formula>
    </cfRule>
  </conditionalFormatting>
  <conditionalFormatting sqref="QV24">
    <cfRule type="cellIs" dxfId="563" priority="522" stopIfTrue="1" operator="greaterThan">
      <formula>0.4</formula>
    </cfRule>
  </conditionalFormatting>
  <conditionalFormatting sqref="QV23">
    <cfRule type="cellIs" dxfId="562" priority="521" stopIfTrue="1" operator="greaterThan">
      <formula>0.003</formula>
    </cfRule>
  </conditionalFormatting>
  <conditionalFormatting sqref="QV27:QV28">
    <cfRule type="cellIs" dxfId="561" priority="520" stopIfTrue="1" operator="greaterThan">
      <formula>1</formula>
    </cfRule>
  </conditionalFormatting>
  <conditionalFormatting sqref="QV30">
    <cfRule type="cellIs" dxfId="560" priority="519" stopIfTrue="1" operator="notBetween">
      <formula>6</formula>
      <formula>10</formula>
    </cfRule>
  </conditionalFormatting>
  <conditionalFormatting sqref="QV22">
    <cfRule type="cellIs" dxfId="559" priority="518" stopIfTrue="1" operator="greaterThan">
      <formula>0.002</formula>
    </cfRule>
  </conditionalFormatting>
  <conditionalFormatting sqref="QV26">
    <cfRule type="cellIs" dxfId="558" priority="517" stopIfTrue="1" operator="greaterThan">
      <formula>0.002</formula>
    </cfRule>
  </conditionalFormatting>
  <conditionalFormatting sqref="QV25">
    <cfRule type="cellIs" dxfId="557" priority="516" stopIfTrue="1" operator="greaterThan">
      <formula>0.04</formula>
    </cfRule>
  </conditionalFormatting>
  <conditionalFormatting sqref="QV18">
    <cfRule type="cellIs" dxfId="556" priority="515" stopIfTrue="1" operator="lessThan">
      <formula>98.6</formula>
    </cfRule>
  </conditionalFormatting>
  <conditionalFormatting sqref="QV31">
    <cfRule type="cellIs" dxfId="555" priority="514" stopIfTrue="1" operator="notBetween">
      <formula>950</formula>
      <formula>1050</formula>
    </cfRule>
  </conditionalFormatting>
  <conditionalFormatting sqref="QV37">
    <cfRule type="cellIs" dxfId="554" priority="513" stopIfTrue="1" operator="greaterThan">
      <formula>10</formula>
    </cfRule>
  </conditionalFormatting>
  <conditionalFormatting sqref="QV21">
    <cfRule type="cellIs" dxfId="553" priority="512" stopIfTrue="1" operator="greaterThan">
      <formula>0.007</formula>
    </cfRule>
  </conditionalFormatting>
  <conditionalFormatting sqref="QW33:QX33">
    <cfRule type="cellIs" dxfId="552" priority="509" stopIfTrue="1" operator="lessThan">
      <formula>65</formula>
    </cfRule>
  </conditionalFormatting>
  <conditionalFormatting sqref="QW19:QX20">
    <cfRule type="cellIs" dxfId="551" priority="508" stopIfTrue="1" operator="greaterThan">
      <formula>0.02</formula>
    </cfRule>
  </conditionalFormatting>
  <conditionalFormatting sqref="QW24:QX24">
    <cfRule type="cellIs" dxfId="550" priority="507" stopIfTrue="1" operator="greaterThan">
      <formula>0.4</formula>
    </cfRule>
  </conditionalFormatting>
  <conditionalFormatting sqref="QW23:QX23">
    <cfRule type="cellIs" dxfId="549" priority="506" stopIfTrue="1" operator="greaterThan">
      <formula>0.003</formula>
    </cfRule>
  </conditionalFormatting>
  <conditionalFormatting sqref="QW27:QX28">
    <cfRule type="cellIs" dxfId="548" priority="505" stopIfTrue="1" operator="greaterThan">
      <formula>1</formula>
    </cfRule>
  </conditionalFormatting>
  <conditionalFormatting sqref="QW30:QX30">
    <cfRule type="cellIs" dxfId="547" priority="504" stopIfTrue="1" operator="notBetween">
      <formula>6</formula>
      <formula>10</formula>
    </cfRule>
  </conditionalFormatting>
  <conditionalFormatting sqref="QW22:QX22">
    <cfRule type="cellIs" dxfId="546" priority="503" stopIfTrue="1" operator="greaterThan">
      <formula>0.002</formula>
    </cfRule>
  </conditionalFormatting>
  <conditionalFormatting sqref="QW26:QX26">
    <cfRule type="cellIs" dxfId="545" priority="502" stopIfTrue="1" operator="greaterThan">
      <formula>0.002</formula>
    </cfRule>
  </conditionalFormatting>
  <conditionalFormatting sqref="QW25:QX25">
    <cfRule type="cellIs" dxfId="544" priority="501" stopIfTrue="1" operator="greaterThan">
      <formula>0.04</formula>
    </cfRule>
  </conditionalFormatting>
  <conditionalFormatting sqref="QW18:QX18">
    <cfRule type="cellIs" dxfId="543" priority="500" stopIfTrue="1" operator="lessThan">
      <formula>98.6</formula>
    </cfRule>
  </conditionalFormatting>
  <conditionalFormatting sqref="QW31:QX31">
    <cfRule type="cellIs" dxfId="542" priority="499" stopIfTrue="1" operator="notBetween">
      <formula>950</formula>
      <formula>1050</formula>
    </cfRule>
  </conditionalFormatting>
  <conditionalFormatting sqref="QW37:QX37">
    <cfRule type="cellIs" dxfId="541" priority="498" stopIfTrue="1" operator="greaterThan">
      <formula>10</formula>
    </cfRule>
  </conditionalFormatting>
  <conditionalFormatting sqref="QW21:QX21">
    <cfRule type="cellIs" dxfId="540" priority="497" stopIfTrue="1" operator="greaterThan">
      <formula>0.007</formula>
    </cfRule>
  </conditionalFormatting>
  <conditionalFormatting sqref="QY33">
    <cfRule type="cellIs" dxfId="539" priority="496" stopIfTrue="1" operator="lessThan">
      <formula>65</formula>
    </cfRule>
  </conditionalFormatting>
  <conditionalFormatting sqref="QY19:QY20">
    <cfRule type="cellIs" dxfId="538" priority="495" stopIfTrue="1" operator="greaterThan">
      <formula>0.02</formula>
    </cfRule>
  </conditionalFormatting>
  <conditionalFormatting sqref="QY24">
    <cfRule type="cellIs" dxfId="537" priority="494" stopIfTrue="1" operator="greaterThan">
      <formula>0.4</formula>
    </cfRule>
  </conditionalFormatting>
  <conditionalFormatting sqref="QY23">
    <cfRule type="cellIs" dxfId="536" priority="493" stopIfTrue="1" operator="greaterThan">
      <formula>0.003</formula>
    </cfRule>
  </conditionalFormatting>
  <conditionalFormatting sqref="QY27:QY28">
    <cfRule type="cellIs" dxfId="535" priority="492" stopIfTrue="1" operator="greaterThan">
      <formula>1</formula>
    </cfRule>
  </conditionalFormatting>
  <conditionalFormatting sqref="QY30">
    <cfRule type="cellIs" dxfId="534" priority="491" stopIfTrue="1" operator="notBetween">
      <formula>6</formula>
      <formula>10</formula>
    </cfRule>
  </conditionalFormatting>
  <conditionalFormatting sqref="QY22">
    <cfRule type="cellIs" dxfId="533" priority="490" stopIfTrue="1" operator="greaterThan">
      <formula>0.002</formula>
    </cfRule>
  </conditionalFormatting>
  <conditionalFormatting sqref="QY26">
    <cfRule type="cellIs" dxfId="532" priority="489" stopIfTrue="1" operator="greaterThan">
      <formula>0.002</formula>
    </cfRule>
  </conditionalFormatting>
  <conditionalFormatting sqref="QY25">
    <cfRule type="cellIs" dxfId="531" priority="488" stopIfTrue="1" operator="greaterThan">
      <formula>0.04</formula>
    </cfRule>
  </conditionalFormatting>
  <conditionalFormatting sqref="QY18">
    <cfRule type="cellIs" dxfId="530" priority="487" stopIfTrue="1" operator="lessThan">
      <formula>98.6</formula>
    </cfRule>
  </conditionalFormatting>
  <conditionalFormatting sqref="QY31">
    <cfRule type="cellIs" dxfId="529" priority="486" stopIfTrue="1" operator="notBetween">
      <formula>950</formula>
      <formula>1050</formula>
    </cfRule>
  </conditionalFormatting>
  <conditionalFormatting sqref="QY37">
    <cfRule type="cellIs" dxfId="528" priority="485" stopIfTrue="1" operator="greaterThan">
      <formula>10</formula>
    </cfRule>
  </conditionalFormatting>
  <conditionalFormatting sqref="QY21">
    <cfRule type="cellIs" dxfId="527" priority="484" stopIfTrue="1" operator="greaterThan">
      <formula>0.007</formula>
    </cfRule>
  </conditionalFormatting>
  <conditionalFormatting sqref="UL18 UL31:UL33">
    <cfRule type="cellIs" dxfId="526" priority="472" stopIfTrue="1" operator="lessThan">
      <formula>98.6</formula>
    </cfRule>
  </conditionalFormatting>
  <conditionalFormatting sqref="UL19:UL20">
    <cfRule type="cellIs" dxfId="525" priority="471" stopIfTrue="1" operator="greaterThan">
      <formula>0.02</formula>
    </cfRule>
  </conditionalFormatting>
  <conditionalFormatting sqref="UL24">
    <cfRule type="cellIs" dxfId="524" priority="470" stopIfTrue="1" operator="greaterThan">
      <formula>0.4</formula>
    </cfRule>
  </conditionalFormatting>
  <conditionalFormatting sqref="UL22 UL26">
    <cfRule type="cellIs" dxfId="523" priority="469" stopIfTrue="1" operator="greaterThan">
      <formula>0.002</formula>
    </cfRule>
  </conditionalFormatting>
  <conditionalFormatting sqref="UL25">
    <cfRule type="cellIs" dxfId="522" priority="468" stopIfTrue="1" operator="greaterThan">
      <formula>0.04</formula>
    </cfRule>
  </conditionalFormatting>
  <conditionalFormatting sqref="UL21">
    <cfRule type="cellIs" dxfId="521" priority="467" stopIfTrue="1" operator="greaterThan">
      <formula>0.007</formula>
    </cfRule>
  </conditionalFormatting>
  <conditionalFormatting sqref="UL23">
    <cfRule type="cellIs" dxfId="520" priority="466" stopIfTrue="1" operator="greaterThan">
      <formula>0.003</formula>
    </cfRule>
  </conditionalFormatting>
  <conditionalFormatting sqref="UL28">
    <cfRule type="cellIs" dxfId="519" priority="465" stopIfTrue="1" operator="greaterThan">
      <formula>1</formula>
    </cfRule>
  </conditionalFormatting>
  <conditionalFormatting sqref="UL27">
    <cfRule type="cellIs" dxfId="518" priority="464" stopIfTrue="1" operator="greaterThan">
      <formula>1</formula>
    </cfRule>
  </conditionalFormatting>
  <conditionalFormatting sqref="UL29">
    <cfRule type="cellIs" dxfId="517" priority="463" stopIfTrue="1" operator="greaterThan">
      <formula>10</formula>
    </cfRule>
  </conditionalFormatting>
  <conditionalFormatting sqref="UL30">
    <cfRule type="cellIs" dxfId="516" priority="462" stopIfTrue="1" operator="notBetween">
      <formula>6</formula>
      <formula>10</formula>
    </cfRule>
  </conditionalFormatting>
  <conditionalFormatting sqref="QZ33:RE33">
    <cfRule type="cellIs" dxfId="515" priority="461" stopIfTrue="1" operator="lessThan">
      <formula>65</formula>
    </cfRule>
  </conditionalFormatting>
  <conditionalFormatting sqref="QZ19:RE20">
    <cfRule type="cellIs" dxfId="514" priority="460" stopIfTrue="1" operator="greaterThan">
      <formula>0.02</formula>
    </cfRule>
  </conditionalFormatting>
  <conditionalFormatting sqref="QZ24:RE24">
    <cfRule type="cellIs" dxfId="513" priority="459" stopIfTrue="1" operator="greaterThan">
      <formula>0.4</formula>
    </cfRule>
  </conditionalFormatting>
  <conditionalFormatting sqref="QZ23:RE23">
    <cfRule type="cellIs" dxfId="512" priority="458" stopIfTrue="1" operator="greaterThan">
      <formula>0.003</formula>
    </cfRule>
  </conditionalFormatting>
  <conditionalFormatting sqref="QZ27:RE28">
    <cfRule type="cellIs" dxfId="511" priority="457" stopIfTrue="1" operator="greaterThan">
      <formula>1</formula>
    </cfRule>
  </conditionalFormatting>
  <conditionalFormatting sqref="QZ30:RE30">
    <cfRule type="cellIs" dxfId="510" priority="456" stopIfTrue="1" operator="notBetween">
      <formula>6</formula>
      <formula>10</formula>
    </cfRule>
  </conditionalFormatting>
  <conditionalFormatting sqref="QZ22:RE22">
    <cfRule type="cellIs" dxfId="509" priority="455" stopIfTrue="1" operator="greaterThan">
      <formula>0.002</formula>
    </cfRule>
  </conditionalFormatting>
  <conditionalFormatting sqref="QZ26:RE26">
    <cfRule type="cellIs" dxfId="508" priority="454" stopIfTrue="1" operator="greaterThan">
      <formula>0.002</formula>
    </cfRule>
  </conditionalFormatting>
  <conditionalFormatting sqref="QZ25:RE25">
    <cfRule type="cellIs" dxfId="507" priority="453" stopIfTrue="1" operator="greaterThan">
      <formula>0.04</formula>
    </cfRule>
  </conditionalFormatting>
  <conditionalFormatting sqref="QZ18:RE18">
    <cfRule type="cellIs" dxfId="506" priority="452" stopIfTrue="1" operator="lessThan">
      <formula>98.6</formula>
    </cfRule>
  </conditionalFormatting>
  <conditionalFormatting sqref="QZ31:RE31">
    <cfRule type="cellIs" dxfId="505" priority="451" stopIfTrue="1" operator="notBetween">
      <formula>950</formula>
      <formula>1050</formula>
    </cfRule>
  </conditionalFormatting>
  <conditionalFormatting sqref="QZ37:RE37">
    <cfRule type="cellIs" dxfId="504" priority="450" stopIfTrue="1" operator="greaterThan">
      <formula>10</formula>
    </cfRule>
  </conditionalFormatting>
  <conditionalFormatting sqref="QZ21:RE21">
    <cfRule type="cellIs" dxfId="503" priority="449" stopIfTrue="1" operator="greaterThan">
      <formula>0.007</formula>
    </cfRule>
  </conditionalFormatting>
  <conditionalFormatting sqref="UK18 UK31:UK33">
    <cfRule type="cellIs" dxfId="502" priority="448" stopIfTrue="1" operator="lessThan">
      <formula>98.6</formula>
    </cfRule>
  </conditionalFormatting>
  <conditionalFormatting sqref="UK19:UK20">
    <cfRule type="cellIs" dxfId="501" priority="447" stopIfTrue="1" operator="greaterThan">
      <formula>0.02</formula>
    </cfRule>
  </conditionalFormatting>
  <conditionalFormatting sqref="UK24">
    <cfRule type="cellIs" dxfId="500" priority="446" stopIfTrue="1" operator="greaterThan">
      <formula>0.4</formula>
    </cfRule>
  </conditionalFormatting>
  <conditionalFormatting sqref="UK22 UK26">
    <cfRule type="cellIs" dxfId="499" priority="445" stopIfTrue="1" operator="greaterThan">
      <formula>0.002</formula>
    </cfRule>
  </conditionalFormatting>
  <conditionalFormatting sqref="UK25">
    <cfRule type="cellIs" dxfId="498" priority="444" stopIfTrue="1" operator="greaterThan">
      <formula>0.04</formula>
    </cfRule>
  </conditionalFormatting>
  <conditionalFormatting sqref="UK21">
    <cfRule type="cellIs" dxfId="497" priority="443" stopIfTrue="1" operator="greaterThan">
      <formula>0.007</formula>
    </cfRule>
  </conditionalFormatting>
  <conditionalFormatting sqref="UK23">
    <cfRule type="cellIs" dxfId="496" priority="442" stopIfTrue="1" operator="greaterThan">
      <formula>0.003</formula>
    </cfRule>
  </conditionalFormatting>
  <conditionalFormatting sqref="UK28">
    <cfRule type="cellIs" dxfId="495" priority="441" stopIfTrue="1" operator="greaterThan">
      <formula>1</formula>
    </cfRule>
  </conditionalFormatting>
  <conditionalFormatting sqref="UK27">
    <cfRule type="cellIs" dxfId="494" priority="440" stopIfTrue="1" operator="greaterThan">
      <formula>1</formula>
    </cfRule>
  </conditionalFormatting>
  <conditionalFormatting sqref="UK29">
    <cfRule type="cellIs" dxfId="493" priority="439" stopIfTrue="1" operator="greaterThan">
      <formula>10</formula>
    </cfRule>
  </conditionalFormatting>
  <conditionalFormatting sqref="UK30">
    <cfRule type="cellIs" dxfId="492" priority="438" stopIfTrue="1" operator="notBetween">
      <formula>6</formula>
      <formula>10</formula>
    </cfRule>
  </conditionalFormatting>
  <conditionalFormatting sqref="RF33">
    <cfRule type="cellIs" dxfId="491" priority="437" stopIfTrue="1" operator="lessThan">
      <formula>65</formula>
    </cfRule>
  </conditionalFormatting>
  <conditionalFormatting sqref="RF19:RF20">
    <cfRule type="cellIs" dxfId="490" priority="436" stopIfTrue="1" operator="greaterThan">
      <formula>0.02</formula>
    </cfRule>
  </conditionalFormatting>
  <conditionalFormatting sqref="RF24">
    <cfRule type="cellIs" dxfId="489" priority="435" stopIfTrue="1" operator="greaterThan">
      <formula>0.4</formula>
    </cfRule>
  </conditionalFormatting>
  <conditionalFormatting sqref="RF23">
    <cfRule type="cellIs" dxfId="488" priority="434" stopIfTrue="1" operator="greaterThan">
      <formula>0.003</formula>
    </cfRule>
  </conditionalFormatting>
  <conditionalFormatting sqref="RF27:RF28">
    <cfRule type="cellIs" dxfId="487" priority="433" stopIfTrue="1" operator="greaterThan">
      <formula>1</formula>
    </cfRule>
  </conditionalFormatting>
  <conditionalFormatting sqref="RF30">
    <cfRule type="cellIs" dxfId="486" priority="432" stopIfTrue="1" operator="notBetween">
      <formula>6</formula>
      <formula>10</formula>
    </cfRule>
  </conditionalFormatting>
  <conditionalFormatting sqref="RF22">
    <cfRule type="cellIs" dxfId="485" priority="431" stopIfTrue="1" operator="greaterThan">
      <formula>0.002</formula>
    </cfRule>
  </conditionalFormatting>
  <conditionalFormatting sqref="RF26">
    <cfRule type="cellIs" dxfId="484" priority="430" stopIfTrue="1" operator="greaterThan">
      <formula>0.002</formula>
    </cfRule>
  </conditionalFormatting>
  <conditionalFormatting sqref="RF25">
    <cfRule type="cellIs" dxfId="483" priority="429" stopIfTrue="1" operator="greaterThan">
      <formula>0.04</formula>
    </cfRule>
  </conditionalFormatting>
  <conditionalFormatting sqref="RF18">
    <cfRule type="cellIs" dxfId="482" priority="428" stopIfTrue="1" operator="lessThan">
      <formula>98.6</formula>
    </cfRule>
  </conditionalFormatting>
  <conditionalFormatting sqref="RF31">
    <cfRule type="cellIs" dxfId="481" priority="427" stopIfTrue="1" operator="notBetween">
      <formula>950</formula>
      <formula>1050</formula>
    </cfRule>
  </conditionalFormatting>
  <conditionalFormatting sqref="RF37">
    <cfRule type="cellIs" dxfId="480" priority="426" stopIfTrue="1" operator="greaterThan">
      <formula>10</formula>
    </cfRule>
  </conditionalFormatting>
  <conditionalFormatting sqref="RF21">
    <cfRule type="cellIs" dxfId="479" priority="425" stopIfTrue="1" operator="greaterThan">
      <formula>0.007</formula>
    </cfRule>
  </conditionalFormatting>
  <conditionalFormatting sqref="RG33:RH33">
    <cfRule type="cellIs" dxfId="478" priority="424" stopIfTrue="1" operator="lessThan">
      <formula>65</formula>
    </cfRule>
  </conditionalFormatting>
  <conditionalFormatting sqref="RG19:RH20">
    <cfRule type="cellIs" dxfId="477" priority="423" stopIfTrue="1" operator="greaterThan">
      <formula>0.02</formula>
    </cfRule>
  </conditionalFormatting>
  <conditionalFormatting sqref="RG24:RH24">
    <cfRule type="cellIs" dxfId="476" priority="422" stopIfTrue="1" operator="greaterThan">
      <formula>0.4</formula>
    </cfRule>
  </conditionalFormatting>
  <conditionalFormatting sqref="RG23:RH23">
    <cfRule type="cellIs" dxfId="475" priority="421" stopIfTrue="1" operator="greaterThan">
      <formula>0.003</formula>
    </cfRule>
  </conditionalFormatting>
  <conditionalFormatting sqref="RG27:RH28">
    <cfRule type="cellIs" dxfId="474" priority="420" stopIfTrue="1" operator="greaterThan">
      <formula>1</formula>
    </cfRule>
  </conditionalFormatting>
  <conditionalFormatting sqref="RG30:RH30">
    <cfRule type="cellIs" dxfId="473" priority="419" stopIfTrue="1" operator="notBetween">
      <formula>6</formula>
      <formula>10</formula>
    </cfRule>
  </conditionalFormatting>
  <conditionalFormatting sqref="RG22:RH22">
    <cfRule type="cellIs" dxfId="472" priority="418" stopIfTrue="1" operator="greaterThan">
      <formula>0.002</formula>
    </cfRule>
  </conditionalFormatting>
  <conditionalFormatting sqref="RG26:RH26">
    <cfRule type="cellIs" dxfId="471" priority="417" stopIfTrue="1" operator="greaterThan">
      <formula>0.002</formula>
    </cfRule>
  </conditionalFormatting>
  <conditionalFormatting sqref="RG25:RH25">
    <cfRule type="cellIs" dxfId="470" priority="416" stopIfTrue="1" operator="greaterThan">
      <formula>0.04</formula>
    </cfRule>
  </conditionalFormatting>
  <conditionalFormatting sqref="RG18:RH18">
    <cfRule type="cellIs" dxfId="469" priority="415" stopIfTrue="1" operator="lessThan">
      <formula>98.6</formula>
    </cfRule>
  </conditionalFormatting>
  <conditionalFormatting sqref="RG31:RH31">
    <cfRule type="cellIs" dxfId="468" priority="414" stopIfTrue="1" operator="notBetween">
      <formula>950</formula>
      <formula>1050</formula>
    </cfRule>
  </conditionalFormatting>
  <conditionalFormatting sqref="RG37:RH37">
    <cfRule type="cellIs" dxfId="467" priority="413" stopIfTrue="1" operator="greaterThan">
      <formula>10</formula>
    </cfRule>
  </conditionalFormatting>
  <conditionalFormatting sqref="RG21:RH21">
    <cfRule type="cellIs" dxfId="466" priority="412" stopIfTrue="1" operator="greaterThan">
      <formula>0.007</formula>
    </cfRule>
  </conditionalFormatting>
  <conditionalFormatting sqref="RI33:RL33">
    <cfRule type="cellIs" dxfId="465" priority="400" stopIfTrue="1" operator="lessThan">
      <formula>65</formula>
    </cfRule>
  </conditionalFormatting>
  <conditionalFormatting sqref="RI19:RL20">
    <cfRule type="cellIs" dxfId="464" priority="399" stopIfTrue="1" operator="greaterThan">
      <formula>0.02</formula>
    </cfRule>
  </conditionalFormatting>
  <conditionalFormatting sqref="RI24:RL24">
    <cfRule type="cellIs" dxfId="463" priority="398" stopIfTrue="1" operator="greaterThan">
      <formula>0.4</formula>
    </cfRule>
  </conditionalFormatting>
  <conditionalFormatting sqref="RI23:RL23">
    <cfRule type="cellIs" dxfId="462" priority="397" stopIfTrue="1" operator="greaterThan">
      <formula>0.003</formula>
    </cfRule>
  </conditionalFormatting>
  <conditionalFormatting sqref="RI27:RL28">
    <cfRule type="cellIs" dxfId="461" priority="396" stopIfTrue="1" operator="greaterThan">
      <formula>1</formula>
    </cfRule>
  </conditionalFormatting>
  <conditionalFormatting sqref="RI30:RL30">
    <cfRule type="cellIs" dxfId="460" priority="395" stopIfTrue="1" operator="notBetween">
      <formula>6</formula>
      <formula>10</formula>
    </cfRule>
  </conditionalFormatting>
  <conditionalFormatting sqref="RI22:RL22">
    <cfRule type="cellIs" dxfId="459" priority="394" stopIfTrue="1" operator="greaterThan">
      <formula>0.002</formula>
    </cfRule>
  </conditionalFormatting>
  <conditionalFormatting sqref="RI26:RL26">
    <cfRule type="cellIs" dxfId="458" priority="393" stopIfTrue="1" operator="greaterThan">
      <formula>0.002</formula>
    </cfRule>
  </conditionalFormatting>
  <conditionalFormatting sqref="RI25:RL25">
    <cfRule type="cellIs" dxfId="457" priority="392" stopIfTrue="1" operator="greaterThan">
      <formula>0.04</formula>
    </cfRule>
  </conditionalFormatting>
  <conditionalFormatting sqref="RI18:RL18">
    <cfRule type="cellIs" dxfId="456" priority="391" stopIfTrue="1" operator="lessThan">
      <formula>98.6</formula>
    </cfRule>
  </conditionalFormatting>
  <conditionalFormatting sqref="RI31:RL31">
    <cfRule type="cellIs" dxfId="455" priority="390" stopIfTrue="1" operator="notBetween">
      <formula>950</formula>
      <formula>1050</formula>
    </cfRule>
  </conditionalFormatting>
  <conditionalFormatting sqref="RI37">
    <cfRule type="cellIs" dxfId="454" priority="389" stopIfTrue="1" operator="greaterThan">
      <formula>10</formula>
    </cfRule>
  </conditionalFormatting>
  <conditionalFormatting sqref="RI21:RL21">
    <cfRule type="cellIs" dxfId="453" priority="388" stopIfTrue="1" operator="greaterThan">
      <formula>0.007</formula>
    </cfRule>
  </conditionalFormatting>
  <conditionalFormatting sqref="RJ37:RL37">
    <cfRule type="cellIs" dxfId="452" priority="387" stopIfTrue="1" operator="greaterThan">
      <formula>10</formula>
    </cfRule>
  </conditionalFormatting>
  <conditionalFormatting sqref="RM33">
    <cfRule type="cellIs" dxfId="451" priority="375" stopIfTrue="1" operator="lessThan">
      <formula>65</formula>
    </cfRule>
  </conditionalFormatting>
  <conditionalFormatting sqref="RM19:RM20">
    <cfRule type="cellIs" dxfId="450" priority="374" stopIfTrue="1" operator="greaterThan">
      <formula>0.02</formula>
    </cfRule>
  </conditionalFormatting>
  <conditionalFormatting sqref="RM24">
    <cfRule type="cellIs" dxfId="449" priority="373" stopIfTrue="1" operator="greaterThan">
      <formula>0.4</formula>
    </cfRule>
  </conditionalFormatting>
  <conditionalFormatting sqref="RM23">
    <cfRule type="cellIs" dxfId="448" priority="372" stopIfTrue="1" operator="greaterThan">
      <formula>0.003</formula>
    </cfRule>
  </conditionalFormatting>
  <conditionalFormatting sqref="RM27:RM28">
    <cfRule type="cellIs" dxfId="447" priority="371" stopIfTrue="1" operator="greaterThan">
      <formula>1</formula>
    </cfRule>
  </conditionalFormatting>
  <conditionalFormatting sqref="RM30">
    <cfRule type="cellIs" dxfId="446" priority="370" stopIfTrue="1" operator="notBetween">
      <formula>6</formula>
      <formula>10</formula>
    </cfRule>
  </conditionalFormatting>
  <conditionalFormatting sqref="RM22">
    <cfRule type="cellIs" dxfId="445" priority="369" stopIfTrue="1" operator="greaterThan">
      <formula>0.002</formula>
    </cfRule>
  </conditionalFormatting>
  <conditionalFormatting sqref="RM26">
    <cfRule type="cellIs" dxfId="444" priority="368" stopIfTrue="1" operator="greaterThan">
      <formula>0.002</formula>
    </cfRule>
  </conditionalFormatting>
  <conditionalFormatting sqref="RM25">
    <cfRule type="cellIs" dxfId="443" priority="367" stopIfTrue="1" operator="greaterThan">
      <formula>0.04</formula>
    </cfRule>
  </conditionalFormatting>
  <conditionalFormatting sqref="RM18">
    <cfRule type="cellIs" dxfId="442" priority="366" stopIfTrue="1" operator="lessThan">
      <formula>98.6</formula>
    </cfRule>
  </conditionalFormatting>
  <conditionalFormatting sqref="RM31">
    <cfRule type="cellIs" dxfId="441" priority="365" stopIfTrue="1" operator="notBetween">
      <formula>950</formula>
      <formula>1050</formula>
    </cfRule>
  </conditionalFormatting>
  <conditionalFormatting sqref="RM21">
    <cfRule type="cellIs" dxfId="440" priority="364" stopIfTrue="1" operator="greaterThan">
      <formula>0.007</formula>
    </cfRule>
  </conditionalFormatting>
  <conditionalFormatting sqref="RM37">
    <cfRule type="cellIs" dxfId="439" priority="363" stopIfTrue="1" operator="greaterThan">
      <formula>10</formula>
    </cfRule>
  </conditionalFormatting>
  <conditionalFormatting sqref="RN33">
    <cfRule type="cellIs" dxfId="438" priority="362" stopIfTrue="1" operator="lessThan">
      <formula>65</formula>
    </cfRule>
  </conditionalFormatting>
  <conditionalFormatting sqref="RN19:RN20">
    <cfRule type="cellIs" dxfId="437" priority="361" stopIfTrue="1" operator="greaterThan">
      <formula>0.02</formula>
    </cfRule>
  </conditionalFormatting>
  <conditionalFormatting sqref="RN24">
    <cfRule type="cellIs" dxfId="436" priority="360" stopIfTrue="1" operator="greaterThan">
      <formula>0.4</formula>
    </cfRule>
  </conditionalFormatting>
  <conditionalFormatting sqref="RN23">
    <cfRule type="cellIs" dxfId="435" priority="359" stopIfTrue="1" operator="greaterThan">
      <formula>0.003</formula>
    </cfRule>
  </conditionalFormatting>
  <conditionalFormatting sqref="RN27:RN28">
    <cfRule type="cellIs" dxfId="434" priority="358" stopIfTrue="1" operator="greaterThan">
      <formula>1</formula>
    </cfRule>
  </conditionalFormatting>
  <conditionalFormatting sqref="RN30">
    <cfRule type="cellIs" dxfId="433" priority="357" stopIfTrue="1" operator="notBetween">
      <formula>6</formula>
      <formula>10</formula>
    </cfRule>
  </conditionalFormatting>
  <conditionalFormatting sqref="RN22">
    <cfRule type="cellIs" dxfId="432" priority="356" stopIfTrue="1" operator="greaterThan">
      <formula>0.002</formula>
    </cfRule>
  </conditionalFormatting>
  <conditionalFormatting sqref="RN26">
    <cfRule type="cellIs" dxfId="431" priority="355" stopIfTrue="1" operator="greaterThan">
      <formula>0.002</formula>
    </cfRule>
  </conditionalFormatting>
  <conditionalFormatting sqref="RN25">
    <cfRule type="cellIs" dxfId="430" priority="354" stopIfTrue="1" operator="greaterThan">
      <formula>0.04</formula>
    </cfRule>
  </conditionalFormatting>
  <conditionalFormatting sqref="RN18">
    <cfRule type="cellIs" dxfId="429" priority="353" stopIfTrue="1" operator="lessThan">
      <formula>98.6</formula>
    </cfRule>
  </conditionalFormatting>
  <conditionalFormatting sqref="RN31">
    <cfRule type="cellIs" dxfId="428" priority="352" stopIfTrue="1" operator="notBetween">
      <formula>950</formula>
      <formula>1050</formula>
    </cfRule>
  </conditionalFormatting>
  <conditionalFormatting sqref="RN21">
    <cfRule type="cellIs" dxfId="427" priority="351" stopIfTrue="1" operator="greaterThan">
      <formula>0.007</formula>
    </cfRule>
  </conditionalFormatting>
  <conditionalFormatting sqref="RN37">
    <cfRule type="cellIs" dxfId="426" priority="350" stopIfTrue="1" operator="greaterThan">
      <formula>10</formula>
    </cfRule>
  </conditionalFormatting>
  <conditionalFormatting sqref="RS33 RV33 RY33:RZ33 SD33:SE33 SH33:SJ33">
    <cfRule type="cellIs" dxfId="425" priority="349" stopIfTrue="1" operator="lessThan">
      <formula>65</formula>
    </cfRule>
  </conditionalFormatting>
  <conditionalFormatting sqref="RS19:RS20 RV19:RV20 RY19:RZ20 SD19:SE19 SH19:SJ19">
    <cfRule type="cellIs" dxfId="424" priority="348" stopIfTrue="1" operator="greaterThan">
      <formula>0.02</formula>
    </cfRule>
  </conditionalFormatting>
  <conditionalFormatting sqref="RS24 RV24 RY24:RZ24 SD24:SE24 SH24:SJ24">
    <cfRule type="cellIs" dxfId="423" priority="347" stopIfTrue="1" operator="greaterThan">
      <formula>0.4</formula>
    </cfRule>
  </conditionalFormatting>
  <conditionalFormatting sqref="RS23 RV23 RY23:RZ23 SD23:SE23 SH23:SJ23">
    <cfRule type="cellIs" dxfId="422" priority="346" stopIfTrue="1" operator="greaterThan">
      <formula>0.003</formula>
    </cfRule>
  </conditionalFormatting>
  <conditionalFormatting sqref="RS27:RS28 RV27:RV28 RY27:RZ27 SD27:SE27 SH27:SJ27">
    <cfRule type="cellIs" dxfId="421" priority="345" stopIfTrue="1" operator="greaterThan">
      <formula>1</formula>
    </cfRule>
  </conditionalFormatting>
  <conditionalFormatting sqref="RS30 RV30 RY30:RZ30 SD30:SE30 SH30:SJ30">
    <cfRule type="cellIs" dxfId="420" priority="344" stopIfTrue="1" operator="notBetween">
      <formula>6</formula>
      <formula>10</formula>
    </cfRule>
  </conditionalFormatting>
  <conditionalFormatting sqref="RS26 RV26 RY26:RZ26 SD26:SE26 SH26:SJ26">
    <cfRule type="cellIs" dxfId="419" priority="342" stopIfTrue="1" operator="greaterThan">
      <formula>0.002</formula>
    </cfRule>
  </conditionalFormatting>
  <conditionalFormatting sqref="RS25 RV25 RY25:RZ25 SD25:SE25 SH25:SJ25">
    <cfRule type="cellIs" dxfId="418" priority="341" stopIfTrue="1" operator="greaterThan">
      <formula>0.04</formula>
    </cfRule>
  </conditionalFormatting>
  <conditionalFormatting sqref="RS18 RV18 RY18:RZ18">
    <cfRule type="cellIs" dxfId="417" priority="340" stopIfTrue="1" operator="lessThan">
      <formula>98.6</formula>
    </cfRule>
  </conditionalFormatting>
  <conditionalFormatting sqref="RS31 RV31">
    <cfRule type="cellIs" dxfId="416" priority="339" stopIfTrue="1" operator="notBetween">
      <formula>950</formula>
      <formula>1050</formula>
    </cfRule>
  </conditionalFormatting>
  <conditionalFormatting sqref="RS21 RV21 RY21:RZ21 SD21:SE21 SH21:SJ21">
    <cfRule type="cellIs" dxfId="415" priority="338" stopIfTrue="1" operator="greaterThan">
      <formula>0.007</formula>
    </cfRule>
  </conditionalFormatting>
  <conditionalFormatting sqref="RS37">
    <cfRule type="cellIs" dxfId="414" priority="337" stopIfTrue="1" operator="greaterThan">
      <formula>10</formula>
    </cfRule>
  </conditionalFormatting>
  <conditionalFormatting sqref="RO33">
    <cfRule type="cellIs" dxfId="413" priority="335" stopIfTrue="1" operator="lessThan">
      <formula>65</formula>
    </cfRule>
  </conditionalFormatting>
  <conditionalFormatting sqref="RO19:RO20">
    <cfRule type="cellIs" dxfId="412" priority="334" stopIfTrue="1" operator="greaterThan">
      <formula>0.02</formula>
    </cfRule>
  </conditionalFormatting>
  <conditionalFormatting sqref="RO24">
    <cfRule type="cellIs" dxfId="411" priority="333" stopIfTrue="1" operator="greaterThan">
      <formula>0.4</formula>
    </cfRule>
  </conditionalFormatting>
  <conditionalFormatting sqref="RO23">
    <cfRule type="cellIs" dxfId="410" priority="332" stopIfTrue="1" operator="greaterThan">
      <formula>0.003</formula>
    </cfRule>
  </conditionalFormatting>
  <conditionalFormatting sqref="RO27:RO28">
    <cfRule type="cellIs" dxfId="409" priority="331" stopIfTrue="1" operator="greaterThan">
      <formula>1</formula>
    </cfRule>
  </conditionalFormatting>
  <conditionalFormatting sqref="RO30">
    <cfRule type="cellIs" dxfId="408" priority="330" stopIfTrue="1" operator="notBetween">
      <formula>6</formula>
      <formula>10</formula>
    </cfRule>
  </conditionalFormatting>
  <conditionalFormatting sqref="RO22">
    <cfRule type="cellIs" dxfId="407" priority="329" stopIfTrue="1" operator="greaterThan">
      <formula>0.002</formula>
    </cfRule>
  </conditionalFormatting>
  <conditionalFormatting sqref="RO26">
    <cfRule type="cellIs" dxfId="406" priority="328" stopIfTrue="1" operator="greaterThan">
      <formula>0.002</formula>
    </cfRule>
  </conditionalFormatting>
  <conditionalFormatting sqref="RO25">
    <cfRule type="cellIs" dxfId="405" priority="327" stopIfTrue="1" operator="greaterThan">
      <formula>0.04</formula>
    </cfRule>
  </conditionalFormatting>
  <conditionalFormatting sqref="RO18">
    <cfRule type="cellIs" dxfId="404" priority="326" stopIfTrue="1" operator="lessThan">
      <formula>98.6</formula>
    </cfRule>
  </conditionalFormatting>
  <conditionalFormatting sqref="RO31">
    <cfRule type="cellIs" dxfId="403" priority="325" stopIfTrue="1" operator="notBetween">
      <formula>950</formula>
      <formula>1050</formula>
    </cfRule>
  </conditionalFormatting>
  <conditionalFormatting sqref="RO21">
    <cfRule type="cellIs" dxfId="402" priority="324" stopIfTrue="1" operator="greaterThan">
      <formula>0.007</formula>
    </cfRule>
  </conditionalFormatting>
  <conditionalFormatting sqref="RO37">
    <cfRule type="cellIs" dxfId="401" priority="323" stopIfTrue="1" operator="greaterThan">
      <formula>10</formula>
    </cfRule>
  </conditionalFormatting>
  <conditionalFormatting sqref="RP33">
    <cfRule type="cellIs" dxfId="400" priority="322" stopIfTrue="1" operator="lessThan">
      <formula>65</formula>
    </cfRule>
  </conditionalFormatting>
  <conditionalFormatting sqref="RP19:RP20">
    <cfRule type="cellIs" dxfId="399" priority="321" stopIfTrue="1" operator="greaterThan">
      <formula>0.02</formula>
    </cfRule>
  </conditionalFormatting>
  <conditionalFormatting sqref="RP24">
    <cfRule type="cellIs" dxfId="398" priority="320" stopIfTrue="1" operator="greaterThan">
      <formula>0.4</formula>
    </cfRule>
  </conditionalFormatting>
  <conditionalFormatting sqref="RP23">
    <cfRule type="cellIs" dxfId="397" priority="319" stopIfTrue="1" operator="greaterThan">
      <formula>0.003</formula>
    </cfRule>
  </conditionalFormatting>
  <conditionalFormatting sqref="RP27:RP28">
    <cfRule type="cellIs" dxfId="396" priority="318" stopIfTrue="1" operator="greaterThan">
      <formula>1</formula>
    </cfRule>
  </conditionalFormatting>
  <conditionalFormatting sqref="RP30">
    <cfRule type="cellIs" dxfId="395" priority="317" stopIfTrue="1" operator="notBetween">
      <formula>6</formula>
      <formula>10</formula>
    </cfRule>
  </conditionalFormatting>
  <conditionalFormatting sqref="RP22 RS22 RV22 RY22:RZ22">
    <cfRule type="cellIs" dxfId="394" priority="316" stopIfTrue="1" operator="greaterThan">
      <formula>0.002</formula>
    </cfRule>
  </conditionalFormatting>
  <conditionalFormatting sqref="RP26">
    <cfRule type="cellIs" dxfId="393" priority="315" stopIfTrue="1" operator="greaterThan">
      <formula>0.002</formula>
    </cfRule>
  </conditionalFormatting>
  <conditionalFormatting sqref="RP25">
    <cfRule type="cellIs" dxfId="392" priority="314" stopIfTrue="1" operator="greaterThan">
      <formula>0.04</formula>
    </cfRule>
  </conditionalFormatting>
  <conditionalFormatting sqref="RP18">
    <cfRule type="cellIs" dxfId="391" priority="313" stopIfTrue="1" operator="lessThan">
      <formula>98.6</formula>
    </cfRule>
  </conditionalFormatting>
  <conditionalFormatting sqref="RP31">
    <cfRule type="cellIs" dxfId="390" priority="312" stopIfTrue="1" operator="notBetween">
      <formula>950</formula>
      <formula>1050</formula>
    </cfRule>
  </conditionalFormatting>
  <conditionalFormatting sqref="RP21">
    <cfRule type="cellIs" dxfId="389" priority="311" stopIfTrue="1" operator="greaterThan">
      <formula>0.007</formula>
    </cfRule>
  </conditionalFormatting>
  <conditionalFormatting sqref="RP37">
    <cfRule type="cellIs" dxfId="388" priority="310" stopIfTrue="1" operator="greaterThan">
      <formula>10</formula>
    </cfRule>
  </conditionalFormatting>
  <conditionalFormatting sqref="RQ33">
    <cfRule type="cellIs" dxfId="387" priority="298" stopIfTrue="1" operator="lessThan">
      <formula>65</formula>
    </cfRule>
  </conditionalFormatting>
  <conditionalFormatting sqref="RQ19:RQ20">
    <cfRule type="cellIs" dxfId="386" priority="297" stopIfTrue="1" operator="greaterThan">
      <formula>0.02</formula>
    </cfRule>
  </conditionalFormatting>
  <conditionalFormatting sqref="RQ24">
    <cfRule type="cellIs" dxfId="385" priority="296" stopIfTrue="1" operator="greaterThan">
      <formula>0.4</formula>
    </cfRule>
  </conditionalFormatting>
  <conditionalFormatting sqref="RQ23">
    <cfRule type="cellIs" dxfId="384" priority="295" stopIfTrue="1" operator="greaterThan">
      <formula>0.003</formula>
    </cfRule>
  </conditionalFormatting>
  <conditionalFormatting sqref="RQ27:RQ28">
    <cfRule type="cellIs" dxfId="383" priority="294" stopIfTrue="1" operator="greaterThan">
      <formula>1</formula>
    </cfRule>
  </conditionalFormatting>
  <conditionalFormatting sqref="RQ30">
    <cfRule type="cellIs" dxfId="382" priority="293" stopIfTrue="1" operator="notBetween">
      <formula>6</formula>
      <formula>10</formula>
    </cfRule>
  </conditionalFormatting>
  <conditionalFormatting sqref="RQ26">
    <cfRule type="cellIs" dxfId="381" priority="292" stopIfTrue="1" operator="greaterThan">
      <formula>0.002</formula>
    </cfRule>
  </conditionalFormatting>
  <conditionalFormatting sqref="RQ25">
    <cfRule type="cellIs" dxfId="380" priority="291" stopIfTrue="1" operator="greaterThan">
      <formula>0.04</formula>
    </cfRule>
  </conditionalFormatting>
  <conditionalFormatting sqref="RQ18">
    <cfRule type="cellIs" dxfId="379" priority="290" stopIfTrue="1" operator="lessThan">
      <formula>98.6</formula>
    </cfRule>
  </conditionalFormatting>
  <conditionalFormatting sqref="RQ31">
    <cfRule type="cellIs" dxfId="378" priority="289" stopIfTrue="1" operator="notBetween">
      <formula>950</formula>
      <formula>1050</formula>
    </cfRule>
  </conditionalFormatting>
  <conditionalFormatting sqref="RQ21">
    <cfRule type="cellIs" dxfId="377" priority="288" stopIfTrue="1" operator="greaterThan">
      <formula>0.007</formula>
    </cfRule>
  </conditionalFormatting>
  <conditionalFormatting sqref="RQ37">
    <cfRule type="cellIs" dxfId="376" priority="287" stopIfTrue="1" operator="greaterThan">
      <formula>10</formula>
    </cfRule>
  </conditionalFormatting>
  <conditionalFormatting sqref="RQ22">
    <cfRule type="cellIs" dxfId="375" priority="286" stopIfTrue="1" operator="greaterThan">
      <formula>0.002</formula>
    </cfRule>
  </conditionalFormatting>
  <conditionalFormatting sqref="RR33">
    <cfRule type="cellIs" dxfId="374" priority="285" stopIfTrue="1" operator="lessThan">
      <formula>65</formula>
    </cfRule>
  </conditionalFormatting>
  <conditionalFormatting sqref="RR19:RR20">
    <cfRule type="cellIs" dxfId="373" priority="284" stopIfTrue="1" operator="greaterThan">
      <formula>0.02</formula>
    </cfRule>
  </conditionalFormatting>
  <conditionalFormatting sqref="RR24">
    <cfRule type="cellIs" dxfId="372" priority="283" stopIfTrue="1" operator="greaterThan">
      <formula>0.4</formula>
    </cfRule>
  </conditionalFormatting>
  <conditionalFormatting sqref="RR23">
    <cfRule type="cellIs" dxfId="371" priority="282" stopIfTrue="1" operator="greaterThan">
      <formula>0.003</formula>
    </cfRule>
  </conditionalFormatting>
  <conditionalFormatting sqref="RR27:RR28">
    <cfRule type="cellIs" dxfId="370" priority="281" stopIfTrue="1" operator="greaterThan">
      <formula>1</formula>
    </cfRule>
  </conditionalFormatting>
  <conditionalFormatting sqref="RR30">
    <cfRule type="cellIs" dxfId="369" priority="280" stopIfTrue="1" operator="notBetween">
      <formula>6</formula>
      <formula>10</formula>
    </cfRule>
  </conditionalFormatting>
  <conditionalFormatting sqref="RR26">
    <cfRule type="cellIs" dxfId="368" priority="279" stopIfTrue="1" operator="greaterThan">
      <formula>0.002</formula>
    </cfRule>
  </conditionalFormatting>
  <conditionalFormatting sqref="RR25">
    <cfRule type="cellIs" dxfId="367" priority="278" stopIfTrue="1" operator="greaterThan">
      <formula>0.04</formula>
    </cfRule>
  </conditionalFormatting>
  <conditionalFormatting sqref="RR18">
    <cfRule type="cellIs" dxfId="366" priority="277" stopIfTrue="1" operator="lessThan">
      <formula>98.6</formula>
    </cfRule>
  </conditionalFormatting>
  <conditionalFormatting sqref="RR31">
    <cfRule type="cellIs" dxfId="365" priority="276" stopIfTrue="1" operator="notBetween">
      <formula>950</formula>
      <formula>1050</formula>
    </cfRule>
  </conditionalFormatting>
  <conditionalFormatting sqref="RR21">
    <cfRule type="cellIs" dxfId="364" priority="275" stopIfTrue="1" operator="greaterThan">
      <formula>0.007</formula>
    </cfRule>
  </conditionalFormatting>
  <conditionalFormatting sqref="RR37">
    <cfRule type="cellIs" dxfId="363" priority="274" stopIfTrue="1" operator="greaterThan">
      <formula>10</formula>
    </cfRule>
  </conditionalFormatting>
  <conditionalFormatting sqref="RR22">
    <cfRule type="cellIs" dxfId="362" priority="273" stopIfTrue="1" operator="greaterThan">
      <formula>0.002</formula>
    </cfRule>
  </conditionalFormatting>
  <conditionalFormatting sqref="RV37">
    <cfRule type="cellIs" dxfId="361" priority="272" stopIfTrue="1" operator="greaterThan">
      <formula>10</formula>
    </cfRule>
  </conditionalFormatting>
  <conditionalFormatting sqref="RT33">
    <cfRule type="cellIs" dxfId="360" priority="271" stopIfTrue="1" operator="lessThan">
      <formula>65</formula>
    </cfRule>
  </conditionalFormatting>
  <conditionalFormatting sqref="RT19:RT20">
    <cfRule type="cellIs" dxfId="359" priority="270" stopIfTrue="1" operator="greaterThan">
      <formula>0.02</formula>
    </cfRule>
  </conditionalFormatting>
  <conditionalFormatting sqref="RT24">
    <cfRule type="cellIs" dxfId="358" priority="269" stopIfTrue="1" operator="greaterThan">
      <formula>0.4</formula>
    </cfRule>
  </conditionalFormatting>
  <conditionalFormatting sqref="RT23">
    <cfRule type="cellIs" dxfId="357" priority="268" stopIfTrue="1" operator="greaterThan">
      <formula>0.003</formula>
    </cfRule>
  </conditionalFormatting>
  <conditionalFormatting sqref="RT27:RT28">
    <cfRule type="cellIs" dxfId="356" priority="267" stopIfTrue="1" operator="greaterThan">
      <formula>1</formula>
    </cfRule>
  </conditionalFormatting>
  <conditionalFormatting sqref="RT30">
    <cfRule type="cellIs" dxfId="355" priority="266" stopIfTrue="1" operator="notBetween">
      <formula>6</formula>
      <formula>10</formula>
    </cfRule>
  </conditionalFormatting>
  <conditionalFormatting sqref="RT26">
    <cfRule type="cellIs" dxfId="354" priority="265" stopIfTrue="1" operator="greaterThan">
      <formula>0.002</formula>
    </cfRule>
  </conditionalFormatting>
  <conditionalFormatting sqref="RT25">
    <cfRule type="cellIs" dxfId="353" priority="264" stopIfTrue="1" operator="greaterThan">
      <formula>0.04</formula>
    </cfRule>
  </conditionalFormatting>
  <conditionalFormatting sqref="RT18">
    <cfRule type="cellIs" dxfId="352" priority="263" stopIfTrue="1" operator="lessThan">
      <formula>98.6</formula>
    </cfRule>
  </conditionalFormatting>
  <conditionalFormatting sqref="RT31">
    <cfRule type="cellIs" dxfId="351" priority="262" stopIfTrue="1" operator="notBetween">
      <formula>950</formula>
      <formula>1050</formula>
    </cfRule>
  </conditionalFormatting>
  <conditionalFormatting sqref="RT21">
    <cfRule type="cellIs" dxfId="350" priority="261" stopIfTrue="1" operator="greaterThan">
      <formula>0.007</formula>
    </cfRule>
  </conditionalFormatting>
  <conditionalFormatting sqref="RT22">
    <cfRule type="cellIs" dxfId="349" priority="260" stopIfTrue="1" operator="greaterThan">
      <formula>0.002</formula>
    </cfRule>
  </conditionalFormatting>
  <conditionalFormatting sqref="RT37">
    <cfRule type="cellIs" dxfId="348" priority="259" stopIfTrue="1" operator="greaterThan">
      <formula>10</formula>
    </cfRule>
  </conditionalFormatting>
  <conditionalFormatting sqref="UJ18 UJ31:UJ33">
    <cfRule type="cellIs" dxfId="347" priority="258" stopIfTrue="1" operator="lessThan">
      <formula>98.6</formula>
    </cfRule>
  </conditionalFormatting>
  <conditionalFormatting sqref="UJ19:UJ20">
    <cfRule type="cellIs" dxfId="346" priority="257" stopIfTrue="1" operator="greaterThan">
      <formula>0.02</formula>
    </cfRule>
  </conditionalFormatting>
  <conditionalFormatting sqref="UJ24">
    <cfRule type="cellIs" dxfId="345" priority="256" stopIfTrue="1" operator="greaterThan">
      <formula>0.4</formula>
    </cfRule>
  </conditionalFormatting>
  <conditionalFormatting sqref="UJ22 UJ26">
    <cfRule type="cellIs" dxfId="344" priority="255" stopIfTrue="1" operator="greaterThan">
      <formula>0.002</formula>
    </cfRule>
  </conditionalFormatting>
  <conditionalFormatting sqref="UJ25">
    <cfRule type="cellIs" dxfId="343" priority="254" stopIfTrue="1" operator="greaterThan">
      <formula>0.04</formula>
    </cfRule>
  </conditionalFormatting>
  <conditionalFormatting sqref="UJ21">
    <cfRule type="cellIs" dxfId="342" priority="253" stopIfTrue="1" operator="greaterThan">
      <formula>0.007</formula>
    </cfRule>
  </conditionalFormatting>
  <conditionalFormatting sqref="UJ23">
    <cfRule type="cellIs" dxfId="341" priority="252" stopIfTrue="1" operator="greaterThan">
      <formula>0.003</formula>
    </cfRule>
  </conditionalFormatting>
  <conditionalFormatting sqref="UJ28">
    <cfRule type="cellIs" dxfId="340" priority="251" stopIfTrue="1" operator="greaterThan">
      <formula>1</formula>
    </cfRule>
  </conditionalFormatting>
  <conditionalFormatting sqref="UJ27">
    <cfRule type="cellIs" dxfId="339" priority="250" stopIfTrue="1" operator="greaterThan">
      <formula>1</formula>
    </cfRule>
  </conditionalFormatting>
  <conditionalFormatting sqref="UJ29">
    <cfRule type="cellIs" dxfId="338" priority="249" stopIfTrue="1" operator="greaterThan">
      <formula>10</formula>
    </cfRule>
  </conditionalFormatting>
  <conditionalFormatting sqref="UJ30">
    <cfRule type="cellIs" dxfId="337" priority="248" stopIfTrue="1" operator="notBetween">
      <formula>6</formula>
      <formula>10</formula>
    </cfRule>
  </conditionalFormatting>
  <conditionalFormatting sqref="UI18 UI31:UI33">
    <cfRule type="cellIs" dxfId="336" priority="247" stopIfTrue="1" operator="lessThan">
      <formula>98.6</formula>
    </cfRule>
  </conditionalFormatting>
  <conditionalFormatting sqref="UI19:UI20">
    <cfRule type="cellIs" dxfId="335" priority="246" stopIfTrue="1" operator="greaterThan">
      <formula>0.02</formula>
    </cfRule>
  </conditionalFormatting>
  <conditionalFormatting sqref="UI24">
    <cfRule type="cellIs" dxfId="334" priority="245" stopIfTrue="1" operator="greaterThan">
      <formula>0.4</formula>
    </cfRule>
  </conditionalFormatting>
  <conditionalFormatting sqref="UI22 UI26">
    <cfRule type="cellIs" dxfId="333" priority="244" stopIfTrue="1" operator="greaterThan">
      <formula>0.002</formula>
    </cfRule>
  </conditionalFormatting>
  <conditionalFormatting sqref="UI25">
    <cfRule type="cellIs" dxfId="332" priority="243" stopIfTrue="1" operator="greaterThan">
      <formula>0.04</formula>
    </cfRule>
  </conditionalFormatting>
  <conditionalFormatting sqref="UI21">
    <cfRule type="cellIs" dxfId="331" priority="242" stopIfTrue="1" operator="greaterThan">
      <formula>0.007</formula>
    </cfRule>
  </conditionalFormatting>
  <conditionalFormatting sqref="UI23">
    <cfRule type="cellIs" dxfId="330" priority="241" stopIfTrue="1" operator="greaterThan">
      <formula>0.003</formula>
    </cfRule>
  </conditionalFormatting>
  <conditionalFormatting sqref="UI28">
    <cfRule type="cellIs" dxfId="329" priority="240" stopIfTrue="1" operator="greaterThan">
      <formula>1</formula>
    </cfRule>
  </conditionalFormatting>
  <conditionalFormatting sqref="UI27">
    <cfRule type="cellIs" dxfId="328" priority="239" stopIfTrue="1" operator="greaterThan">
      <formula>1</formula>
    </cfRule>
  </conditionalFormatting>
  <conditionalFormatting sqref="UI29">
    <cfRule type="cellIs" dxfId="327" priority="238" stopIfTrue="1" operator="greaterThan">
      <formula>10</formula>
    </cfRule>
  </conditionalFormatting>
  <conditionalFormatting sqref="UI30">
    <cfRule type="cellIs" dxfId="326" priority="237" stopIfTrue="1" operator="notBetween">
      <formula>6</formula>
      <formula>10</formula>
    </cfRule>
  </conditionalFormatting>
  <conditionalFormatting sqref="UH18 UH31:UH33">
    <cfRule type="cellIs" dxfId="325" priority="236" stopIfTrue="1" operator="lessThan">
      <formula>98.6</formula>
    </cfRule>
  </conditionalFormatting>
  <conditionalFormatting sqref="UH19:UH20">
    <cfRule type="cellIs" dxfId="324" priority="235" stopIfTrue="1" operator="greaterThan">
      <formula>0.02</formula>
    </cfRule>
  </conditionalFormatting>
  <conditionalFormatting sqref="UH24">
    <cfRule type="cellIs" dxfId="323" priority="234" stopIfTrue="1" operator="greaterThan">
      <formula>0.4</formula>
    </cfRule>
  </conditionalFormatting>
  <conditionalFormatting sqref="UH22 UH26">
    <cfRule type="cellIs" dxfId="322" priority="233" stopIfTrue="1" operator="greaterThan">
      <formula>0.002</formula>
    </cfRule>
  </conditionalFormatting>
  <conditionalFormatting sqref="UH25">
    <cfRule type="cellIs" dxfId="321" priority="232" stopIfTrue="1" operator="greaterThan">
      <formula>0.04</formula>
    </cfRule>
  </conditionalFormatting>
  <conditionalFormatting sqref="UH21">
    <cfRule type="cellIs" dxfId="320" priority="231" stopIfTrue="1" operator="greaterThan">
      <formula>0.007</formula>
    </cfRule>
  </conditionalFormatting>
  <conditionalFormatting sqref="UH23">
    <cfRule type="cellIs" dxfId="319" priority="230" stopIfTrue="1" operator="greaterThan">
      <formula>0.003</formula>
    </cfRule>
  </conditionalFormatting>
  <conditionalFormatting sqref="UH28">
    <cfRule type="cellIs" dxfId="318" priority="229" stopIfTrue="1" operator="greaterThan">
      <formula>1</formula>
    </cfRule>
  </conditionalFormatting>
  <conditionalFormatting sqref="UH27">
    <cfRule type="cellIs" dxfId="317" priority="228" stopIfTrue="1" operator="greaterThan">
      <formula>1</formula>
    </cfRule>
  </conditionalFormatting>
  <conditionalFormatting sqref="UH29">
    <cfRule type="cellIs" dxfId="316" priority="227" stopIfTrue="1" operator="greaterThan">
      <formula>10</formula>
    </cfRule>
  </conditionalFormatting>
  <conditionalFormatting sqref="UH30">
    <cfRule type="cellIs" dxfId="315" priority="226" stopIfTrue="1" operator="notBetween">
      <formula>6</formula>
      <formula>10</formula>
    </cfRule>
  </conditionalFormatting>
  <conditionalFormatting sqref="RU33">
    <cfRule type="cellIs" dxfId="314" priority="225" stopIfTrue="1" operator="lessThan">
      <formula>65</formula>
    </cfRule>
  </conditionalFormatting>
  <conditionalFormatting sqref="RU19:RU20">
    <cfRule type="cellIs" dxfId="313" priority="224" stopIfTrue="1" operator="greaterThan">
      <formula>0.02</formula>
    </cfRule>
  </conditionalFormatting>
  <conditionalFormatting sqref="RU24">
    <cfRule type="cellIs" dxfId="312" priority="223" stopIfTrue="1" operator="greaterThan">
      <formula>0.4</formula>
    </cfRule>
  </conditionalFormatting>
  <conditionalFormatting sqref="RU23">
    <cfRule type="cellIs" dxfId="311" priority="222" stopIfTrue="1" operator="greaterThan">
      <formula>0.003</formula>
    </cfRule>
  </conditionalFormatting>
  <conditionalFormatting sqref="RU27:RU28">
    <cfRule type="cellIs" dxfId="310" priority="221" stopIfTrue="1" operator="greaterThan">
      <formula>1</formula>
    </cfRule>
  </conditionalFormatting>
  <conditionalFormatting sqref="RU30">
    <cfRule type="cellIs" dxfId="309" priority="220" stopIfTrue="1" operator="notBetween">
      <formula>6</formula>
      <formula>10</formula>
    </cfRule>
  </conditionalFormatting>
  <conditionalFormatting sqref="RU26">
    <cfRule type="cellIs" dxfId="308" priority="219" stopIfTrue="1" operator="greaterThan">
      <formula>0.002</formula>
    </cfRule>
  </conditionalFormatting>
  <conditionalFormatting sqref="RU25">
    <cfRule type="cellIs" dxfId="307" priority="218" stopIfTrue="1" operator="greaterThan">
      <formula>0.04</formula>
    </cfRule>
  </conditionalFormatting>
  <conditionalFormatting sqref="RU18">
    <cfRule type="cellIs" dxfId="306" priority="217" stopIfTrue="1" operator="lessThan">
      <formula>98.6</formula>
    </cfRule>
  </conditionalFormatting>
  <conditionalFormatting sqref="RU31">
    <cfRule type="cellIs" dxfId="305" priority="216" stopIfTrue="1" operator="notBetween">
      <formula>950</formula>
      <formula>1050</formula>
    </cfRule>
  </conditionalFormatting>
  <conditionalFormatting sqref="RU21">
    <cfRule type="cellIs" dxfId="304" priority="215" stopIfTrue="1" operator="greaterThan">
      <formula>0.007</formula>
    </cfRule>
  </conditionalFormatting>
  <conditionalFormatting sqref="RU22">
    <cfRule type="cellIs" dxfId="303" priority="214" stopIfTrue="1" operator="greaterThan">
      <formula>0.002</formula>
    </cfRule>
  </conditionalFormatting>
  <conditionalFormatting sqref="RU37">
    <cfRule type="cellIs" dxfId="302" priority="213" stopIfTrue="1" operator="greaterThan">
      <formula>10</formula>
    </cfRule>
  </conditionalFormatting>
  <conditionalFormatting sqref="RY31:RZ31 SD31:SE31 SH31:SJ31">
    <cfRule type="cellIs" dxfId="301" priority="211" stopIfTrue="1" operator="notBetween">
      <formula>950</formula>
      <formula>1050</formula>
    </cfRule>
  </conditionalFormatting>
  <conditionalFormatting sqref="RY37:RZ37">
    <cfRule type="cellIs" dxfId="300" priority="208" stopIfTrue="1" operator="greaterThan">
      <formula>10</formula>
    </cfRule>
  </conditionalFormatting>
  <conditionalFormatting sqref="RY28:RZ28 SD28:SE28 SH28:SJ28">
    <cfRule type="cellIs" dxfId="299" priority="207" stopIfTrue="1" operator="greaterThan">
      <formula>1</formula>
    </cfRule>
  </conditionalFormatting>
  <conditionalFormatting sqref="UF18:UG18 UF31:UG33">
    <cfRule type="cellIs" dxfId="298" priority="206" stopIfTrue="1" operator="lessThan">
      <formula>98.6</formula>
    </cfRule>
  </conditionalFormatting>
  <conditionalFormatting sqref="UF19:UG20">
    <cfRule type="cellIs" dxfId="297" priority="205" stopIfTrue="1" operator="greaterThan">
      <formula>0.02</formula>
    </cfRule>
  </conditionalFormatting>
  <conditionalFormatting sqref="UF24:UG24">
    <cfRule type="cellIs" dxfId="296" priority="204" stopIfTrue="1" operator="greaterThan">
      <formula>0.4</formula>
    </cfRule>
  </conditionalFormatting>
  <conditionalFormatting sqref="UF22:UG22 UF26:UG26">
    <cfRule type="cellIs" dxfId="295" priority="203" stopIfTrue="1" operator="greaterThan">
      <formula>0.002</formula>
    </cfRule>
  </conditionalFormatting>
  <conditionalFormatting sqref="UF25:UG25">
    <cfRule type="cellIs" dxfId="294" priority="202" stopIfTrue="1" operator="greaterThan">
      <formula>0.04</formula>
    </cfRule>
  </conditionalFormatting>
  <conditionalFormatting sqref="UF21:UG21">
    <cfRule type="cellIs" dxfId="293" priority="201" stopIfTrue="1" operator="greaterThan">
      <formula>0.007</formula>
    </cfRule>
  </conditionalFormatting>
  <conditionalFormatting sqref="UF23:UG23">
    <cfRule type="cellIs" dxfId="292" priority="200" stopIfTrue="1" operator="greaterThan">
      <formula>0.003</formula>
    </cfRule>
  </conditionalFormatting>
  <conditionalFormatting sqref="UF28:UG28">
    <cfRule type="cellIs" dxfId="291" priority="199" stopIfTrue="1" operator="greaterThan">
      <formula>1</formula>
    </cfRule>
  </conditionalFormatting>
  <conditionalFormatting sqref="UF27:UG27">
    <cfRule type="cellIs" dxfId="290" priority="198" stopIfTrue="1" operator="greaterThan">
      <formula>1</formula>
    </cfRule>
  </conditionalFormatting>
  <conditionalFormatting sqref="UF29:UG29">
    <cfRule type="cellIs" dxfId="289" priority="197" stopIfTrue="1" operator="greaterThan">
      <formula>10</formula>
    </cfRule>
  </conditionalFormatting>
  <conditionalFormatting sqref="UF30:UG30">
    <cfRule type="cellIs" dxfId="288" priority="196" stopIfTrue="1" operator="notBetween">
      <formula>6</formula>
      <formula>10</formula>
    </cfRule>
  </conditionalFormatting>
  <conditionalFormatting sqref="RW33">
    <cfRule type="cellIs" dxfId="287" priority="195" stopIfTrue="1" operator="lessThan">
      <formula>65</formula>
    </cfRule>
  </conditionalFormatting>
  <conditionalFormatting sqref="RW19:RW20">
    <cfRule type="cellIs" dxfId="286" priority="194" stopIfTrue="1" operator="greaterThan">
      <formula>0.02</formula>
    </cfRule>
  </conditionalFormatting>
  <conditionalFormatting sqref="RW24">
    <cfRule type="cellIs" dxfId="285" priority="193" stopIfTrue="1" operator="greaterThan">
      <formula>0.4</formula>
    </cfRule>
  </conditionalFormatting>
  <conditionalFormatting sqref="RW23">
    <cfRule type="cellIs" dxfId="284" priority="192" stopIfTrue="1" operator="greaterThan">
      <formula>0.003</formula>
    </cfRule>
  </conditionalFormatting>
  <conditionalFormatting sqref="RW27">
    <cfRule type="cellIs" dxfId="283" priority="191" stopIfTrue="1" operator="greaterThan">
      <formula>1</formula>
    </cfRule>
  </conditionalFormatting>
  <conditionalFormatting sqref="RW30">
    <cfRule type="cellIs" dxfId="282" priority="190" stopIfTrue="1" operator="notBetween">
      <formula>6</formula>
      <formula>10</formula>
    </cfRule>
  </conditionalFormatting>
  <conditionalFormatting sqref="RW26">
    <cfRule type="cellIs" dxfId="281" priority="189" stopIfTrue="1" operator="greaterThan">
      <formula>0.002</formula>
    </cfRule>
  </conditionalFormatting>
  <conditionalFormatting sqref="RW25">
    <cfRule type="cellIs" dxfId="280" priority="188" stopIfTrue="1" operator="greaterThan">
      <formula>0.04</formula>
    </cfRule>
  </conditionalFormatting>
  <conditionalFormatting sqref="RW18">
    <cfRule type="cellIs" dxfId="279" priority="187" stopIfTrue="1" operator="lessThan">
      <formula>98.6</formula>
    </cfRule>
  </conditionalFormatting>
  <conditionalFormatting sqref="RW21">
    <cfRule type="cellIs" dxfId="278" priority="186" stopIfTrue="1" operator="greaterThan">
      <formula>0.007</formula>
    </cfRule>
  </conditionalFormatting>
  <conditionalFormatting sqref="RW22">
    <cfRule type="cellIs" dxfId="277" priority="185" stopIfTrue="1" operator="greaterThan">
      <formula>0.002</formula>
    </cfRule>
  </conditionalFormatting>
  <conditionalFormatting sqref="RW31">
    <cfRule type="cellIs" dxfId="276" priority="184" stopIfTrue="1" operator="notBetween">
      <formula>950</formula>
      <formula>1050</formula>
    </cfRule>
  </conditionalFormatting>
  <conditionalFormatting sqref="RW37">
    <cfRule type="cellIs" dxfId="275" priority="183" stopIfTrue="1" operator="greaterThan">
      <formula>10</formula>
    </cfRule>
  </conditionalFormatting>
  <conditionalFormatting sqref="RW28">
    <cfRule type="cellIs" dxfId="274" priority="182" stopIfTrue="1" operator="greaterThan">
      <formula>1</formula>
    </cfRule>
  </conditionalFormatting>
  <conditionalFormatting sqref="UE18 UE31:UE33">
    <cfRule type="cellIs" dxfId="273" priority="181" stopIfTrue="1" operator="lessThan">
      <formula>98.6</formula>
    </cfRule>
  </conditionalFormatting>
  <conditionalFormatting sqref="UE19:UE20">
    <cfRule type="cellIs" dxfId="272" priority="180" stopIfTrue="1" operator="greaterThan">
      <formula>0.02</formula>
    </cfRule>
  </conditionalFormatting>
  <conditionalFormatting sqref="UE24">
    <cfRule type="cellIs" dxfId="271" priority="179" stopIfTrue="1" operator="greaterThan">
      <formula>0.4</formula>
    </cfRule>
  </conditionalFormatting>
  <conditionalFormatting sqref="UE22 UE26">
    <cfRule type="cellIs" dxfId="270" priority="178" stopIfTrue="1" operator="greaterThan">
      <formula>0.002</formula>
    </cfRule>
  </conditionalFormatting>
  <conditionalFormatting sqref="UE25">
    <cfRule type="cellIs" dxfId="269" priority="177" stopIfTrue="1" operator="greaterThan">
      <formula>0.04</formula>
    </cfRule>
  </conditionalFormatting>
  <conditionalFormatting sqref="UE21">
    <cfRule type="cellIs" dxfId="268" priority="176" stopIfTrue="1" operator="greaterThan">
      <formula>0.007</formula>
    </cfRule>
  </conditionalFormatting>
  <conditionalFormatting sqref="UE23">
    <cfRule type="cellIs" dxfId="267" priority="175" stopIfTrue="1" operator="greaterThan">
      <formula>0.003</formula>
    </cfRule>
  </conditionalFormatting>
  <conditionalFormatting sqref="UE28">
    <cfRule type="cellIs" dxfId="266" priority="174" stopIfTrue="1" operator="greaterThan">
      <formula>1</formula>
    </cfRule>
  </conditionalFormatting>
  <conditionalFormatting sqref="UE27">
    <cfRule type="cellIs" dxfId="265" priority="173" stopIfTrue="1" operator="greaterThan">
      <formula>1</formula>
    </cfRule>
  </conditionalFormatting>
  <conditionalFormatting sqref="UE29">
    <cfRule type="cellIs" dxfId="264" priority="172" stopIfTrue="1" operator="greaterThan">
      <formula>10</formula>
    </cfRule>
  </conditionalFormatting>
  <conditionalFormatting sqref="UE30">
    <cfRule type="cellIs" dxfId="263" priority="171" stopIfTrue="1" operator="notBetween">
      <formula>6</formula>
      <formula>10</formula>
    </cfRule>
  </conditionalFormatting>
  <conditionalFormatting sqref="RX33">
    <cfRule type="cellIs" dxfId="262" priority="170" stopIfTrue="1" operator="lessThan">
      <formula>65</formula>
    </cfRule>
  </conditionalFormatting>
  <conditionalFormatting sqref="RX19:RX20">
    <cfRule type="cellIs" dxfId="261" priority="169" stopIfTrue="1" operator="greaterThan">
      <formula>0.02</formula>
    </cfRule>
  </conditionalFormatting>
  <conditionalFormatting sqref="RX24">
    <cfRule type="cellIs" dxfId="260" priority="168" stopIfTrue="1" operator="greaterThan">
      <formula>0.4</formula>
    </cfRule>
  </conditionalFormatting>
  <conditionalFormatting sqref="RX23">
    <cfRule type="cellIs" dxfId="259" priority="167" stopIfTrue="1" operator="greaterThan">
      <formula>0.003</formula>
    </cfRule>
  </conditionalFormatting>
  <conditionalFormatting sqref="RX27">
    <cfRule type="cellIs" dxfId="258" priority="166" stopIfTrue="1" operator="greaterThan">
      <formula>1</formula>
    </cfRule>
  </conditionalFormatting>
  <conditionalFormatting sqref="RX30">
    <cfRule type="cellIs" dxfId="257" priority="165" stopIfTrue="1" operator="notBetween">
      <formula>6</formula>
      <formula>10</formula>
    </cfRule>
  </conditionalFormatting>
  <conditionalFormatting sqref="RX26">
    <cfRule type="cellIs" dxfId="256" priority="164" stopIfTrue="1" operator="greaterThan">
      <formula>0.002</formula>
    </cfRule>
  </conditionalFormatting>
  <conditionalFormatting sqref="RX25">
    <cfRule type="cellIs" dxfId="255" priority="163" stopIfTrue="1" operator="greaterThan">
      <formula>0.04</formula>
    </cfRule>
  </conditionalFormatting>
  <conditionalFormatting sqref="RX18">
    <cfRule type="cellIs" dxfId="254" priority="162" stopIfTrue="1" operator="lessThan">
      <formula>98.6</formula>
    </cfRule>
  </conditionalFormatting>
  <conditionalFormatting sqref="RX21">
    <cfRule type="cellIs" dxfId="253" priority="161" stopIfTrue="1" operator="greaterThan">
      <formula>0.007</formula>
    </cfRule>
  </conditionalFormatting>
  <conditionalFormatting sqref="RX22">
    <cfRule type="cellIs" dxfId="252" priority="160" stopIfTrue="1" operator="greaterThan">
      <formula>0.002</formula>
    </cfRule>
  </conditionalFormatting>
  <conditionalFormatting sqref="RX31">
    <cfRule type="cellIs" dxfId="251" priority="159" stopIfTrue="1" operator="notBetween">
      <formula>950</formula>
      <formula>1050</formula>
    </cfRule>
  </conditionalFormatting>
  <conditionalFormatting sqref="RX37">
    <cfRule type="cellIs" dxfId="250" priority="158" stopIfTrue="1" operator="greaterThan">
      <formula>10</formula>
    </cfRule>
  </conditionalFormatting>
  <conditionalFormatting sqref="RX28">
    <cfRule type="cellIs" dxfId="249" priority="157" stopIfTrue="1" operator="greaterThan">
      <formula>1</formula>
    </cfRule>
  </conditionalFormatting>
  <conditionalFormatting sqref="SD37:SE37 SH37:SI37">
    <cfRule type="cellIs" dxfId="248" priority="156" stopIfTrue="1" operator="greaterThan">
      <formula>10</formula>
    </cfRule>
  </conditionalFormatting>
  <conditionalFormatting sqref="UD18 UD31:UD33">
    <cfRule type="cellIs" dxfId="247" priority="155" stopIfTrue="1" operator="lessThan">
      <formula>98.6</formula>
    </cfRule>
  </conditionalFormatting>
  <conditionalFormatting sqref="UD19:UD20">
    <cfRule type="cellIs" dxfId="246" priority="154" stopIfTrue="1" operator="greaterThan">
      <formula>0.02</formula>
    </cfRule>
  </conditionalFormatting>
  <conditionalFormatting sqref="UD24">
    <cfRule type="cellIs" dxfId="245" priority="153" stopIfTrue="1" operator="greaterThan">
      <formula>0.4</formula>
    </cfRule>
  </conditionalFormatting>
  <conditionalFormatting sqref="UD22 UD26">
    <cfRule type="cellIs" dxfId="244" priority="152" stopIfTrue="1" operator="greaterThan">
      <formula>0.002</formula>
    </cfRule>
  </conditionalFormatting>
  <conditionalFormatting sqref="UD25">
    <cfRule type="cellIs" dxfId="243" priority="151" stopIfTrue="1" operator="greaterThan">
      <formula>0.04</formula>
    </cfRule>
  </conditionalFormatting>
  <conditionalFormatting sqref="UD21">
    <cfRule type="cellIs" dxfId="242" priority="150" stopIfTrue="1" operator="greaterThan">
      <formula>0.007</formula>
    </cfRule>
  </conditionalFormatting>
  <conditionalFormatting sqref="UD23">
    <cfRule type="cellIs" dxfId="241" priority="149" stopIfTrue="1" operator="greaterThan">
      <formula>0.003</formula>
    </cfRule>
  </conditionalFormatting>
  <conditionalFormatting sqref="UD28">
    <cfRule type="cellIs" dxfId="240" priority="148" stopIfTrue="1" operator="greaterThan">
      <formula>1</formula>
    </cfRule>
  </conditionalFormatting>
  <conditionalFormatting sqref="UD27">
    <cfRule type="cellIs" dxfId="239" priority="147" stopIfTrue="1" operator="greaterThan">
      <formula>1</formula>
    </cfRule>
  </conditionalFormatting>
  <conditionalFormatting sqref="UD29">
    <cfRule type="cellIs" dxfId="238" priority="146" stopIfTrue="1" operator="greaterThan">
      <formula>10</formula>
    </cfRule>
  </conditionalFormatting>
  <conditionalFormatting sqref="UD30">
    <cfRule type="cellIs" dxfId="237" priority="145" stopIfTrue="1" operator="notBetween">
      <formula>6</formula>
      <formula>10</formula>
    </cfRule>
  </conditionalFormatting>
  <conditionalFormatting sqref="SA33">
    <cfRule type="cellIs" dxfId="236" priority="144" stopIfTrue="1" operator="lessThan">
      <formula>65</formula>
    </cfRule>
  </conditionalFormatting>
  <conditionalFormatting sqref="SA19:SA20">
    <cfRule type="cellIs" dxfId="235" priority="143" stopIfTrue="1" operator="greaterThan">
      <formula>0.02</formula>
    </cfRule>
  </conditionalFormatting>
  <conditionalFormatting sqref="SA24">
    <cfRule type="cellIs" dxfId="234" priority="142" stopIfTrue="1" operator="greaterThan">
      <formula>0.4</formula>
    </cfRule>
  </conditionalFormatting>
  <conditionalFormatting sqref="SA23">
    <cfRule type="cellIs" dxfId="233" priority="141" stopIfTrue="1" operator="greaterThan">
      <formula>0.003</formula>
    </cfRule>
  </conditionalFormatting>
  <conditionalFormatting sqref="SA27">
    <cfRule type="cellIs" dxfId="232" priority="140" stopIfTrue="1" operator="greaterThan">
      <formula>1</formula>
    </cfRule>
  </conditionalFormatting>
  <conditionalFormatting sqref="SA30">
    <cfRule type="cellIs" dxfId="231" priority="139" stopIfTrue="1" operator="notBetween">
      <formula>6</formula>
      <formula>10</formula>
    </cfRule>
  </conditionalFormatting>
  <conditionalFormatting sqref="SA26">
    <cfRule type="cellIs" dxfId="230" priority="138" stopIfTrue="1" operator="greaterThan">
      <formula>0.002</formula>
    </cfRule>
  </conditionalFormatting>
  <conditionalFormatting sqref="SA25">
    <cfRule type="cellIs" dxfId="229" priority="137" stopIfTrue="1" operator="greaterThan">
      <formula>0.04</formula>
    </cfRule>
  </conditionalFormatting>
  <conditionalFormatting sqref="SA18">
    <cfRule type="cellIs" dxfId="228" priority="136" stopIfTrue="1" operator="lessThan">
      <formula>98.6</formula>
    </cfRule>
  </conditionalFormatting>
  <conditionalFormatting sqref="SA21">
    <cfRule type="cellIs" dxfId="227" priority="135" stopIfTrue="1" operator="greaterThan">
      <formula>0.007</formula>
    </cfRule>
  </conditionalFormatting>
  <conditionalFormatting sqref="SA22">
    <cfRule type="cellIs" dxfId="226" priority="134" stopIfTrue="1" operator="greaterThan">
      <formula>0.002</formula>
    </cfRule>
  </conditionalFormatting>
  <conditionalFormatting sqref="SA31">
    <cfRule type="cellIs" dxfId="225" priority="133" stopIfTrue="1" operator="notBetween">
      <formula>950</formula>
      <formula>1050</formula>
    </cfRule>
  </conditionalFormatting>
  <conditionalFormatting sqref="SA28">
    <cfRule type="cellIs" dxfId="224" priority="132" stopIfTrue="1" operator="greaterThan">
      <formula>1</formula>
    </cfRule>
  </conditionalFormatting>
  <conditionalFormatting sqref="SA37">
    <cfRule type="cellIs" dxfId="223" priority="131" stopIfTrue="1" operator="greaterThan">
      <formula>10</formula>
    </cfRule>
  </conditionalFormatting>
  <conditionalFormatting sqref="SB33:SC33">
    <cfRule type="cellIs" dxfId="222" priority="130" stopIfTrue="1" operator="lessThan">
      <formula>65</formula>
    </cfRule>
  </conditionalFormatting>
  <conditionalFormatting sqref="SB19:SC19 SB20">
    <cfRule type="cellIs" dxfId="221" priority="129" stopIfTrue="1" operator="greaterThan">
      <formula>0.02</formula>
    </cfRule>
  </conditionalFormatting>
  <conditionalFormatting sqref="SB24:SC24">
    <cfRule type="cellIs" dxfId="220" priority="128" stopIfTrue="1" operator="greaterThan">
      <formula>0.4</formula>
    </cfRule>
  </conditionalFormatting>
  <conditionalFormatting sqref="SB23:SC23">
    <cfRule type="cellIs" dxfId="219" priority="127" stopIfTrue="1" operator="greaterThan">
      <formula>0.003</formula>
    </cfRule>
  </conditionalFormatting>
  <conditionalFormatting sqref="SB27:SC27">
    <cfRule type="cellIs" dxfId="218" priority="126" stopIfTrue="1" operator="greaterThan">
      <formula>1</formula>
    </cfRule>
  </conditionalFormatting>
  <conditionalFormatting sqref="SB30:SC30">
    <cfRule type="cellIs" dxfId="217" priority="125" stopIfTrue="1" operator="notBetween">
      <formula>6</formula>
      <formula>10</formula>
    </cfRule>
  </conditionalFormatting>
  <conditionalFormatting sqref="SB26:SC26">
    <cfRule type="cellIs" dxfId="216" priority="124" stopIfTrue="1" operator="greaterThan">
      <formula>0.002</formula>
    </cfRule>
  </conditionalFormatting>
  <conditionalFormatting sqref="SB25:SC25">
    <cfRule type="cellIs" dxfId="215" priority="123" stopIfTrue="1" operator="greaterThan">
      <formula>0.04</formula>
    </cfRule>
  </conditionalFormatting>
  <conditionalFormatting sqref="SB18:SE18 SH18:SJ18">
    <cfRule type="cellIs" dxfId="214" priority="122" stopIfTrue="1" operator="lessThan">
      <formula>98.6</formula>
    </cfRule>
  </conditionalFormatting>
  <conditionalFormatting sqref="SB21:SC21">
    <cfRule type="cellIs" dxfId="213" priority="121" stopIfTrue="1" operator="greaterThan">
      <formula>0.007</formula>
    </cfRule>
  </conditionalFormatting>
  <conditionalFormatting sqref="SB22:SE22 SH22:SJ22">
    <cfRule type="cellIs" dxfId="212" priority="120" stopIfTrue="1" operator="greaterThan">
      <formula>0.002</formula>
    </cfRule>
  </conditionalFormatting>
  <conditionalFormatting sqref="SB31:SC31">
    <cfRule type="cellIs" dxfId="211" priority="119" stopIfTrue="1" operator="notBetween">
      <formula>950</formula>
      <formula>1050</formula>
    </cfRule>
  </conditionalFormatting>
  <conditionalFormatting sqref="SB28:SC28">
    <cfRule type="cellIs" dxfId="210" priority="118" stopIfTrue="1" operator="greaterThan">
      <formula>1</formula>
    </cfRule>
  </conditionalFormatting>
  <conditionalFormatting sqref="SB37:SC37">
    <cfRule type="cellIs" dxfId="209" priority="117" stopIfTrue="1" operator="greaterThan">
      <formula>10</formula>
    </cfRule>
  </conditionalFormatting>
  <conditionalFormatting sqref="SD20:SE20 SH20:SJ20">
    <cfRule type="cellIs" dxfId="208" priority="116" stopIfTrue="1" operator="greaterThan">
      <formula>0.02</formula>
    </cfRule>
  </conditionalFormatting>
  <conditionalFormatting sqref="SC20">
    <cfRule type="cellIs" dxfId="207" priority="115" stopIfTrue="1" operator="greaterThan">
      <formula>0.02</formula>
    </cfRule>
  </conditionalFormatting>
  <conditionalFormatting sqref="SF33">
    <cfRule type="cellIs" dxfId="206" priority="114" stopIfTrue="1" operator="lessThan">
      <formula>65</formula>
    </cfRule>
  </conditionalFormatting>
  <conditionalFormatting sqref="SF19">
    <cfRule type="cellIs" dxfId="205" priority="113" stopIfTrue="1" operator="greaterThan">
      <formula>0.02</formula>
    </cfRule>
  </conditionalFormatting>
  <conditionalFormatting sqref="SF24">
    <cfRule type="cellIs" dxfId="204" priority="112" stopIfTrue="1" operator="greaterThan">
      <formula>0.4</formula>
    </cfRule>
  </conditionalFormatting>
  <conditionalFormatting sqref="SF23">
    <cfRule type="cellIs" dxfId="203" priority="111" stopIfTrue="1" operator="greaterThan">
      <formula>0.003</formula>
    </cfRule>
  </conditionalFormatting>
  <conditionalFormatting sqref="SF27">
    <cfRule type="cellIs" dxfId="202" priority="110" stopIfTrue="1" operator="greaterThan">
      <formula>1</formula>
    </cfRule>
  </conditionalFormatting>
  <conditionalFormatting sqref="SF30">
    <cfRule type="cellIs" dxfId="201" priority="109" stopIfTrue="1" operator="notBetween">
      <formula>6</formula>
      <formula>10</formula>
    </cfRule>
  </conditionalFormatting>
  <conditionalFormatting sqref="SF26">
    <cfRule type="cellIs" dxfId="200" priority="108" stopIfTrue="1" operator="greaterThan">
      <formula>0.002</formula>
    </cfRule>
  </conditionalFormatting>
  <conditionalFormatting sqref="SF25">
    <cfRule type="cellIs" dxfId="199" priority="107" stopIfTrue="1" operator="greaterThan">
      <formula>0.04</formula>
    </cfRule>
  </conditionalFormatting>
  <conditionalFormatting sqref="SF21">
    <cfRule type="cellIs" dxfId="198" priority="106" stopIfTrue="1" operator="greaterThan">
      <formula>0.007</formula>
    </cfRule>
  </conditionalFormatting>
  <conditionalFormatting sqref="SF31">
    <cfRule type="cellIs" dxfId="197" priority="105" stopIfTrue="1" operator="notBetween">
      <formula>950</formula>
      <formula>1050</formula>
    </cfRule>
  </conditionalFormatting>
  <conditionalFormatting sqref="SF28">
    <cfRule type="cellIs" dxfId="196" priority="104" stopIfTrue="1" operator="greaterThan">
      <formula>1</formula>
    </cfRule>
  </conditionalFormatting>
  <conditionalFormatting sqref="SF37">
    <cfRule type="cellIs" dxfId="195" priority="103" stopIfTrue="1" operator="greaterThan">
      <formula>10</formula>
    </cfRule>
  </conditionalFormatting>
  <conditionalFormatting sqref="SF18">
    <cfRule type="cellIs" dxfId="194" priority="102" stopIfTrue="1" operator="lessThan">
      <formula>98.6</formula>
    </cfRule>
  </conditionalFormatting>
  <conditionalFormatting sqref="SF22">
    <cfRule type="cellIs" dxfId="193" priority="101" stopIfTrue="1" operator="greaterThan">
      <formula>0.002</formula>
    </cfRule>
  </conditionalFormatting>
  <conditionalFormatting sqref="SF20">
    <cfRule type="cellIs" dxfId="192" priority="100" stopIfTrue="1" operator="greaterThan">
      <formula>0.02</formula>
    </cfRule>
  </conditionalFormatting>
  <conditionalFormatting sqref="UC18 UC31:UC33">
    <cfRule type="cellIs" dxfId="191" priority="99" stopIfTrue="1" operator="lessThan">
      <formula>98.6</formula>
    </cfRule>
  </conditionalFormatting>
  <conditionalFormatting sqref="UC19:UC20">
    <cfRule type="cellIs" dxfId="190" priority="98" stopIfTrue="1" operator="greaterThan">
      <formula>0.02</formula>
    </cfRule>
  </conditionalFormatting>
  <conditionalFormatting sqref="UC24">
    <cfRule type="cellIs" dxfId="189" priority="97" stopIfTrue="1" operator="greaterThan">
      <formula>0.4</formula>
    </cfRule>
  </conditionalFormatting>
  <conditionalFormatting sqref="UC22 UC26">
    <cfRule type="cellIs" dxfId="188" priority="96" stopIfTrue="1" operator="greaterThan">
      <formula>0.002</formula>
    </cfRule>
  </conditionalFormatting>
  <conditionalFormatting sqref="UC25">
    <cfRule type="cellIs" dxfId="187" priority="95" stopIfTrue="1" operator="greaterThan">
      <formula>0.04</formula>
    </cfRule>
  </conditionalFormatting>
  <conditionalFormatting sqref="UC21">
    <cfRule type="cellIs" dxfId="186" priority="94" stopIfTrue="1" operator="greaterThan">
      <formula>0.007</formula>
    </cfRule>
  </conditionalFormatting>
  <conditionalFormatting sqref="UC23">
    <cfRule type="cellIs" dxfId="185" priority="93" stopIfTrue="1" operator="greaterThan">
      <formula>0.003</formula>
    </cfRule>
  </conditionalFormatting>
  <conditionalFormatting sqref="UC28">
    <cfRule type="cellIs" dxfId="184" priority="92" stopIfTrue="1" operator="greaterThan">
      <formula>1</formula>
    </cfRule>
  </conditionalFormatting>
  <conditionalFormatting sqref="UC27">
    <cfRule type="cellIs" dxfId="183" priority="91" stopIfTrue="1" operator="greaterThan">
      <formula>1</formula>
    </cfRule>
  </conditionalFormatting>
  <conditionalFormatting sqref="UC29">
    <cfRule type="cellIs" dxfId="182" priority="90" stopIfTrue="1" operator="greaterThan">
      <formula>10</formula>
    </cfRule>
  </conditionalFormatting>
  <conditionalFormatting sqref="UC30">
    <cfRule type="cellIs" dxfId="181" priority="89" stopIfTrue="1" operator="notBetween">
      <formula>6</formula>
      <formula>10</formula>
    </cfRule>
  </conditionalFormatting>
  <conditionalFormatting sqref="UB18 UB31:UB33">
    <cfRule type="cellIs" dxfId="180" priority="77" stopIfTrue="1" operator="lessThan">
      <formula>98.6</formula>
    </cfRule>
  </conditionalFormatting>
  <conditionalFormatting sqref="UB19:UB20">
    <cfRule type="cellIs" dxfId="179" priority="76" stopIfTrue="1" operator="greaterThan">
      <formula>0.02</formula>
    </cfRule>
  </conditionalFormatting>
  <conditionalFormatting sqref="UB24">
    <cfRule type="cellIs" dxfId="178" priority="75" stopIfTrue="1" operator="greaterThan">
      <formula>0.4</formula>
    </cfRule>
  </conditionalFormatting>
  <conditionalFormatting sqref="UB22 UB26">
    <cfRule type="cellIs" dxfId="177" priority="74" stopIfTrue="1" operator="greaterThan">
      <formula>0.002</formula>
    </cfRule>
  </conditionalFormatting>
  <conditionalFormatting sqref="UB25">
    <cfRule type="cellIs" dxfId="176" priority="73" stopIfTrue="1" operator="greaterThan">
      <formula>0.04</formula>
    </cfRule>
  </conditionalFormatting>
  <conditionalFormatting sqref="UB21">
    <cfRule type="cellIs" dxfId="175" priority="72" stopIfTrue="1" operator="greaterThan">
      <formula>0.007</formula>
    </cfRule>
  </conditionalFormatting>
  <conditionalFormatting sqref="UB23">
    <cfRule type="cellIs" dxfId="174" priority="71" stopIfTrue="1" operator="greaterThan">
      <formula>0.003</formula>
    </cfRule>
  </conditionalFormatting>
  <conditionalFormatting sqref="UB28">
    <cfRule type="cellIs" dxfId="173" priority="70" stopIfTrue="1" operator="greaterThan">
      <formula>1</formula>
    </cfRule>
  </conditionalFormatting>
  <conditionalFormatting sqref="UB27">
    <cfRule type="cellIs" dxfId="172" priority="69" stopIfTrue="1" operator="greaterThan">
      <formula>1</formula>
    </cfRule>
  </conditionalFormatting>
  <conditionalFormatting sqref="UB29">
    <cfRule type="cellIs" dxfId="171" priority="68" stopIfTrue="1" operator="greaterThan">
      <formula>10</formula>
    </cfRule>
  </conditionalFormatting>
  <conditionalFormatting sqref="UB30">
    <cfRule type="cellIs" dxfId="170" priority="67" stopIfTrue="1" operator="notBetween">
      <formula>6</formula>
      <formula>10</formula>
    </cfRule>
  </conditionalFormatting>
  <conditionalFormatting sqref="SG33">
    <cfRule type="cellIs" dxfId="169" priority="66" stopIfTrue="1" operator="lessThan">
      <formula>65</formula>
    </cfRule>
  </conditionalFormatting>
  <conditionalFormatting sqref="SG19">
    <cfRule type="cellIs" dxfId="168" priority="65" stopIfTrue="1" operator="greaterThan">
      <formula>0.02</formula>
    </cfRule>
  </conditionalFormatting>
  <conditionalFormatting sqref="SG24">
    <cfRule type="cellIs" dxfId="167" priority="64" stopIfTrue="1" operator="greaterThan">
      <formula>0.4</formula>
    </cfRule>
  </conditionalFormatting>
  <conditionalFormatting sqref="SG23">
    <cfRule type="cellIs" dxfId="166" priority="63" stopIfTrue="1" operator="greaterThan">
      <formula>0.003</formula>
    </cfRule>
  </conditionalFormatting>
  <conditionalFormatting sqref="SG27">
    <cfRule type="cellIs" dxfId="165" priority="62" stopIfTrue="1" operator="greaterThan">
      <formula>1</formula>
    </cfRule>
  </conditionalFormatting>
  <conditionalFormatting sqref="SG30">
    <cfRule type="cellIs" dxfId="164" priority="61" stopIfTrue="1" operator="notBetween">
      <formula>6</formula>
      <formula>10</formula>
    </cfRule>
  </conditionalFormatting>
  <conditionalFormatting sqref="SG26">
    <cfRule type="cellIs" dxfId="163" priority="60" stopIfTrue="1" operator="greaterThan">
      <formula>0.002</formula>
    </cfRule>
  </conditionalFormatting>
  <conditionalFormatting sqref="SG25">
    <cfRule type="cellIs" dxfId="162" priority="59" stopIfTrue="1" operator="greaterThan">
      <formula>0.04</formula>
    </cfRule>
  </conditionalFormatting>
  <conditionalFormatting sqref="SG21">
    <cfRule type="cellIs" dxfId="161" priority="58" stopIfTrue="1" operator="greaterThan">
      <formula>0.007</formula>
    </cfRule>
  </conditionalFormatting>
  <conditionalFormatting sqref="SG31">
    <cfRule type="cellIs" dxfId="160" priority="57" stopIfTrue="1" operator="notBetween">
      <formula>950</formula>
      <formula>1050</formula>
    </cfRule>
  </conditionalFormatting>
  <conditionalFormatting sqref="SG28">
    <cfRule type="cellIs" dxfId="159" priority="56" stopIfTrue="1" operator="greaterThan">
      <formula>1</formula>
    </cfRule>
  </conditionalFormatting>
  <conditionalFormatting sqref="SG37">
    <cfRule type="cellIs" dxfId="158" priority="55" stopIfTrue="1" operator="greaterThan">
      <formula>10</formula>
    </cfRule>
  </conditionalFormatting>
  <conditionalFormatting sqref="SG18">
    <cfRule type="cellIs" dxfId="157" priority="54" stopIfTrue="1" operator="lessThan">
      <formula>98.6</formula>
    </cfRule>
  </conditionalFormatting>
  <conditionalFormatting sqref="SG22">
    <cfRule type="cellIs" dxfId="156" priority="53" stopIfTrue="1" operator="greaterThan">
      <formula>0.002</formula>
    </cfRule>
  </conditionalFormatting>
  <conditionalFormatting sqref="SG20">
    <cfRule type="cellIs" dxfId="155" priority="52" stopIfTrue="1" operator="greaterThan">
      <formula>0.02</formula>
    </cfRule>
  </conditionalFormatting>
  <conditionalFormatting sqref="SJ37">
    <cfRule type="cellIs" dxfId="154" priority="51" stopIfTrue="1" operator="greaterThan">
      <formula>10</formula>
    </cfRule>
  </conditionalFormatting>
  <conditionalFormatting sqref="SK33:TL33">
    <cfRule type="cellIs" dxfId="153" priority="50" stopIfTrue="1" operator="lessThan">
      <formula>65</formula>
    </cfRule>
  </conditionalFormatting>
  <conditionalFormatting sqref="SK19:TL19">
    <cfRule type="cellIs" dxfId="152" priority="49" stopIfTrue="1" operator="greaterThan">
      <formula>0.02</formula>
    </cfRule>
  </conditionalFormatting>
  <conditionalFormatting sqref="SK24:TL24">
    <cfRule type="cellIs" dxfId="151" priority="48" stopIfTrue="1" operator="greaterThan">
      <formula>0.4</formula>
    </cfRule>
  </conditionalFormatting>
  <conditionalFormatting sqref="SK23:TL23">
    <cfRule type="cellIs" dxfId="150" priority="47" stopIfTrue="1" operator="greaterThan">
      <formula>0.003</formula>
    </cfRule>
  </conditionalFormatting>
  <conditionalFormatting sqref="SK27:TL27">
    <cfRule type="cellIs" dxfId="149" priority="46" stopIfTrue="1" operator="greaterThan">
      <formula>1</formula>
    </cfRule>
  </conditionalFormatting>
  <conditionalFormatting sqref="SK30:TL30">
    <cfRule type="cellIs" dxfId="148" priority="45" stopIfTrue="1" operator="notBetween">
      <formula>6</formula>
      <formula>10</formula>
    </cfRule>
  </conditionalFormatting>
  <conditionalFormatting sqref="SK26:TL26">
    <cfRule type="cellIs" dxfId="147" priority="44" stopIfTrue="1" operator="greaterThan">
      <formula>0.002</formula>
    </cfRule>
  </conditionalFormatting>
  <conditionalFormatting sqref="SK25:TL25">
    <cfRule type="cellIs" dxfId="146" priority="43" stopIfTrue="1" operator="greaterThan">
      <formula>0.04</formula>
    </cfRule>
  </conditionalFormatting>
  <conditionalFormatting sqref="SK21:TL21">
    <cfRule type="cellIs" dxfId="145" priority="42" stopIfTrue="1" operator="greaterThan">
      <formula>0.007</formula>
    </cfRule>
  </conditionalFormatting>
  <conditionalFormatting sqref="SK31:TF31">
    <cfRule type="cellIs" dxfId="144" priority="41" stopIfTrue="1" operator="notBetween">
      <formula>950</formula>
      <formula>1050</formula>
    </cfRule>
  </conditionalFormatting>
  <conditionalFormatting sqref="SK28:TL28">
    <cfRule type="cellIs" dxfId="143" priority="40" stopIfTrue="1" operator="greaterThan">
      <formula>1</formula>
    </cfRule>
  </conditionalFormatting>
  <conditionalFormatting sqref="SK18:TL18">
    <cfRule type="cellIs" dxfId="142" priority="39" stopIfTrue="1" operator="lessThan">
      <formula>98.6</formula>
    </cfRule>
  </conditionalFormatting>
  <conditionalFormatting sqref="SK22:TL22">
    <cfRule type="cellIs" dxfId="141" priority="38" stopIfTrue="1" operator="greaterThan">
      <formula>0.002</formula>
    </cfRule>
  </conditionalFormatting>
  <conditionalFormatting sqref="SK20:TL20">
    <cfRule type="cellIs" dxfId="140" priority="37" stopIfTrue="1" operator="greaterThan">
      <formula>0.02</formula>
    </cfRule>
  </conditionalFormatting>
  <conditionalFormatting sqref="SK37:SL37">
    <cfRule type="cellIs" dxfId="139" priority="36" stopIfTrue="1" operator="greaterThan">
      <formula>10</formula>
    </cfRule>
  </conditionalFormatting>
  <conditionalFormatting sqref="TR18:TZ18 TS31:TZ33 TR19:TR37">
    <cfRule type="cellIs" dxfId="138" priority="35" stopIfTrue="1" operator="lessThan">
      <formula>98.6</formula>
    </cfRule>
  </conditionalFormatting>
  <conditionalFormatting sqref="TS19:TZ20">
    <cfRule type="cellIs" dxfId="137" priority="34" stopIfTrue="1" operator="greaterThan">
      <formula>0.02</formula>
    </cfRule>
  </conditionalFormatting>
  <conditionalFormatting sqref="TS24:TZ24">
    <cfRule type="cellIs" dxfId="136" priority="33" stopIfTrue="1" operator="greaterThan">
      <formula>0.4</formula>
    </cfRule>
  </conditionalFormatting>
  <conditionalFormatting sqref="TS22:TZ22 TS26:TZ26">
    <cfRule type="cellIs" dxfId="135" priority="32" stopIfTrue="1" operator="greaterThan">
      <formula>0.002</formula>
    </cfRule>
  </conditionalFormatting>
  <conditionalFormatting sqref="TS25:TZ25">
    <cfRule type="cellIs" dxfId="134" priority="31" stopIfTrue="1" operator="greaterThan">
      <formula>0.04</formula>
    </cfRule>
  </conditionalFormatting>
  <conditionalFormatting sqref="TS21:TZ21">
    <cfRule type="cellIs" dxfId="133" priority="30" stopIfTrue="1" operator="greaterThan">
      <formula>0.007</formula>
    </cfRule>
  </conditionalFormatting>
  <conditionalFormatting sqref="TS23:TZ23">
    <cfRule type="cellIs" dxfId="132" priority="29" stopIfTrue="1" operator="greaterThan">
      <formula>0.003</formula>
    </cfRule>
  </conditionalFormatting>
  <conditionalFormatting sqref="TS28:TZ28">
    <cfRule type="cellIs" dxfId="131" priority="28" stopIfTrue="1" operator="greaterThan">
      <formula>1</formula>
    </cfRule>
  </conditionalFormatting>
  <conditionalFormatting sqref="TS27:TZ27">
    <cfRule type="cellIs" dxfId="130" priority="27" stopIfTrue="1" operator="greaterThan">
      <formula>1</formula>
    </cfRule>
  </conditionalFormatting>
  <conditionalFormatting sqref="TS29:TZ29">
    <cfRule type="cellIs" dxfId="129" priority="26" stopIfTrue="1" operator="greaterThan">
      <formula>10</formula>
    </cfRule>
  </conditionalFormatting>
  <conditionalFormatting sqref="TS30:TZ30">
    <cfRule type="cellIs" dxfId="128" priority="25" stopIfTrue="1" operator="notBetween">
      <formula>6</formula>
      <formula>10</formula>
    </cfRule>
  </conditionalFormatting>
  <conditionalFormatting sqref="UA18 UA31:UA33">
    <cfRule type="cellIs" dxfId="127" priority="24" stopIfTrue="1" operator="lessThan">
      <formula>98.6</formula>
    </cfRule>
  </conditionalFormatting>
  <conditionalFormatting sqref="UA19:UA20">
    <cfRule type="cellIs" dxfId="126" priority="23" stopIfTrue="1" operator="greaterThan">
      <formula>0.02</formula>
    </cfRule>
  </conditionalFormatting>
  <conditionalFormatting sqref="UA24">
    <cfRule type="cellIs" dxfId="125" priority="22" stopIfTrue="1" operator="greaterThan">
      <formula>0.4</formula>
    </cfRule>
  </conditionalFormatting>
  <conditionalFormatting sqref="UA22 UA26">
    <cfRule type="cellIs" dxfId="124" priority="21" stopIfTrue="1" operator="greaterThan">
      <formula>0.002</formula>
    </cfRule>
  </conditionalFormatting>
  <conditionalFormatting sqref="UA25">
    <cfRule type="cellIs" dxfId="123" priority="20" stopIfTrue="1" operator="greaterThan">
      <formula>0.04</formula>
    </cfRule>
  </conditionalFormatting>
  <conditionalFormatting sqref="UA21">
    <cfRule type="cellIs" dxfId="122" priority="19" stopIfTrue="1" operator="greaterThan">
      <formula>0.007</formula>
    </cfRule>
  </conditionalFormatting>
  <conditionalFormatting sqref="UA23">
    <cfRule type="cellIs" dxfId="121" priority="18" stopIfTrue="1" operator="greaterThan">
      <formula>0.003</formula>
    </cfRule>
  </conditionalFormatting>
  <conditionalFormatting sqref="UA28">
    <cfRule type="cellIs" dxfId="120" priority="17" stopIfTrue="1" operator="greaterThan">
      <formula>1</formula>
    </cfRule>
  </conditionalFormatting>
  <conditionalFormatting sqref="UA27">
    <cfRule type="cellIs" dxfId="119" priority="16" stopIfTrue="1" operator="greaterThan">
      <formula>1</formula>
    </cfRule>
  </conditionalFormatting>
  <conditionalFormatting sqref="UA29">
    <cfRule type="cellIs" dxfId="118" priority="15" stopIfTrue="1" operator="greaterThan">
      <formula>10</formula>
    </cfRule>
  </conditionalFormatting>
  <conditionalFormatting sqref="UA30">
    <cfRule type="cellIs" dxfId="117" priority="14" stopIfTrue="1" operator="notBetween">
      <formula>6</formula>
      <formula>10</formula>
    </cfRule>
  </conditionalFormatting>
  <conditionalFormatting sqref="TM33:TQ33">
    <cfRule type="cellIs" dxfId="116" priority="13" stopIfTrue="1" operator="lessThan">
      <formula>65</formula>
    </cfRule>
  </conditionalFormatting>
  <conditionalFormatting sqref="TM19:TQ19">
    <cfRule type="cellIs" dxfId="115" priority="12" stopIfTrue="1" operator="greaterThan">
      <formula>0.02</formula>
    </cfRule>
  </conditionalFormatting>
  <conditionalFormatting sqref="TM24:TQ24">
    <cfRule type="cellIs" dxfId="114" priority="11" stopIfTrue="1" operator="greaterThan">
      <formula>0.4</formula>
    </cfRule>
  </conditionalFormatting>
  <conditionalFormatting sqref="TM23:TQ23">
    <cfRule type="cellIs" dxfId="113" priority="10" stopIfTrue="1" operator="greaterThan">
      <formula>0.003</formula>
    </cfRule>
  </conditionalFormatting>
  <conditionalFormatting sqref="TM27:TQ27">
    <cfRule type="cellIs" dxfId="112" priority="9" stopIfTrue="1" operator="greaterThan">
      <formula>1</formula>
    </cfRule>
  </conditionalFormatting>
  <conditionalFormatting sqref="TM30:TQ30">
    <cfRule type="cellIs" dxfId="111" priority="8" stopIfTrue="1" operator="notBetween">
      <formula>6</formula>
      <formula>10</formula>
    </cfRule>
  </conditionalFormatting>
  <conditionalFormatting sqref="TM26:TQ26">
    <cfRule type="cellIs" dxfId="110" priority="7" stopIfTrue="1" operator="greaterThan">
      <formula>0.002</formula>
    </cfRule>
  </conditionalFormatting>
  <conditionalFormatting sqref="TM25:TQ25">
    <cfRule type="cellIs" dxfId="109" priority="6" stopIfTrue="1" operator="greaterThan">
      <formula>0.04</formula>
    </cfRule>
  </conditionalFormatting>
  <conditionalFormatting sqref="TM21:TQ21">
    <cfRule type="cellIs" dxfId="108" priority="5" stopIfTrue="1" operator="greaterThan">
      <formula>0.007</formula>
    </cfRule>
  </conditionalFormatting>
  <conditionalFormatting sqref="TM28:TQ28">
    <cfRule type="cellIs" dxfId="107" priority="4" stopIfTrue="1" operator="greaterThan">
      <formula>1</formula>
    </cfRule>
  </conditionalFormatting>
  <conditionalFormatting sqref="TM18:TQ18">
    <cfRule type="cellIs" dxfId="106" priority="3" stopIfTrue="1" operator="lessThan">
      <formula>98.6</formula>
    </cfRule>
  </conditionalFormatting>
  <conditionalFormatting sqref="TM22:TQ22">
    <cfRule type="cellIs" dxfId="105" priority="2" stopIfTrue="1" operator="greaterThan">
      <formula>0.002</formula>
    </cfRule>
  </conditionalFormatting>
  <conditionalFormatting sqref="TM20:TQ20">
    <cfRule type="cellIs" dxfId="104" priority="1" stopIfTrue="1" operator="greaterThan">
      <formula>0.02</formula>
    </cfRule>
  </conditionalFormatting>
  <pageMargins left="0.75" right="0.75" top="1" bottom="1" header="0.5" footer="0.5"/>
  <pageSetup orientation="portrait" r:id="rId1"/>
  <headerFooter alignWithMargins="0">
    <oddFooter>&amp;C_x000D_&amp;1#&amp;"Calibri"&amp;6&amp;K737373 Sensitivity: Internal (C3)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7781-C06F-44D1-958E-4B1A88650D31}">
  <dimension ref="A1:Y47"/>
  <sheetViews>
    <sheetView tabSelected="1" zoomScale="85" zoomScaleNormal="85" workbookViewId="0">
      <selection activeCell="E1" sqref="E1"/>
    </sheetView>
  </sheetViews>
  <sheetFormatPr defaultRowHeight="12.75" x14ac:dyDescent="0.2"/>
  <cols>
    <col min="1" max="1" width="15" style="189" bestFit="1" customWidth="1"/>
    <col min="2" max="2" width="16.42578125" bestFit="1" customWidth="1"/>
    <col min="3" max="3" width="7.140625" bestFit="1" customWidth="1"/>
    <col min="4" max="4" width="21.7109375" bestFit="1" customWidth="1"/>
    <col min="5" max="5" width="9.85546875" bestFit="1" customWidth="1"/>
    <col min="6" max="6" width="9.28515625" bestFit="1" customWidth="1"/>
    <col min="7" max="7" width="8.5703125" bestFit="1" customWidth="1"/>
    <col min="8" max="8" width="11.42578125" bestFit="1" customWidth="1"/>
    <col min="9" max="9" width="8.5703125" bestFit="1" customWidth="1"/>
    <col min="10" max="10" width="9" bestFit="1" customWidth="1"/>
    <col min="11" max="11" width="8.5703125" bestFit="1" customWidth="1"/>
    <col min="12" max="12" width="9.85546875" bestFit="1" customWidth="1"/>
    <col min="13" max="13" width="8.5703125" bestFit="1" customWidth="1"/>
    <col min="14" max="14" width="10" bestFit="1" customWidth="1"/>
    <col min="15" max="15" width="8.5703125" bestFit="1" customWidth="1"/>
    <col min="16" max="16" width="8.7109375" bestFit="1" customWidth="1"/>
    <col min="17" max="19" width="8.5703125" bestFit="1" customWidth="1"/>
    <col min="20" max="20" width="16.28515625" bestFit="1" customWidth="1"/>
    <col min="21" max="21" width="8.5703125" bestFit="1" customWidth="1"/>
    <col min="22" max="22" width="28.42578125" bestFit="1" customWidth="1"/>
    <col min="23" max="24" width="9.85546875" bestFit="1" customWidth="1"/>
    <col min="25" max="25" width="12.140625" bestFit="1" customWidth="1"/>
  </cols>
  <sheetData>
    <row r="1" spans="1:25" ht="63" x14ac:dyDescent="0.2">
      <c r="A1" s="186" t="s">
        <v>41</v>
      </c>
      <c r="B1" s="171" t="s">
        <v>772</v>
      </c>
      <c r="C1" s="171" t="s">
        <v>773</v>
      </c>
      <c r="D1" s="172" t="s">
        <v>770</v>
      </c>
      <c r="E1" s="171" t="s">
        <v>774</v>
      </c>
      <c r="F1" s="20" t="s">
        <v>2</v>
      </c>
      <c r="G1" s="20" t="s">
        <v>775</v>
      </c>
      <c r="H1" s="20" t="s">
        <v>3</v>
      </c>
      <c r="I1" s="171" t="s">
        <v>776</v>
      </c>
      <c r="J1" s="20" t="s">
        <v>5</v>
      </c>
      <c r="K1" s="171" t="s">
        <v>777</v>
      </c>
      <c r="L1" s="20" t="s">
        <v>7</v>
      </c>
      <c r="M1" s="171" t="s">
        <v>778</v>
      </c>
      <c r="N1" s="20" t="s">
        <v>4</v>
      </c>
      <c r="O1" s="171" t="s">
        <v>779</v>
      </c>
      <c r="P1" s="20" t="s">
        <v>9</v>
      </c>
      <c r="Q1" s="171" t="s">
        <v>780</v>
      </c>
      <c r="R1" s="20" t="s">
        <v>8</v>
      </c>
      <c r="S1" s="171" t="s">
        <v>781</v>
      </c>
      <c r="T1" s="20" t="s">
        <v>771</v>
      </c>
      <c r="U1" s="171" t="s">
        <v>782</v>
      </c>
      <c r="V1" s="20" t="s">
        <v>16</v>
      </c>
      <c r="W1" s="171" t="s">
        <v>783</v>
      </c>
      <c r="X1" s="171" t="s">
        <v>784</v>
      </c>
      <c r="Y1" s="173" t="s">
        <v>25</v>
      </c>
    </row>
    <row r="2" spans="1:25" ht="31.5" x14ac:dyDescent="0.2">
      <c r="A2" s="187">
        <v>44679</v>
      </c>
      <c r="B2" s="15" t="s">
        <v>678</v>
      </c>
      <c r="C2" s="23">
        <v>98.6</v>
      </c>
      <c r="D2" s="107">
        <v>98.83</v>
      </c>
      <c r="E2" s="23">
        <v>0.02</v>
      </c>
      <c r="F2" s="104">
        <v>1.4E-2</v>
      </c>
      <c r="G2" s="23">
        <v>0.02</v>
      </c>
      <c r="H2" s="104">
        <v>0.01</v>
      </c>
      <c r="I2" s="23">
        <v>7.0000000000000001E-3</v>
      </c>
      <c r="J2" s="105">
        <v>2.5999999999999999E-3</v>
      </c>
      <c r="K2" s="23">
        <v>3.0000000000000001E-3</v>
      </c>
      <c r="L2" s="106">
        <v>1.5E-3</v>
      </c>
      <c r="M2" s="23">
        <v>0.4</v>
      </c>
      <c r="N2" s="104">
        <f>0.426*0.89</f>
        <v>0.37913999999999998</v>
      </c>
      <c r="O2" s="23">
        <v>0.04</v>
      </c>
      <c r="P2" s="104">
        <v>1.9E-2</v>
      </c>
      <c r="Q2" s="23">
        <v>2E-3</v>
      </c>
      <c r="R2" s="105">
        <v>8.0000000000000004E-4</v>
      </c>
      <c r="S2" s="23">
        <v>10</v>
      </c>
      <c r="T2" s="107">
        <v>2.16</v>
      </c>
      <c r="U2" s="23">
        <v>950</v>
      </c>
      <c r="V2" s="109">
        <v>959</v>
      </c>
      <c r="W2" s="23">
        <v>1050</v>
      </c>
      <c r="X2" s="23">
        <v>10</v>
      </c>
      <c r="Y2" s="107">
        <v>6.2206689965052426</v>
      </c>
    </row>
    <row r="3" spans="1:25" ht="31.5" x14ac:dyDescent="0.2">
      <c r="A3" s="187">
        <v>44687</v>
      </c>
      <c r="B3" s="15" t="s">
        <v>680</v>
      </c>
      <c r="C3" s="23">
        <v>98.6</v>
      </c>
      <c r="D3" s="107">
        <v>98.75</v>
      </c>
      <c r="E3" s="23">
        <v>0.02</v>
      </c>
      <c r="F3" s="104">
        <v>1.4E-2</v>
      </c>
      <c r="G3" s="23">
        <v>0.02</v>
      </c>
      <c r="H3" s="104">
        <v>0.01</v>
      </c>
      <c r="I3" s="23">
        <v>7.0000000000000001E-3</v>
      </c>
      <c r="J3" s="105">
        <v>2.0999999999999999E-3</v>
      </c>
      <c r="K3" s="23">
        <v>3.0000000000000001E-3</v>
      </c>
      <c r="L3" s="106">
        <v>1.1000000000000001E-3</v>
      </c>
      <c r="M3" s="23">
        <v>0.4</v>
      </c>
      <c r="N3" s="104">
        <v>0.36799999999999999</v>
      </c>
      <c r="O3" s="23">
        <v>0.04</v>
      </c>
      <c r="P3" s="104">
        <v>1.7999999999999999E-2</v>
      </c>
      <c r="Q3" s="23">
        <v>2E-3</v>
      </c>
      <c r="R3" s="105">
        <v>8.0000000000000004E-4</v>
      </c>
      <c r="S3" s="23">
        <v>10</v>
      </c>
      <c r="T3" s="107">
        <v>2.0299999999999998</v>
      </c>
      <c r="U3" s="23">
        <v>950</v>
      </c>
      <c r="V3" s="109">
        <v>957</v>
      </c>
      <c r="W3" s="23">
        <v>1050</v>
      </c>
      <c r="X3" s="23">
        <v>10</v>
      </c>
      <c r="Y3" s="107">
        <v>6.8111455108359138</v>
      </c>
    </row>
    <row r="4" spans="1:25" ht="31.5" x14ac:dyDescent="0.2">
      <c r="A4" s="187">
        <v>44688</v>
      </c>
      <c r="B4" s="15" t="s">
        <v>682</v>
      </c>
      <c r="C4" s="23">
        <v>98.6</v>
      </c>
      <c r="D4" s="107">
        <v>98.83</v>
      </c>
      <c r="E4" s="23">
        <v>0.02</v>
      </c>
      <c r="F4" s="104">
        <v>1.4E-2</v>
      </c>
      <c r="G4" s="23">
        <v>0.02</v>
      </c>
      <c r="H4" s="104">
        <v>0.01</v>
      </c>
      <c r="I4" s="23">
        <v>7.0000000000000001E-3</v>
      </c>
      <c r="J4" s="105">
        <v>2.3999999999999998E-3</v>
      </c>
      <c r="K4" s="23">
        <v>3.0000000000000001E-3</v>
      </c>
      <c r="L4" s="106">
        <v>8.0000000000000004E-4</v>
      </c>
      <c r="M4" s="23">
        <v>0.4</v>
      </c>
      <c r="N4" s="104">
        <v>0.36899999999999999</v>
      </c>
      <c r="O4" s="23">
        <v>0.04</v>
      </c>
      <c r="P4" s="104">
        <v>1.9E-2</v>
      </c>
      <c r="Q4" s="23">
        <v>2E-3</v>
      </c>
      <c r="R4" s="105">
        <v>8.0000000000000004E-4</v>
      </c>
      <c r="S4" s="23">
        <v>10</v>
      </c>
      <c r="T4" s="107">
        <v>1.92</v>
      </c>
      <c r="U4" s="23">
        <v>950</v>
      </c>
      <c r="V4" s="109">
        <v>971</v>
      </c>
      <c r="W4" s="23">
        <v>1050</v>
      </c>
      <c r="X4" s="23">
        <v>10</v>
      </c>
      <c r="Y4" s="107">
        <v>7.494795281054822</v>
      </c>
    </row>
    <row r="5" spans="1:25" ht="31.5" x14ac:dyDescent="0.2">
      <c r="A5" s="187">
        <v>44702</v>
      </c>
      <c r="B5" s="15" t="s">
        <v>684</v>
      </c>
      <c r="C5" s="23">
        <v>98.6</v>
      </c>
      <c r="D5" s="107">
        <v>98.819599999999994</v>
      </c>
      <c r="E5" s="23">
        <v>0.02</v>
      </c>
      <c r="F5" s="104">
        <v>1.4E-2</v>
      </c>
      <c r="G5" s="23">
        <v>0.02</v>
      </c>
      <c r="H5" s="104">
        <v>0.01</v>
      </c>
      <c r="I5" s="23">
        <v>7.0000000000000001E-3</v>
      </c>
      <c r="J5" s="105">
        <v>2.3999999999999998E-3</v>
      </c>
      <c r="K5" s="23">
        <v>3.0000000000000001E-3</v>
      </c>
      <c r="L5" s="106">
        <v>8.9999999999999998E-4</v>
      </c>
      <c r="M5" s="23">
        <v>0.4</v>
      </c>
      <c r="N5" s="104">
        <v>0.38400000000000001</v>
      </c>
      <c r="O5" s="23">
        <v>0.04</v>
      </c>
      <c r="P5" s="104">
        <v>1.7999999999999999E-2</v>
      </c>
      <c r="Q5" s="23">
        <v>2E-3</v>
      </c>
      <c r="R5" s="105">
        <v>8.0000000000000004E-4</v>
      </c>
      <c r="S5" s="23">
        <v>10</v>
      </c>
      <c r="T5" s="107">
        <v>1.98</v>
      </c>
      <c r="U5" s="23">
        <v>950</v>
      </c>
      <c r="V5" s="109">
        <v>957</v>
      </c>
      <c r="W5" s="23">
        <v>1050</v>
      </c>
      <c r="X5" s="23">
        <v>10</v>
      </c>
      <c r="Y5" s="107">
        <v>7.4656791324383134</v>
      </c>
    </row>
    <row r="6" spans="1:25" ht="31.5" x14ac:dyDescent="0.2">
      <c r="A6" s="187">
        <v>44715</v>
      </c>
      <c r="B6" s="15" t="s">
        <v>687</v>
      </c>
      <c r="C6" s="23">
        <v>98.6</v>
      </c>
      <c r="D6" s="107">
        <v>98.78</v>
      </c>
      <c r="E6" s="23">
        <v>0.02</v>
      </c>
      <c r="F6" s="104">
        <v>1.4999999999999999E-2</v>
      </c>
      <c r="G6" s="23">
        <v>0.02</v>
      </c>
      <c r="H6" s="104">
        <v>1.0999999999999999E-2</v>
      </c>
      <c r="I6" s="23">
        <v>7.0000000000000001E-3</v>
      </c>
      <c r="J6" s="105">
        <v>2.3999999999999998E-3</v>
      </c>
      <c r="K6" s="23">
        <v>3.0000000000000001E-3</v>
      </c>
      <c r="L6" s="106">
        <v>1.1000000000000001E-3</v>
      </c>
      <c r="M6" s="23">
        <v>0.4</v>
      </c>
      <c r="N6" s="104">
        <v>0.36799999999999999</v>
      </c>
      <c r="O6" s="23">
        <v>0.04</v>
      </c>
      <c r="P6" s="104">
        <v>1.7999999999999999E-2</v>
      </c>
      <c r="Q6" s="23">
        <v>2E-3</v>
      </c>
      <c r="R6" s="105">
        <v>6.9999999999999999E-4</v>
      </c>
      <c r="S6" s="23">
        <v>10</v>
      </c>
      <c r="T6" s="107">
        <v>1.98</v>
      </c>
      <c r="U6" s="23">
        <v>950</v>
      </c>
      <c r="V6" s="109">
        <v>953</v>
      </c>
      <c r="W6" s="23">
        <v>1050</v>
      </c>
      <c r="X6" s="23">
        <v>10</v>
      </c>
      <c r="Y6" s="107">
        <v>5.1210521072033472</v>
      </c>
    </row>
    <row r="7" spans="1:25" ht="31.5" x14ac:dyDescent="0.2">
      <c r="A7" s="187">
        <v>44746</v>
      </c>
      <c r="B7" s="15" t="s">
        <v>689</v>
      </c>
      <c r="C7" s="23">
        <v>98.6</v>
      </c>
      <c r="D7" s="107">
        <v>98.79</v>
      </c>
      <c r="E7" s="23">
        <v>0.02</v>
      </c>
      <c r="F7" s="104">
        <v>1.4E-2</v>
      </c>
      <c r="G7" s="23">
        <v>0.02</v>
      </c>
      <c r="H7" s="104">
        <v>1.4E-2</v>
      </c>
      <c r="I7" s="23">
        <v>7.0000000000000001E-3</v>
      </c>
      <c r="J7" s="105">
        <v>2.8999999999999998E-3</v>
      </c>
      <c r="K7" s="23">
        <v>3.0000000000000001E-3</v>
      </c>
      <c r="L7" s="106">
        <v>1.2999999999999999E-3</v>
      </c>
      <c r="M7" s="23">
        <v>0.4</v>
      </c>
      <c r="N7" s="104">
        <v>0.32700000000000001</v>
      </c>
      <c r="O7" s="23">
        <v>0.04</v>
      </c>
      <c r="P7" s="104">
        <v>2.1000000000000001E-2</v>
      </c>
      <c r="Q7" s="23">
        <v>2E-3</v>
      </c>
      <c r="R7" s="105">
        <v>8.9999999999999998E-4</v>
      </c>
      <c r="S7" s="23">
        <v>10</v>
      </c>
      <c r="T7" s="107">
        <v>2.1</v>
      </c>
      <c r="U7" s="23">
        <v>950</v>
      </c>
      <c r="V7" s="109">
        <v>973</v>
      </c>
      <c r="W7" s="23">
        <v>1050</v>
      </c>
      <c r="X7" s="23">
        <v>10</v>
      </c>
      <c r="Y7" s="107">
        <v>9.7826086956521738</v>
      </c>
    </row>
    <row r="8" spans="1:25" ht="31.5" x14ac:dyDescent="0.2">
      <c r="A8" s="187">
        <v>44746</v>
      </c>
      <c r="B8" s="15" t="s">
        <v>690</v>
      </c>
      <c r="C8" s="23">
        <v>98.6</v>
      </c>
      <c r="D8" s="107">
        <v>98.81</v>
      </c>
      <c r="E8" s="23">
        <v>0.02</v>
      </c>
      <c r="F8" s="104">
        <v>0.01</v>
      </c>
      <c r="G8" s="23">
        <v>0.02</v>
      </c>
      <c r="H8" s="104">
        <v>0.01</v>
      </c>
      <c r="I8" s="23">
        <v>7.0000000000000001E-3</v>
      </c>
      <c r="J8" s="105">
        <v>2.5999999999999999E-3</v>
      </c>
      <c r="K8" s="23">
        <v>3.0000000000000001E-3</v>
      </c>
      <c r="L8" s="106">
        <v>1.1000000000000001E-3</v>
      </c>
      <c r="M8" s="23">
        <v>0.4</v>
      </c>
      <c r="N8" s="104">
        <v>0.315</v>
      </c>
      <c r="O8" s="23">
        <v>0.04</v>
      </c>
      <c r="P8" s="104">
        <v>1.9E-2</v>
      </c>
      <c r="Q8" s="23">
        <v>2E-3</v>
      </c>
      <c r="R8" s="105">
        <v>8.0000000000000004E-4</v>
      </c>
      <c r="S8" s="23">
        <v>10</v>
      </c>
      <c r="T8" s="107">
        <v>2.0299999999999998</v>
      </c>
      <c r="U8" s="23">
        <v>950</v>
      </c>
      <c r="V8" s="109">
        <v>975</v>
      </c>
      <c r="W8" s="23">
        <v>1050</v>
      </c>
      <c r="X8" s="23">
        <v>10</v>
      </c>
      <c r="Y8" s="107">
        <v>8.5574327701689512</v>
      </c>
    </row>
    <row r="9" spans="1:25" ht="31.5" x14ac:dyDescent="0.2">
      <c r="A9" s="187">
        <v>44765</v>
      </c>
      <c r="B9" s="15" t="s">
        <v>692</v>
      </c>
      <c r="C9" s="23">
        <v>98.6</v>
      </c>
      <c r="D9" s="107">
        <v>98.81</v>
      </c>
      <c r="E9" s="23">
        <v>0.02</v>
      </c>
      <c r="F9" s="104">
        <v>1.4E-2</v>
      </c>
      <c r="G9" s="23">
        <v>0.02</v>
      </c>
      <c r="H9" s="104">
        <v>1.0999999999999999E-2</v>
      </c>
      <c r="I9" s="23">
        <v>7.0000000000000001E-3</v>
      </c>
      <c r="J9" s="105">
        <v>3.2000000000000002E-3</v>
      </c>
      <c r="K9" s="23">
        <v>3.0000000000000001E-3</v>
      </c>
      <c r="L9" s="106">
        <v>8.0000000000000004E-4</v>
      </c>
      <c r="M9" s="23">
        <v>0.4</v>
      </c>
      <c r="N9" s="104">
        <v>0.35799999999999998</v>
      </c>
      <c r="O9" s="23">
        <v>0.04</v>
      </c>
      <c r="P9" s="104">
        <v>1.7999999999999999E-2</v>
      </c>
      <c r="Q9" s="23">
        <v>2E-3</v>
      </c>
      <c r="R9" s="105">
        <v>8.0000000000000004E-4</v>
      </c>
      <c r="S9" s="23">
        <v>10</v>
      </c>
      <c r="T9" s="107">
        <v>1.9</v>
      </c>
      <c r="U9" s="23">
        <v>950</v>
      </c>
      <c r="V9" s="109">
        <v>956</v>
      </c>
      <c r="W9" s="23">
        <v>1050</v>
      </c>
      <c r="X9" s="23">
        <v>10</v>
      </c>
      <c r="Y9" s="107">
        <v>9.94</v>
      </c>
    </row>
    <row r="10" spans="1:25" ht="31.5" x14ac:dyDescent="0.2">
      <c r="A10" s="187">
        <v>44765</v>
      </c>
      <c r="B10" s="15" t="s">
        <v>693</v>
      </c>
      <c r="C10" s="23">
        <v>98.6</v>
      </c>
      <c r="D10" s="107">
        <v>98.81</v>
      </c>
      <c r="E10" s="23">
        <v>0.02</v>
      </c>
      <c r="F10" s="104">
        <v>1.4E-2</v>
      </c>
      <c r="G10" s="23">
        <v>0.02</v>
      </c>
      <c r="H10" s="104">
        <v>1.0999999999999999E-2</v>
      </c>
      <c r="I10" s="23">
        <v>7.0000000000000001E-3</v>
      </c>
      <c r="J10" s="105">
        <v>2.8999999999999998E-3</v>
      </c>
      <c r="K10" s="23">
        <v>3.0000000000000001E-3</v>
      </c>
      <c r="L10" s="106">
        <v>8.9999999999999998E-4</v>
      </c>
      <c r="M10" s="23">
        <v>0.4</v>
      </c>
      <c r="N10" s="104">
        <v>0.378</v>
      </c>
      <c r="O10" s="23">
        <v>0.04</v>
      </c>
      <c r="P10" s="104">
        <v>1.9E-2</v>
      </c>
      <c r="Q10" s="23">
        <v>2E-3</v>
      </c>
      <c r="R10" s="105">
        <v>1E-3</v>
      </c>
      <c r="S10" s="23">
        <v>10</v>
      </c>
      <c r="T10" s="107">
        <v>1.87</v>
      </c>
      <c r="U10" s="23">
        <v>950</v>
      </c>
      <c r="V10" s="109">
        <v>960</v>
      </c>
      <c r="W10" s="23">
        <v>1050</v>
      </c>
      <c r="X10" s="23">
        <v>10</v>
      </c>
      <c r="Y10" s="107">
        <v>8.01</v>
      </c>
    </row>
    <row r="11" spans="1:25" ht="31.5" x14ac:dyDescent="0.2">
      <c r="A11" s="187">
        <v>44771</v>
      </c>
      <c r="B11" s="15" t="s">
        <v>697</v>
      </c>
      <c r="C11" s="23">
        <v>98.6</v>
      </c>
      <c r="D11" s="107">
        <v>98.71</v>
      </c>
      <c r="E11" s="23">
        <v>0.02</v>
      </c>
      <c r="F11" s="104">
        <v>1.4E-2</v>
      </c>
      <c r="G11" s="23">
        <v>0.02</v>
      </c>
      <c r="H11" s="104">
        <v>0.01</v>
      </c>
      <c r="I11" s="23">
        <v>7.0000000000000001E-3</v>
      </c>
      <c r="J11" s="105">
        <v>2.8E-3</v>
      </c>
      <c r="K11" s="23">
        <v>3.0000000000000001E-3</v>
      </c>
      <c r="L11" s="106">
        <v>1.5E-3</v>
      </c>
      <c r="M11" s="23">
        <v>0.4</v>
      </c>
      <c r="N11" s="104">
        <v>0.36599999999999999</v>
      </c>
      <c r="O11" s="23">
        <v>0.04</v>
      </c>
      <c r="P11" s="104">
        <v>1.2999999999999999E-2</v>
      </c>
      <c r="Q11" s="23">
        <v>2E-3</v>
      </c>
      <c r="R11" s="105">
        <v>6.9999999999999999E-4</v>
      </c>
      <c r="S11" s="23">
        <v>10</v>
      </c>
      <c r="T11" s="107">
        <v>1.89</v>
      </c>
      <c r="U11" s="23">
        <v>950</v>
      </c>
      <c r="V11" s="109">
        <v>999</v>
      </c>
      <c r="W11" s="23">
        <v>1050</v>
      </c>
      <c r="X11" s="23">
        <v>10</v>
      </c>
      <c r="Y11" s="107">
        <v>8.8679245283018862</v>
      </c>
    </row>
    <row r="12" spans="1:25" ht="31.5" x14ac:dyDescent="0.2">
      <c r="A12" s="187">
        <v>44824</v>
      </c>
      <c r="B12" s="15" t="s">
        <v>700</v>
      </c>
      <c r="C12" s="23">
        <v>98.6</v>
      </c>
      <c r="D12" s="107">
        <v>98.8</v>
      </c>
      <c r="E12" s="23">
        <v>0.02</v>
      </c>
      <c r="F12" s="104">
        <v>1.2999999999999999E-2</v>
      </c>
      <c r="G12" s="23">
        <v>0.02</v>
      </c>
      <c r="H12" s="104">
        <v>0.01</v>
      </c>
      <c r="I12" s="23">
        <v>7.0000000000000001E-3</v>
      </c>
      <c r="J12" s="105">
        <v>2.0999999999999999E-3</v>
      </c>
      <c r="K12" s="23">
        <v>3.0000000000000001E-3</v>
      </c>
      <c r="L12" s="106">
        <v>1.4E-3</v>
      </c>
      <c r="M12" s="23">
        <v>0.4</v>
      </c>
      <c r="N12" s="104">
        <v>0.33400000000000002</v>
      </c>
      <c r="O12" s="23">
        <v>0.04</v>
      </c>
      <c r="P12" s="104">
        <v>1.9E-2</v>
      </c>
      <c r="Q12" s="23">
        <v>2E-3</v>
      </c>
      <c r="R12" s="105">
        <v>8.0000000000000004E-4</v>
      </c>
      <c r="S12" s="23">
        <v>10</v>
      </c>
      <c r="T12" s="107">
        <v>1.87</v>
      </c>
      <c r="U12" s="23">
        <v>950</v>
      </c>
      <c r="V12" s="109">
        <v>976</v>
      </c>
      <c r="W12" s="23">
        <v>1050</v>
      </c>
      <c r="X12" s="23">
        <v>10</v>
      </c>
      <c r="Y12" s="107">
        <v>9.0616190092629889</v>
      </c>
    </row>
    <row r="13" spans="1:25" ht="31.5" x14ac:dyDescent="0.2">
      <c r="A13" s="187">
        <v>44826</v>
      </c>
      <c r="B13" s="15" t="s">
        <v>702</v>
      </c>
      <c r="C13" s="23">
        <v>98.6</v>
      </c>
      <c r="D13" s="107">
        <v>98.77</v>
      </c>
      <c r="E13" s="23">
        <v>0.02</v>
      </c>
      <c r="F13" s="104">
        <v>1.0999999999999999E-2</v>
      </c>
      <c r="G13" s="23">
        <v>0.02</v>
      </c>
      <c r="H13" s="104">
        <v>8.9999999999999993E-3</v>
      </c>
      <c r="I13" s="23">
        <v>7.0000000000000001E-3</v>
      </c>
      <c r="J13" s="105">
        <v>1.6999999999999999E-3</v>
      </c>
      <c r="K13" s="23">
        <v>3.0000000000000001E-3</v>
      </c>
      <c r="L13" s="106">
        <v>1.9E-3</v>
      </c>
      <c r="M13" s="23">
        <v>0.4</v>
      </c>
      <c r="N13" s="104">
        <v>0.316</v>
      </c>
      <c r="O13" s="23">
        <v>0.04</v>
      </c>
      <c r="P13" s="104">
        <v>1.6E-2</v>
      </c>
      <c r="Q13" s="23">
        <v>2E-3</v>
      </c>
      <c r="R13" s="105">
        <v>6.9999999999999999E-4</v>
      </c>
      <c r="S13" s="23">
        <v>10</v>
      </c>
      <c r="T13" s="107">
        <v>1.89</v>
      </c>
      <c r="U13" s="23">
        <v>950</v>
      </c>
      <c r="V13" s="109">
        <v>958</v>
      </c>
      <c r="W13" s="23">
        <v>1050</v>
      </c>
      <c r="X13" s="23">
        <v>10</v>
      </c>
      <c r="Y13" s="107">
        <v>6.1078557950144008</v>
      </c>
    </row>
    <row r="14" spans="1:25" ht="31.5" x14ac:dyDescent="0.2">
      <c r="A14" s="187">
        <v>44828</v>
      </c>
      <c r="B14" s="15" t="s">
        <v>704</v>
      </c>
      <c r="C14" s="23">
        <v>98.6</v>
      </c>
      <c r="D14" s="107">
        <v>98.77</v>
      </c>
      <c r="E14" s="23">
        <v>0.02</v>
      </c>
      <c r="F14" s="104">
        <v>1.2E-2</v>
      </c>
      <c r="G14" s="23">
        <v>0.02</v>
      </c>
      <c r="H14" s="104">
        <v>8.9999999999999993E-3</v>
      </c>
      <c r="I14" s="23">
        <v>7.0000000000000001E-3</v>
      </c>
      <c r="J14" s="105">
        <v>2.3999999999999998E-3</v>
      </c>
      <c r="K14" s="23">
        <v>3.0000000000000001E-3</v>
      </c>
      <c r="L14" s="106">
        <v>1E-3</v>
      </c>
      <c r="M14" s="23">
        <v>0.4</v>
      </c>
      <c r="N14" s="104">
        <v>0.33700000000000002</v>
      </c>
      <c r="O14" s="23">
        <v>0.04</v>
      </c>
      <c r="P14" s="104">
        <v>1.7999999999999999E-2</v>
      </c>
      <c r="Q14" s="23">
        <v>2E-3</v>
      </c>
      <c r="R14" s="105">
        <v>8.0000000000000004E-4</v>
      </c>
      <c r="S14" s="23">
        <v>10</v>
      </c>
      <c r="T14" s="107">
        <v>1.97</v>
      </c>
      <c r="U14" s="23">
        <v>950</v>
      </c>
      <c r="V14" s="109">
        <v>951</v>
      </c>
      <c r="W14" s="23">
        <v>1050</v>
      </c>
      <c r="X14" s="23">
        <v>10</v>
      </c>
      <c r="Y14" s="107">
        <f>Y13/100.16*100</f>
        <v>6.0980988368754003</v>
      </c>
    </row>
    <row r="15" spans="1:25" ht="31.5" x14ac:dyDescent="0.2">
      <c r="A15" s="187">
        <v>44837</v>
      </c>
      <c r="B15" s="15" t="s">
        <v>706</v>
      </c>
      <c r="C15" s="23">
        <v>98.6</v>
      </c>
      <c r="D15" s="107">
        <v>98.82</v>
      </c>
      <c r="E15" s="23">
        <v>0.02</v>
      </c>
      <c r="F15" s="104">
        <v>1.2E-2</v>
      </c>
      <c r="G15" s="23">
        <v>0.02</v>
      </c>
      <c r="H15" s="104">
        <v>0.01</v>
      </c>
      <c r="I15" s="23">
        <v>7.0000000000000001E-3</v>
      </c>
      <c r="J15" s="105">
        <v>1.8E-3</v>
      </c>
      <c r="K15" s="23">
        <v>3.0000000000000001E-3</v>
      </c>
      <c r="L15" s="106">
        <v>1.2999999999999999E-3</v>
      </c>
      <c r="M15" s="23">
        <v>0.4</v>
      </c>
      <c r="N15" s="104">
        <v>0.33200000000000002</v>
      </c>
      <c r="O15" s="23">
        <v>0.04</v>
      </c>
      <c r="P15" s="104">
        <v>1.7000000000000001E-2</v>
      </c>
      <c r="Q15" s="23">
        <v>2E-3</v>
      </c>
      <c r="R15" s="105">
        <v>6.9999999999999999E-4</v>
      </c>
      <c r="S15" s="23">
        <v>10</v>
      </c>
      <c r="T15" s="107">
        <v>1.93</v>
      </c>
      <c r="U15" s="23">
        <v>950</v>
      </c>
      <c r="V15" s="109">
        <v>952</v>
      </c>
      <c r="W15" s="23">
        <v>1050</v>
      </c>
      <c r="X15" s="23">
        <v>10</v>
      </c>
      <c r="Y15" s="107">
        <v>8.8800000000000008</v>
      </c>
    </row>
    <row r="16" spans="1:25" ht="31.5" x14ac:dyDescent="0.2">
      <c r="A16" s="187">
        <v>44839</v>
      </c>
      <c r="B16" s="15" t="s">
        <v>708</v>
      </c>
      <c r="C16" s="23">
        <v>98.6</v>
      </c>
      <c r="D16" s="107">
        <v>98.78</v>
      </c>
      <c r="E16" s="23">
        <v>0.02</v>
      </c>
      <c r="F16" s="104">
        <v>1.2999999999999999E-2</v>
      </c>
      <c r="G16" s="23">
        <v>0.02</v>
      </c>
      <c r="H16" s="104">
        <v>1.0999999999999999E-2</v>
      </c>
      <c r="I16" s="23">
        <v>7.0000000000000001E-3</v>
      </c>
      <c r="J16" s="105">
        <v>3.0000000000000001E-3</v>
      </c>
      <c r="K16" s="23">
        <v>3.0000000000000001E-3</v>
      </c>
      <c r="L16" s="106">
        <v>1.1999999999999999E-3</v>
      </c>
      <c r="M16" s="23">
        <v>0.4</v>
      </c>
      <c r="N16" s="104">
        <v>0.377</v>
      </c>
      <c r="O16" s="23">
        <v>0.04</v>
      </c>
      <c r="P16" s="104">
        <v>2.5000000000000001E-2</v>
      </c>
      <c r="Q16" s="23">
        <v>2E-3</v>
      </c>
      <c r="R16" s="105">
        <v>8.0000000000000004E-4</v>
      </c>
      <c r="S16" s="23">
        <v>10</v>
      </c>
      <c r="T16" s="107">
        <v>2.09</v>
      </c>
      <c r="U16" s="23">
        <v>950</v>
      </c>
      <c r="V16" s="109">
        <v>995</v>
      </c>
      <c r="W16" s="23">
        <v>1050</v>
      </c>
      <c r="X16" s="23">
        <v>10</v>
      </c>
      <c r="Y16" s="107">
        <v>8.8779901911720547</v>
      </c>
    </row>
    <row r="17" spans="1:25" ht="31.5" x14ac:dyDescent="0.2">
      <c r="A17" s="187">
        <v>44878</v>
      </c>
      <c r="B17" s="15" t="s">
        <v>711</v>
      </c>
      <c r="C17" s="23">
        <v>98.6</v>
      </c>
      <c r="D17" s="107">
        <v>98.76</v>
      </c>
      <c r="E17" s="23">
        <v>0.02</v>
      </c>
      <c r="F17" s="104">
        <v>1.0999999999999999E-2</v>
      </c>
      <c r="G17" s="23">
        <v>0.02</v>
      </c>
      <c r="H17" s="104">
        <v>0.01</v>
      </c>
      <c r="I17" s="23">
        <v>7.0000000000000001E-3</v>
      </c>
      <c r="J17" s="105">
        <v>2.8999999999999998E-3</v>
      </c>
      <c r="K17" s="23">
        <v>3.0000000000000001E-3</v>
      </c>
      <c r="L17" s="106">
        <v>1.2999999999999999E-3</v>
      </c>
      <c r="M17" s="23">
        <v>0.4</v>
      </c>
      <c r="N17" s="104">
        <v>0.34</v>
      </c>
      <c r="O17" s="23">
        <v>0.04</v>
      </c>
      <c r="P17" s="104">
        <v>2.1000000000000001E-2</v>
      </c>
      <c r="Q17" s="23">
        <v>2E-3</v>
      </c>
      <c r="R17" s="105">
        <v>8.9999999999999998E-4</v>
      </c>
      <c r="S17" s="23">
        <v>10</v>
      </c>
      <c r="T17" s="107">
        <v>1.92</v>
      </c>
      <c r="U17" s="23">
        <v>950</v>
      </c>
      <c r="V17" s="109">
        <v>981</v>
      </c>
      <c r="W17" s="23">
        <v>1050</v>
      </c>
      <c r="X17" s="23">
        <v>10</v>
      </c>
      <c r="Y17" s="107">
        <v>3.7132644956314542</v>
      </c>
    </row>
    <row r="18" spans="1:25" ht="31.5" x14ac:dyDescent="0.2">
      <c r="A18" s="187">
        <v>44882</v>
      </c>
      <c r="B18" s="15" t="s">
        <v>712</v>
      </c>
      <c r="C18" s="23">
        <v>98.6</v>
      </c>
      <c r="D18" s="107">
        <v>98.76</v>
      </c>
      <c r="E18" s="23">
        <v>0.02</v>
      </c>
      <c r="F18" s="104">
        <v>1.0999999999999999E-2</v>
      </c>
      <c r="G18" s="23">
        <v>0.02</v>
      </c>
      <c r="H18" s="104">
        <v>0.01</v>
      </c>
      <c r="I18" s="23">
        <v>7.0000000000000001E-3</v>
      </c>
      <c r="J18" s="105">
        <v>3.0000000000000001E-3</v>
      </c>
      <c r="K18" s="23">
        <v>3.0000000000000001E-3</v>
      </c>
      <c r="L18" s="106">
        <v>1.1000000000000001E-3</v>
      </c>
      <c r="M18" s="23">
        <v>0.4</v>
      </c>
      <c r="N18" s="104">
        <v>0.35399999999999998</v>
      </c>
      <c r="O18" s="23">
        <v>0.04</v>
      </c>
      <c r="P18" s="104">
        <v>1.7999999999999999E-2</v>
      </c>
      <c r="Q18" s="23">
        <v>2E-3</v>
      </c>
      <c r="R18" s="105">
        <v>8.9999999999999998E-4</v>
      </c>
      <c r="S18" s="23">
        <v>10</v>
      </c>
      <c r="T18" s="107">
        <v>1.8</v>
      </c>
      <c r="U18" s="23">
        <v>950</v>
      </c>
      <c r="V18" s="109">
        <v>960</v>
      </c>
      <c r="W18" s="23">
        <v>1050</v>
      </c>
      <c r="X18" s="23">
        <v>10</v>
      </c>
      <c r="Y18" s="107">
        <v>5.0783574687561988</v>
      </c>
    </row>
    <row r="19" spans="1:25" ht="31.5" x14ac:dyDescent="0.2">
      <c r="A19" s="187">
        <v>44886</v>
      </c>
      <c r="B19" s="15" t="s">
        <v>714</v>
      </c>
      <c r="C19" s="23">
        <v>98.6</v>
      </c>
      <c r="D19" s="107">
        <v>98.81</v>
      </c>
      <c r="E19" s="23">
        <v>0.02</v>
      </c>
      <c r="F19" s="104">
        <v>1.0999999999999999E-2</v>
      </c>
      <c r="G19" s="23">
        <v>0.02</v>
      </c>
      <c r="H19" s="104">
        <v>0.01</v>
      </c>
      <c r="I19" s="23">
        <v>7.0000000000000001E-3</v>
      </c>
      <c r="J19" s="105">
        <v>2.8E-3</v>
      </c>
      <c r="K19" s="23">
        <v>3.0000000000000001E-3</v>
      </c>
      <c r="L19" s="106">
        <v>1E-3</v>
      </c>
      <c r="M19" s="23">
        <v>0.4</v>
      </c>
      <c r="N19" s="104">
        <v>0.38700000000000001</v>
      </c>
      <c r="O19" s="23">
        <v>0.04</v>
      </c>
      <c r="P19" s="104">
        <v>1.6E-2</v>
      </c>
      <c r="Q19" s="23">
        <v>2E-3</v>
      </c>
      <c r="R19" s="105">
        <v>1E-3</v>
      </c>
      <c r="S19" s="23">
        <v>10</v>
      </c>
      <c r="T19" s="107">
        <v>1.85</v>
      </c>
      <c r="U19" s="23">
        <v>950</v>
      </c>
      <c r="V19" s="109">
        <v>956</v>
      </c>
      <c r="W19" s="23">
        <v>1050</v>
      </c>
      <c r="X19" s="23">
        <v>10</v>
      </c>
      <c r="Y19" s="107">
        <v>6.2823576264436483</v>
      </c>
    </row>
    <row r="20" spans="1:25" ht="31.5" x14ac:dyDescent="0.2">
      <c r="A20" s="187">
        <v>44892</v>
      </c>
      <c r="B20" s="15" t="s">
        <v>716</v>
      </c>
      <c r="C20" s="23">
        <v>98.6</v>
      </c>
      <c r="D20" s="107">
        <v>98.8</v>
      </c>
      <c r="E20" s="23">
        <v>0.02</v>
      </c>
      <c r="F20" s="104">
        <v>1.2E-2</v>
      </c>
      <c r="G20" s="23">
        <v>0.02</v>
      </c>
      <c r="H20" s="104">
        <v>1.2E-2</v>
      </c>
      <c r="I20" s="23">
        <v>7.0000000000000001E-3</v>
      </c>
      <c r="J20" s="105">
        <v>3.0999999999999999E-3</v>
      </c>
      <c r="K20" s="23">
        <v>3.0000000000000001E-3</v>
      </c>
      <c r="L20" s="106">
        <v>1.1999999999999999E-3</v>
      </c>
      <c r="M20" s="23">
        <v>0.4</v>
      </c>
      <c r="N20" s="104">
        <v>0.39500000000000002</v>
      </c>
      <c r="O20" s="23">
        <v>0.04</v>
      </c>
      <c r="P20" s="104">
        <v>1.2999999999999999E-2</v>
      </c>
      <c r="Q20" s="23">
        <v>2E-3</v>
      </c>
      <c r="R20" s="105">
        <v>8.9999999999999998E-4</v>
      </c>
      <c r="S20" s="23">
        <v>10</v>
      </c>
      <c r="T20" s="107">
        <v>1.88</v>
      </c>
      <c r="U20" s="23">
        <v>950</v>
      </c>
      <c r="V20" s="109">
        <v>952</v>
      </c>
      <c r="W20" s="23">
        <v>1050</v>
      </c>
      <c r="X20" s="23">
        <v>10</v>
      </c>
      <c r="Y20" s="107">
        <v>4.2519372143850589</v>
      </c>
    </row>
    <row r="21" spans="1:25" ht="31.5" x14ac:dyDescent="0.2">
      <c r="A21" s="187">
        <v>44892</v>
      </c>
      <c r="B21" s="15" t="s">
        <v>717</v>
      </c>
      <c r="C21" s="23">
        <v>98.6</v>
      </c>
      <c r="D21" s="107">
        <v>98.83</v>
      </c>
      <c r="E21" s="23">
        <v>0.02</v>
      </c>
      <c r="F21" s="104">
        <v>1.2E-2</v>
      </c>
      <c r="G21" s="23">
        <v>0.02</v>
      </c>
      <c r="H21" s="104">
        <v>1.2E-2</v>
      </c>
      <c r="I21" s="23">
        <v>7.0000000000000001E-3</v>
      </c>
      <c r="J21" s="105">
        <v>3.2000000000000002E-3</v>
      </c>
      <c r="K21" s="23">
        <v>3.0000000000000001E-3</v>
      </c>
      <c r="L21" s="106">
        <v>1.1999999999999999E-3</v>
      </c>
      <c r="M21" s="23">
        <v>0.4</v>
      </c>
      <c r="N21" s="104">
        <v>0.376</v>
      </c>
      <c r="O21" s="23">
        <v>0.04</v>
      </c>
      <c r="P21" s="104">
        <v>1.2999999999999999E-2</v>
      </c>
      <c r="Q21" s="23">
        <v>2E-3</v>
      </c>
      <c r="R21" s="105">
        <v>1E-3</v>
      </c>
      <c r="S21" s="23">
        <v>10</v>
      </c>
      <c r="T21" s="107">
        <v>1.91</v>
      </c>
      <c r="U21" s="23">
        <v>950</v>
      </c>
      <c r="V21" s="109">
        <v>952</v>
      </c>
      <c r="W21" s="23">
        <v>1050</v>
      </c>
      <c r="X21" s="23">
        <v>10</v>
      </c>
      <c r="Y21" s="107">
        <v>6.4120462704427599</v>
      </c>
    </row>
    <row r="22" spans="1:25" ht="31.5" x14ac:dyDescent="0.2">
      <c r="A22" s="187">
        <v>44900</v>
      </c>
      <c r="B22" s="15" t="s">
        <v>720</v>
      </c>
      <c r="C22" s="23">
        <v>98.6</v>
      </c>
      <c r="D22" s="107">
        <v>98.8</v>
      </c>
      <c r="E22" s="23">
        <v>0.02</v>
      </c>
      <c r="F22" s="104">
        <v>1.2999999999999999E-2</v>
      </c>
      <c r="G22" s="23">
        <v>0.02</v>
      </c>
      <c r="H22" s="104">
        <v>1.2999999999999999E-2</v>
      </c>
      <c r="I22" s="23">
        <v>7.0000000000000001E-3</v>
      </c>
      <c r="J22" s="105">
        <v>5.0000000000000001E-3</v>
      </c>
      <c r="K22" s="23">
        <v>3.0000000000000001E-3</v>
      </c>
      <c r="L22" s="106">
        <v>1.5E-3</v>
      </c>
      <c r="M22" s="23">
        <v>0.4</v>
      </c>
      <c r="N22" s="104">
        <v>0.39500000000000002</v>
      </c>
      <c r="O22" s="23">
        <v>0.04</v>
      </c>
      <c r="P22" s="104">
        <v>1.4999999999999999E-2</v>
      </c>
      <c r="Q22" s="23">
        <v>2E-3</v>
      </c>
      <c r="R22" s="105">
        <v>1E-3</v>
      </c>
      <c r="S22" s="23">
        <v>10</v>
      </c>
      <c r="T22" s="107">
        <v>1.82</v>
      </c>
      <c r="U22" s="23">
        <v>950</v>
      </c>
      <c r="V22" s="109">
        <v>965</v>
      </c>
      <c r="W22" s="23">
        <v>1050</v>
      </c>
      <c r="X22" s="23">
        <v>10</v>
      </c>
      <c r="Y22" s="107">
        <v>8.604605001984913</v>
      </c>
    </row>
    <row r="23" spans="1:25" ht="31.5" x14ac:dyDescent="0.2">
      <c r="A23" s="187">
        <v>44905</v>
      </c>
      <c r="B23" s="15" t="s">
        <v>722</v>
      </c>
      <c r="C23" s="23">
        <v>98.6</v>
      </c>
      <c r="D23" s="107">
        <v>98.8</v>
      </c>
      <c r="E23" s="23">
        <v>0.02</v>
      </c>
      <c r="F23" s="104">
        <v>1.2999999999999999E-2</v>
      </c>
      <c r="G23" s="23">
        <v>0.02</v>
      </c>
      <c r="H23" s="104">
        <v>1.0999999999999999E-2</v>
      </c>
      <c r="I23" s="23">
        <v>7.0000000000000001E-3</v>
      </c>
      <c r="J23" s="105">
        <v>4.1000000000000003E-3</v>
      </c>
      <c r="K23" s="23">
        <v>3.0000000000000001E-3</v>
      </c>
      <c r="L23" s="106">
        <v>1.2999999999999999E-3</v>
      </c>
      <c r="M23" s="23">
        <v>0.4</v>
      </c>
      <c r="N23" s="104">
        <v>0.39300000000000002</v>
      </c>
      <c r="O23" s="23">
        <v>0.04</v>
      </c>
      <c r="P23" s="104">
        <v>1.4E-2</v>
      </c>
      <c r="Q23" s="23">
        <v>2E-3</v>
      </c>
      <c r="R23" s="105">
        <v>8.9999999999999998E-4</v>
      </c>
      <c r="S23" s="23">
        <v>10</v>
      </c>
      <c r="T23" s="107">
        <v>1.94</v>
      </c>
      <c r="U23" s="23">
        <v>950</v>
      </c>
      <c r="V23" s="109">
        <v>980</v>
      </c>
      <c r="W23" s="23">
        <v>1050</v>
      </c>
      <c r="X23" s="23">
        <v>10</v>
      </c>
      <c r="Y23" s="107">
        <v>6.7462686567164187</v>
      </c>
    </row>
    <row r="24" spans="1:25" ht="31.5" x14ac:dyDescent="0.2">
      <c r="A24" s="187">
        <v>44915</v>
      </c>
      <c r="B24" s="15" t="s">
        <v>723</v>
      </c>
      <c r="C24" s="23">
        <v>98.6</v>
      </c>
      <c r="D24" s="107">
        <v>98.84</v>
      </c>
      <c r="E24" s="23">
        <v>0.02</v>
      </c>
      <c r="F24" s="104">
        <v>1.2E-2</v>
      </c>
      <c r="G24" s="23">
        <v>0.02</v>
      </c>
      <c r="H24" s="104">
        <v>1.0999999999999999E-2</v>
      </c>
      <c r="I24" s="23">
        <v>7.0000000000000001E-3</v>
      </c>
      <c r="J24" s="105">
        <v>3.3E-3</v>
      </c>
      <c r="K24" s="23">
        <v>3.0000000000000001E-3</v>
      </c>
      <c r="L24" s="106">
        <v>1.6000000000000001E-3</v>
      </c>
      <c r="M24" s="23">
        <v>0.4</v>
      </c>
      <c r="N24" s="104">
        <v>0.35899999999999999</v>
      </c>
      <c r="O24" s="23">
        <v>0.04</v>
      </c>
      <c r="P24" s="104">
        <v>1.4999999999999999E-2</v>
      </c>
      <c r="Q24" s="23">
        <v>2E-3</v>
      </c>
      <c r="R24" s="105">
        <v>8.0000000000000004E-4</v>
      </c>
      <c r="S24" s="23">
        <v>10</v>
      </c>
      <c r="T24" s="107">
        <v>1.84</v>
      </c>
      <c r="U24" s="23">
        <v>950</v>
      </c>
      <c r="V24" s="109">
        <v>958</v>
      </c>
      <c r="W24" s="23">
        <v>1050</v>
      </c>
      <c r="X24" s="23">
        <v>10</v>
      </c>
      <c r="Y24" s="107">
        <v>8.9170070738268414</v>
      </c>
    </row>
    <row r="25" spans="1:25" ht="31.5" x14ac:dyDescent="0.2">
      <c r="A25" s="187">
        <v>44915</v>
      </c>
      <c r="B25" s="15" t="s">
        <v>724</v>
      </c>
      <c r="C25" s="23">
        <v>98.6</v>
      </c>
      <c r="D25" s="107">
        <v>98.87</v>
      </c>
      <c r="E25" s="23">
        <v>0.02</v>
      </c>
      <c r="F25" s="104">
        <v>1.0999999999999999E-2</v>
      </c>
      <c r="G25" s="23">
        <v>0.02</v>
      </c>
      <c r="H25" s="104">
        <v>0.01</v>
      </c>
      <c r="I25" s="23">
        <v>7.0000000000000001E-3</v>
      </c>
      <c r="J25" s="105">
        <v>3.2000000000000002E-3</v>
      </c>
      <c r="K25" s="23">
        <v>3.0000000000000001E-3</v>
      </c>
      <c r="L25" s="106">
        <v>1.4E-3</v>
      </c>
      <c r="M25" s="23">
        <v>0.4</v>
      </c>
      <c r="N25" s="104">
        <v>0.35099999999999998</v>
      </c>
      <c r="O25" s="23">
        <v>0.04</v>
      </c>
      <c r="P25" s="104">
        <v>1.2999999999999999E-2</v>
      </c>
      <c r="Q25" s="23">
        <v>2E-3</v>
      </c>
      <c r="R25" s="105">
        <v>8.9999999999999998E-4</v>
      </c>
      <c r="S25" s="23">
        <v>10</v>
      </c>
      <c r="T25" s="107">
        <v>1.82</v>
      </c>
      <c r="U25" s="23">
        <v>950</v>
      </c>
      <c r="V25" s="109">
        <v>984</v>
      </c>
      <c r="W25" s="23">
        <v>1050</v>
      </c>
      <c r="X25" s="23">
        <v>10</v>
      </c>
      <c r="Y25" s="107">
        <v>5.8030363563723535</v>
      </c>
    </row>
    <row r="26" spans="1:25" ht="31.5" x14ac:dyDescent="0.2">
      <c r="A26" s="187">
        <v>44944</v>
      </c>
      <c r="B26" s="15" t="s">
        <v>726</v>
      </c>
      <c r="C26" s="23">
        <v>98.6</v>
      </c>
      <c r="D26" s="107">
        <v>98.79</v>
      </c>
      <c r="E26" s="23">
        <v>0.02</v>
      </c>
      <c r="F26" s="104">
        <v>1.2E-2</v>
      </c>
      <c r="G26" s="23">
        <v>0.02</v>
      </c>
      <c r="H26" s="104">
        <v>0.01</v>
      </c>
      <c r="I26" s="23">
        <v>7.0000000000000001E-3</v>
      </c>
      <c r="J26" s="105">
        <v>3.0000000000000001E-3</v>
      </c>
      <c r="K26" s="23">
        <v>3.0000000000000001E-3</v>
      </c>
      <c r="L26" s="106">
        <v>1.2999999999999999E-3</v>
      </c>
      <c r="M26" s="23">
        <v>0.4</v>
      </c>
      <c r="N26" s="104">
        <v>0.32900000000000001</v>
      </c>
      <c r="O26" s="23">
        <v>0.04</v>
      </c>
      <c r="P26" s="104">
        <v>0.01</v>
      </c>
      <c r="Q26" s="23">
        <v>2E-3</v>
      </c>
      <c r="R26" s="105">
        <v>8.0000000000000004E-4</v>
      </c>
      <c r="S26" s="23">
        <v>10</v>
      </c>
      <c r="T26" s="107">
        <v>1.95</v>
      </c>
      <c r="U26" s="23">
        <v>950</v>
      </c>
      <c r="V26" s="109">
        <v>956</v>
      </c>
      <c r="W26" s="23">
        <v>1050</v>
      </c>
      <c r="X26" s="23">
        <v>10</v>
      </c>
      <c r="Y26" s="107">
        <v>3.8526462118955425</v>
      </c>
    </row>
    <row r="27" spans="1:25" ht="31.5" x14ac:dyDescent="0.2">
      <c r="A27" s="187">
        <v>44956</v>
      </c>
      <c r="B27" s="15" t="s">
        <v>728</v>
      </c>
      <c r="C27" s="23">
        <v>98.6</v>
      </c>
      <c r="D27" s="107">
        <v>98.94</v>
      </c>
      <c r="E27" s="23">
        <v>0.02</v>
      </c>
      <c r="F27" s="104">
        <v>0.01</v>
      </c>
      <c r="G27" s="23">
        <v>0.02</v>
      </c>
      <c r="H27" s="104">
        <v>8.9999999999999993E-3</v>
      </c>
      <c r="I27" s="23">
        <v>7.0000000000000001E-3</v>
      </c>
      <c r="J27" s="105">
        <v>3.0000000000000001E-3</v>
      </c>
      <c r="K27" s="23">
        <v>3.0000000000000001E-3</v>
      </c>
      <c r="L27" s="106">
        <v>1.1000000000000001E-3</v>
      </c>
      <c r="M27" s="23">
        <v>0.4</v>
      </c>
      <c r="N27" s="104">
        <v>0.318</v>
      </c>
      <c r="O27" s="23">
        <v>0.04</v>
      </c>
      <c r="P27" s="104">
        <v>8.0000000000000002E-3</v>
      </c>
      <c r="Q27" s="23">
        <v>2E-3</v>
      </c>
      <c r="R27" s="105">
        <v>6.9999999999999999E-4</v>
      </c>
      <c r="S27" s="23">
        <v>10</v>
      </c>
      <c r="T27" s="107">
        <v>1.81</v>
      </c>
      <c r="U27" s="23">
        <v>950</v>
      </c>
      <c r="V27" s="109">
        <v>957</v>
      </c>
      <c r="W27" s="23">
        <v>1050</v>
      </c>
      <c r="X27" s="23">
        <v>10</v>
      </c>
      <c r="Y27" s="107">
        <v>7.4192261667331474</v>
      </c>
    </row>
    <row r="28" spans="1:25" ht="31.5" x14ac:dyDescent="0.2">
      <c r="A28" s="187">
        <v>44961</v>
      </c>
      <c r="B28" s="15" t="s">
        <v>730</v>
      </c>
      <c r="C28" s="23">
        <v>98.6</v>
      </c>
      <c r="D28" s="107">
        <v>98.913399999999996</v>
      </c>
      <c r="E28" s="23">
        <v>0.02</v>
      </c>
      <c r="F28" s="104">
        <v>1.0999999999999999E-2</v>
      </c>
      <c r="G28" s="23">
        <v>0.02</v>
      </c>
      <c r="H28" s="104">
        <v>0.01</v>
      </c>
      <c r="I28" s="23">
        <v>7.0000000000000001E-3</v>
      </c>
      <c r="J28" s="105">
        <v>2.8999999999999998E-3</v>
      </c>
      <c r="K28" s="23">
        <v>3.0000000000000001E-3</v>
      </c>
      <c r="L28" s="106">
        <v>1.4E-3</v>
      </c>
      <c r="M28" s="23">
        <v>0.4</v>
      </c>
      <c r="N28" s="104">
        <v>0.31</v>
      </c>
      <c r="O28" s="23">
        <v>0.04</v>
      </c>
      <c r="P28" s="104">
        <v>0.01</v>
      </c>
      <c r="Q28" s="23">
        <v>2E-3</v>
      </c>
      <c r="R28" s="105">
        <v>8.9999999999999998E-4</v>
      </c>
      <c r="S28" s="23">
        <v>10</v>
      </c>
      <c r="T28" s="107">
        <v>2.04</v>
      </c>
      <c r="U28" s="23">
        <v>950</v>
      </c>
      <c r="V28" s="109">
        <v>956</v>
      </c>
      <c r="W28" s="23">
        <v>1050</v>
      </c>
      <c r="X28" s="23">
        <v>10</v>
      </c>
      <c r="Y28" s="107">
        <v>7.3809284060014093</v>
      </c>
    </row>
    <row r="29" spans="1:25" ht="31.5" x14ac:dyDescent="0.2">
      <c r="A29" s="187">
        <v>44962</v>
      </c>
      <c r="B29" s="15" t="s">
        <v>732</v>
      </c>
      <c r="C29" s="23">
        <v>98.6</v>
      </c>
      <c r="D29" s="107">
        <v>98.95</v>
      </c>
      <c r="E29" s="23">
        <v>0.02</v>
      </c>
      <c r="F29" s="104">
        <v>0.01</v>
      </c>
      <c r="G29" s="23">
        <v>0.02</v>
      </c>
      <c r="H29" s="104">
        <v>8.9999999999999993E-3</v>
      </c>
      <c r="I29" s="23">
        <v>7.0000000000000001E-3</v>
      </c>
      <c r="J29" s="105">
        <v>3.2000000000000002E-3</v>
      </c>
      <c r="K29" s="23">
        <v>3.0000000000000001E-3</v>
      </c>
      <c r="L29" s="106">
        <v>1.4E-3</v>
      </c>
      <c r="M29" s="23">
        <v>0.4</v>
      </c>
      <c r="N29" s="104">
        <v>0.30499999999999999</v>
      </c>
      <c r="O29" s="23">
        <v>0.04</v>
      </c>
      <c r="P29" s="104">
        <v>5.0000000000000001E-3</v>
      </c>
      <c r="Q29" s="23">
        <v>2E-3</v>
      </c>
      <c r="R29" s="105">
        <v>8.0000000000000004E-4</v>
      </c>
      <c r="S29" s="23">
        <v>10</v>
      </c>
      <c r="T29" s="107">
        <v>1.94</v>
      </c>
      <c r="U29" s="23">
        <v>950</v>
      </c>
      <c r="V29" s="109">
        <v>958</v>
      </c>
      <c r="W29" s="23">
        <v>1050</v>
      </c>
      <c r="X29" s="23">
        <v>10</v>
      </c>
      <c r="Y29" s="107">
        <v>6.8751873688418108</v>
      </c>
    </row>
    <row r="30" spans="1:25" ht="31.5" x14ac:dyDescent="0.2">
      <c r="A30" s="187">
        <v>44972</v>
      </c>
      <c r="B30" s="15" t="s">
        <v>735</v>
      </c>
      <c r="C30" s="23">
        <v>98.6</v>
      </c>
      <c r="D30" s="107">
        <v>98.933199999999999</v>
      </c>
      <c r="E30" s="23">
        <v>0.02</v>
      </c>
      <c r="F30" s="104">
        <v>1.0999999999999999E-2</v>
      </c>
      <c r="G30" s="23">
        <v>0.02</v>
      </c>
      <c r="H30" s="104">
        <v>0.01</v>
      </c>
      <c r="I30" s="23">
        <v>7.0000000000000001E-3</v>
      </c>
      <c r="J30" s="105">
        <v>3.0999999999999999E-3</v>
      </c>
      <c r="K30" s="23">
        <v>3.0000000000000001E-3</v>
      </c>
      <c r="L30" s="106">
        <v>1.4E-3</v>
      </c>
      <c r="M30" s="23">
        <v>0.4</v>
      </c>
      <c r="N30" s="104">
        <v>0.314</v>
      </c>
      <c r="O30" s="23">
        <v>0.04</v>
      </c>
      <c r="P30" s="104">
        <v>6.0000000000000001E-3</v>
      </c>
      <c r="Q30" s="23">
        <v>2E-3</v>
      </c>
      <c r="R30" s="105">
        <v>8.9999999999999998E-4</v>
      </c>
      <c r="S30" s="23">
        <v>10</v>
      </c>
      <c r="T30" s="107">
        <v>2.16</v>
      </c>
      <c r="U30" s="23">
        <v>950</v>
      </c>
      <c r="V30" s="109">
        <v>958</v>
      </c>
      <c r="W30" s="23">
        <v>1050</v>
      </c>
      <c r="X30" s="23">
        <v>10</v>
      </c>
      <c r="Y30" s="107">
        <v>4.661609103613495</v>
      </c>
    </row>
    <row r="31" spans="1:25" ht="31.5" x14ac:dyDescent="0.2">
      <c r="A31" s="187">
        <v>44985</v>
      </c>
      <c r="B31" s="15" t="s">
        <v>736</v>
      </c>
      <c r="C31" s="23">
        <v>98.6</v>
      </c>
      <c r="D31" s="107">
        <v>98.89</v>
      </c>
      <c r="E31" s="23">
        <v>0.02</v>
      </c>
      <c r="F31" s="104">
        <v>1.0999999999999999E-2</v>
      </c>
      <c r="G31" s="23">
        <v>0.02</v>
      </c>
      <c r="H31" s="104">
        <v>0.01</v>
      </c>
      <c r="I31" s="23">
        <v>7.0000000000000001E-3</v>
      </c>
      <c r="J31" s="105">
        <v>3.2000000000000002E-3</v>
      </c>
      <c r="K31" s="23">
        <v>3.0000000000000001E-3</v>
      </c>
      <c r="L31" s="106">
        <v>1.2999999999999999E-3</v>
      </c>
      <c r="M31" s="23">
        <v>0.4</v>
      </c>
      <c r="N31" s="104">
        <v>0.31</v>
      </c>
      <c r="O31" s="23">
        <v>0.04</v>
      </c>
      <c r="P31" s="104">
        <v>1.0999999999999999E-2</v>
      </c>
      <c r="Q31" s="23">
        <v>2E-3</v>
      </c>
      <c r="R31" s="105">
        <v>6.9999999999999999E-4</v>
      </c>
      <c r="S31" s="23">
        <v>10</v>
      </c>
      <c r="T31" s="107">
        <v>2.13</v>
      </c>
      <c r="U31" s="23">
        <v>950</v>
      </c>
      <c r="V31" s="109">
        <v>961</v>
      </c>
      <c r="W31" s="23">
        <v>1050</v>
      </c>
      <c r="X31" s="23">
        <v>10</v>
      </c>
      <c r="Y31" s="107">
        <v>7.4997506731824082</v>
      </c>
    </row>
    <row r="32" spans="1:25" ht="31.5" x14ac:dyDescent="0.2">
      <c r="A32" s="187">
        <v>44986</v>
      </c>
      <c r="B32" s="15" t="s">
        <v>738</v>
      </c>
      <c r="C32" s="23">
        <v>98.6</v>
      </c>
      <c r="D32" s="107">
        <v>98.87</v>
      </c>
      <c r="E32" s="23">
        <v>0.02</v>
      </c>
      <c r="F32" s="104">
        <v>0.01</v>
      </c>
      <c r="G32" s="23">
        <v>0.02</v>
      </c>
      <c r="H32" s="104">
        <v>8.9999999999999993E-3</v>
      </c>
      <c r="I32" s="23">
        <v>7.0000000000000001E-3</v>
      </c>
      <c r="J32" s="105">
        <v>3.0999999999999999E-3</v>
      </c>
      <c r="K32" s="23">
        <v>3.0000000000000001E-3</v>
      </c>
      <c r="L32" s="106">
        <v>1.1999999999999999E-3</v>
      </c>
      <c r="M32" s="23">
        <v>0.4</v>
      </c>
      <c r="N32" s="104">
        <v>0.309</v>
      </c>
      <c r="O32" s="23">
        <v>0.04</v>
      </c>
      <c r="P32" s="104">
        <v>1.2999999999999999E-2</v>
      </c>
      <c r="Q32" s="23">
        <v>2E-3</v>
      </c>
      <c r="R32" s="105">
        <v>6.9999999999999999E-4</v>
      </c>
      <c r="S32" s="23">
        <v>10</v>
      </c>
      <c r="T32" s="107">
        <v>1.97</v>
      </c>
      <c r="U32" s="23">
        <v>950</v>
      </c>
      <c r="V32" s="109">
        <v>959</v>
      </c>
      <c r="W32" s="23">
        <v>1050</v>
      </c>
      <c r="X32" s="23">
        <v>10</v>
      </c>
      <c r="Y32" s="107">
        <v>5.2819698173153302</v>
      </c>
    </row>
    <row r="33" spans="1:25" ht="31.5" x14ac:dyDescent="0.2">
      <c r="A33" s="188">
        <v>44992</v>
      </c>
      <c r="B33" s="162" t="s">
        <v>741</v>
      </c>
      <c r="C33" s="23">
        <v>98.6</v>
      </c>
      <c r="D33" s="107">
        <v>98.91</v>
      </c>
      <c r="E33" s="23">
        <v>0.02</v>
      </c>
      <c r="F33" s="104">
        <v>1.0999999999999999E-2</v>
      </c>
      <c r="G33" s="23">
        <v>0.02</v>
      </c>
      <c r="H33" s="104">
        <v>0.01</v>
      </c>
      <c r="I33" s="23">
        <v>7.0000000000000001E-3</v>
      </c>
      <c r="J33" s="105">
        <v>3.2000000000000002E-3</v>
      </c>
      <c r="K33" s="23">
        <v>3.0000000000000001E-3</v>
      </c>
      <c r="L33" s="106">
        <v>1.2999999999999999E-3</v>
      </c>
      <c r="M33" s="23">
        <v>0.4</v>
      </c>
      <c r="N33" s="104">
        <v>0.311</v>
      </c>
      <c r="O33" s="23">
        <v>0.04</v>
      </c>
      <c r="P33" s="104">
        <v>1.2E-2</v>
      </c>
      <c r="Q33" s="23">
        <v>2E-3</v>
      </c>
      <c r="R33" s="105">
        <v>8.0000000000000004E-4</v>
      </c>
      <c r="S33" s="23">
        <v>10</v>
      </c>
      <c r="T33" s="107">
        <v>2.0299999999999998</v>
      </c>
      <c r="U33" s="23">
        <v>950</v>
      </c>
      <c r="V33" s="109">
        <v>965</v>
      </c>
      <c r="W33" s="23">
        <v>1050</v>
      </c>
      <c r="X33" s="23">
        <v>10</v>
      </c>
      <c r="Y33" s="107">
        <v>4.3482577186538265</v>
      </c>
    </row>
    <row r="34" spans="1:25" ht="31.5" x14ac:dyDescent="0.2">
      <c r="A34" s="187">
        <v>44994</v>
      </c>
      <c r="B34" s="162" t="s">
        <v>744</v>
      </c>
      <c r="C34" s="23">
        <v>98.6</v>
      </c>
      <c r="D34" s="107">
        <v>98.8</v>
      </c>
      <c r="E34" s="23">
        <v>0.02</v>
      </c>
      <c r="F34" s="104">
        <v>1.2E-2</v>
      </c>
      <c r="G34" s="23">
        <v>0.02</v>
      </c>
      <c r="H34" s="104">
        <v>1.0999999999999999E-2</v>
      </c>
      <c r="I34" s="23">
        <v>7.0000000000000001E-3</v>
      </c>
      <c r="J34" s="105">
        <v>3.0999999999999999E-3</v>
      </c>
      <c r="K34" s="23">
        <v>3.0000000000000001E-3</v>
      </c>
      <c r="L34" s="106">
        <v>1.5E-3</v>
      </c>
      <c r="M34" s="23">
        <v>0.4</v>
      </c>
      <c r="N34" s="104">
        <v>0.315</v>
      </c>
      <c r="O34" s="23">
        <v>0.04</v>
      </c>
      <c r="P34" s="104">
        <v>1.2999999999999999E-2</v>
      </c>
      <c r="Q34" s="23">
        <v>2E-3</v>
      </c>
      <c r="R34" s="105">
        <v>8.0000000000000004E-4</v>
      </c>
      <c r="S34" s="23">
        <v>10</v>
      </c>
      <c r="T34" s="107">
        <v>1.98</v>
      </c>
      <c r="U34" s="23">
        <v>950</v>
      </c>
      <c r="V34" s="109">
        <v>976</v>
      </c>
      <c r="W34" s="23">
        <v>1050</v>
      </c>
      <c r="X34" s="23">
        <v>10</v>
      </c>
      <c r="Y34" s="107">
        <v>6.1782178217821784</v>
      </c>
    </row>
    <row r="35" spans="1:25" ht="31.5" x14ac:dyDescent="0.2">
      <c r="A35" s="187">
        <v>44999</v>
      </c>
      <c r="B35" s="162" t="s">
        <v>745</v>
      </c>
      <c r="C35" s="23">
        <v>98.6</v>
      </c>
      <c r="D35" s="107">
        <v>98.92</v>
      </c>
      <c r="E35" s="23">
        <v>0.02</v>
      </c>
      <c r="F35" s="104">
        <v>1.0999999999999999E-2</v>
      </c>
      <c r="G35" s="23">
        <v>0.02</v>
      </c>
      <c r="H35" s="104">
        <v>1.0999999999999999E-2</v>
      </c>
      <c r="I35" s="23">
        <v>7.0000000000000001E-3</v>
      </c>
      <c r="J35" s="105">
        <v>2.8E-3</v>
      </c>
      <c r="K35" s="23">
        <v>3.0000000000000001E-3</v>
      </c>
      <c r="L35" s="106">
        <v>1.5E-3</v>
      </c>
      <c r="M35" s="23">
        <v>0.4</v>
      </c>
      <c r="N35" s="104">
        <v>0.32200000000000001</v>
      </c>
      <c r="O35" s="23">
        <v>0.04</v>
      </c>
      <c r="P35" s="104">
        <v>1.4999999999999999E-2</v>
      </c>
      <c r="Q35" s="23">
        <v>2E-3</v>
      </c>
      <c r="R35" s="105">
        <v>8.0000000000000004E-4</v>
      </c>
      <c r="S35" s="23">
        <v>10</v>
      </c>
      <c r="T35" s="107">
        <v>1.93</v>
      </c>
      <c r="U35" s="23">
        <v>950</v>
      </c>
      <c r="V35" s="109">
        <v>965</v>
      </c>
      <c r="W35" s="23">
        <v>1050</v>
      </c>
      <c r="X35" s="23">
        <v>10</v>
      </c>
      <c r="Y35" s="107">
        <v>5.6841896054854413</v>
      </c>
    </row>
    <row r="36" spans="1:25" ht="31.5" x14ac:dyDescent="0.2">
      <c r="A36" s="187">
        <v>45018</v>
      </c>
      <c r="B36" s="162" t="s">
        <v>747</v>
      </c>
      <c r="C36" s="23">
        <v>98.6</v>
      </c>
      <c r="D36" s="107">
        <v>98.79</v>
      </c>
      <c r="E36" s="23">
        <v>0.02</v>
      </c>
      <c r="F36" s="104">
        <v>1.2E-2</v>
      </c>
      <c r="G36" s="23">
        <v>0.02</v>
      </c>
      <c r="H36" s="104">
        <v>1.0999999999999999E-2</v>
      </c>
      <c r="I36" s="23">
        <v>7.0000000000000001E-3</v>
      </c>
      <c r="J36" s="105">
        <v>2.7000000000000001E-3</v>
      </c>
      <c r="K36" s="23">
        <v>3.0000000000000001E-3</v>
      </c>
      <c r="L36" s="106">
        <v>1.5E-3</v>
      </c>
      <c r="M36" s="23">
        <v>0.4</v>
      </c>
      <c r="N36" s="104">
        <v>0.29799999999999999</v>
      </c>
      <c r="O36" s="23">
        <v>0.04</v>
      </c>
      <c r="P36" s="104">
        <v>1.7999999999999999E-2</v>
      </c>
      <c r="Q36" s="23">
        <v>2E-3</v>
      </c>
      <c r="R36" s="105">
        <v>8.0000000000000004E-4</v>
      </c>
      <c r="S36" s="23">
        <v>10</v>
      </c>
      <c r="T36" s="107">
        <v>2.17</v>
      </c>
      <c r="U36" s="23">
        <v>950</v>
      </c>
      <c r="V36" s="109">
        <v>979</v>
      </c>
      <c r="W36" s="23">
        <v>1050</v>
      </c>
      <c r="X36" s="23">
        <v>10</v>
      </c>
      <c r="Y36" s="107">
        <v>4.5150334631904903</v>
      </c>
    </row>
    <row r="37" spans="1:25" ht="31.5" x14ac:dyDescent="0.2">
      <c r="A37" s="187">
        <v>45024</v>
      </c>
      <c r="B37" s="162" t="s">
        <v>749</v>
      </c>
      <c r="C37" s="23">
        <v>98.6</v>
      </c>
      <c r="D37" s="107">
        <v>98.77</v>
      </c>
      <c r="E37" s="23">
        <v>0.02</v>
      </c>
      <c r="F37" s="104">
        <v>0.01</v>
      </c>
      <c r="G37" s="23">
        <v>0.02</v>
      </c>
      <c r="H37" s="104">
        <v>1.0999999999999999E-2</v>
      </c>
      <c r="I37" s="23">
        <v>7.0000000000000001E-3</v>
      </c>
      <c r="J37" s="105">
        <v>2.8E-3</v>
      </c>
      <c r="K37" s="23">
        <v>3.0000000000000001E-3</v>
      </c>
      <c r="L37" s="106">
        <v>1.5E-3</v>
      </c>
      <c r="M37" s="23">
        <v>0.4</v>
      </c>
      <c r="N37" s="104">
        <v>0.30399999999999999</v>
      </c>
      <c r="O37" s="23">
        <v>0.04</v>
      </c>
      <c r="P37" s="104">
        <v>1.9E-2</v>
      </c>
      <c r="Q37" s="23">
        <v>2E-3</v>
      </c>
      <c r="R37" s="105">
        <v>6.9999999999999999E-4</v>
      </c>
      <c r="S37" s="23">
        <v>10</v>
      </c>
      <c r="T37" s="107">
        <v>2.04</v>
      </c>
      <c r="U37" s="23">
        <v>950</v>
      </c>
      <c r="V37" s="109">
        <v>986</v>
      </c>
      <c r="W37" s="23">
        <v>1050</v>
      </c>
      <c r="X37" s="23">
        <v>10</v>
      </c>
      <c r="Y37" s="107">
        <v>6.7853944881106356</v>
      </c>
    </row>
    <row r="38" spans="1:25" ht="31.5" x14ac:dyDescent="0.2">
      <c r="A38" s="187">
        <v>45029</v>
      </c>
      <c r="B38" s="162" t="s">
        <v>751</v>
      </c>
      <c r="C38" s="23">
        <v>98.6</v>
      </c>
      <c r="D38" s="107">
        <v>98.86</v>
      </c>
      <c r="E38" s="23">
        <v>0.02</v>
      </c>
      <c r="F38" s="104">
        <v>0.01</v>
      </c>
      <c r="G38" s="23">
        <v>0.02</v>
      </c>
      <c r="H38" s="104">
        <v>8.9999999999999993E-3</v>
      </c>
      <c r="I38" s="23">
        <v>7.0000000000000001E-3</v>
      </c>
      <c r="J38" s="105">
        <v>2.5000000000000001E-3</v>
      </c>
      <c r="K38" s="23">
        <v>3.0000000000000001E-3</v>
      </c>
      <c r="L38" s="106">
        <v>1.1000000000000001E-3</v>
      </c>
      <c r="M38" s="23">
        <v>0.4</v>
      </c>
      <c r="N38" s="104">
        <v>0.30099999999999999</v>
      </c>
      <c r="O38" s="23">
        <v>0.04</v>
      </c>
      <c r="P38" s="104">
        <v>0.02</v>
      </c>
      <c r="Q38" s="23">
        <v>2E-3</v>
      </c>
      <c r="R38" s="105">
        <v>6.9999999999999999E-4</v>
      </c>
      <c r="S38" s="23">
        <v>10</v>
      </c>
      <c r="T38" s="107">
        <v>2.0499999999999998</v>
      </c>
      <c r="U38" s="23">
        <v>950</v>
      </c>
      <c r="V38" s="109">
        <v>983</v>
      </c>
      <c r="W38" s="23">
        <v>1050</v>
      </c>
      <c r="X38" s="23">
        <v>10</v>
      </c>
      <c r="Y38" s="168">
        <v>4.234918098282062</v>
      </c>
    </row>
    <row r="39" spans="1:25" ht="31.5" x14ac:dyDescent="0.2">
      <c r="A39" s="187">
        <v>45035</v>
      </c>
      <c r="B39" s="162" t="s">
        <v>753</v>
      </c>
      <c r="C39" s="23">
        <v>98.6</v>
      </c>
      <c r="D39" s="107">
        <v>98.83</v>
      </c>
      <c r="E39" s="23">
        <v>0.02</v>
      </c>
      <c r="F39" s="104">
        <v>1.2E-2</v>
      </c>
      <c r="G39" s="23">
        <v>0.02</v>
      </c>
      <c r="H39" s="104">
        <v>1.2999999999999999E-2</v>
      </c>
      <c r="I39" s="23">
        <v>7.0000000000000001E-3</v>
      </c>
      <c r="J39" s="105">
        <v>2.3999999999999998E-3</v>
      </c>
      <c r="K39" s="23">
        <v>3.0000000000000001E-3</v>
      </c>
      <c r="L39" s="106">
        <v>1.1000000000000001E-3</v>
      </c>
      <c r="M39" s="23">
        <v>0.4</v>
      </c>
      <c r="N39" s="104">
        <v>0.28999999999999998</v>
      </c>
      <c r="O39" s="23">
        <v>0.04</v>
      </c>
      <c r="P39" s="104">
        <v>2.1000000000000001E-2</v>
      </c>
      <c r="Q39" s="23">
        <v>2E-3</v>
      </c>
      <c r="R39" s="105">
        <v>1E-3</v>
      </c>
      <c r="S39" s="23">
        <v>10</v>
      </c>
      <c r="T39" s="107">
        <v>2.16</v>
      </c>
      <c r="U39" s="23">
        <v>950</v>
      </c>
      <c r="V39" s="109">
        <v>976</v>
      </c>
      <c r="W39" s="23">
        <v>1050</v>
      </c>
      <c r="X39" s="23">
        <v>10</v>
      </c>
      <c r="Y39" s="169">
        <v>2.8395552025416997</v>
      </c>
    </row>
    <row r="40" spans="1:25" ht="31.5" x14ac:dyDescent="0.2">
      <c r="A40" s="187">
        <v>45035</v>
      </c>
      <c r="B40" s="162" t="s">
        <v>754</v>
      </c>
      <c r="C40" s="23">
        <v>98.6</v>
      </c>
      <c r="D40" s="107">
        <v>98.82</v>
      </c>
      <c r="E40" s="23">
        <v>0.02</v>
      </c>
      <c r="F40" s="104">
        <v>1.0999999999999999E-2</v>
      </c>
      <c r="G40" s="23">
        <v>0.02</v>
      </c>
      <c r="H40" s="104">
        <v>1.2999999999999999E-2</v>
      </c>
      <c r="I40" s="23">
        <v>7.0000000000000001E-3</v>
      </c>
      <c r="J40" s="105">
        <v>2.8E-3</v>
      </c>
      <c r="K40" s="23">
        <v>3.0000000000000001E-3</v>
      </c>
      <c r="L40" s="106">
        <v>1.1000000000000001E-3</v>
      </c>
      <c r="M40" s="23">
        <v>0.4</v>
      </c>
      <c r="N40" s="104">
        <v>0.29599999999999999</v>
      </c>
      <c r="O40" s="23">
        <v>0.04</v>
      </c>
      <c r="P40" s="104">
        <v>0.02</v>
      </c>
      <c r="Q40" s="23">
        <v>2E-3</v>
      </c>
      <c r="R40" s="105">
        <v>1E-3</v>
      </c>
      <c r="S40" s="23">
        <v>10</v>
      </c>
      <c r="T40" s="107">
        <v>2.1</v>
      </c>
      <c r="U40" s="23">
        <v>950</v>
      </c>
      <c r="V40" s="109">
        <v>970</v>
      </c>
      <c r="W40" s="23">
        <v>1050</v>
      </c>
      <c r="X40" s="23">
        <v>10</v>
      </c>
      <c r="Y40" s="169">
        <v>2.7675460428073664</v>
      </c>
    </row>
    <row r="41" spans="1:25" ht="31.5" x14ac:dyDescent="0.2">
      <c r="A41" s="187">
        <v>45047</v>
      </c>
      <c r="B41" s="162" t="s">
        <v>756</v>
      </c>
      <c r="C41" s="23">
        <v>98.6</v>
      </c>
      <c r="D41" s="107">
        <v>98.87</v>
      </c>
      <c r="E41" s="23">
        <v>0.02</v>
      </c>
      <c r="F41" s="104">
        <v>1.0999999999999999E-2</v>
      </c>
      <c r="G41" s="23">
        <v>0.02</v>
      </c>
      <c r="H41" s="104">
        <v>8.9999999999999993E-3</v>
      </c>
      <c r="I41" s="23">
        <v>7.0000000000000001E-3</v>
      </c>
      <c r="J41" s="105">
        <v>3.3999999999999998E-3</v>
      </c>
      <c r="K41" s="23">
        <v>3.0000000000000001E-3</v>
      </c>
      <c r="L41" s="106">
        <v>1.6000000000000001E-3</v>
      </c>
      <c r="M41" s="23">
        <v>0.4</v>
      </c>
      <c r="N41" s="104">
        <v>0.30199999999999999</v>
      </c>
      <c r="O41" s="23">
        <v>0.04</v>
      </c>
      <c r="P41" s="104">
        <v>1.9E-2</v>
      </c>
      <c r="Q41" s="23">
        <v>2E-3</v>
      </c>
      <c r="R41" s="105">
        <v>1E-3</v>
      </c>
      <c r="S41" s="23">
        <v>10</v>
      </c>
      <c r="T41" s="107">
        <v>2.13</v>
      </c>
      <c r="U41" s="23">
        <v>950</v>
      </c>
      <c r="V41" s="109">
        <v>999</v>
      </c>
      <c r="W41" s="23">
        <v>1050</v>
      </c>
      <c r="X41" s="23">
        <v>10</v>
      </c>
      <c r="Y41" s="107">
        <v>1.9902477858493381</v>
      </c>
    </row>
    <row r="42" spans="1:25" ht="31.5" x14ac:dyDescent="0.2">
      <c r="A42" s="187">
        <v>45084</v>
      </c>
      <c r="B42" s="162" t="s">
        <v>759</v>
      </c>
      <c r="C42" s="23">
        <v>98.6</v>
      </c>
      <c r="D42" s="107">
        <v>98.79</v>
      </c>
      <c r="E42" s="23">
        <v>0.02</v>
      </c>
      <c r="F42" s="104">
        <v>1.0999999999999999E-2</v>
      </c>
      <c r="G42" s="23">
        <v>0.02</v>
      </c>
      <c r="H42" s="104">
        <v>1.2999999999999999E-2</v>
      </c>
      <c r="I42" s="23">
        <v>7.0000000000000001E-3</v>
      </c>
      <c r="J42" s="105">
        <v>3.8E-3</v>
      </c>
      <c r="K42" s="23">
        <v>3.0000000000000001E-3</v>
      </c>
      <c r="L42" s="106">
        <v>1.6999999999999999E-3</v>
      </c>
      <c r="M42" s="23">
        <v>0.4</v>
      </c>
      <c r="N42" s="104">
        <v>0.374</v>
      </c>
      <c r="O42" s="23">
        <v>0.04</v>
      </c>
      <c r="P42" s="104">
        <v>1.7999999999999999E-2</v>
      </c>
      <c r="Q42" s="23">
        <v>2E-3</v>
      </c>
      <c r="R42" s="105">
        <v>1.1000000000000001E-3</v>
      </c>
      <c r="S42" s="23">
        <v>10</v>
      </c>
      <c r="T42" s="107">
        <v>2.29</v>
      </c>
      <c r="U42" s="23">
        <v>950</v>
      </c>
      <c r="V42" s="109">
        <v>974</v>
      </c>
      <c r="W42" s="23">
        <v>1050</v>
      </c>
      <c r="X42" s="23">
        <v>10</v>
      </c>
      <c r="Y42" s="107">
        <v>4.7557198521330797</v>
      </c>
    </row>
    <row r="43" spans="1:25" ht="31.5" x14ac:dyDescent="0.2">
      <c r="A43" s="187">
        <v>45084</v>
      </c>
      <c r="B43" s="162" t="s">
        <v>760</v>
      </c>
      <c r="C43" s="23">
        <v>98.6</v>
      </c>
      <c r="D43" s="107">
        <v>98.75</v>
      </c>
      <c r="E43" s="23">
        <v>0.02</v>
      </c>
      <c r="F43" s="104">
        <v>1.2E-2</v>
      </c>
      <c r="G43" s="23">
        <v>0.02</v>
      </c>
      <c r="H43" s="104">
        <v>1.2999999999999999E-2</v>
      </c>
      <c r="I43" s="23">
        <v>7.0000000000000001E-3</v>
      </c>
      <c r="J43" s="105">
        <v>3.8999999999999998E-3</v>
      </c>
      <c r="K43" s="23">
        <v>3.0000000000000001E-3</v>
      </c>
      <c r="L43" s="106">
        <v>1.6999999999999999E-3</v>
      </c>
      <c r="M43" s="23">
        <v>0.4</v>
      </c>
      <c r="N43" s="104">
        <v>0.38900000000000001</v>
      </c>
      <c r="O43" s="23">
        <v>0.04</v>
      </c>
      <c r="P43" s="104">
        <v>0.02</v>
      </c>
      <c r="Q43" s="23">
        <v>2E-3</v>
      </c>
      <c r="R43" s="105">
        <v>1.1000000000000001E-3</v>
      </c>
      <c r="S43" s="23">
        <v>10</v>
      </c>
      <c r="T43" s="107">
        <v>2</v>
      </c>
      <c r="U43" s="23">
        <v>950</v>
      </c>
      <c r="V43" s="109">
        <v>983</v>
      </c>
      <c r="W43" s="23">
        <v>1050</v>
      </c>
      <c r="X43" s="23">
        <v>10</v>
      </c>
      <c r="Y43" s="107">
        <v>7.5554667199680186</v>
      </c>
    </row>
    <row r="44" spans="1:25" ht="31.5" x14ac:dyDescent="0.2">
      <c r="A44" s="187">
        <v>45089</v>
      </c>
      <c r="B44" s="162" t="s">
        <v>761</v>
      </c>
      <c r="C44" s="23">
        <v>98.6</v>
      </c>
      <c r="D44" s="107">
        <v>98.73</v>
      </c>
      <c r="E44" s="23">
        <v>0.02</v>
      </c>
      <c r="F44" s="104">
        <v>8.9999999999999993E-3</v>
      </c>
      <c r="G44" s="23">
        <v>0.02</v>
      </c>
      <c r="H44" s="104">
        <v>1.2E-2</v>
      </c>
      <c r="I44" s="23">
        <v>7.0000000000000001E-3</v>
      </c>
      <c r="J44" s="105">
        <v>4.0000000000000001E-3</v>
      </c>
      <c r="K44" s="23">
        <v>3.0000000000000001E-3</v>
      </c>
      <c r="L44" s="106">
        <v>1.4E-3</v>
      </c>
      <c r="M44" s="23">
        <v>0.4</v>
      </c>
      <c r="N44" s="104">
        <v>0.377</v>
      </c>
      <c r="O44" s="23">
        <v>0.04</v>
      </c>
      <c r="P44" s="104">
        <v>1.7000000000000001E-2</v>
      </c>
      <c r="Q44" s="23">
        <v>2E-3</v>
      </c>
      <c r="R44" s="105">
        <v>1.1000000000000001E-3</v>
      </c>
      <c r="S44" s="23">
        <v>10</v>
      </c>
      <c r="T44" s="107">
        <v>2.04</v>
      </c>
      <c r="U44" s="23">
        <v>950</v>
      </c>
      <c r="V44" s="109">
        <v>974</v>
      </c>
      <c r="W44" s="23">
        <v>1050</v>
      </c>
      <c r="X44" s="23">
        <v>10</v>
      </c>
      <c r="Y44" s="107">
        <v>3.2451923076923079</v>
      </c>
    </row>
    <row r="45" spans="1:25" ht="31.5" x14ac:dyDescent="0.2">
      <c r="A45" s="187">
        <v>45090</v>
      </c>
      <c r="B45" s="162" t="s">
        <v>763</v>
      </c>
      <c r="C45" s="23">
        <v>98.6</v>
      </c>
      <c r="D45" s="107">
        <v>98.72</v>
      </c>
      <c r="E45" s="23">
        <v>0.02</v>
      </c>
      <c r="F45" s="104">
        <v>8.9999999999999993E-3</v>
      </c>
      <c r="G45" s="23">
        <v>0.02</v>
      </c>
      <c r="H45" s="104">
        <v>0.01</v>
      </c>
      <c r="I45" s="23">
        <v>7.0000000000000001E-3</v>
      </c>
      <c r="J45" s="105">
        <v>3.2000000000000002E-3</v>
      </c>
      <c r="K45" s="23">
        <v>3.0000000000000001E-3</v>
      </c>
      <c r="L45" s="106">
        <v>1.5E-3</v>
      </c>
      <c r="M45" s="23">
        <v>0.4</v>
      </c>
      <c r="N45" s="104">
        <v>0.39700000000000002</v>
      </c>
      <c r="O45" s="23">
        <v>0.04</v>
      </c>
      <c r="P45" s="104">
        <v>1.4999999999999999E-2</v>
      </c>
      <c r="Q45" s="23">
        <v>2E-3</v>
      </c>
      <c r="R45" s="105">
        <v>1E-3</v>
      </c>
      <c r="S45" s="23">
        <v>10</v>
      </c>
      <c r="T45" s="107">
        <v>2.11</v>
      </c>
      <c r="U45" s="23">
        <v>950</v>
      </c>
      <c r="V45" s="109">
        <v>960</v>
      </c>
      <c r="W45" s="23">
        <v>1050</v>
      </c>
      <c r="X45" s="23">
        <v>10</v>
      </c>
      <c r="Y45" s="107">
        <v>0.70893659510733908</v>
      </c>
    </row>
    <row r="46" spans="1:25" ht="31.5" x14ac:dyDescent="0.2">
      <c r="A46" s="187">
        <v>45102</v>
      </c>
      <c r="B46" s="162" t="s">
        <v>765</v>
      </c>
      <c r="C46" s="23">
        <v>98.6</v>
      </c>
      <c r="D46" s="107">
        <v>98.84</v>
      </c>
      <c r="E46" s="23">
        <v>0.02</v>
      </c>
      <c r="F46" s="104">
        <v>0.01</v>
      </c>
      <c r="G46" s="23">
        <v>0.02</v>
      </c>
      <c r="H46" s="104">
        <v>8.9999999999999993E-3</v>
      </c>
      <c r="I46" s="23">
        <v>7.0000000000000001E-3</v>
      </c>
      <c r="J46" s="105">
        <v>3.5000000000000001E-3</v>
      </c>
      <c r="K46" s="23">
        <v>3.0000000000000001E-3</v>
      </c>
      <c r="L46" s="106">
        <v>1.2999999999999999E-3</v>
      </c>
      <c r="M46" s="23">
        <v>0.4</v>
      </c>
      <c r="N46" s="104">
        <v>0.32600000000000001</v>
      </c>
      <c r="O46" s="23">
        <v>0.04</v>
      </c>
      <c r="P46" s="104">
        <v>1.0999999999999999E-2</v>
      </c>
      <c r="Q46" s="23">
        <v>2E-3</v>
      </c>
      <c r="R46" s="105">
        <v>8.9999999999999998E-4</v>
      </c>
      <c r="S46" s="23">
        <v>10</v>
      </c>
      <c r="T46" s="107">
        <v>2.15</v>
      </c>
      <c r="U46" s="23">
        <v>950</v>
      </c>
      <c r="V46" s="109">
        <v>972</v>
      </c>
      <c r="W46" s="23">
        <v>1050</v>
      </c>
      <c r="X46" s="23">
        <v>10</v>
      </c>
      <c r="Y46" s="107">
        <v>2.2497522299306247</v>
      </c>
    </row>
    <row r="47" spans="1:25" ht="31.5" x14ac:dyDescent="0.2">
      <c r="A47" s="187">
        <v>45103</v>
      </c>
      <c r="B47" s="162" t="s">
        <v>766</v>
      </c>
      <c r="C47" s="23">
        <v>98.6</v>
      </c>
      <c r="D47" s="107">
        <v>98.81</v>
      </c>
      <c r="E47" s="23">
        <v>0.02</v>
      </c>
      <c r="F47" s="104">
        <v>0.01</v>
      </c>
      <c r="G47" s="23">
        <v>0.02</v>
      </c>
      <c r="H47" s="104">
        <v>8.9999999999999993E-3</v>
      </c>
      <c r="I47" s="23">
        <v>7.0000000000000001E-3</v>
      </c>
      <c r="J47" s="105">
        <v>3.3E-3</v>
      </c>
      <c r="K47" s="23">
        <v>3.0000000000000001E-3</v>
      </c>
      <c r="L47" s="106">
        <v>1.4E-3</v>
      </c>
      <c r="M47" s="23">
        <v>0.4</v>
      </c>
      <c r="N47" s="104">
        <v>0.32</v>
      </c>
      <c r="O47" s="23">
        <v>0.04</v>
      </c>
      <c r="P47" s="104">
        <v>1.2E-2</v>
      </c>
      <c r="Q47" s="23">
        <v>2E-3</v>
      </c>
      <c r="R47" s="105">
        <v>6.9999999999999999E-4</v>
      </c>
      <c r="S47" s="23">
        <v>10</v>
      </c>
      <c r="T47" s="107">
        <v>2.13</v>
      </c>
      <c r="U47" s="23">
        <v>950</v>
      </c>
      <c r="V47" s="109">
        <v>959</v>
      </c>
      <c r="W47" s="23">
        <v>1050</v>
      </c>
      <c r="X47" s="23">
        <v>10</v>
      </c>
      <c r="Y47" s="107">
        <v>4.0011973657952495</v>
      </c>
    </row>
  </sheetData>
  <phoneticPr fontId="25" type="noConversion"/>
  <conditionalFormatting sqref="F3:F4 F8:F9 F12:F14 H3:H4">
    <cfRule type="cellIs" dxfId="103" priority="86" stopIfTrue="1" operator="greaterThan">
      <formula>0.02</formula>
    </cfRule>
  </conditionalFormatting>
  <conditionalFormatting sqref="N3:N4 N8:N9 N12:N14">
    <cfRule type="cellIs" dxfId="102" priority="85" stopIfTrue="1" operator="greaterThan">
      <formula>0.4</formula>
    </cfRule>
  </conditionalFormatting>
  <conditionalFormatting sqref="L3:L4 L8:L9 L12:L14">
    <cfRule type="cellIs" dxfId="101" priority="84" stopIfTrue="1" operator="greaterThan">
      <formula>0.003</formula>
    </cfRule>
  </conditionalFormatting>
  <conditionalFormatting sqref="R3:R4 R8:R9 R12:R14">
    <cfRule type="cellIs" dxfId="100" priority="83" stopIfTrue="1" operator="greaterThan">
      <formula>0.002</formula>
    </cfRule>
  </conditionalFormatting>
  <conditionalFormatting sqref="P3:P4 P8:P9 P12:P14">
    <cfRule type="cellIs" dxfId="99" priority="82" stopIfTrue="1" operator="greaterThan">
      <formula>0.04</formula>
    </cfRule>
  </conditionalFormatting>
  <conditionalFormatting sqref="D3:D4">
    <cfRule type="cellIs" dxfId="98" priority="81" stopIfTrue="1" operator="lessThan">
      <formula>98.6</formula>
    </cfRule>
  </conditionalFormatting>
  <conditionalFormatting sqref="J3:J4 J8:J9 J12:J14">
    <cfRule type="cellIs" dxfId="97" priority="80" stopIfTrue="1" operator="greaterThan">
      <formula>0.007</formula>
    </cfRule>
  </conditionalFormatting>
  <conditionalFormatting sqref="V3:V4 V8:V9 V12:V14">
    <cfRule type="cellIs" dxfId="96" priority="78" stopIfTrue="1" operator="notBetween">
      <formula>950</formula>
      <formula>1050</formula>
    </cfRule>
  </conditionalFormatting>
  <conditionalFormatting sqref="Y3:Y4">
    <cfRule type="cellIs" dxfId="95" priority="77" stopIfTrue="1" operator="greaterThan">
      <formula>10</formula>
    </cfRule>
  </conditionalFormatting>
  <conditionalFormatting sqref="F2 H2">
    <cfRule type="cellIs" dxfId="94" priority="76" stopIfTrue="1" operator="greaterThan">
      <formula>0.02</formula>
    </cfRule>
  </conditionalFormatting>
  <conditionalFormatting sqref="N2">
    <cfRule type="cellIs" dxfId="93" priority="75" stopIfTrue="1" operator="greaterThan">
      <formula>0.4</formula>
    </cfRule>
  </conditionalFormatting>
  <conditionalFormatting sqref="L2">
    <cfRule type="cellIs" dxfId="92" priority="74" stopIfTrue="1" operator="greaterThan">
      <formula>0.003</formula>
    </cfRule>
  </conditionalFormatting>
  <conditionalFormatting sqref="R2">
    <cfRule type="cellIs" dxfId="91" priority="73" stopIfTrue="1" operator="greaterThan">
      <formula>0.002</formula>
    </cfRule>
  </conditionalFormatting>
  <conditionalFormatting sqref="P2">
    <cfRule type="cellIs" dxfId="90" priority="72" stopIfTrue="1" operator="greaterThan">
      <formula>0.04</formula>
    </cfRule>
  </conditionalFormatting>
  <conditionalFormatting sqref="D2">
    <cfRule type="cellIs" dxfId="89" priority="71" stopIfTrue="1" operator="lessThan">
      <formula>98.6</formula>
    </cfRule>
  </conditionalFormatting>
  <conditionalFormatting sqref="J2">
    <cfRule type="cellIs" dxfId="88" priority="70" stopIfTrue="1" operator="greaterThan">
      <formula>0.007</formula>
    </cfRule>
  </conditionalFormatting>
  <conditionalFormatting sqref="V2">
    <cfRule type="cellIs" dxfId="87" priority="68" stopIfTrue="1" operator="notBetween">
      <formula>950</formula>
      <formula>1050</formula>
    </cfRule>
  </conditionalFormatting>
  <conditionalFormatting sqref="Y2">
    <cfRule type="cellIs" dxfId="86" priority="67" stopIfTrue="1" operator="greaterThan">
      <formula>10</formula>
    </cfRule>
  </conditionalFormatting>
  <conditionalFormatting sqref="Y8:Y9 Y12:Y13">
    <cfRule type="cellIs" dxfId="85" priority="66" stopIfTrue="1" operator="greaterThan">
      <formula>10</formula>
    </cfRule>
  </conditionalFormatting>
  <conditionalFormatting sqref="F5 H5">
    <cfRule type="cellIs" dxfId="84" priority="65" stopIfTrue="1" operator="greaterThan">
      <formula>0.02</formula>
    </cfRule>
  </conditionalFormatting>
  <conditionalFormatting sqref="N5">
    <cfRule type="cellIs" dxfId="83" priority="64" stopIfTrue="1" operator="greaterThan">
      <formula>0.4</formula>
    </cfRule>
  </conditionalFormatting>
  <conditionalFormatting sqref="L5">
    <cfRule type="cellIs" dxfId="82" priority="63" stopIfTrue="1" operator="greaterThan">
      <formula>0.003</formula>
    </cfRule>
  </conditionalFormatting>
  <conditionalFormatting sqref="R5">
    <cfRule type="cellIs" dxfId="81" priority="62" stopIfTrue="1" operator="greaterThan">
      <formula>0.002</formula>
    </cfRule>
  </conditionalFormatting>
  <conditionalFormatting sqref="P5">
    <cfRule type="cellIs" dxfId="80" priority="61" stopIfTrue="1" operator="greaterThan">
      <formula>0.04</formula>
    </cfRule>
  </conditionalFormatting>
  <conditionalFormatting sqref="D5">
    <cfRule type="cellIs" dxfId="79" priority="60" stopIfTrue="1" operator="lessThan">
      <formula>98.6</formula>
    </cfRule>
  </conditionalFormatting>
  <conditionalFormatting sqref="J5">
    <cfRule type="cellIs" dxfId="78" priority="59" stopIfTrue="1" operator="greaterThan">
      <formula>0.007</formula>
    </cfRule>
  </conditionalFormatting>
  <conditionalFormatting sqref="V5">
    <cfRule type="cellIs" dxfId="77" priority="57" stopIfTrue="1" operator="notBetween">
      <formula>950</formula>
      <formula>1050</formula>
    </cfRule>
  </conditionalFormatting>
  <conditionalFormatting sqref="Y5">
    <cfRule type="cellIs" dxfId="76" priority="56" stopIfTrue="1" operator="greaterThan">
      <formula>10</formula>
    </cfRule>
  </conditionalFormatting>
  <conditionalFormatting sqref="F6:F7 H6">
    <cfRule type="cellIs" dxfId="75" priority="55" stopIfTrue="1" operator="greaterThan">
      <formula>0.02</formula>
    </cfRule>
  </conditionalFormatting>
  <conditionalFormatting sqref="N6:N7">
    <cfRule type="cellIs" dxfId="74" priority="54" stopIfTrue="1" operator="greaterThan">
      <formula>0.4</formula>
    </cfRule>
  </conditionalFormatting>
  <conditionalFormatting sqref="L6:L7">
    <cfRule type="cellIs" dxfId="73" priority="53" stopIfTrue="1" operator="greaterThan">
      <formula>0.003</formula>
    </cfRule>
  </conditionalFormatting>
  <conditionalFormatting sqref="R6:R7">
    <cfRule type="cellIs" dxfId="72" priority="52" stopIfTrue="1" operator="greaterThan">
      <formula>0.002</formula>
    </cfRule>
  </conditionalFormatting>
  <conditionalFormatting sqref="P6:P7">
    <cfRule type="cellIs" dxfId="71" priority="51" stopIfTrue="1" operator="greaterThan">
      <formula>0.04</formula>
    </cfRule>
  </conditionalFormatting>
  <conditionalFormatting sqref="D6:D10 D12:D14">
    <cfRule type="cellIs" dxfId="70" priority="50" stopIfTrue="1" operator="lessThan">
      <formula>98.6</formula>
    </cfRule>
  </conditionalFormatting>
  <conditionalFormatting sqref="J6:J7">
    <cfRule type="cellIs" dxfId="69" priority="49" stopIfTrue="1" operator="greaterThan">
      <formula>0.007</formula>
    </cfRule>
  </conditionalFormatting>
  <conditionalFormatting sqref="V6:V7">
    <cfRule type="cellIs" dxfId="68" priority="47" stopIfTrue="1" operator="notBetween">
      <formula>950</formula>
      <formula>1050</formula>
    </cfRule>
  </conditionalFormatting>
  <conditionalFormatting sqref="Y6:Y7">
    <cfRule type="cellIs" dxfId="67" priority="46" stopIfTrue="1" operator="greaterThan">
      <formula>10</formula>
    </cfRule>
  </conditionalFormatting>
  <conditionalFormatting sqref="H8:H9 H12:H14">
    <cfRule type="cellIs" dxfId="66" priority="45" stopIfTrue="1" operator="greaterThan">
      <formula>0.02</formula>
    </cfRule>
  </conditionalFormatting>
  <conditionalFormatting sqref="H7">
    <cfRule type="cellIs" dxfId="65" priority="44" stopIfTrue="1" operator="greaterThan">
      <formula>0.02</formula>
    </cfRule>
  </conditionalFormatting>
  <conditionalFormatting sqref="F10">
    <cfRule type="cellIs" dxfId="64" priority="43" stopIfTrue="1" operator="greaterThan">
      <formula>0.02</formula>
    </cfRule>
  </conditionalFormatting>
  <conditionalFormatting sqref="N10">
    <cfRule type="cellIs" dxfId="63" priority="42" stopIfTrue="1" operator="greaterThan">
      <formula>0.4</formula>
    </cfRule>
  </conditionalFormatting>
  <conditionalFormatting sqref="L10">
    <cfRule type="cellIs" dxfId="62" priority="41" stopIfTrue="1" operator="greaterThan">
      <formula>0.003</formula>
    </cfRule>
  </conditionalFormatting>
  <conditionalFormatting sqref="R10">
    <cfRule type="cellIs" dxfId="61" priority="40" stopIfTrue="1" operator="greaterThan">
      <formula>0.002</formula>
    </cfRule>
  </conditionalFormatting>
  <conditionalFormatting sqref="P10">
    <cfRule type="cellIs" dxfId="60" priority="39" stopIfTrue="1" operator="greaterThan">
      <formula>0.04</formula>
    </cfRule>
  </conditionalFormatting>
  <conditionalFormatting sqref="J10">
    <cfRule type="cellIs" dxfId="59" priority="38" stopIfTrue="1" operator="greaterThan">
      <formula>0.007</formula>
    </cfRule>
  </conditionalFormatting>
  <conditionalFormatting sqref="V10">
    <cfRule type="cellIs" dxfId="58" priority="37" stopIfTrue="1" operator="notBetween">
      <formula>950</formula>
      <formula>1050</formula>
    </cfRule>
  </conditionalFormatting>
  <conditionalFormatting sqref="Y10">
    <cfRule type="cellIs" dxfId="57" priority="36" stopIfTrue="1" operator="greaterThan">
      <formula>10</formula>
    </cfRule>
  </conditionalFormatting>
  <conditionalFormatting sqref="H10">
    <cfRule type="cellIs" dxfId="56" priority="33" stopIfTrue="1" operator="greaterThan">
      <formula>0.02</formula>
    </cfRule>
  </conditionalFormatting>
  <conditionalFormatting sqref="F11">
    <cfRule type="cellIs" dxfId="55" priority="32" stopIfTrue="1" operator="greaterThan">
      <formula>0.02</formula>
    </cfRule>
  </conditionalFormatting>
  <conditionalFormatting sqref="N11">
    <cfRule type="cellIs" dxfId="54" priority="31" stopIfTrue="1" operator="greaterThan">
      <formula>0.4</formula>
    </cfRule>
  </conditionalFormatting>
  <conditionalFormatting sqref="L11">
    <cfRule type="cellIs" dxfId="53" priority="30" stopIfTrue="1" operator="greaterThan">
      <formula>0.003</formula>
    </cfRule>
  </conditionalFormatting>
  <conditionalFormatting sqref="R11">
    <cfRule type="cellIs" dxfId="52" priority="29" stopIfTrue="1" operator="greaterThan">
      <formula>0.002</formula>
    </cfRule>
  </conditionalFormatting>
  <conditionalFormatting sqref="P11">
    <cfRule type="cellIs" dxfId="51" priority="28" stopIfTrue="1" operator="greaterThan">
      <formula>0.04</formula>
    </cfRule>
  </conditionalFormatting>
  <conditionalFormatting sqref="J11">
    <cfRule type="cellIs" dxfId="50" priority="27" stopIfTrue="1" operator="greaterThan">
      <formula>0.007</formula>
    </cfRule>
  </conditionalFormatting>
  <conditionalFormatting sqref="V11">
    <cfRule type="cellIs" dxfId="49" priority="26" stopIfTrue="1" operator="notBetween">
      <formula>950</formula>
      <formula>1050</formula>
    </cfRule>
  </conditionalFormatting>
  <conditionalFormatting sqref="Y11">
    <cfRule type="cellIs" dxfId="48" priority="25" stopIfTrue="1" operator="greaterThan">
      <formula>10</formula>
    </cfRule>
  </conditionalFormatting>
  <conditionalFormatting sqref="D11">
    <cfRule type="cellIs" dxfId="47" priority="24" stopIfTrue="1" operator="lessThan">
      <formula>98.6</formula>
    </cfRule>
  </conditionalFormatting>
  <conditionalFormatting sqref="H11">
    <cfRule type="cellIs" dxfId="46" priority="22" stopIfTrue="1" operator="greaterThan">
      <formula>0.02</formula>
    </cfRule>
  </conditionalFormatting>
  <conditionalFormatting sqref="Y14">
    <cfRule type="cellIs" dxfId="45" priority="21" stopIfTrue="1" operator="greaterThan">
      <formula>10</formula>
    </cfRule>
  </conditionalFormatting>
  <conditionalFormatting sqref="F15:F42">
    <cfRule type="cellIs" dxfId="44" priority="20" stopIfTrue="1" operator="greaterThan">
      <formula>0.02</formula>
    </cfRule>
  </conditionalFormatting>
  <conditionalFormatting sqref="N15:N42">
    <cfRule type="cellIs" dxfId="43" priority="19" stopIfTrue="1" operator="greaterThan">
      <formula>0.4</formula>
    </cfRule>
  </conditionalFormatting>
  <conditionalFormatting sqref="L15:L42">
    <cfRule type="cellIs" dxfId="42" priority="18" stopIfTrue="1" operator="greaterThan">
      <formula>0.003</formula>
    </cfRule>
  </conditionalFormatting>
  <conditionalFormatting sqref="R15:R42">
    <cfRule type="cellIs" dxfId="41" priority="17" stopIfTrue="1" operator="greaterThan">
      <formula>0.002</formula>
    </cfRule>
  </conditionalFormatting>
  <conditionalFormatting sqref="P15:P42">
    <cfRule type="cellIs" dxfId="40" priority="16" stopIfTrue="1" operator="greaterThan">
      <formula>0.04</formula>
    </cfRule>
  </conditionalFormatting>
  <conditionalFormatting sqref="J15:J42">
    <cfRule type="cellIs" dxfId="39" priority="15" stopIfTrue="1" operator="greaterThan">
      <formula>0.007</formula>
    </cfRule>
  </conditionalFormatting>
  <conditionalFormatting sqref="V15:V36">
    <cfRule type="cellIs" dxfId="38" priority="14" stopIfTrue="1" operator="notBetween">
      <formula>950</formula>
      <formula>1050</formula>
    </cfRule>
  </conditionalFormatting>
  <conditionalFormatting sqref="D15:D42">
    <cfRule type="cellIs" dxfId="37" priority="13" stopIfTrue="1" operator="lessThan">
      <formula>98.6</formula>
    </cfRule>
  </conditionalFormatting>
  <conditionalFormatting sqref="H15:H42">
    <cfRule type="cellIs" dxfId="36" priority="11" stopIfTrue="1" operator="greaterThan">
      <formula>0.02</formula>
    </cfRule>
  </conditionalFormatting>
  <conditionalFormatting sqref="Y15:Y16">
    <cfRule type="cellIs" dxfId="35" priority="10" stopIfTrue="1" operator="greaterThan">
      <formula>10</formula>
    </cfRule>
  </conditionalFormatting>
  <conditionalFormatting sqref="F43:F47">
    <cfRule type="cellIs" dxfId="34" priority="9" stopIfTrue="1" operator="greaterThan">
      <formula>0.02</formula>
    </cfRule>
  </conditionalFormatting>
  <conditionalFormatting sqref="N43:N47">
    <cfRule type="cellIs" dxfId="33" priority="8" stopIfTrue="1" operator="greaterThan">
      <formula>0.4</formula>
    </cfRule>
  </conditionalFormatting>
  <conditionalFormatting sqref="L43:L47">
    <cfRule type="cellIs" dxfId="32" priority="7" stopIfTrue="1" operator="greaterThan">
      <formula>0.003</formula>
    </cfRule>
  </conditionalFormatting>
  <conditionalFormatting sqref="R43:R47">
    <cfRule type="cellIs" dxfId="31" priority="6" stopIfTrue="1" operator="greaterThan">
      <formula>0.002</formula>
    </cfRule>
  </conditionalFormatting>
  <conditionalFormatting sqref="P43:P47">
    <cfRule type="cellIs" dxfId="30" priority="5" stopIfTrue="1" operator="greaterThan">
      <formula>0.04</formula>
    </cfRule>
  </conditionalFormatting>
  <conditionalFormatting sqref="J43:J47">
    <cfRule type="cellIs" dxfId="29" priority="4" stopIfTrue="1" operator="greaterThan">
      <formula>0.007</formula>
    </cfRule>
  </conditionalFormatting>
  <conditionalFormatting sqref="D43:D47">
    <cfRule type="cellIs" dxfId="28" priority="3" stopIfTrue="1" operator="lessThan">
      <formula>98.6</formula>
    </cfRule>
  </conditionalFormatting>
  <conditionalFormatting sqref="H43:H47">
    <cfRule type="cellIs" dxfId="27" priority="1" stopIfTrue="1" operator="greaterThan">
      <formula>0.02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5245-8BD7-4C6E-86EC-6E2862DAEAFA}">
  <dimension ref="A1"/>
  <sheetViews>
    <sheetView topLeftCell="A2" workbookViewId="0">
      <selection activeCell="I5" sqref="I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VAL Alumina</vt:lpstr>
      <vt:lpstr>Data</vt:lpstr>
      <vt:lpstr>Graph</vt:lpstr>
      <vt:lpstr>Data!Criteria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Rishi Kachhwaha</cp:lastModifiedBy>
  <cp:lastPrinted>2008-08-07T09:34:00Z</cp:lastPrinted>
  <dcterms:created xsi:type="dcterms:W3CDTF">2007-11-29T07:16:04Z</dcterms:created>
  <dcterms:modified xsi:type="dcterms:W3CDTF">2023-07-20T17:22:24Z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837f0f-bc33-47ca-8126-9d7bb0fbe56f_Enabled">
    <vt:lpwstr>true</vt:lpwstr>
  </property>
  <property fmtid="{D5CDD505-2E9C-101B-9397-08002B2CF9AE}" pid="3" name="MSIP_Label_1a837f0f-bc33-47ca-8126-9d7bb0fbe56f_SetDate">
    <vt:lpwstr>2022-07-25T05:44:58Z</vt:lpwstr>
  </property>
  <property fmtid="{D5CDD505-2E9C-101B-9397-08002B2CF9AE}" pid="4" name="MSIP_Label_1a837f0f-bc33-47ca-8126-9d7bb0fbe56f_Method">
    <vt:lpwstr>Privileged</vt:lpwstr>
  </property>
  <property fmtid="{D5CDD505-2E9C-101B-9397-08002B2CF9AE}" pid="5" name="MSIP_Label_1a837f0f-bc33-47ca-8126-9d7bb0fbe56f_Name">
    <vt:lpwstr>All Employees and Partners</vt:lpwstr>
  </property>
  <property fmtid="{D5CDD505-2E9C-101B-9397-08002B2CF9AE}" pid="6" name="MSIP_Label_1a837f0f-bc33-47ca-8126-9d7bb0fbe56f_SiteId">
    <vt:lpwstr>4273e6e9-aed1-40ab-83a3-85e0d43de705</vt:lpwstr>
  </property>
  <property fmtid="{D5CDD505-2E9C-101B-9397-08002B2CF9AE}" pid="7" name="MSIP_Label_1a837f0f-bc33-47ca-8126-9d7bb0fbe56f_ActionId">
    <vt:lpwstr>8cd7477d-1e53-4976-8d68-76e5f5a95352</vt:lpwstr>
  </property>
  <property fmtid="{D5CDD505-2E9C-101B-9397-08002B2CF9AE}" pid="8" name="MSIP_Label_1a837f0f-bc33-47ca-8126-9d7bb0fbe56f_ContentBits">
    <vt:lpwstr>2</vt:lpwstr>
  </property>
</Properties>
</file>