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9ABB24F1-2FBF-497A-88F6-67E668937C64}" xr6:coauthVersionLast="47" xr6:coauthVersionMax="47" xr10:uidLastSave="{00000000-0000-0000-0000-000000000000}"/>
  <bookViews>
    <workbookView xWindow="-108" yWindow="-108" windowWidth="23256" windowHeight="12456" activeTab="2" xr2:uid="{A64A2F09-1961-4FEE-8FD9-2B760F314B02}"/>
  </bookViews>
  <sheets>
    <sheet name="WA_Fn-UseC_-HR-Employee-Attriti" sheetId="2" r:id="rId1"/>
    <sheet name="Sheet2" sheetId="3" r:id="rId2"/>
    <sheet name="Dashboard" sheetId="4" r:id="rId3"/>
  </sheets>
  <definedNames>
    <definedName name="analysis">WA_Fn_UseC__HR_Employee_Attrition[#All]</definedName>
    <definedName name="ExternalData_1" localSheetId="0" hidden="1">'WA_Fn-UseC_-HR-Employee-Attriti'!$A$1:$O$1471</definedName>
    <definedName name="Slicer_Gender1">#N/A</definedName>
    <definedName name="table1">WA_Fn_UseC__HR_Employee_Attrition[]</definedName>
    <definedName name="table3">WA_Fn_UseC__HR_Employee_Attrition[#All]</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4" l="1"/>
  <c r="D11" i="4"/>
  <c r="G11" i="4"/>
  <c r="F3" i="3"/>
  <c r="H4" i="3"/>
  <c r="M3" i="4"/>
  <c r="U3" i="4"/>
  <c r="Q3" i="4"/>
  <c r="I3" i="4"/>
  <c r="B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K22" i="3"/>
  <c r="Q6" i="4"/>
  <c r="N12" i="3"/>
  <c r="T10" i="4"/>
  <c r="W10" i="4"/>
  <c r="M22" i="3"/>
  <c r="Q12" i="3"/>
  <c r="M6" i="4"/>
  <c r="O22" i="3"/>
  <c r="I6" i="4"/>
  <c r="A1" i="4" l="1" a="1"/>
  <c r="A1" i="4" s="1"/>
  <c r="A2"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E39083-29F8-4374-9951-683E8A07E03D}" keepAlive="1" name="Query - WA_Fn-UseC_-HR-Employee-Attrition" description="Connection to the 'WA_Fn-UseC_-HR-Employee-Attrition' query in the workbook." type="5" refreshedVersion="8" background="1" saveData="1">
    <dbPr connection="Provider=Microsoft.Mashup.OleDb.1;Data Source=$Workbook$;Location=WA_Fn-UseC_-HR-Employee-Attrition;Extended Properties=&quot;&quot;" command="SELECT * FROM [WA_Fn-UseC_-HR-Employee-Attri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<sst xmlns="http://schemas.openxmlformats.org/spreadsheetml/2006/main" count="10360" uniqueCount="59">
  <si>
    <t>Attrition</t>
  </si>
  <si>
    <t>Department</t>
  </si>
  <si>
    <t>EducationField</t>
  </si>
  <si>
    <t>Gender</t>
  </si>
  <si>
    <t>JobRole</t>
  </si>
  <si>
    <t>MaritalStatus</t>
  </si>
  <si>
    <t>MonthlyIncome</t>
  </si>
  <si>
    <t>OverTime</t>
  </si>
  <si>
    <t>PercentSalaryHike</t>
  </si>
  <si>
    <t>TotalWorkingYears</t>
  </si>
  <si>
    <t>YearsAtCompany</t>
  </si>
  <si>
    <t>YearsSinceLastPromotion</t>
  </si>
  <si>
    <t>Yes</t>
  </si>
  <si>
    <t>Sales</t>
  </si>
  <si>
    <t>Life Sciences</t>
  </si>
  <si>
    <t>Female</t>
  </si>
  <si>
    <t>Sales Executive</t>
  </si>
  <si>
    <t>Single</t>
  </si>
  <si>
    <t>No</t>
  </si>
  <si>
    <t>Research &amp; Development</t>
  </si>
  <si>
    <t>Male</t>
  </si>
  <si>
    <t>Research Scientist</t>
  </si>
  <si>
    <t>Married</t>
  </si>
  <si>
    <t>Other</t>
  </si>
  <si>
    <t>Laboratory Technician</t>
  </si>
  <si>
    <t>Medical</t>
  </si>
  <si>
    <t>Divorced</t>
  </si>
  <si>
    <t>Manufacturing Director</t>
  </si>
  <si>
    <t>Healthcare Representative</t>
  </si>
  <si>
    <t>Manager</t>
  </si>
  <si>
    <t>Sales Representative</t>
  </si>
  <si>
    <t>Research Director</t>
  </si>
  <si>
    <t>Marketing</t>
  </si>
  <si>
    <t>Technical Degree</t>
  </si>
  <si>
    <t>Human Resources</t>
  </si>
  <si>
    <t>Age</t>
  </si>
  <si>
    <t>Age Group</t>
  </si>
  <si>
    <t>Grand Total</t>
  </si>
  <si>
    <t>Total Attrition per department</t>
  </si>
  <si>
    <t>EmployeeNumber</t>
  </si>
  <si>
    <t>Total Employees</t>
  </si>
  <si>
    <t xml:space="preserve">Departments </t>
  </si>
  <si>
    <t xml:space="preserve">Attriration rate </t>
  </si>
  <si>
    <t>Highest Attrition Dept.</t>
  </si>
  <si>
    <t>Average Salary</t>
  </si>
  <si>
    <t>HeadCount</t>
  </si>
  <si>
    <t>Row Labels</t>
  </si>
  <si>
    <t>Count of Attrition</t>
  </si>
  <si>
    <t>&lt;30</t>
  </si>
  <si>
    <t>30-40</t>
  </si>
  <si>
    <t>41-50</t>
  </si>
  <si>
    <t>50+</t>
  </si>
  <si>
    <t>Count of Age</t>
  </si>
  <si>
    <t>Count of Department</t>
  </si>
  <si>
    <t>Divorced Attrition %</t>
  </si>
  <si>
    <t>Married Attrition %</t>
  </si>
  <si>
    <t>Single Attrition %</t>
  </si>
  <si>
    <t>Count of Gender</t>
  </si>
  <si>
    <t>Overtime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</si>
</sst>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16" x14ac:knownFonts="1">
    <font>
      <sz val="11"/>
      <color theme="1"/>
      <name val="Calibri"/>
      <family val="2"/>
      <scheme val="minor"/>
    </font>
    <font>
      <sz val="11"/>
      <color theme="1"/>
      <name val="Calibri"/>
      <family val="2"/>
      <scheme val="minor"/>
    </font>
    <font>
      <sz val="28"/>
      <color theme="4" tint="-0.249977111117893"/>
      <name val="Georgia"/>
      <family val="1"/>
    </font>
    <font>
      <sz val="14"/>
      <color theme="1"/>
      <name val="Georgia"/>
      <family val="1"/>
    </font>
    <font>
      <sz val="14"/>
      <color theme="4" tint="-0.249977111117893"/>
      <name val="Georgia"/>
      <family val="1"/>
    </font>
    <font>
      <b/>
      <sz val="16"/>
      <color theme="4" tint="-0.249977111117893"/>
      <name val="Georgia"/>
      <family val="1"/>
    </font>
    <font>
      <sz val="24"/>
      <color theme="4" tint="-0.499984740745262"/>
      <name val="Georgia"/>
      <family val="1"/>
    </font>
    <font>
      <sz val="34"/>
      <color theme="4" tint="-0.499984740745262"/>
      <name val="Georgia"/>
      <family val="1"/>
    </font>
    <font>
      <b/>
      <sz val="11"/>
      <color theme="4" tint="-0.499984740745262"/>
      <name val="Georgia"/>
      <family val="1"/>
    </font>
    <font>
      <sz val="14"/>
      <color theme="4" tint="-0.499984740745262"/>
      <name val="Georgia"/>
      <family val="1"/>
    </font>
    <font>
      <sz val="12"/>
      <color theme="4" tint="-0.499984740745262"/>
      <name val="Georgia"/>
      <family val="1"/>
    </font>
    <font>
      <b/>
      <sz val="14"/>
      <color theme="4" tint="-0.499984740745262"/>
      <name val="Georgia"/>
      <family val="1"/>
    </font>
    <font>
      <b/>
      <sz val="16"/>
      <color theme="4" tint="-0.499984740745262"/>
      <name val="Georgia"/>
      <family val="1"/>
    </font>
    <font>
      <sz val="16"/>
      <color theme="4" tint="-0.499984740745262"/>
      <name val="Georgia"/>
      <family val="1"/>
    </font>
    <font>
      <sz val="11"/>
      <color theme="4" tint="-0.499984740745262"/>
      <name val="Georgia"/>
      <family val="1"/>
    </font>
    <font>
      <sz val="20"/>
      <color theme="4" tint="-0.499984740745262"/>
      <name val="Georgia"/>
      <family val="1"/>
    </font>
  </fonts>
  <fills count="3">
    <fill>
      <patternFill patternType="none"/>
    </fill>
    <fill>
      <patternFill patternType="gray125"/>
    </fill>
    <fill>
      <patternFill patternType="solid">
        <fgColor theme="8" tint="0.7999816888943144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9" fontId="1" fillId="0" borderId="0" applyFont="0" applyFill="0" applyBorder="0" applyAlignment="0" applyProtection="0"/>
  </cellStyleXfs>
  <cellXfs count="62">
    <xf numFmtId="0" fontId="0" fillId="0" borderId="0" xfId="0"/>
    <xf numFmtId="164" fontId="0" fillId="0" borderId="0" xfId="0" applyNumberFormat="1"/>
    <xf numFmtId="9" fontId="0" fillId="0" borderId="0" xfId="1" applyFont="1"/>
    <xf numFmtId="0" fontId="0" fillId="0" borderId="0" xfId="0" pivotButton="1"/>
    <xf numFmtId="0" fontId="0" fillId="0" borderId="0" xfId="0" applyAlignment="1">
      <alignment horizontal="left"/>
    </xf>
    <xf numFmtId="0" fontId="3" fillId="0" borderId="0" xfId="0" applyFont="1"/>
    <xf numFmtId="0" fontId="2" fillId="0" borderId="0" xfId="0" applyFont="1"/>
    <xf numFmtId="0" fontId="0" fillId="0" borderId="0" xfId="0" applyAlignment="1">
      <alignment vertical="center"/>
    </xf>
    <xf numFmtId="9" fontId="8" fillId="0" borderId="0" xfId="1" applyFont="1"/>
    <xf numFmtId="0" fontId="8" fillId="0" borderId="0" xfId="0" applyFont="1"/>
    <xf numFmtId="0" fontId="10" fillId="0" borderId="0" xfId="0" applyFont="1"/>
    <xf numFmtId="9" fontId="9" fillId="0" borderId="0" xfId="1" applyFont="1"/>
    <xf numFmtId="9" fontId="12" fillId="0" borderId="0" xfId="1" applyFont="1" applyAlignment="1">
      <alignment horizontal="center"/>
    </xf>
    <xf numFmtId="0" fontId="12" fillId="0" borderId="0" xfId="0" applyFont="1" applyAlignment="1">
      <alignment horizontal="center"/>
    </xf>
    <xf numFmtId="0" fontId="9" fillId="0" borderId="0" xfId="0" applyFont="1" applyAlignment="1">
      <alignment horizontal="left"/>
    </xf>
    <xf numFmtId="0" fontId="6" fillId="0" borderId="0" xfId="0" applyFont="1" applyAlignment="1">
      <alignment horizontal="center"/>
    </xf>
    <xf numFmtId="0" fontId="14" fillId="0" borderId="0" xfId="0" applyFont="1"/>
    <xf numFmtId="0" fontId="9" fillId="0" borderId="0" xfId="0" applyFont="1" applyAlignment="1">
      <alignment horizontal="center"/>
    </xf>
    <xf numFmtId="0" fontId="9" fillId="0" borderId="0" xfId="0" applyFont="1" applyAlignment="1">
      <alignment horizontal="center" vertical="center"/>
    </xf>
    <xf numFmtId="9" fontId="9" fillId="0" borderId="0" xfId="1" applyFont="1" applyAlignment="1">
      <alignment horizontal="center"/>
    </xf>
    <xf numFmtId="0" fontId="6" fillId="0" borderId="0" xfId="0" applyFont="1"/>
    <xf numFmtId="0" fontId="6" fillId="0" borderId="0" xfId="0" applyFont="1" applyAlignment="1">
      <alignment vertical="center"/>
    </xf>
    <xf numFmtId="0" fontId="7" fillId="0" borderId="0" xfId="0" applyFont="1" applyAlignment="1">
      <alignment vertical="center"/>
    </xf>
    <xf numFmtId="0" fontId="10" fillId="0" borderId="0" xfId="0" applyFont="1" applyAlignment="1">
      <alignment horizontal="center" vertical="center"/>
    </xf>
    <xf numFmtId="0" fontId="11" fillId="0" borderId="0" xfId="0" applyFont="1" applyAlignment="1">
      <alignment horizontal="center"/>
    </xf>
    <xf numFmtId="0" fontId="13" fillId="0" borderId="0" xfId="0" applyFont="1" applyAlignment="1">
      <alignment horizontal="center" vertical="center"/>
    </xf>
    <xf numFmtId="9" fontId="9" fillId="0" borderId="0" xfId="1" applyFont="1" applyAlignment="1">
      <alignment horizontal="center"/>
    </xf>
    <xf numFmtId="0" fontId="6" fillId="0" borderId="0" xfId="0" applyFont="1" applyAlignment="1">
      <alignment horizontal="center"/>
    </xf>
    <xf numFmtId="9" fontId="12" fillId="0" borderId="0" xfId="1" applyFont="1" applyAlignment="1">
      <alignment horizontal="center" vertical="center"/>
    </xf>
    <xf numFmtId="0" fontId="9" fillId="0" borderId="0" xfId="0" applyFont="1" applyAlignment="1">
      <alignment horizontal="center"/>
    </xf>
    <xf numFmtId="0" fontId="15" fillId="0" borderId="0" xfId="0" applyFont="1" applyAlignment="1">
      <alignment horizontal="center" vertical="center"/>
    </xf>
    <xf numFmtId="164" fontId="5" fillId="2" borderId="7" xfId="0" applyNumberFormat="1" applyFont="1" applyFill="1" applyBorder="1" applyAlignment="1">
      <alignment horizontal="center"/>
    </xf>
    <xf numFmtId="164" fontId="5" fillId="2" borderId="0" xfId="0" applyNumberFormat="1" applyFont="1" applyFill="1" applyAlignment="1">
      <alignment horizontal="center"/>
    </xf>
    <xf numFmtId="164" fontId="5" fillId="2" borderId="8" xfId="0" applyNumberFormat="1" applyFont="1" applyFill="1" applyBorder="1" applyAlignment="1">
      <alignment horizontal="center"/>
    </xf>
    <xf numFmtId="164" fontId="5" fillId="2" borderId="3" xfId="0" applyNumberFormat="1" applyFont="1" applyFill="1" applyBorder="1" applyAlignment="1">
      <alignment horizontal="center"/>
    </xf>
    <xf numFmtId="164" fontId="5" fillId="2" borderId="6" xfId="0" applyNumberFormat="1" applyFont="1" applyFill="1" applyBorder="1" applyAlignment="1">
      <alignment horizontal="center"/>
    </xf>
    <xf numFmtId="164" fontId="5" fillId="2" borderId="4" xfId="0" applyNumberFormat="1" applyFont="1" applyFill="1" applyBorder="1" applyAlignment="1">
      <alignment horizontal="center"/>
    </xf>
    <xf numFmtId="0" fontId="2" fillId="0" borderId="0" xfId="0" applyFont="1" applyAlignment="1">
      <alignment horizontal="center" vertical="center"/>
    </xf>
    <xf numFmtId="0" fontId="4"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 xfId="0" applyFont="1" applyFill="1" applyBorder="1" applyAlignment="1">
      <alignment horizontal="center" vertical="center"/>
    </xf>
    <xf numFmtId="9" fontId="5" fillId="2" borderId="7" xfId="1" applyFont="1" applyFill="1" applyBorder="1" applyAlignment="1">
      <alignment horizontal="center" vertical="center"/>
    </xf>
    <xf numFmtId="9" fontId="5" fillId="2" borderId="0" xfId="1" applyFont="1" applyFill="1" applyBorder="1" applyAlignment="1">
      <alignment horizontal="center" vertical="center"/>
    </xf>
    <xf numFmtId="9" fontId="5" fillId="2" borderId="8" xfId="1" applyFont="1" applyFill="1" applyBorder="1" applyAlignment="1">
      <alignment horizontal="center" vertical="center"/>
    </xf>
    <xf numFmtId="9" fontId="5" fillId="2" borderId="3" xfId="1" applyFont="1" applyFill="1" applyBorder="1" applyAlignment="1">
      <alignment horizontal="center" vertical="center"/>
    </xf>
    <xf numFmtId="9" fontId="5" fillId="2" borderId="6" xfId="1" applyFont="1" applyFill="1" applyBorder="1" applyAlignment="1">
      <alignment horizontal="center" vertical="center"/>
    </xf>
    <xf numFmtId="9" fontId="5" fillId="2" borderId="4" xfId="1" applyFont="1" applyFill="1" applyBorder="1" applyAlignment="1">
      <alignment horizontal="center" vertical="center"/>
    </xf>
    <xf numFmtId="0" fontId="5" fillId="2" borderId="7" xfId="0" applyFont="1" applyFill="1" applyBorder="1" applyAlignment="1">
      <alignment horizontal="center"/>
    </xf>
    <xf numFmtId="0" fontId="5" fillId="2" borderId="0" xfId="0" applyFont="1" applyFill="1" applyAlignment="1">
      <alignment horizontal="center"/>
    </xf>
    <xf numFmtId="0" fontId="5" fillId="2" borderId="8" xfId="0" applyFont="1" applyFill="1" applyBorder="1" applyAlignment="1">
      <alignment horizontal="center"/>
    </xf>
    <xf numFmtId="0" fontId="5" fillId="2" borderId="3" xfId="0" applyFont="1" applyFill="1" applyBorder="1" applyAlignment="1">
      <alignment horizontal="center"/>
    </xf>
    <xf numFmtId="0" fontId="5" fillId="2" borderId="6" xfId="0" applyFont="1" applyFill="1" applyBorder="1" applyAlignment="1">
      <alignment horizontal="center"/>
    </xf>
    <xf numFmtId="0" fontId="5" fillId="2" borderId="4" xfId="0" applyFont="1" applyFill="1" applyBorder="1" applyAlignment="1">
      <alignment horizontal="center"/>
    </xf>
    <xf numFmtId="0" fontId="0" fillId="0" borderId="0" xfId="0" applyNumberFormat="1"/>
  </cellXfs>
  <cellStyles count="2">
    <cellStyle name="Normal" xfId="0" builtinId="0"/>
    <cellStyle name="Percent" xfId="1" builtinId="5"/>
  </cellStyles>
  <dxfs count="18">
    <dxf>
      <numFmt numFmtId="0" formatCode="General"/>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Analysis.xlsx]Sheet2!PivotTable1</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9471305269533612"/>
          <c:y val="0.21508447288837754"/>
          <c:w val="0.44847299716674488"/>
          <c:h val="0.61844221527103638"/>
        </c:manualLayout>
      </c:layout>
      <c:doughnutChart>
        <c:varyColors val="1"/>
        <c:ser>
          <c:idx val="0"/>
          <c:order val="0"/>
          <c:tx>
            <c:strRef>
              <c:f>Sheet2!$B$3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9A5-4913-A17D-C704F55C2AF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9A5-4913-A17D-C704F55C2AF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9A5-4913-A17D-C704F55C2AF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Sheet2!$A$4:$A$7</c:f>
              <c:strCache>
                <c:ptCount val="3"/>
                <c:pt idx="0">
                  <c:v>Research &amp; Development</c:v>
                </c:pt>
                <c:pt idx="1">
                  <c:v>Sales</c:v>
                </c:pt>
                <c:pt idx="2">
                  <c:v>Human Resources</c:v>
                </c:pt>
              </c:strCache>
            </c:strRef>
          </c:cat>
          <c:val>
            <c:numRef>
              <c:f>Sheet2!$B$4:$B$7</c:f>
              <c:numCache>
                <c:formatCode>General</c:formatCode>
                <c:ptCount val="3"/>
                <c:pt idx="0">
                  <c:v>90</c:v>
                </c:pt>
                <c:pt idx="1">
                  <c:v>54</c:v>
                </c:pt>
                <c:pt idx="2">
                  <c:v>6</c:v>
                </c:pt>
              </c:numCache>
            </c:numRef>
          </c:val>
          <c:extLst>
            <c:ext xmlns:c16="http://schemas.microsoft.com/office/drawing/2014/chart" uri="{C3380CC4-5D6E-409C-BE32-E72D297353CC}">
              <c16:uniqueId val="{00000006-A9A5-4913-A17D-C704F55C2AF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6860867151221481"/>
          <c:y val="0.29838205155862363"/>
          <c:w val="0.31216055925701597"/>
          <c:h val="0.433677297187166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Analysis.xlsx]Sheet2!PivotTable4</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58642349193531"/>
          <c:y val="4.47638116140128E-2"/>
          <c:w val="0.4306565044754021"/>
          <c:h val="0.72128551168267785"/>
        </c:manualLayout>
      </c:layout>
      <c:barChart>
        <c:barDir val="col"/>
        <c:grouping val="clustered"/>
        <c:varyColors val="0"/>
        <c:ser>
          <c:idx val="0"/>
          <c:order val="0"/>
          <c:tx>
            <c:strRef>
              <c:f>Sheet2!$K$5</c:f>
              <c:strCache>
                <c:ptCount val="1"/>
                <c:pt idx="0">
                  <c:v>Total</c:v>
                </c:pt>
              </c:strCache>
            </c:strRef>
          </c:tx>
          <c:spPr>
            <a:solidFill>
              <a:schemeClr val="accent1"/>
            </a:solidFill>
            <a:ln>
              <a:noFill/>
            </a:ln>
            <a:effectLst/>
          </c:spPr>
          <c:invertIfNegative val="0"/>
          <c:cat>
            <c:strRef>
              <c:f>Sheet2!$J$6:$J$7</c:f>
              <c:strCache>
                <c:ptCount val="1"/>
                <c:pt idx="0">
                  <c:v>Male</c:v>
                </c:pt>
              </c:strCache>
            </c:strRef>
          </c:cat>
          <c:val>
            <c:numRef>
              <c:f>Sheet2!$K$6:$K$7</c:f>
              <c:numCache>
                <c:formatCode>General</c:formatCode>
                <c:ptCount val="1"/>
                <c:pt idx="0">
                  <c:v>150</c:v>
                </c:pt>
              </c:numCache>
            </c:numRef>
          </c:val>
          <c:extLst>
            <c:ext xmlns:c16="http://schemas.microsoft.com/office/drawing/2014/chart" uri="{C3380CC4-5D6E-409C-BE32-E72D297353CC}">
              <c16:uniqueId val="{00000000-BE47-4DD3-A7C1-709D835FC778}"/>
            </c:ext>
          </c:extLst>
        </c:ser>
        <c:dLbls>
          <c:showLegendKey val="0"/>
          <c:showVal val="0"/>
          <c:showCatName val="0"/>
          <c:showSerName val="0"/>
          <c:showPercent val="0"/>
          <c:showBubbleSize val="0"/>
        </c:dLbls>
        <c:gapWidth val="219"/>
        <c:overlap val="-27"/>
        <c:axId val="979059248"/>
        <c:axId val="979054448"/>
      </c:barChart>
      <c:catAx>
        <c:axId val="97905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54448"/>
        <c:crosses val="autoZero"/>
        <c:auto val="1"/>
        <c:lblAlgn val="ctr"/>
        <c:lblOffset val="100"/>
        <c:noMultiLvlLbl val="0"/>
      </c:catAx>
      <c:valAx>
        <c:axId val="979054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5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18954695880406"/>
          <c:y val="9.8582871226124455E-2"/>
          <c:w val="0.64634931997136724"/>
          <c:h val="0.78928978609651612"/>
        </c:manualLayout>
      </c:layout>
      <c:barChart>
        <c:barDir val="bar"/>
        <c:grouping val="clustered"/>
        <c:varyColors val="0"/>
        <c:ser>
          <c:idx val="0"/>
          <c:order val="0"/>
          <c:tx>
            <c:strRef>
              <c:f>Sheet2!$L$12</c:f>
              <c:strCache>
                <c:ptCount val="1"/>
                <c:pt idx="0">
                  <c:v>Total</c:v>
                </c:pt>
              </c:strCache>
            </c:strRef>
          </c:tx>
          <c:spPr>
            <a:solidFill>
              <a:schemeClr val="accent1"/>
            </a:solidFill>
            <a:ln>
              <a:noFill/>
            </a:ln>
            <a:effectLst/>
          </c:spPr>
          <c:invertIfNegative val="0"/>
          <c:cat>
            <c:strRef>
              <c:f>Sheet2!$K$13:$K$17</c:f>
              <c:strCache>
                <c:ptCount val="4"/>
                <c:pt idx="0">
                  <c:v>&lt;30</c:v>
                </c:pt>
                <c:pt idx="1">
                  <c:v>30-40</c:v>
                </c:pt>
                <c:pt idx="2">
                  <c:v>41-50</c:v>
                </c:pt>
                <c:pt idx="3">
                  <c:v>50+</c:v>
                </c:pt>
              </c:strCache>
            </c:strRef>
          </c:cat>
          <c:val>
            <c:numRef>
              <c:f>Sheet2!$L$13:$L$17</c:f>
              <c:numCache>
                <c:formatCode>General</c:formatCode>
                <c:ptCount val="4"/>
                <c:pt idx="0">
                  <c:v>55</c:v>
                </c:pt>
                <c:pt idx="1">
                  <c:v>61</c:v>
                </c:pt>
                <c:pt idx="2">
                  <c:v>21</c:v>
                </c:pt>
                <c:pt idx="3">
                  <c:v>13</c:v>
                </c:pt>
              </c:numCache>
            </c:numRef>
          </c:val>
          <c:extLst>
            <c:ext xmlns:c16="http://schemas.microsoft.com/office/drawing/2014/chart" uri="{C3380CC4-5D6E-409C-BE32-E72D297353CC}">
              <c16:uniqueId val="{00000000-6B02-4A55-BA4E-AD8D9FA19A3C}"/>
            </c:ext>
          </c:extLst>
        </c:ser>
        <c:dLbls>
          <c:showLegendKey val="0"/>
          <c:showVal val="0"/>
          <c:showCatName val="0"/>
          <c:showSerName val="0"/>
          <c:showPercent val="0"/>
          <c:showBubbleSize val="0"/>
        </c:dLbls>
        <c:gapWidth val="182"/>
        <c:axId val="979093328"/>
        <c:axId val="979092368"/>
      </c:barChart>
      <c:catAx>
        <c:axId val="979093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2368"/>
        <c:crosses val="autoZero"/>
        <c:auto val="1"/>
        <c:lblAlgn val="ctr"/>
        <c:lblOffset val="100"/>
        <c:noMultiLvlLbl val="0"/>
      </c:catAx>
      <c:valAx>
        <c:axId val="9790923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09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Analysis.xlsx]Sheet2!PivotTable1</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3"/>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62492428831014"/>
          <c:y val="0.15927523899695187"/>
          <c:w val="0.44847299716674488"/>
          <c:h val="0.61844221527103638"/>
        </c:manualLayout>
      </c:layout>
      <c:doughnutChart>
        <c:varyColors val="1"/>
        <c:ser>
          <c:idx val="0"/>
          <c:order val="0"/>
          <c:tx>
            <c:strRef>
              <c:f>Sheet2!$B$3</c:f>
              <c:strCache>
                <c:ptCount val="1"/>
                <c:pt idx="0">
                  <c:v>Total</c:v>
                </c:pt>
              </c:strCache>
            </c:strRef>
          </c:tx>
          <c:dPt>
            <c:idx val="0"/>
            <c:bubble3D val="0"/>
            <c:spPr>
              <a:solidFill>
                <a:schemeClr val="accent5">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206-4B35-B4E0-5882423264E0}"/>
              </c:ext>
            </c:extLst>
          </c:dPt>
          <c:dPt>
            <c:idx val="1"/>
            <c:bubble3D val="0"/>
            <c:spPr>
              <a:solidFill>
                <a:schemeClr val="accent1">
                  <a:lumMod val="60000"/>
                  <a:lumOff val="4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206-4B35-B4E0-5882423264E0}"/>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206-4B35-B4E0-5882423264E0}"/>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1206-4B35-B4E0-5882423264E0}"/>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5-1206-4B35-B4E0-5882423264E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Sheet2!$A$4:$A$7</c:f>
              <c:strCache>
                <c:ptCount val="3"/>
                <c:pt idx="0">
                  <c:v>Research &amp; Development</c:v>
                </c:pt>
                <c:pt idx="1">
                  <c:v>Sales</c:v>
                </c:pt>
                <c:pt idx="2">
                  <c:v>Human Resources</c:v>
                </c:pt>
              </c:strCache>
            </c:strRef>
          </c:cat>
          <c:val>
            <c:numRef>
              <c:f>Sheet2!$B$4:$B$7</c:f>
              <c:numCache>
                <c:formatCode>General</c:formatCode>
                <c:ptCount val="3"/>
                <c:pt idx="0">
                  <c:v>90</c:v>
                </c:pt>
                <c:pt idx="1">
                  <c:v>54</c:v>
                </c:pt>
                <c:pt idx="2">
                  <c:v>6</c:v>
                </c:pt>
              </c:numCache>
            </c:numRef>
          </c:val>
          <c:extLst>
            <c:ext xmlns:c16="http://schemas.microsoft.com/office/drawing/2014/chart" uri="{C3380CC4-5D6E-409C-BE32-E72D297353CC}">
              <c16:uniqueId val="{00000006-1206-4B35-B4E0-5882423264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6860867151221481"/>
          <c:y val="0.29838205155862363"/>
          <c:w val="0.31216055925701597"/>
          <c:h val="0.433677297187166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50000"/>
                    </a:schemeClr>
                  </a:solidFill>
                  <a:latin typeface="Georgia" panose="02040502050405020303"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Sheet2!$K$5</c:f>
              <c:strCache>
                <c:ptCount val="1"/>
                <c:pt idx="0">
                  <c:v>Total</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lumMod val="50000"/>
                      </a:schemeClr>
                    </a:solidFill>
                    <a:latin typeface="Georgia" panose="020405020504050203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Sheet2!$J$6:$J$7</c:f>
              <c:strCache>
                <c:ptCount val="1"/>
                <c:pt idx="0">
                  <c:v>Male</c:v>
                </c:pt>
              </c:strCache>
            </c:strRef>
          </c:cat>
          <c:val>
            <c:numRef>
              <c:f>Sheet2!$K$6:$K$7</c:f>
              <c:numCache>
                <c:formatCode>General</c:formatCode>
                <c:ptCount val="1"/>
                <c:pt idx="0">
                  <c:v>150</c:v>
                </c:pt>
              </c:numCache>
            </c:numRef>
          </c:val>
          <c:extLst>
            <c:ext xmlns:c16="http://schemas.microsoft.com/office/drawing/2014/chart" uri="{C3380CC4-5D6E-409C-BE32-E72D297353CC}">
              <c16:uniqueId val="{00000000-87D8-4AD8-A58C-3C0C89549E17}"/>
            </c:ext>
          </c:extLst>
        </c:ser>
        <c:dLbls>
          <c:showLegendKey val="0"/>
          <c:showVal val="0"/>
          <c:showCatName val="0"/>
          <c:showSerName val="0"/>
          <c:showPercent val="0"/>
          <c:showBubbleSize val="0"/>
        </c:dLbls>
        <c:gapWidth val="219"/>
        <c:overlap val="-27"/>
        <c:axId val="979059248"/>
        <c:axId val="979054448"/>
      </c:barChart>
      <c:catAx>
        <c:axId val="97905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crossAx val="979054448"/>
        <c:crosses val="autoZero"/>
        <c:auto val="1"/>
        <c:lblAlgn val="ctr"/>
        <c:lblOffset val="100"/>
        <c:noMultiLvlLbl val="0"/>
      </c:catAx>
      <c:valAx>
        <c:axId val="979054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accent1">
                    <a:lumMod val="50000"/>
                  </a:schemeClr>
                </a:solidFill>
                <a:latin typeface="Georgia" panose="02040502050405020303" pitchFamily="18" charset="0"/>
                <a:ea typeface="+mn-ea"/>
                <a:cs typeface="+mn-cs"/>
              </a:defRPr>
            </a:pPr>
            <a:endParaRPr lang="en-US"/>
          </a:p>
        </c:txPr>
        <c:crossAx val="97905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Analysis.xlsx]Sheet2!PivotTable6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dLbl>
          <c:idx val="0"/>
          <c:layout>
            <c:manualLayout>
              <c:x val="-9.7048609784440479E-2"/>
              <c:y val="0"/>
            </c:manualLayout>
          </c:layout>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dLbl>
          <c:idx val="0"/>
          <c:layout>
            <c:manualLayout>
              <c:x val="-9.0277776543665603E-2"/>
              <c:y val="-4.153354946040801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dLbl>
          <c:idx val="0"/>
          <c:layout>
            <c:manualLayout>
              <c:x val="-0.31371527348923794"/>
              <c:y val="-4.1533549460406483E-3"/>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dLbl>
          <c:idx val="0"/>
          <c:layout>
            <c:manualLayout>
              <c:x val="-6.7708332407749178E-2"/>
              <c:y val="-1.5228792211175509E-16"/>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Sheet2!$L$12</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4-BE4E-4502-AFE6-8154E8A77987}"/>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3-BE4E-4502-AFE6-8154E8A77987}"/>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2-BE4E-4502-AFE6-8154E8A77987}"/>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1-BE4E-4502-AFE6-8154E8A77987}"/>
              </c:ext>
            </c:extLst>
          </c:dPt>
          <c:dLbls>
            <c:dLbl>
              <c:idx val="0"/>
              <c:layout>
                <c:manualLayout>
                  <c:x val="-6.7708332407749178E-2"/>
                  <c:y val="-1.5228792211175509E-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E4E-4502-AFE6-8154E8A77987}"/>
                </c:ext>
              </c:extLst>
            </c:dLbl>
            <c:dLbl>
              <c:idx val="1"/>
              <c:layout>
                <c:manualLayout>
                  <c:x val="-0.31371527348923794"/>
                  <c:y val="-4.153354946040648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E4E-4502-AFE6-8154E8A77987}"/>
                </c:ext>
              </c:extLst>
            </c:dLbl>
            <c:dLbl>
              <c:idx val="2"/>
              <c:layout>
                <c:manualLayout>
                  <c:x val="-9.0277776543665603E-2"/>
                  <c:y val="-4.15335494604080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E4E-4502-AFE6-8154E8A77987}"/>
                </c:ext>
              </c:extLst>
            </c:dLbl>
            <c:dLbl>
              <c:idx val="3"/>
              <c:layout>
                <c:manualLayout>
                  <c:x val="-9.7048609784440479E-2"/>
                  <c:y val="0"/>
                </c:manualLayout>
              </c:layout>
              <c:spPr>
                <a:solidFill>
                  <a:schemeClr val="accent1">
                    <a:lumMod val="50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E4E-4502-AFE6-8154E8A77987}"/>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Sheet2!$K$13:$K$17</c:f>
              <c:strCache>
                <c:ptCount val="4"/>
                <c:pt idx="0">
                  <c:v>&lt;30</c:v>
                </c:pt>
                <c:pt idx="1">
                  <c:v>30-40</c:v>
                </c:pt>
                <c:pt idx="2">
                  <c:v>41-50</c:v>
                </c:pt>
                <c:pt idx="3">
                  <c:v>50+</c:v>
                </c:pt>
              </c:strCache>
            </c:strRef>
          </c:cat>
          <c:val>
            <c:numRef>
              <c:f>Sheet2!$L$13:$L$17</c:f>
              <c:numCache>
                <c:formatCode>General</c:formatCode>
                <c:ptCount val="4"/>
                <c:pt idx="0">
                  <c:v>55</c:v>
                </c:pt>
                <c:pt idx="1">
                  <c:v>61</c:v>
                </c:pt>
                <c:pt idx="2">
                  <c:v>21</c:v>
                </c:pt>
                <c:pt idx="3">
                  <c:v>13</c:v>
                </c:pt>
              </c:numCache>
            </c:numRef>
          </c:val>
          <c:extLst>
            <c:ext xmlns:c16="http://schemas.microsoft.com/office/drawing/2014/chart" uri="{C3380CC4-5D6E-409C-BE32-E72D297353CC}">
              <c16:uniqueId val="{00000000-BE4E-4502-AFE6-8154E8A77987}"/>
            </c:ext>
          </c:extLst>
        </c:ser>
        <c:dLbls>
          <c:showLegendKey val="0"/>
          <c:showVal val="0"/>
          <c:showCatName val="0"/>
          <c:showSerName val="0"/>
          <c:showPercent val="0"/>
          <c:showBubbleSize val="0"/>
        </c:dLbls>
        <c:gapWidth val="182"/>
        <c:axId val="979093328"/>
        <c:axId val="979092368"/>
      </c:barChart>
      <c:catAx>
        <c:axId val="979093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lumMod val="50000"/>
                  </a:schemeClr>
                </a:solidFill>
                <a:latin typeface="Georgia" panose="02040502050405020303" pitchFamily="18" charset="0"/>
                <a:ea typeface="+mn-ea"/>
                <a:cs typeface="+mn-cs"/>
              </a:defRPr>
            </a:pPr>
            <a:endParaRPr lang="en-US"/>
          </a:p>
        </c:txPr>
        <c:crossAx val="979092368"/>
        <c:crosses val="autoZero"/>
        <c:auto val="1"/>
        <c:lblAlgn val="ctr"/>
        <c:lblOffset val="100"/>
        <c:noMultiLvlLbl val="0"/>
      </c:catAx>
      <c:valAx>
        <c:axId val="979092368"/>
        <c:scaling>
          <c:orientation val="minMax"/>
        </c:scaling>
        <c:delete val="1"/>
        <c:axPos val="b"/>
        <c:numFmt formatCode="General" sourceLinked="1"/>
        <c:majorTickMark val="none"/>
        <c:minorTickMark val="none"/>
        <c:tickLblPos val="nextTo"/>
        <c:crossAx val="979093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137160</xdr:rowOff>
    </xdr:from>
    <xdr:to>
      <xdr:col>1</xdr:col>
      <xdr:colOff>1280160</xdr:colOff>
      <xdr:row>22</xdr:row>
      <xdr:rowOff>26670</xdr:rowOff>
    </xdr:to>
    <xdr:graphicFrame macro="">
      <xdr:nvGraphicFramePr>
        <xdr:cNvPr id="3" name="Chart 2">
          <a:extLst>
            <a:ext uri="{FF2B5EF4-FFF2-40B4-BE49-F238E27FC236}">
              <a16:creationId xmlns:a16="http://schemas.microsoft.com/office/drawing/2014/main" id="{96D41397-EA9A-42E0-8D86-E1F4806EF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586740</xdr:colOff>
      <xdr:row>4</xdr:row>
      <xdr:rowOff>152400</xdr:rowOff>
    </xdr:from>
    <xdr:to>
      <xdr:col>5</xdr:col>
      <xdr:colOff>541020</xdr:colOff>
      <xdr:row>13</xdr:row>
      <xdr:rowOff>19050</xdr:rowOff>
    </xdr:to>
    <xdr:graphicFrame macro="">
      <xdr:nvGraphicFramePr>
        <xdr:cNvPr id="5" name="Chart 4">
          <a:extLst>
            <a:ext uri="{FF2B5EF4-FFF2-40B4-BE49-F238E27FC236}">
              <a16:creationId xmlns:a16="http://schemas.microsoft.com/office/drawing/2014/main" id="{F346B500-EA65-BAE4-12F4-2E607A527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1760220</xdr:colOff>
      <xdr:row>14</xdr:row>
      <xdr:rowOff>121920</xdr:rowOff>
    </xdr:from>
    <xdr:to>
      <xdr:col>5</xdr:col>
      <xdr:colOff>22860</xdr:colOff>
      <xdr:row>25</xdr:row>
      <xdr:rowOff>171450</xdr:rowOff>
    </xdr:to>
    <xdr:graphicFrame macro="">
      <xdr:nvGraphicFramePr>
        <xdr:cNvPr id="6" name="Chart 5">
          <a:extLst>
            <a:ext uri="{FF2B5EF4-FFF2-40B4-BE49-F238E27FC236}">
              <a16:creationId xmlns:a16="http://schemas.microsoft.com/office/drawing/2014/main" id="{69B45979-150A-8ED6-2887-9207A5F635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69630</xdr:colOff>
      <xdr:row>13</xdr:row>
      <xdr:rowOff>174472</xdr:rowOff>
    </xdr:from>
    <xdr:to>
      <xdr:col>21</xdr:col>
      <xdr:colOff>85396</xdr:colOff>
      <xdr:row>27</xdr:row>
      <xdr:rowOff>40136</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482299BC-6FAA-2801-552D-4DFF5B8276F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081733" y="2802058"/>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591937</xdr:colOff>
      <xdr:row>6</xdr:row>
      <xdr:rowOff>225136</xdr:rowOff>
    </xdr:from>
    <xdr:to>
      <xdr:col>1</xdr:col>
      <xdr:colOff>415637</xdr:colOff>
      <xdr:row>9</xdr:row>
      <xdr:rowOff>81161</xdr:rowOff>
    </xdr:to>
    <xdr:pic>
      <xdr:nvPicPr>
        <xdr:cNvPr id="11" name="Picture 10">
          <a:extLst>
            <a:ext uri="{FF2B5EF4-FFF2-40B4-BE49-F238E27FC236}">
              <a16:creationId xmlns:a16="http://schemas.microsoft.com/office/drawing/2014/main" id="{C832A6FA-78DA-2C0F-743A-408F9F679D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591937" y="1359477"/>
          <a:ext cx="551064" cy="488139"/>
        </a:xfrm>
        <a:prstGeom prst="rect">
          <a:avLst/>
        </a:prstGeom>
      </xdr:spPr>
    </xdr:pic>
    <xdr:clientData/>
  </xdr:twoCellAnchor>
  <xdr:twoCellAnchor editAs="oneCell">
    <xdr:from>
      <xdr:col>3</xdr:col>
      <xdr:colOff>237952</xdr:colOff>
      <xdr:row>7</xdr:row>
      <xdr:rowOff>6234</xdr:rowOff>
    </xdr:from>
    <xdr:to>
      <xdr:col>4</xdr:col>
      <xdr:colOff>146349</xdr:colOff>
      <xdr:row>10</xdr:row>
      <xdr:rowOff>38936</xdr:rowOff>
    </xdr:to>
    <xdr:pic>
      <xdr:nvPicPr>
        <xdr:cNvPr id="13" name="Picture 12">
          <a:extLst>
            <a:ext uri="{FF2B5EF4-FFF2-40B4-BE49-F238E27FC236}">
              <a16:creationId xmlns:a16="http://schemas.microsoft.com/office/drawing/2014/main" id="{5721E76E-7C26-7F77-BAB8-8BC9AA4D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11384" y="1409007"/>
          <a:ext cx="713692" cy="578224"/>
        </a:xfrm>
        <a:prstGeom prst="rect">
          <a:avLst/>
        </a:prstGeom>
      </xdr:spPr>
    </xdr:pic>
    <xdr:clientData/>
  </xdr:twoCellAnchor>
  <xdr:twoCellAnchor editAs="oneCell">
    <xdr:from>
      <xdr:col>5</xdr:col>
      <xdr:colOff>189807</xdr:colOff>
      <xdr:row>6</xdr:row>
      <xdr:rowOff>247649</xdr:rowOff>
    </xdr:from>
    <xdr:to>
      <xdr:col>6</xdr:col>
      <xdr:colOff>755763</xdr:colOff>
      <xdr:row>10</xdr:row>
      <xdr:rowOff>17319</xdr:rowOff>
    </xdr:to>
    <xdr:pic>
      <xdr:nvPicPr>
        <xdr:cNvPr id="15" name="Picture 14">
          <a:extLst>
            <a:ext uri="{FF2B5EF4-FFF2-40B4-BE49-F238E27FC236}">
              <a16:creationId xmlns:a16="http://schemas.microsoft.com/office/drawing/2014/main" id="{57034179-3B9F-FA3F-A3E4-B112DAD7B20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66852" y="1381990"/>
          <a:ext cx="773775" cy="583624"/>
        </a:xfrm>
        <a:prstGeom prst="rect">
          <a:avLst/>
        </a:prstGeom>
      </xdr:spPr>
    </xdr:pic>
    <xdr:clientData/>
  </xdr:twoCellAnchor>
  <xdr:twoCellAnchor>
    <xdr:from>
      <xdr:col>0</xdr:col>
      <xdr:colOff>0</xdr:colOff>
      <xdr:row>11</xdr:row>
      <xdr:rowOff>172270</xdr:rowOff>
    </xdr:from>
    <xdr:to>
      <xdr:col>7</xdr:col>
      <xdr:colOff>65171</xdr:colOff>
      <xdr:row>27</xdr:row>
      <xdr:rowOff>40561</xdr:rowOff>
    </xdr:to>
    <xdr:graphicFrame macro="">
      <xdr:nvGraphicFramePr>
        <xdr:cNvPr id="16" name="Chart 15">
          <a:extLst>
            <a:ext uri="{FF2B5EF4-FFF2-40B4-BE49-F238E27FC236}">
              <a16:creationId xmlns:a16="http://schemas.microsoft.com/office/drawing/2014/main" id="{A00985D7-AD9E-4F1A-9A18-4B3440906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350108</xdr:colOff>
      <xdr:row>10</xdr:row>
      <xdr:rowOff>51486</xdr:rowOff>
    </xdr:from>
    <xdr:to>
      <xdr:col>23</xdr:col>
      <xdr:colOff>79701</xdr:colOff>
      <xdr:row>26</xdr:row>
      <xdr:rowOff>20800</xdr:rowOff>
    </xdr:to>
    <xdr:graphicFrame macro="">
      <xdr:nvGraphicFramePr>
        <xdr:cNvPr id="17" name="Chart 16">
          <a:extLst>
            <a:ext uri="{FF2B5EF4-FFF2-40B4-BE49-F238E27FC236}">
              <a16:creationId xmlns:a16="http://schemas.microsoft.com/office/drawing/2014/main" id="{ADAB9836-9E9B-43D4-A168-1B9831D25D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222316</xdr:colOff>
      <xdr:row>9</xdr:row>
      <xdr:rowOff>99277</xdr:rowOff>
    </xdr:from>
    <xdr:to>
      <xdr:col>18</xdr:col>
      <xdr:colOff>29043</xdr:colOff>
      <xdr:row>26</xdr:row>
      <xdr:rowOff>1848</xdr:rowOff>
    </xdr:to>
    <xdr:graphicFrame macro="">
      <xdr:nvGraphicFramePr>
        <xdr:cNvPr id="18" name="Chart 17">
          <a:extLst>
            <a:ext uri="{FF2B5EF4-FFF2-40B4-BE49-F238E27FC236}">
              <a16:creationId xmlns:a16="http://schemas.microsoft.com/office/drawing/2014/main" id="{136FCD8E-90EA-4A21-AB9B-9B07191DC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181841</xdr:colOff>
      <xdr:row>11</xdr:row>
      <xdr:rowOff>77932</xdr:rowOff>
    </xdr:from>
    <xdr:to>
      <xdr:col>17</xdr:col>
      <xdr:colOff>69274</xdr:colOff>
      <xdr:row>16</xdr:row>
      <xdr:rowOff>138545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C028B7F5-9E7E-223B-F035-826322B436B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910205" y="2407227"/>
              <a:ext cx="1645228" cy="969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7</xdr:col>
      <xdr:colOff>77933</xdr:colOff>
      <xdr:row>7</xdr:row>
      <xdr:rowOff>34635</xdr:rowOff>
    </xdr:to>
    <xdr:sp macro="" textlink="Dashboard!A2">
      <xdr:nvSpPr>
        <xdr:cNvPr id="2" name="Rectangle: Rounded Corners 1">
          <a:extLst>
            <a:ext uri="{FF2B5EF4-FFF2-40B4-BE49-F238E27FC236}">
              <a16:creationId xmlns:a16="http://schemas.microsoft.com/office/drawing/2014/main" id="{6D995C22-5242-3CD9-5E5F-C4D8215C5583}"/>
            </a:ext>
          </a:extLst>
        </xdr:cNvPr>
        <xdr:cNvSpPr/>
      </xdr:nvSpPr>
      <xdr:spPr>
        <a:xfrm>
          <a:off x="0" y="0"/>
          <a:ext cx="4459433" cy="1437408"/>
        </a:xfrm>
        <a:prstGeom prst="roundRect">
          <a:avLst>
            <a:gd name="adj" fmla="val 0"/>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2D59BA0F-9F2D-4AA6-B25E-0566EDB77DBC}" type="TxLink">
            <a:rPr lang="en-US" sz="3000" b="1" i="0" u="none" strike="noStrike">
              <a:ln>
                <a:solidFill>
                  <a:schemeClr val="bg1"/>
                </a:solidFill>
              </a:ln>
              <a:solidFill>
                <a:schemeClr val="accent1">
                  <a:lumMod val="50000"/>
                </a:schemeClr>
              </a:solidFill>
              <a:effectLst>
                <a:innerShdw blurRad="63500" dist="50800" dir="18900000">
                  <a:prstClr val="black">
                    <a:alpha val="50000"/>
                  </a:prstClr>
                </a:innerShdw>
              </a:effectLst>
              <a:latin typeface="Georgia" panose="02040502050405020303" pitchFamily="18" charset="0"/>
              <a:ea typeface="Calibri"/>
              <a:cs typeface="Calibri"/>
            </a:rPr>
            <a:pPr algn="l"/>
            <a:t>HR Attrition Analysis by Male</a:t>
          </a:fld>
          <a:endParaRPr lang="en-IN" sz="3000" b="1">
            <a:ln>
              <a:solidFill>
                <a:schemeClr val="bg1"/>
              </a:solidFill>
            </a:ln>
            <a:solidFill>
              <a:schemeClr val="accent1">
                <a:lumMod val="50000"/>
              </a:schemeClr>
            </a:solidFill>
            <a:effectLst>
              <a:innerShdw blurRad="63500" dist="50800" dir="18900000">
                <a:prstClr val="black">
                  <a:alpha val="50000"/>
                </a:prstClr>
              </a:innerShdw>
            </a:effectLst>
            <a:latin typeface="Georgia" panose="02040502050405020303"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8.398331597222" createdVersion="8" refreshedVersion="8" minRefreshableVersion="3" recordCount="1470" xr:uid="{EC074165-7A22-4057-A26F-F6CDBED3A336}">
  <cacheSource type="worksheet">
    <worksheetSource name="analysis"/>
  </cacheSource>
  <cacheFields count="14">
    <cacheField name="Age" numFmtId="0">
      <sharedItems containsSemiMixedTypes="0" containsString="0" containsNumber="1" containsInteger="1" minValue="18" maxValue="60"/>
    </cacheField>
    <cacheField name="Age Group" numFmtId="0">
      <sharedItems count="4">
        <s v="41-50"/>
        <s v="30-40"/>
        <s v="&lt;30"/>
        <s v="50+"/>
      </sharedItems>
    </cacheField>
    <cacheField name="Attrition" numFmtId="0">
      <sharedItems count="2">
        <s v="Yes"/>
        <s v="No"/>
      </sharedItems>
    </cacheField>
    <cacheField name="Department" numFmtId="0">
      <sharedItems count="3">
        <s v="Sales"/>
        <s v="Research &amp; Development"/>
        <s v="Human Resources"/>
      </sharedItems>
    </cacheField>
    <cacheField name="EducationField" numFmtId="0">
      <sharedItems/>
    </cacheField>
    <cacheField name="Gender" numFmtId="0">
      <sharedItems count="2">
        <s v="Female"/>
        <s v="Male"/>
      </sharedItems>
    </cacheField>
    <cacheField name="JobRole" numFmtId="0">
      <sharedItems/>
    </cacheField>
    <cacheField name="MaritalStatus" numFmtId="0">
      <sharedItems count="3">
        <s v="Single"/>
        <s v="Married"/>
        <s v="Divorced"/>
      </sharedItems>
    </cacheField>
    <cacheField name="MonthlyIncome" numFmtId="164">
      <sharedItems containsSemiMixedTypes="0" containsString="0" containsNumber="1" containsInteger="1" minValue="1009" maxValue="19999"/>
    </cacheField>
    <cacheField name="OverTime" numFmtId="0">
      <sharedItems count="2">
        <s v="Yes"/>
        <s v="No"/>
      </sharedItems>
    </cacheField>
    <cacheField name="PercentSalaryHike" numFmtId="0">
      <sharedItems containsSemiMixedTypes="0" containsString="0" containsNumber="1" containsInteger="1" minValue="11" maxValue="25"/>
    </cacheField>
    <cacheField name="TotalWorkingYears" numFmtId="0">
      <sharedItems containsSemiMixedTypes="0" containsString="0" containsNumber="1" containsInteger="1" minValue="0" maxValue="40"/>
    </cacheField>
    <cacheField name="YearsAtCompany" numFmtId="0">
      <sharedItems containsSemiMixedTypes="0" containsString="0" containsNumber="1" containsInteger="1" minValue="0" maxValue="40"/>
    </cacheField>
    <cacheField name="YearsSinceLastPromotion" numFmtId="0">
      <sharedItems containsSemiMixedTypes="0" containsString="0" containsNumber="1" containsInteger="1" minValue="0" maxValue="15"/>
    </cacheField>
  </cacheFields>
  <extLst>
    <ext xmlns:x14="http://schemas.microsoft.com/office/spreadsheetml/2009/9/main" uri="{725AE2AE-9491-48be-B2B4-4EB974FC3084}">
      <x14:pivotCacheDefinition pivotCacheId="12890312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x v="0"/>
    <s v="Life Sciences"/>
    <x v="0"/>
    <s v="Sales Executive"/>
    <x v="0"/>
    <n v="5993"/>
    <x v="0"/>
    <n v="11"/>
    <n v="8"/>
    <n v="6"/>
    <n v="0"/>
  </r>
  <r>
    <n v="49"/>
    <x v="0"/>
    <x v="1"/>
    <x v="1"/>
    <s v="Life Sciences"/>
    <x v="1"/>
    <s v="Research Scientist"/>
    <x v="1"/>
    <n v="5130"/>
    <x v="1"/>
    <n v="23"/>
    <n v="10"/>
    <n v="10"/>
    <n v="1"/>
  </r>
  <r>
    <n v="37"/>
    <x v="1"/>
    <x v="0"/>
    <x v="1"/>
    <s v="Other"/>
    <x v="1"/>
    <s v="Laboratory Technician"/>
    <x v="0"/>
    <n v="2090"/>
    <x v="0"/>
    <n v="15"/>
    <n v="7"/>
    <n v="0"/>
    <n v="0"/>
  </r>
  <r>
    <n v="33"/>
    <x v="1"/>
    <x v="1"/>
    <x v="1"/>
    <s v="Life Sciences"/>
    <x v="0"/>
    <s v="Research Scientist"/>
    <x v="1"/>
    <n v="2909"/>
    <x v="0"/>
    <n v="11"/>
    <n v="8"/>
    <n v="8"/>
    <n v="3"/>
  </r>
  <r>
    <n v="27"/>
    <x v="2"/>
    <x v="1"/>
    <x v="1"/>
    <s v="Medical"/>
    <x v="1"/>
    <s v="Laboratory Technician"/>
    <x v="1"/>
    <n v="3468"/>
    <x v="1"/>
    <n v="12"/>
    <n v="6"/>
    <n v="2"/>
    <n v="2"/>
  </r>
  <r>
    <n v="32"/>
    <x v="1"/>
    <x v="1"/>
    <x v="1"/>
    <s v="Life Sciences"/>
    <x v="1"/>
    <s v="Laboratory Technician"/>
    <x v="0"/>
    <n v="3068"/>
    <x v="1"/>
    <n v="13"/>
    <n v="8"/>
    <n v="7"/>
    <n v="3"/>
  </r>
  <r>
    <n v="59"/>
    <x v="3"/>
    <x v="1"/>
    <x v="1"/>
    <s v="Medical"/>
    <x v="0"/>
    <s v="Laboratory Technician"/>
    <x v="1"/>
    <n v="2670"/>
    <x v="0"/>
    <n v="20"/>
    <n v="12"/>
    <n v="1"/>
    <n v="0"/>
  </r>
  <r>
    <n v="30"/>
    <x v="1"/>
    <x v="1"/>
    <x v="1"/>
    <s v="Life Sciences"/>
    <x v="1"/>
    <s v="Laboratory Technician"/>
    <x v="2"/>
    <n v="2693"/>
    <x v="1"/>
    <n v="22"/>
    <n v="1"/>
    <n v="1"/>
    <n v="0"/>
  </r>
  <r>
    <n v="38"/>
    <x v="1"/>
    <x v="1"/>
    <x v="1"/>
    <s v="Life Sciences"/>
    <x v="1"/>
    <s v="Manufacturing Director"/>
    <x v="0"/>
    <n v="9526"/>
    <x v="1"/>
    <n v="21"/>
    <n v="10"/>
    <n v="9"/>
    <n v="1"/>
  </r>
  <r>
    <n v="36"/>
    <x v="1"/>
    <x v="1"/>
    <x v="1"/>
    <s v="Medical"/>
    <x v="1"/>
    <s v="Healthcare Representative"/>
    <x v="1"/>
    <n v="5237"/>
    <x v="1"/>
    <n v="13"/>
    <n v="17"/>
    <n v="7"/>
    <n v="7"/>
  </r>
  <r>
    <n v="35"/>
    <x v="1"/>
    <x v="1"/>
    <x v="1"/>
    <s v="Medical"/>
    <x v="1"/>
    <s v="Laboratory Technician"/>
    <x v="1"/>
    <n v="2426"/>
    <x v="1"/>
    <n v="13"/>
    <n v="6"/>
    <n v="5"/>
    <n v="0"/>
  </r>
  <r>
    <n v="29"/>
    <x v="2"/>
    <x v="1"/>
    <x v="1"/>
    <s v="Life Sciences"/>
    <x v="0"/>
    <s v="Laboratory Technician"/>
    <x v="0"/>
    <n v="4193"/>
    <x v="0"/>
    <n v="12"/>
    <n v="10"/>
    <n v="9"/>
    <n v="0"/>
  </r>
  <r>
    <n v="31"/>
    <x v="1"/>
    <x v="1"/>
    <x v="1"/>
    <s v="Life Sciences"/>
    <x v="1"/>
    <s v="Research Scientist"/>
    <x v="2"/>
    <n v="2911"/>
    <x v="1"/>
    <n v="17"/>
    <n v="5"/>
    <n v="5"/>
    <n v="4"/>
  </r>
  <r>
    <n v="34"/>
    <x v="1"/>
    <x v="1"/>
    <x v="1"/>
    <s v="Medical"/>
    <x v="1"/>
    <s v="Laboratory Technician"/>
    <x v="2"/>
    <n v="2661"/>
    <x v="1"/>
    <n v="11"/>
    <n v="3"/>
    <n v="2"/>
    <n v="1"/>
  </r>
  <r>
    <n v="28"/>
    <x v="2"/>
    <x v="0"/>
    <x v="1"/>
    <s v="Life Sciences"/>
    <x v="1"/>
    <s v="Laboratory Technician"/>
    <x v="0"/>
    <n v="2028"/>
    <x v="0"/>
    <n v="14"/>
    <n v="6"/>
    <n v="4"/>
    <n v="0"/>
  </r>
  <r>
    <n v="29"/>
    <x v="2"/>
    <x v="1"/>
    <x v="1"/>
    <s v="Life Sciences"/>
    <x v="0"/>
    <s v="Manufacturing Director"/>
    <x v="2"/>
    <n v="9980"/>
    <x v="1"/>
    <n v="11"/>
    <n v="10"/>
    <n v="10"/>
    <n v="8"/>
  </r>
  <r>
    <n v="32"/>
    <x v="1"/>
    <x v="1"/>
    <x v="1"/>
    <s v="Life Sciences"/>
    <x v="1"/>
    <s v="Research Scientist"/>
    <x v="2"/>
    <n v="3298"/>
    <x v="0"/>
    <n v="12"/>
    <n v="7"/>
    <n v="6"/>
    <n v="0"/>
  </r>
  <r>
    <n v="22"/>
    <x v="2"/>
    <x v="1"/>
    <x v="1"/>
    <s v="Medical"/>
    <x v="1"/>
    <s v="Laboratory Technician"/>
    <x v="2"/>
    <n v="2935"/>
    <x v="0"/>
    <n v="13"/>
    <n v="1"/>
    <n v="1"/>
    <n v="0"/>
  </r>
  <r>
    <n v="53"/>
    <x v="3"/>
    <x v="1"/>
    <x v="0"/>
    <s v="Life Sciences"/>
    <x v="0"/>
    <s v="Manager"/>
    <x v="1"/>
    <n v="15427"/>
    <x v="1"/>
    <n v="16"/>
    <n v="31"/>
    <n v="25"/>
    <n v="3"/>
  </r>
  <r>
    <n v="38"/>
    <x v="1"/>
    <x v="1"/>
    <x v="1"/>
    <s v="Life Sciences"/>
    <x v="1"/>
    <s v="Research Scientist"/>
    <x v="0"/>
    <n v="3944"/>
    <x v="0"/>
    <n v="11"/>
    <n v="6"/>
    <n v="3"/>
    <n v="1"/>
  </r>
  <r>
    <n v="24"/>
    <x v="2"/>
    <x v="1"/>
    <x v="1"/>
    <s v="Other"/>
    <x v="0"/>
    <s v="Manufacturing Director"/>
    <x v="2"/>
    <n v="4011"/>
    <x v="1"/>
    <n v="18"/>
    <n v="5"/>
    <n v="4"/>
    <n v="1"/>
  </r>
  <r>
    <n v="36"/>
    <x v="1"/>
    <x v="0"/>
    <x v="0"/>
    <s v="Life Sciences"/>
    <x v="1"/>
    <s v="Sales Representative"/>
    <x v="0"/>
    <n v="3407"/>
    <x v="1"/>
    <n v="23"/>
    <n v="10"/>
    <n v="5"/>
    <n v="0"/>
  </r>
  <r>
    <n v="34"/>
    <x v="1"/>
    <x v="1"/>
    <x v="1"/>
    <s v="Life Sciences"/>
    <x v="0"/>
    <s v="Research Director"/>
    <x v="0"/>
    <n v="11994"/>
    <x v="1"/>
    <n v="11"/>
    <n v="13"/>
    <n v="12"/>
    <n v="2"/>
  </r>
  <r>
    <n v="21"/>
    <x v="2"/>
    <x v="1"/>
    <x v="1"/>
    <s v="Life Sciences"/>
    <x v="1"/>
    <s v="Research Scientist"/>
    <x v="0"/>
    <n v="1232"/>
    <x v="1"/>
    <n v="14"/>
    <n v="0"/>
    <n v="0"/>
    <n v="0"/>
  </r>
  <r>
    <n v="34"/>
    <x v="1"/>
    <x v="0"/>
    <x v="1"/>
    <s v="Medical"/>
    <x v="1"/>
    <s v="Research Scientist"/>
    <x v="0"/>
    <n v="2960"/>
    <x v="1"/>
    <n v="11"/>
    <n v="8"/>
    <n v="4"/>
    <n v="1"/>
  </r>
  <r>
    <n v="53"/>
    <x v="3"/>
    <x v="1"/>
    <x v="1"/>
    <s v="Other"/>
    <x v="0"/>
    <s v="Manager"/>
    <x v="2"/>
    <n v="19094"/>
    <x v="1"/>
    <n v="11"/>
    <n v="26"/>
    <n v="14"/>
    <n v="4"/>
  </r>
  <r>
    <n v="32"/>
    <x v="1"/>
    <x v="0"/>
    <x v="1"/>
    <s v="Life Sciences"/>
    <x v="0"/>
    <s v="Research Scientist"/>
    <x v="0"/>
    <n v="3919"/>
    <x v="0"/>
    <n v="22"/>
    <n v="10"/>
    <n v="10"/>
    <n v="6"/>
  </r>
  <r>
    <n v="42"/>
    <x v="0"/>
    <x v="1"/>
    <x v="0"/>
    <s v="Marketing"/>
    <x v="1"/>
    <s v="Sales Executive"/>
    <x v="1"/>
    <n v="6825"/>
    <x v="1"/>
    <n v="11"/>
    <n v="10"/>
    <n v="9"/>
    <n v="4"/>
  </r>
  <r>
    <n v="44"/>
    <x v="0"/>
    <x v="1"/>
    <x v="1"/>
    <s v="Medical"/>
    <x v="0"/>
    <s v="Healthcare Representative"/>
    <x v="1"/>
    <n v="10248"/>
    <x v="1"/>
    <n v="14"/>
    <n v="24"/>
    <n v="22"/>
    <n v="5"/>
  </r>
  <r>
    <n v="46"/>
    <x v="0"/>
    <x v="1"/>
    <x v="0"/>
    <s v="Marketing"/>
    <x v="0"/>
    <s v="Manager"/>
    <x v="0"/>
    <n v="18947"/>
    <x v="1"/>
    <n v="12"/>
    <n v="22"/>
    <n v="2"/>
    <n v="2"/>
  </r>
  <r>
    <n v="33"/>
    <x v="1"/>
    <x v="1"/>
    <x v="1"/>
    <s v="Medical"/>
    <x v="1"/>
    <s v="Laboratory Technician"/>
    <x v="0"/>
    <n v="2496"/>
    <x v="1"/>
    <n v="11"/>
    <n v="7"/>
    <n v="1"/>
    <n v="0"/>
  </r>
  <r>
    <n v="44"/>
    <x v="0"/>
    <x v="1"/>
    <x v="1"/>
    <s v="Other"/>
    <x v="1"/>
    <s v="Healthcare Representative"/>
    <x v="1"/>
    <n v="6465"/>
    <x v="0"/>
    <n v="13"/>
    <n v="9"/>
    <n v="4"/>
    <n v="1"/>
  </r>
  <r>
    <n v="30"/>
    <x v="1"/>
    <x v="1"/>
    <x v="1"/>
    <s v="Medical"/>
    <x v="1"/>
    <s v="Laboratory Technician"/>
    <x v="0"/>
    <n v="2206"/>
    <x v="1"/>
    <n v="13"/>
    <n v="10"/>
    <n v="10"/>
    <n v="1"/>
  </r>
  <r>
    <n v="39"/>
    <x v="1"/>
    <x v="0"/>
    <x v="0"/>
    <s v="Technical Degree"/>
    <x v="1"/>
    <s v="Sales Representative"/>
    <x v="1"/>
    <n v="2086"/>
    <x v="1"/>
    <n v="14"/>
    <n v="19"/>
    <n v="1"/>
    <n v="0"/>
  </r>
  <r>
    <n v="24"/>
    <x v="2"/>
    <x v="0"/>
    <x v="1"/>
    <s v="Medical"/>
    <x v="1"/>
    <s v="Research Scientist"/>
    <x v="1"/>
    <n v="2293"/>
    <x v="0"/>
    <n v="16"/>
    <n v="6"/>
    <n v="2"/>
    <n v="2"/>
  </r>
  <r>
    <n v="43"/>
    <x v="0"/>
    <x v="1"/>
    <x v="1"/>
    <s v="Medical"/>
    <x v="0"/>
    <s v="Research Scientist"/>
    <x v="2"/>
    <n v="2645"/>
    <x v="1"/>
    <n v="12"/>
    <n v="6"/>
    <n v="5"/>
    <n v="1"/>
  </r>
  <r>
    <n v="50"/>
    <x v="0"/>
    <x v="0"/>
    <x v="0"/>
    <s v="Marketing"/>
    <x v="1"/>
    <s v="Sales Representative"/>
    <x v="1"/>
    <n v="2683"/>
    <x v="0"/>
    <n v="14"/>
    <n v="3"/>
    <n v="3"/>
    <n v="0"/>
  </r>
  <r>
    <n v="35"/>
    <x v="1"/>
    <x v="1"/>
    <x v="0"/>
    <s v="Marketing"/>
    <x v="0"/>
    <s v="Sales Representative"/>
    <x v="1"/>
    <n v="2014"/>
    <x v="1"/>
    <n v="13"/>
    <n v="2"/>
    <n v="2"/>
    <n v="2"/>
  </r>
  <r>
    <n v="36"/>
    <x v="1"/>
    <x v="1"/>
    <x v="1"/>
    <s v="Life Sciences"/>
    <x v="0"/>
    <s v="Research Scientist"/>
    <x v="1"/>
    <n v="3419"/>
    <x v="0"/>
    <n v="14"/>
    <n v="6"/>
    <n v="1"/>
    <n v="0"/>
  </r>
  <r>
    <n v="33"/>
    <x v="1"/>
    <x v="1"/>
    <x v="0"/>
    <s v="Life Sciences"/>
    <x v="0"/>
    <s v="Sales Executive"/>
    <x v="1"/>
    <n v="5376"/>
    <x v="1"/>
    <n v="19"/>
    <n v="10"/>
    <n v="5"/>
    <n v="1"/>
  </r>
  <r>
    <n v="35"/>
    <x v="1"/>
    <x v="1"/>
    <x v="1"/>
    <s v="Other"/>
    <x v="1"/>
    <s v="Laboratory Technician"/>
    <x v="2"/>
    <n v="1951"/>
    <x v="1"/>
    <n v="12"/>
    <n v="1"/>
    <n v="1"/>
    <n v="0"/>
  </r>
  <r>
    <n v="27"/>
    <x v="2"/>
    <x v="1"/>
    <x v="1"/>
    <s v="Life Sciences"/>
    <x v="0"/>
    <s v="Laboratory Technician"/>
    <x v="2"/>
    <n v="2341"/>
    <x v="1"/>
    <n v="13"/>
    <n v="1"/>
    <n v="1"/>
    <n v="0"/>
  </r>
  <r>
    <n v="26"/>
    <x v="2"/>
    <x v="0"/>
    <x v="1"/>
    <s v="Life Sciences"/>
    <x v="1"/>
    <s v="Laboratory Technician"/>
    <x v="0"/>
    <n v="2293"/>
    <x v="1"/>
    <n v="12"/>
    <n v="1"/>
    <n v="1"/>
    <n v="0"/>
  </r>
  <r>
    <n v="27"/>
    <x v="2"/>
    <x v="1"/>
    <x v="0"/>
    <s v="Life Sciences"/>
    <x v="1"/>
    <s v="Sales Executive"/>
    <x v="0"/>
    <n v="8726"/>
    <x v="1"/>
    <n v="15"/>
    <n v="9"/>
    <n v="9"/>
    <n v="1"/>
  </r>
  <r>
    <n v="30"/>
    <x v="1"/>
    <x v="1"/>
    <x v="1"/>
    <s v="Medical"/>
    <x v="0"/>
    <s v="Laboratory Technician"/>
    <x v="0"/>
    <n v="4011"/>
    <x v="1"/>
    <n v="23"/>
    <n v="12"/>
    <n v="12"/>
    <n v="3"/>
  </r>
  <r>
    <n v="41"/>
    <x v="0"/>
    <x v="0"/>
    <x v="1"/>
    <s v="Technical Degree"/>
    <x v="0"/>
    <s v="Research Director"/>
    <x v="1"/>
    <n v="19545"/>
    <x v="1"/>
    <n v="12"/>
    <n v="23"/>
    <n v="22"/>
    <n v="15"/>
  </r>
  <r>
    <n v="34"/>
    <x v="1"/>
    <x v="1"/>
    <x v="0"/>
    <s v="Marketing"/>
    <x v="1"/>
    <s v="Sales Executive"/>
    <x v="0"/>
    <n v="4568"/>
    <x v="1"/>
    <n v="20"/>
    <n v="10"/>
    <n v="9"/>
    <n v="8"/>
  </r>
  <r>
    <n v="37"/>
    <x v="1"/>
    <x v="1"/>
    <x v="1"/>
    <s v="Life Sciences"/>
    <x v="1"/>
    <s v="Research Scientist"/>
    <x v="1"/>
    <n v="3022"/>
    <x v="1"/>
    <n v="21"/>
    <n v="8"/>
    <n v="1"/>
    <n v="0"/>
  </r>
  <r>
    <n v="46"/>
    <x v="0"/>
    <x v="1"/>
    <x v="0"/>
    <s v="Marketing"/>
    <x v="1"/>
    <s v="Sales Executive"/>
    <x v="0"/>
    <n v="5772"/>
    <x v="0"/>
    <n v="21"/>
    <n v="14"/>
    <n v="9"/>
    <n v="0"/>
  </r>
  <r>
    <n v="35"/>
    <x v="1"/>
    <x v="1"/>
    <x v="1"/>
    <s v="Life Sciences"/>
    <x v="1"/>
    <s v="Laboratory Technician"/>
    <x v="1"/>
    <n v="2269"/>
    <x v="1"/>
    <n v="19"/>
    <n v="1"/>
    <n v="1"/>
    <n v="0"/>
  </r>
  <r>
    <n v="48"/>
    <x v="0"/>
    <x v="0"/>
    <x v="1"/>
    <s v="Life Sciences"/>
    <x v="1"/>
    <s v="Laboratory Technician"/>
    <x v="0"/>
    <n v="5381"/>
    <x v="0"/>
    <n v="13"/>
    <n v="23"/>
    <n v="1"/>
    <n v="0"/>
  </r>
  <r>
    <n v="28"/>
    <x v="2"/>
    <x v="0"/>
    <x v="1"/>
    <s v="Technical Degree"/>
    <x v="1"/>
    <s v="Laboratory Technician"/>
    <x v="0"/>
    <n v="3441"/>
    <x v="0"/>
    <n v="13"/>
    <n v="2"/>
    <n v="2"/>
    <n v="2"/>
  </r>
  <r>
    <n v="44"/>
    <x v="0"/>
    <x v="1"/>
    <x v="0"/>
    <s v="Marketing"/>
    <x v="0"/>
    <s v="Sales Executive"/>
    <x v="2"/>
    <n v="5454"/>
    <x v="0"/>
    <n v="21"/>
    <n v="9"/>
    <n v="4"/>
    <n v="1"/>
  </r>
  <r>
    <n v="35"/>
    <x v="1"/>
    <x v="1"/>
    <x v="1"/>
    <s v="Medical"/>
    <x v="1"/>
    <s v="Healthcare Representative"/>
    <x v="1"/>
    <n v="9884"/>
    <x v="0"/>
    <n v="13"/>
    <n v="10"/>
    <n v="4"/>
    <n v="2"/>
  </r>
  <r>
    <n v="26"/>
    <x v="2"/>
    <x v="1"/>
    <x v="0"/>
    <s v="Marketing"/>
    <x v="0"/>
    <s v="Sales Executive"/>
    <x v="1"/>
    <n v="4157"/>
    <x v="0"/>
    <n v="19"/>
    <n v="5"/>
    <n v="2"/>
    <n v="0"/>
  </r>
  <r>
    <n v="33"/>
    <x v="1"/>
    <x v="1"/>
    <x v="1"/>
    <s v="Life Sciences"/>
    <x v="0"/>
    <s v="Research Director"/>
    <x v="0"/>
    <n v="13458"/>
    <x v="0"/>
    <n v="12"/>
    <n v="15"/>
    <n v="15"/>
    <n v="8"/>
  </r>
  <r>
    <n v="35"/>
    <x v="1"/>
    <x v="1"/>
    <x v="0"/>
    <s v="Life Sciences"/>
    <x v="1"/>
    <s v="Sales Executive"/>
    <x v="1"/>
    <n v="9069"/>
    <x v="1"/>
    <n v="22"/>
    <n v="9"/>
    <n v="9"/>
    <n v="1"/>
  </r>
  <r>
    <n v="35"/>
    <x v="1"/>
    <x v="1"/>
    <x v="1"/>
    <s v="Medical"/>
    <x v="0"/>
    <s v="Laboratory Technician"/>
    <x v="1"/>
    <n v="4014"/>
    <x v="0"/>
    <n v="15"/>
    <n v="4"/>
    <n v="2"/>
    <n v="2"/>
  </r>
  <r>
    <n v="31"/>
    <x v="1"/>
    <x v="1"/>
    <x v="1"/>
    <s v="Life Sciences"/>
    <x v="1"/>
    <s v="Laboratory Technician"/>
    <x v="2"/>
    <n v="5915"/>
    <x v="1"/>
    <n v="22"/>
    <n v="10"/>
    <n v="7"/>
    <n v="1"/>
  </r>
  <r>
    <n v="37"/>
    <x v="1"/>
    <x v="1"/>
    <x v="1"/>
    <s v="Life Sciences"/>
    <x v="1"/>
    <s v="Manufacturing Director"/>
    <x v="2"/>
    <n v="5993"/>
    <x v="1"/>
    <n v="18"/>
    <n v="7"/>
    <n v="7"/>
    <n v="0"/>
  </r>
  <r>
    <n v="32"/>
    <x v="1"/>
    <x v="1"/>
    <x v="1"/>
    <s v="Medical"/>
    <x v="1"/>
    <s v="Manufacturing Director"/>
    <x v="1"/>
    <n v="6162"/>
    <x v="0"/>
    <n v="22"/>
    <n v="9"/>
    <n v="9"/>
    <n v="7"/>
  </r>
  <r>
    <n v="38"/>
    <x v="1"/>
    <x v="1"/>
    <x v="1"/>
    <s v="Life Sciences"/>
    <x v="0"/>
    <s v="Laboratory Technician"/>
    <x v="0"/>
    <n v="2406"/>
    <x v="1"/>
    <n v="11"/>
    <n v="10"/>
    <n v="10"/>
    <n v="9"/>
  </r>
  <r>
    <n v="50"/>
    <x v="0"/>
    <x v="1"/>
    <x v="1"/>
    <s v="Medical"/>
    <x v="0"/>
    <s v="Research Director"/>
    <x v="2"/>
    <n v="18740"/>
    <x v="0"/>
    <n v="12"/>
    <n v="29"/>
    <n v="27"/>
    <n v="13"/>
  </r>
  <r>
    <n v="59"/>
    <x v="3"/>
    <x v="1"/>
    <x v="0"/>
    <s v="Life Sciences"/>
    <x v="0"/>
    <s v="Sales Executive"/>
    <x v="0"/>
    <n v="7637"/>
    <x v="1"/>
    <n v="11"/>
    <n v="28"/>
    <n v="21"/>
    <n v="7"/>
  </r>
  <r>
    <n v="36"/>
    <x v="1"/>
    <x v="1"/>
    <x v="1"/>
    <s v="Technical Degree"/>
    <x v="0"/>
    <s v="Healthcare Representative"/>
    <x v="2"/>
    <n v="10096"/>
    <x v="1"/>
    <n v="13"/>
    <n v="17"/>
    <n v="17"/>
    <n v="12"/>
  </r>
  <r>
    <n v="55"/>
    <x v="3"/>
    <x v="1"/>
    <x v="1"/>
    <s v="Medical"/>
    <x v="0"/>
    <s v="Manager"/>
    <x v="2"/>
    <n v="14756"/>
    <x v="0"/>
    <n v="14"/>
    <n v="21"/>
    <n v="5"/>
    <n v="0"/>
  </r>
  <r>
    <n v="36"/>
    <x v="1"/>
    <x v="1"/>
    <x v="1"/>
    <s v="Life Sciences"/>
    <x v="1"/>
    <s v="Manufacturing Director"/>
    <x v="0"/>
    <n v="6499"/>
    <x v="1"/>
    <n v="13"/>
    <n v="6"/>
    <n v="6"/>
    <n v="0"/>
  </r>
  <r>
    <n v="45"/>
    <x v="0"/>
    <x v="1"/>
    <x v="1"/>
    <s v="Life Sciences"/>
    <x v="1"/>
    <s v="Research Scientist"/>
    <x v="2"/>
    <n v="9724"/>
    <x v="1"/>
    <n v="17"/>
    <n v="25"/>
    <n v="1"/>
    <n v="0"/>
  </r>
  <r>
    <n v="35"/>
    <x v="1"/>
    <x v="1"/>
    <x v="1"/>
    <s v="Medical"/>
    <x v="1"/>
    <s v="Research Scientist"/>
    <x v="1"/>
    <n v="2194"/>
    <x v="1"/>
    <n v="13"/>
    <n v="5"/>
    <n v="3"/>
    <n v="1"/>
  </r>
  <r>
    <n v="36"/>
    <x v="1"/>
    <x v="0"/>
    <x v="1"/>
    <s v="Medical"/>
    <x v="1"/>
    <s v="Research Scientist"/>
    <x v="1"/>
    <n v="3388"/>
    <x v="0"/>
    <n v="17"/>
    <n v="2"/>
    <n v="1"/>
    <n v="0"/>
  </r>
  <r>
    <n v="59"/>
    <x v="3"/>
    <x v="1"/>
    <x v="0"/>
    <s v="Life Sciences"/>
    <x v="0"/>
    <s v="Sales Executive"/>
    <x v="0"/>
    <n v="5473"/>
    <x v="1"/>
    <n v="11"/>
    <n v="20"/>
    <n v="4"/>
    <n v="1"/>
  </r>
  <r>
    <n v="29"/>
    <x v="2"/>
    <x v="1"/>
    <x v="1"/>
    <s v="Life Sciences"/>
    <x v="1"/>
    <s v="Research Scientist"/>
    <x v="1"/>
    <n v="2703"/>
    <x v="1"/>
    <n v="23"/>
    <n v="6"/>
    <n v="5"/>
    <n v="0"/>
  </r>
  <r>
    <n v="31"/>
    <x v="1"/>
    <x v="1"/>
    <x v="1"/>
    <s v="Medical"/>
    <x v="1"/>
    <s v="Research Scientist"/>
    <x v="0"/>
    <n v="2501"/>
    <x v="1"/>
    <n v="17"/>
    <n v="1"/>
    <n v="1"/>
    <n v="1"/>
  </r>
  <r>
    <n v="32"/>
    <x v="1"/>
    <x v="1"/>
    <x v="1"/>
    <s v="Life Sciences"/>
    <x v="1"/>
    <s v="Research Scientist"/>
    <x v="1"/>
    <n v="6220"/>
    <x v="1"/>
    <n v="17"/>
    <n v="10"/>
    <n v="10"/>
    <n v="0"/>
  </r>
  <r>
    <n v="36"/>
    <x v="1"/>
    <x v="1"/>
    <x v="1"/>
    <s v="Life Sciences"/>
    <x v="0"/>
    <s v="Laboratory Technician"/>
    <x v="1"/>
    <n v="3038"/>
    <x v="1"/>
    <n v="12"/>
    <n v="5"/>
    <n v="1"/>
    <n v="0"/>
  </r>
  <r>
    <n v="31"/>
    <x v="1"/>
    <x v="1"/>
    <x v="1"/>
    <s v="Life Sciences"/>
    <x v="0"/>
    <s v="Manufacturing Director"/>
    <x v="0"/>
    <n v="4424"/>
    <x v="1"/>
    <n v="23"/>
    <n v="11"/>
    <n v="11"/>
    <n v="1"/>
  </r>
  <r>
    <n v="35"/>
    <x v="1"/>
    <x v="1"/>
    <x v="0"/>
    <s v="Marketing"/>
    <x v="1"/>
    <s v="Sales Executive"/>
    <x v="0"/>
    <n v="4312"/>
    <x v="1"/>
    <n v="14"/>
    <n v="16"/>
    <n v="15"/>
    <n v="2"/>
  </r>
  <r>
    <n v="45"/>
    <x v="0"/>
    <x v="1"/>
    <x v="1"/>
    <s v="Other"/>
    <x v="1"/>
    <s v="Research Director"/>
    <x v="1"/>
    <n v="13245"/>
    <x v="0"/>
    <n v="14"/>
    <n v="17"/>
    <n v="0"/>
    <n v="0"/>
  </r>
  <r>
    <n v="37"/>
    <x v="1"/>
    <x v="1"/>
    <x v="1"/>
    <s v="Medical"/>
    <x v="1"/>
    <s v="Research Director"/>
    <x v="0"/>
    <n v="13664"/>
    <x v="1"/>
    <n v="13"/>
    <n v="16"/>
    <n v="5"/>
    <n v="0"/>
  </r>
  <r>
    <n v="46"/>
    <x v="0"/>
    <x v="1"/>
    <x v="2"/>
    <s v="Medical"/>
    <x v="1"/>
    <s v="Human Resources"/>
    <x v="2"/>
    <n v="5021"/>
    <x v="0"/>
    <n v="22"/>
    <n v="16"/>
    <n v="4"/>
    <n v="0"/>
  </r>
  <r>
    <n v="30"/>
    <x v="1"/>
    <x v="1"/>
    <x v="1"/>
    <s v="Life Sciences"/>
    <x v="1"/>
    <s v="Laboratory Technician"/>
    <x v="1"/>
    <n v="5126"/>
    <x v="0"/>
    <n v="12"/>
    <n v="10"/>
    <n v="10"/>
    <n v="3"/>
  </r>
  <r>
    <n v="35"/>
    <x v="1"/>
    <x v="1"/>
    <x v="1"/>
    <s v="Medical"/>
    <x v="1"/>
    <s v="Research Scientist"/>
    <x v="0"/>
    <n v="2859"/>
    <x v="1"/>
    <n v="18"/>
    <n v="6"/>
    <n v="6"/>
    <n v="0"/>
  </r>
  <r>
    <n v="55"/>
    <x v="3"/>
    <x v="1"/>
    <x v="0"/>
    <s v="Life Sciences"/>
    <x v="1"/>
    <s v="Sales Executive"/>
    <x v="1"/>
    <n v="10239"/>
    <x v="1"/>
    <n v="14"/>
    <n v="24"/>
    <n v="1"/>
    <n v="1"/>
  </r>
  <r>
    <n v="38"/>
    <x v="1"/>
    <x v="1"/>
    <x v="1"/>
    <s v="Medical"/>
    <x v="0"/>
    <s v="Research Scientist"/>
    <x v="2"/>
    <n v="5329"/>
    <x v="0"/>
    <n v="12"/>
    <n v="17"/>
    <n v="13"/>
    <n v="1"/>
  </r>
  <r>
    <n v="34"/>
    <x v="1"/>
    <x v="1"/>
    <x v="1"/>
    <s v="Medical"/>
    <x v="1"/>
    <s v="Manufacturing Director"/>
    <x v="1"/>
    <n v="4325"/>
    <x v="1"/>
    <n v="15"/>
    <n v="5"/>
    <n v="5"/>
    <n v="1"/>
  </r>
  <r>
    <n v="56"/>
    <x v="3"/>
    <x v="1"/>
    <x v="1"/>
    <s v="Life Sciences"/>
    <x v="1"/>
    <s v="Manufacturing Director"/>
    <x v="0"/>
    <n v="7260"/>
    <x v="1"/>
    <n v="11"/>
    <n v="37"/>
    <n v="6"/>
    <n v="0"/>
  </r>
  <r>
    <n v="23"/>
    <x v="2"/>
    <x v="1"/>
    <x v="0"/>
    <s v="Technical Degree"/>
    <x v="1"/>
    <s v="Sales Representative"/>
    <x v="2"/>
    <n v="2322"/>
    <x v="1"/>
    <n v="13"/>
    <n v="3"/>
    <n v="0"/>
    <n v="0"/>
  </r>
  <r>
    <n v="51"/>
    <x v="3"/>
    <x v="1"/>
    <x v="1"/>
    <s v="Life Sciences"/>
    <x v="1"/>
    <s v="Laboratory Technician"/>
    <x v="1"/>
    <n v="2075"/>
    <x v="1"/>
    <n v="23"/>
    <n v="10"/>
    <n v="4"/>
    <n v="0"/>
  </r>
  <r>
    <n v="30"/>
    <x v="1"/>
    <x v="1"/>
    <x v="1"/>
    <s v="Life Sciences"/>
    <x v="1"/>
    <s v="Healthcare Representative"/>
    <x v="1"/>
    <n v="4152"/>
    <x v="1"/>
    <n v="19"/>
    <n v="11"/>
    <n v="11"/>
    <n v="10"/>
  </r>
  <r>
    <n v="46"/>
    <x v="0"/>
    <x v="0"/>
    <x v="0"/>
    <s v="Medical"/>
    <x v="1"/>
    <s v="Sales Executive"/>
    <x v="0"/>
    <n v="9619"/>
    <x v="1"/>
    <n v="16"/>
    <n v="9"/>
    <n v="9"/>
    <n v="4"/>
  </r>
  <r>
    <n v="40"/>
    <x v="1"/>
    <x v="1"/>
    <x v="1"/>
    <s v="Life Sciences"/>
    <x v="1"/>
    <s v="Healthcare Representative"/>
    <x v="1"/>
    <n v="13503"/>
    <x v="1"/>
    <n v="22"/>
    <n v="22"/>
    <n v="22"/>
    <n v="11"/>
  </r>
  <r>
    <n v="51"/>
    <x v="3"/>
    <x v="1"/>
    <x v="0"/>
    <s v="Marketing"/>
    <x v="1"/>
    <s v="Sales Executive"/>
    <x v="0"/>
    <n v="5441"/>
    <x v="0"/>
    <n v="22"/>
    <n v="11"/>
    <n v="10"/>
    <n v="1"/>
  </r>
  <r>
    <n v="30"/>
    <x v="1"/>
    <x v="1"/>
    <x v="0"/>
    <s v="Medical"/>
    <x v="0"/>
    <s v="Sales Executive"/>
    <x v="2"/>
    <n v="5209"/>
    <x v="0"/>
    <n v="12"/>
    <n v="11"/>
    <n v="11"/>
    <n v="2"/>
  </r>
  <r>
    <n v="46"/>
    <x v="0"/>
    <x v="1"/>
    <x v="1"/>
    <s v="Medical"/>
    <x v="1"/>
    <s v="Healthcare Representative"/>
    <x v="1"/>
    <n v="10673"/>
    <x v="0"/>
    <n v="13"/>
    <n v="21"/>
    <n v="10"/>
    <n v="9"/>
  </r>
  <r>
    <n v="32"/>
    <x v="1"/>
    <x v="1"/>
    <x v="0"/>
    <s v="Medical"/>
    <x v="1"/>
    <s v="Sales Executive"/>
    <x v="0"/>
    <n v="5010"/>
    <x v="1"/>
    <n v="16"/>
    <n v="12"/>
    <n v="11"/>
    <n v="5"/>
  </r>
  <r>
    <n v="54"/>
    <x v="3"/>
    <x v="1"/>
    <x v="1"/>
    <s v="Technical Degree"/>
    <x v="0"/>
    <s v="Research Director"/>
    <x v="1"/>
    <n v="13549"/>
    <x v="1"/>
    <n v="12"/>
    <n v="16"/>
    <n v="4"/>
    <n v="0"/>
  </r>
  <r>
    <n v="24"/>
    <x v="2"/>
    <x v="1"/>
    <x v="0"/>
    <s v="Other"/>
    <x v="0"/>
    <s v="Sales Executive"/>
    <x v="1"/>
    <n v="4999"/>
    <x v="1"/>
    <n v="21"/>
    <n v="4"/>
    <n v="3"/>
    <n v="0"/>
  </r>
  <r>
    <n v="28"/>
    <x v="2"/>
    <x v="1"/>
    <x v="0"/>
    <s v="Medical"/>
    <x v="1"/>
    <s v="Sales Executive"/>
    <x v="1"/>
    <n v="4221"/>
    <x v="1"/>
    <n v="15"/>
    <n v="5"/>
    <n v="5"/>
    <n v="0"/>
  </r>
  <r>
    <n v="58"/>
    <x v="3"/>
    <x v="1"/>
    <x v="0"/>
    <s v="Medical"/>
    <x v="1"/>
    <s v="Sales Executive"/>
    <x v="0"/>
    <n v="13872"/>
    <x v="1"/>
    <n v="13"/>
    <n v="38"/>
    <n v="37"/>
    <n v="1"/>
  </r>
  <r>
    <n v="44"/>
    <x v="0"/>
    <x v="1"/>
    <x v="1"/>
    <s v="Medical"/>
    <x v="1"/>
    <s v="Laboratory Technician"/>
    <x v="1"/>
    <n v="2042"/>
    <x v="1"/>
    <n v="12"/>
    <n v="17"/>
    <n v="3"/>
    <n v="1"/>
  </r>
  <r>
    <n v="37"/>
    <x v="1"/>
    <x v="0"/>
    <x v="2"/>
    <s v="Human Resources"/>
    <x v="1"/>
    <s v="Human Resources"/>
    <x v="2"/>
    <n v="2073"/>
    <x v="0"/>
    <n v="22"/>
    <n v="7"/>
    <n v="3"/>
    <n v="0"/>
  </r>
  <r>
    <n v="32"/>
    <x v="1"/>
    <x v="1"/>
    <x v="1"/>
    <s v="Life Sciences"/>
    <x v="1"/>
    <s v="Research Scientist"/>
    <x v="0"/>
    <n v="2956"/>
    <x v="1"/>
    <n v="13"/>
    <n v="1"/>
    <n v="1"/>
    <n v="0"/>
  </r>
  <r>
    <n v="20"/>
    <x v="2"/>
    <x v="0"/>
    <x v="1"/>
    <s v="Life Sciences"/>
    <x v="0"/>
    <s v="Laboratory Technician"/>
    <x v="0"/>
    <n v="2926"/>
    <x v="0"/>
    <n v="18"/>
    <n v="1"/>
    <n v="1"/>
    <n v="1"/>
  </r>
  <r>
    <n v="34"/>
    <x v="1"/>
    <x v="1"/>
    <x v="1"/>
    <s v="Other"/>
    <x v="0"/>
    <s v="Research Scientist"/>
    <x v="0"/>
    <n v="4809"/>
    <x v="1"/>
    <n v="14"/>
    <n v="16"/>
    <n v="16"/>
    <n v="2"/>
  </r>
  <r>
    <n v="37"/>
    <x v="1"/>
    <x v="1"/>
    <x v="1"/>
    <s v="Life Sciences"/>
    <x v="1"/>
    <s v="Healthcare Representative"/>
    <x v="2"/>
    <n v="5163"/>
    <x v="1"/>
    <n v="14"/>
    <n v="17"/>
    <n v="1"/>
    <n v="0"/>
  </r>
  <r>
    <n v="59"/>
    <x v="3"/>
    <x v="1"/>
    <x v="2"/>
    <s v="Human Resources"/>
    <x v="0"/>
    <s v="Manager"/>
    <x v="1"/>
    <n v="18844"/>
    <x v="1"/>
    <n v="21"/>
    <n v="30"/>
    <n v="3"/>
    <n v="2"/>
  </r>
  <r>
    <n v="50"/>
    <x v="0"/>
    <x v="1"/>
    <x v="1"/>
    <s v="Life Sciences"/>
    <x v="0"/>
    <s v="Research Director"/>
    <x v="1"/>
    <n v="18172"/>
    <x v="0"/>
    <n v="19"/>
    <n v="28"/>
    <n v="8"/>
    <n v="0"/>
  </r>
  <r>
    <n v="25"/>
    <x v="2"/>
    <x v="0"/>
    <x v="0"/>
    <s v="Marketing"/>
    <x v="1"/>
    <s v="Sales Executive"/>
    <x v="0"/>
    <n v="5744"/>
    <x v="0"/>
    <n v="11"/>
    <n v="6"/>
    <n v="6"/>
    <n v="0"/>
  </r>
  <r>
    <n v="25"/>
    <x v="2"/>
    <x v="1"/>
    <x v="1"/>
    <s v="Medical"/>
    <x v="1"/>
    <s v="Research Scientist"/>
    <x v="1"/>
    <n v="2889"/>
    <x v="1"/>
    <n v="11"/>
    <n v="2"/>
    <n v="2"/>
    <n v="2"/>
  </r>
  <r>
    <n v="22"/>
    <x v="2"/>
    <x v="1"/>
    <x v="1"/>
    <s v="Medical"/>
    <x v="0"/>
    <s v="Laboratory Technician"/>
    <x v="0"/>
    <n v="2871"/>
    <x v="1"/>
    <n v="15"/>
    <n v="1"/>
    <n v="0"/>
    <n v="0"/>
  </r>
  <r>
    <n v="51"/>
    <x v="3"/>
    <x v="1"/>
    <x v="1"/>
    <s v="Medical"/>
    <x v="0"/>
    <s v="Healthcare Representative"/>
    <x v="0"/>
    <n v="7484"/>
    <x v="1"/>
    <n v="20"/>
    <n v="23"/>
    <n v="13"/>
    <n v="12"/>
  </r>
  <r>
    <n v="34"/>
    <x v="1"/>
    <x v="0"/>
    <x v="1"/>
    <s v="Life Sciences"/>
    <x v="1"/>
    <s v="Laboratory Technician"/>
    <x v="0"/>
    <n v="6074"/>
    <x v="0"/>
    <n v="24"/>
    <n v="9"/>
    <n v="9"/>
    <n v="0"/>
  </r>
  <r>
    <n v="54"/>
    <x v="3"/>
    <x v="1"/>
    <x v="2"/>
    <s v="Human Resources"/>
    <x v="0"/>
    <s v="Manager"/>
    <x v="0"/>
    <n v="17328"/>
    <x v="0"/>
    <n v="12"/>
    <n v="23"/>
    <n v="5"/>
    <n v="4"/>
  </r>
  <r>
    <n v="24"/>
    <x v="2"/>
    <x v="1"/>
    <x v="1"/>
    <s v="Life Sciences"/>
    <x v="1"/>
    <s v="Laboratory Technician"/>
    <x v="1"/>
    <n v="2774"/>
    <x v="1"/>
    <n v="12"/>
    <n v="6"/>
    <n v="5"/>
    <n v="1"/>
  </r>
  <r>
    <n v="34"/>
    <x v="1"/>
    <x v="1"/>
    <x v="1"/>
    <s v="Life Sciences"/>
    <x v="0"/>
    <s v="Research Scientist"/>
    <x v="2"/>
    <n v="4505"/>
    <x v="1"/>
    <n v="15"/>
    <n v="12"/>
    <n v="1"/>
    <n v="0"/>
  </r>
  <r>
    <n v="37"/>
    <x v="1"/>
    <x v="1"/>
    <x v="0"/>
    <s v="Life Sciences"/>
    <x v="1"/>
    <s v="Sales Executive"/>
    <x v="0"/>
    <n v="7428"/>
    <x v="1"/>
    <n v="12"/>
    <n v="12"/>
    <n v="5"/>
    <n v="1"/>
  </r>
  <r>
    <n v="34"/>
    <x v="1"/>
    <x v="1"/>
    <x v="1"/>
    <s v="Medical"/>
    <x v="0"/>
    <s v="Manager"/>
    <x v="0"/>
    <n v="11631"/>
    <x v="1"/>
    <n v="12"/>
    <n v="14"/>
    <n v="11"/>
    <n v="5"/>
  </r>
  <r>
    <n v="36"/>
    <x v="1"/>
    <x v="1"/>
    <x v="0"/>
    <s v="Technical Degree"/>
    <x v="0"/>
    <s v="Sales Executive"/>
    <x v="1"/>
    <n v="9738"/>
    <x v="1"/>
    <n v="14"/>
    <n v="10"/>
    <n v="9"/>
    <n v="2"/>
  </r>
  <r>
    <n v="36"/>
    <x v="1"/>
    <x v="1"/>
    <x v="1"/>
    <s v="Life Sciences"/>
    <x v="0"/>
    <s v="Laboratory Technician"/>
    <x v="2"/>
    <n v="2835"/>
    <x v="1"/>
    <n v="22"/>
    <n v="7"/>
    <n v="1"/>
    <n v="0"/>
  </r>
  <r>
    <n v="43"/>
    <x v="0"/>
    <x v="1"/>
    <x v="0"/>
    <s v="Life Sciences"/>
    <x v="1"/>
    <s v="Manager"/>
    <x v="1"/>
    <n v="16959"/>
    <x v="0"/>
    <n v="12"/>
    <n v="25"/>
    <n v="25"/>
    <n v="4"/>
  </r>
  <r>
    <n v="30"/>
    <x v="1"/>
    <x v="1"/>
    <x v="1"/>
    <s v="Life Sciences"/>
    <x v="1"/>
    <s v="Research Scientist"/>
    <x v="2"/>
    <n v="2613"/>
    <x v="1"/>
    <n v="25"/>
    <n v="10"/>
    <n v="10"/>
    <n v="0"/>
  </r>
  <r>
    <n v="33"/>
    <x v="1"/>
    <x v="1"/>
    <x v="0"/>
    <s v="Marketing"/>
    <x v="1"/>
    <s v="Sales Executive"/>
    <x v="1"/>
    <n v="6146"/>
    <x v="1"/>
    <n v="13"/>
    <n v="8"/>
    <n v="7"/>
    <n v="0"/>
  </r>
  <r>
    <n v="56"/>
    <x v="3"/>
    <x v="0"/>
    <x v="1"/>
    <s v="Life Sciences"/>
    <x v="0"/>
    <s v="Research Scientist"/>
    <x v="1"/>
    <n v="4963"/>
    <x v="0"/>
    <n v="18"/>
    <n v="7"/>
    <n v="5"/>
    <n v="4"/>
  </r>
  <r>
    <n v="51"/>
    <x v="3"/>
    <x v="1"/>
    <x v="1"/>
    <s v="Life Sciences"/>
    <x v="1"/>
    <s v="Research Director"/>
    <x v="0"/>
    <n v="19537"/>
    <x v="1"/>
    <n v="13"/>
    <n v="23"/>
    <n v="20"/>
    <n v="15"/>
  </r>
  <r>
    <n v="31"/>
    <x v="1"/>
    <x v="0"/>
    <x v="0"/>
    <s v="Life Sciences"/>
    <x v="1"/>
    <s v="Sales Executive"/>
    <x v="1"/>
    <n v="6172"/>
    <x v="0"/>
    <n v="18"/>
    <n v="12"/>
    <n v="7"/>
    <n v="7"/>
  </r>
  <r>
    <n v="26"/>
    <x v="2"/>
    <x v="1"/>
    <x v="1"/>
    <s v="Other"/>
    <x v="0"/>
    <s v="Research Scientist"/>
    <x v="1"/>
    <n v="2368"/>
    <x v="1"/>
    <n v="19"/>
    <n v="5"/>
    <n v="5"/>
    <n v="4"/>
  </r>
  <r>
    <n v="58"/>
    <x v="3"/>
    <x v="0"/>
    <x v="1"/>
    <s v="Medical"/>
    <x v="0"/>
    <s v="Healthcare Representative"/>
    <x v="1"/>
    <n v="10312"/>
    <x v="1"/>
    <n v="12"/>
    <n v="40"/>
    <n v="40"/>
    <n v="15"/>
  </r>
  <r>
    <n v="19"/>
    <x v="2"/>
    <x v="0"/>
    <x v="0"/>
    <s v="Marketing"/>
    <x v="1"/>
    <s v="Sales Representative"/>
    <x v="0"/>
    <n v="1675"/>
    <x v="0"/>
    <n v="19"/>
    <n v="0"/>
    <n v="0"/>
    <n v="0"/>
  </r>
  <r>
    <n v="22"/>
    <x v="2"/>
    <x v="1"/>
    <x v="1"/>
    <s v="Technical Degree"/>
    <x v="1"/>
    <s v="Laboratory Technician"/>
    <x v="1"/>
    <n v="2523"/>
    <x v="1"/>
    <n v="14"/>
    <n v="3"/>
    <n v="2"/>
    <n v="2"/>
  </r>
  <r>
    <n v="49"/>
    <x v="0"/>
    <x v="1"/>
    <x v="1"/>
    <s v="Medical"/>
    <x v="0"/>
    <s v="Manufacturing Director"/>
    <x v="1"/>
    <n v="6567"/>
    <x v="1"/>
    <n v="14"/>
    <n v="16"/>
    <n v="15"/>
    <n v="5"/>
  </r>
  <r>
    <n v="43"/>
    <x v="0"/>
    <x v="1"/>
    <x v="1"/>
    <s v="Medical"/>
    <x v="0"/>
    <s v="Research Scientist"/>
    <x v="0"/>
    <n v="4739"/>
    <x v="1"/>
    <n v="12"/>
    <n v="18"/>
    <n v="3"/>
    <n v="1"/>
  </r>
  <r>
    <n v="50"/>
    <x v="0"/>
    <x v="1"/>
    <x v="0"/>
    <s v="Marketing"/>
    <x v="0"/>
    <s v="Sales Executive"/>
    <x v="0"/>
    <n v="9208"/>
    <x v="1"/>
    <n v="11"/>
    <n v="16"/>
    <n v="2"/>
    <n v="2"/>
  </r>
  <r>
    <n v="31"/>
    <x v="1"/>
    <x v="0"/>
    <x v="0"/>
    <s v="Life Sciences"/>
    <x v="0"/>
    <s v="Sales Executive"/>
    <x v="1"/>
    <n v="4559"/>
    <x v="0"/>
    <n v="11"/>
    <n v="4"/>
    <n v="2"/>
    <n v="2"/>
  </r>
  <r>
    <n v="41"/>
    <x v="0"/>
    <x v="1"/>
    <x v="0"/>
    <s v="Life Sciences"/>
    <x v="1"/>
    <s v="Sales Executive"/>
    <x v="2"/>
    <n v="8189"/>
    <x v="0"/>
    <n v="13"/>
    <n v="12"/>
    <n v="9"/>
    <n v="0"/>
  </r>
  <r>
    <n v="26"/>
    <x v="2"/>
    <x v="1"/>
    <x v="2"/>
    <s v="Life Sciences"/>
    <x v="0"/>
    <s v="Human Resources"/>
    <x v="1"/>
    <n v="2942"/>
    <x v="1"/>
    <n v="23"/>
    <n v="8"/>
    <n v="8"/>
    <n v="5"/>
  </r>
  <r>
    <n v="36"/>
    <x v="1"/>
    <x v="1"/>
    <x v="1"/>
    <s v="Medical"/>
    <x v="1"/>
    <s v="Manufacturing Director"/>
    <x v="2"/>
    <n v="4941"/>
    <x v="1"/>
    <n v="20"/>
    <n v="7"/>
    <n v="3"/>
    <n v="0"/>
  </r>
  <r>
    <n v="51"/>
    <x v="3"/>
    <x v="0"/>
    <x v="1"/>
    <s v="Life Sciences"/>
    <x v="1"/>
    <s v="Manufacturing Director"/>
    <x v="0"/>
    <n v="10650"/>
    <x v="1"/>
    <n v="15"/>
    <n v="18"/>
    <n v="4"/>
    <n v="0"/>
  </r>
  <r>
    <n v="39"/>
    <x v="1"/>
    <x v="1"/>
    <x v="0"/>
    <s v="Life Sciences"/>
    <x v="0"/>
    <s v="Sales Executive"/>
    <x v="1"/>
    <n v="5902"/>
    <x v="1"/>
    <n v="14"/>
    <n v="17"/>
    <n v="15"/>
    <n v="5"/>
  </r>
  <r>
    <n v="25"/>
    <x v="2"/>
    <x v="1"/>
    <x v="0"/>
    <s v="Life Sciences"/>
    <x v="1"/>
    <s v="Sales Executive"/>
    <x v="1"/>
    <n v="8639"/>
    <x v="1"/>
    <n v="18"/>
    <n v="6"/>
    <n v="2"/>
    <n v="2"/>
  </r>
  <r>
    <n v="30"/>
    <x v="1"/>
    <x v="1"/>
    <x v="2"/>
    <s v="Human Resources"/>
    <x v="1"/>
    <s v="Human Resources"/>
    <x v="1"/>
    <n v="6347"/>
    <x v="0"/>
    <n v="19"/>
    <n v="12"/>
    <n v="11"/>
    <n v="4"/>
  </r>
  <r>
    <n v="32"/>
    <x v="1"/>
    <x v="0"/>
    <x v="1"/>
    <s v="Medical"/>
    <x v="0"/>
    <s v="Laboratory Technician"/>
    <x v="0"/>
    <n v="4200"/>
    <x v="1"/>
    <n v="22"/>
    <n v="10"/>
    <n v="5"/>
    <n v="0"/>
  </r>
  <r>
    <n v="45"/>
    <x v="0"/>
    <x v="1"/>
    <x v="1"/>
    <s v="Medical"/>
    <x v="1"/>
    <s v="Research Scientist"/>
    <x v="0"/>
    <n v="3452"/>
    <x v="1"/>
    <n v="13"/>
    <n v="9"/>
    <n v="6"/>
    <n v="0"/>
  </r>
  <r>
    <n v="38"/>
    <x v="1"/>
    <x v="1"/>
    <x v="1"/>
    <s v="Technical Degree"/>
    <x v="0"/>
    <s v="Research Scientist"/>
    <x v="0"/>
    <n v="4317"/>
    <x v="0"/>
    <n v="20"/>
    <n v="19"/>
    <n v="3"/>
    <n v="2"/>
  </r>
  <r>
    <n v="30"/>
    <x v="1"/>
    <x v="1"/>
    <x v="1"/>
    <s v="Life Sciences"/>
    <x v="0"/>
    <s v="Research Scientist"/>
    <x v="0"/>
    <n v="2632"/>
    <x v="1"/>
    <n v="14"/>
    <n v="5"/>
    <n v="5"/>
    <n v="0"/>
  </r>
  <r>
    <n v="32"/>
    <x v="1"/>
    <x v="1"/>
    <x v="0"/>
    <s v="Medical"/>
    <x v="1"/>
    <s v="Sales Executive"/>
    <x v="2"/>
    <n v="4668"/>
    <x v="1"/>
    <n v="17"/>
    <n v="9"/>
    <n v="8"/>
    <n v="0"/>
  </r>
  <r>
    <n v="30"/>
    <x v="1"/>
    <x v="1"/>
    <x v="1"/>
    <s v="Technical Degree"/>
    <x v="0"/>
    <s v="Research Scientist"/>
    <x v="2"/>
    <n v="3204"/>
    <x v="1"/>
    <n v="14"/>
    <n v="8"/>
    <n v="3"/>
    <n v="2"/>
  </r>
  <r>
    <n v="30"/>
    <x v="1"/>
    <x v="1"/>
    <x v="1"/>
    <s v="Medical"/>
    <x v="1"/>
    <s v="Laboratory Technician"/>
    <x v="0"/>
    <n v="2720"/>
    <x v="1"/>
    <n v="13"/>
    <n v="6"/>
    <n v="5"/>
    <n v="1"/>
  </r>
  <r>
    <n v="41"/>
    <x v="0"/>
    <x v="1"/>
    <x v="1"/>
    <s v="Life Sciences"/>
    <x v="1"/>
    <s v="Manager"/>
    <x v="2"/>
    <n v="17181"/>
    <x v="1"/>
    <n v="13"/>
    <n v="21"/>
    <n v="7"/>
    <n v="7"/>
  </r>
  <r>
    <n v="41"/>
    <x v="0"/>
    <x v="1"/>
    <x v="1"/>
    <s v="Life Sciences"/>
    <x v="1"/>
    <s v="Laboratory Technician"/>
    <x v="1"/>
    <n v="2238"/>
    <x v="1"/>
    <n v="21"/>
    <n v="7"/>
    <n v="5"/>
    <n v="1"/>
  </r>
  <r>
    <n v="19"/>
    <x v="2"/>
    <x v="1"/>
    <x v="1"/>
    <s v="Medical"/>
    <x v="0"/>
    <s v="Laboratory Technician"/>
    <x v="0"/>
    <n v="1483"/>
    <x v="1"/>
    <n v="14"/>
    <n v="1"/>
    <n v="1"/>
    <n v="0"/>
  </r>
  <r>
    <n v="40"/>
    <x v="1"/>
    <x v="1"/>
    <x v="1"/>
    <s v="Medical"/>
    <x v="0"/>
    <s v="Research Scientist"/>
    <x v="2"/>
    <n v="5605"/>
    <x v="1"/>
    <n v="11"/>
    <n v="20"/>
    <n v="20"/>
    <n v="2"/>
  </r>
  <r>
    <n v="35"/>
    <x v="1"/>
    <x v="1"/>
    <x v="0"/>
    <s v="Marketing"/>
    <x v="1"/>
    <s v="Sales Executive"/>
    <x v="1"/>
    <n v="7295"/>
    <x v="1"/>
    <n v="13"/>
    <n v="10"/>
    <n v="10"/>
    <n v="0"/>
  </r>
  <r>
    <n v="53"/>
    <x v="3"/>
    <x v="1"/>
    <x v="0"/>
    <s v="Marketing"/>
    <x v="1"/>
    <s v="Sales Representative"/>
    <x v="1"/>
    <n v="2306"/>
    <x v="0"/>
    <n v="20"/>
    <n v="13"/>
    <n v="7"/>
    <n v="4"/>
  </r>
  <r>
    <n v="45"/>
    <x v="0"/>
    <x v="1"/>
    <x v="1"/>
    <s v="Life Sciences"/>
    <x v="1"/>
    <s v="Laboratory Technician"/>
    <x v="2"/>
    <n v="2348"/>
    <x v="1"/>
    <n v="18"/>
    <n v="20"/>
    <n v="17"/>
    <n v="0"/>
  </r>
  <r>
    <n v="32"/>
    <x v="1"/>
    <x v="1"/>
    <x v="0"/>
    <s v="Marketing"/>
    <x v="0"/>
    <s v="Sales Executive"/>
    <x v="0"/>
    <n v="8998"/>
    <x v="1"/>
    <n v="14"/>
    <n v="9"/>
    <n v="9"/>
    <n v="3"/>
  </r>
  <r>
    <n v="29"/>
    <x v="2"/>
    <x v="1"/>
    <x v="1"/>
    <s v="Technical Degree"/>
    <x v="1"/>
    <s v="Manufacturing Director"/>
    <x v="1"/>
    <n v="4319"/>
    <x v="1"/>
    <n v="13"/>
    <n v="10"/>
    <n v="10"/>
    <n v="0"/>
  </r>
  <r>
    <n v="51"/>
    <x v="3"/>
    <x v="1"/>
    <x v="1"/>
    <s v="Medical"/>
    <x v="1"/>
    <s v="Manufacturing Director"/>
    <x v="1"/>
    <n v="6132"/>
    <x v="1"/>
    <n v="17"/>
    <n v="10"/>
    <n v="1"/>
    <n v="0"/>
  </r>
  <r>
    <n v="58"/>
    <x v="3"/>
    <x v="1"/>
    <x v="1"/>
    <s v="Medical"/>
    <x v="0"/>
    <s v="Research Scientist"/>
    <x v="1"/>
    <n v="3346"/>
    <x v="0"/>
    <n v="20"/>
    <n v="9"/>
    <n v="1"/>
    <n v="0"/>
  </r>
  <r>
    <n v="40"/>
    <x v="1"/>
    <x v="1"/>
    <x v="0"/>
    <s v="Marketing"/>
    <x v="1"/>
    <s v="Sales Executive"/>
    <x v="1"/>
    <n v="10855"/>
    <x v="1"/>
    <n v="11"/>
    <n v="15"/>
    <n v="12"/>
    <n v="2"/>
  </r>
  <r>
    <n v="34"/>
    <x v="1"/>
    <x v="1"/>
    <x v="0"/>
    <s v="Marketing"/>
    <x v="0"/>
    <s v="Sales Representative"/>
    <x v="1"/>
    <n v="2231"/>
    <x v="1"/>
    <n v="18"/>
    <n v="6"/>
    <n v="4"/>
    <n v="1"/>
  </r>
  <r>
    <n v="22"/>
    <x v="2"/>
    <x v="1"/>
    <x v="1"/>
    <s v="Medical"/>
    <x v="1"/>
    <s v="Research Scientist"/>
    <x v="1"/>
    <n v="2323"/>
    <x v="1"/>
    <n v="24"/>
    <n v="2"/>
    <n v="2"/>
    <n v="2"/>
  </r>
  <r>
    <n v="27"/>
    <x v="2"/>
    <x v="1"/>
    <x v="1"/>
    <s v="Medical"/>
    <x v="1"/>
    <s v="Research Scientist"/>
    <x v="2"/>
    <n v="2024"/>
    <x v="1"/>
    <n v="18"/>
    <n v="6"/>
    <n v="2"/>
    <n v="2"/>
  </r>
  <r>
    <n v="28"/>
    <x v="2"/>
    <x v="1"/>
    <x v="1"/>
    <s v="Medical"/>
    <x v="1"/>
    <s v="Research Scientist"/>
    <x v="1"/>
    <n v="2713"/>
    <x v="1"/>
    <n v="11"/>
    <n v="5"/>
    <n v="5"/>
    <n v="0"/>
  </r>
  <r>
    <n v="57"/>
    <x v="3"/>
    <x v="1"/>
    <x v="1"/>
    <s v="Life Sciences"/>
    <x v="1"/>
    <s v="Healthcare Representative"/>
    <x v="2"/>
    <n v="9439"/>
    <x v="0"/>
    <n v="16"/>
    <n v="12"/>
    <n v="5"/>
    <n v="1"/>
  </r>
  <r>
    <n v="27"/>
    <x v="2"/>
    <x v="1"/>
    <x v="1"/>
    <s v="Medical"/>
    <x v="1"/>
    <s v="Research Scientist"/>
    <x v="2"/>
    <n v="2566"/>
    <x v="0"/>
    <n v="15"/>
    <n v="1"/>
    <n v="1"/>
    <n v="0"/>
  </r>
  <r>
    <n v="50"/>
    <x v="0"/>
    <x v="1"/>
    <x v="1"/>
    <s v="Life Sciences"/>
    <x v="0"/>
    <s v="Manager"/>
    <x v="0"/>
    <n v="19926"/>
    <x v="1"/>
    <n v="15"/>
    <n v="21"/>
    <n v="5"/>
    <n v="4"/>
  </r>
  <r>
    <n v="41"/>
    <x v="0"/>
    <x v="1"/>
    <x v="1"/>
    <s v="Life Sciences"/>
    <x v="1"/>
    <s v="Research Scientist"/>
    <x v="2"/>
    <n v="2451"/>
    <x v="1"/>
    <n v="12"/>
    <n v="13"/>
    <n v="9"/>
    <n v="1"/>
  </r>
  <r>
    <n v="30"/>
    <x v="1"/>
    <x v="1"/>
    <x v="0"/>
    <s v="Life Sciences"/>
    <x v="0"/>
    <s v="Sales Executive"/>
    <x v="1"/>
    <n v="9419"/>
    <x v="1"/>
    <n v="12"/>
    <n v="12"/>
    <n v="10"/>
    <n v="7"/>
  </r>
  <r>
    <n v="38"/>
    <x v="1"/>
    <x v="1"/>
    <x v="0"/>
    <s v="Life Sciences"/>
    <x v="0"/>
    <s v="Sales Executive"/>
    <x v="0"/>
    <n v="8686"/>
    <x v="1"/>
    <n v="22"/>
    <n v="12"/>
    <n v="8"/>
    <n v="0"/>
  </r>
  <r>
    <n v="32"/>
    <x v="1"/>
    <x v="1"/>
    <x v="1"/>
    <s v="Life Sciences"/>
    <x v="1"/>
    <s v="Research Scientist"/>
    <x v="0"/>
    <n v="3038"/>
    <x v="1"/>
    <n v="20"/>
    <n v="8"/>
    <n v="5"/>
    <n v="1"/>
  </r>
  <r>
    <n v="27"/>
    <x v="2"/>
    <x v="1"/>
    <x v="1"/>
    <s v="Technical Degree"/>
    <x v="1"/>
    <s v="Research Scientist"/>
    <x v="1"/>
    <n v="3058"/>
    <x v="0"/>
    <n v="16"/>
    <n v="6"/>
    <n v="5"/>
    <n v="1"/>
  </r>
  <r>
    <n v="19"/>
    <x v="2"/>
    <x v="0"/>
    <x v="0"/>
    <s v="Technical Degree"/>
    <x v="0"/>
    <s v="Sales Representative"/>
    <x v="0"/>
    <n v="2325"/>
    <x v="1"/>
    <n v="21"/>
    <n v="1"/>
    <n v="0"/>
    <n v="0"/>
  </r>
  <r>
    <n v="36"/>
    <x v="1"/>
    <x v="1"/>
    <x v="1"/>
    <s v="Medical"/>
    <x v="1"/>
    <s v="Laboratory Technician"/>
    <x v="0"/>
    <n v="2088"/>
    <x v="1"/>
    <n v="12"/>
    <n v="13"/>
    <n v="8"/>
    <n v="7"/>
  </r>
  <r>
    <n v="30"/>
    <x v="1"/>
    <x v="1"/>
    <x v="1"/>
    <s v="Medical"/>
    <x v="1"/>
    <s v="Laboratory Technician"/>
    <x v="2"/>
    <n v="3072"/>
    <x v="1"/>
    <n v="11"/>
    <n v="12"/>
    <n v="12"/>
    <n v="6"/>
  </r>
  <r>
    <n v="45"/>
    <x v="0"/>
    <x v="1"/>
    <x v="0"/>
    <s v="Life Sciences"/>
    <x v="0"/>
    <s v="Sales Executive"/>
    <x v="2"/>
    <n v="5006"/>
    <x v="0"/>
    <n v="11"/>
    <n v="9"/>
    <n v="5"/>
    <n v="0"/>
  </r>
  <r>
    <n v="56"/>
    <x v="3"/>
    <x v="1"/>
    <x v="1"/>
    <s v="Life Sciences"/>
    <x v="0"/>
    <s v="Research Scientist"/>
    <x v="2"/>
    <n v="4257"/>
    <x v="0"/>
    <n v="18"/>
    <n v="19"/>
    <n v="2"/>
    <n v="2"/>
  </r>
  <r>
    <n v="33"/>
    <x v="1"/>
    <x v="1"/>
    <x v="1"/>
    <s v="Life Sciences"/>
    <x v="1"/>
    <s v="Research Scientist"/>
    <x v="0"/>
    <n v="2500"/>
    <x v="1"/>
    <n v="14"/>
    <n v="4"/>
    <n v="3"/>
    <n v="0"/>
  </r>
  <r>
    <n v="19"/>
    <x v="2"/>
    <x v="0"/>
    <x v="1"/>
    <s v="Life Sciences"/>
    <x v="1"/>
    <s v="Laboratory Technician"/>
    <x v="0"/>
    <n v="1102"/>
    <x v="1"/>
    <n v="22"/>
    <n v="1"/>
    <n v="1"/>
    <n v="1"/>
  </r>
  <r>
    <n v="46"/>
    <x v="0"/>
    <x v="1"/>
    <x v="0"/>
    <s v="Marketing"/>
    <x v="0"/>
    <s v="Sales Executive"/>
    <x v="2"/>
    <n v="10453"/>
    <x v="1"/>
    <n v="25"/>
    <n v="24"/>
    <n v="24"/>
    <n v="15"/>
  </r>
  <r>
    <n v="38"/>
    <x v="1"/>
    <x v="1"/>
    <x v="1"/>
    <s v="Life Sciences"/>
    <x v="0"/>
    <s v="Laboratory Technician"/>
    <x v="0"/>
    <n v="2288"/>
    <x v="1"/>
    <n v="12"/>
    <n v="2"/>
    <n v="2"/>
    <n v="2"/>
  </r>
  <r>
    <n v="31"/>
    <x v="1"/>
    <x v="1"/>
    <x v="1"/>
    <s v="Medical"/>
    <x v="0"/>
    <s v="Research Scientist"/>
    <x v="1"/>
    <n v="3929"/>
    <x v="0"/>
    <n v="23"/>
    <n v="7"/>
    <n v="4"/>
    <n v="0"/>
  </r>
  <r>
    <n v="34"/>
    <x v="1"/>
    <x v="1"/>
    <x v="1"/>
    <s v="Medical"/>
    <x v="0"/>
    <s v="Research Scientist"/>
    <x v="0"/>
    <n v="2311"/>
    <x v="1"/>
    <n v="15"/>
    <n v="9"/>
    <n v="3"/>
    <n v="1"/>
  </r>
  <r>
    <n v="41"/>
    <x v="0"/>
    <x v="0"/>
    <x v="0"/>
    <s v="Marketing"/>
    <x v="0"/>
    <s v="Sales Representative"/>
    <x v="0"/>
    <n v="3140"/>
    <x v="0"/>
    <n v="22"/>
    <n v="4"/>
    <n v="4"/>
    <n v="0"/>
  </r>
  <r>
    <n v="50"/>
    <x v="0"/>
    <x v="1"/>
    <x v="1"/>
    <s v="Medical"/>
    <x v="1"/>
    <s v="Laboratory Technician"/>
    <x v="1"/>
    <n v="3690"/>
    <x v="1"/>
    <n v="15"/>
    <n v="5"/>
    <n v="3"/>
    <n v="0"/>
  </r>
  <r>
    <n v="53"/>
    <x v="3"/>
    <x v="1"/>
    <x v="1"/>
    <s v="Medical"/>
    <x v="0"/>
    <s v="Manufacturing Director"/>
    <x v="2"/>
    <n v="4450"/>
    <x v="1"/>
    <n v="11"/>
    <n v="5"/>
    <n v="4"/>
    <n v="1"/>
  </r>
  <r>
    <n v="33"/>
    <x v="1"/>
    <x v="1"/>
    <x v="1"/>
    <s v="Medical"/>
    <x v="0"/>
    <s v="Research Scientist"/>
    <x v="1"/>
    <n v="2756"/>
    <x v="1"/>
    <n v="13"/>
    <n v="8"/>
    <n v="8"/>
    <n v="1"/>
  </r>
  <r>
    <n v="40"/>
    <x v="1"/>
    <x v="1"/>
    <x v="1"/>
    <s v="Medical"/>
    <x v="0"/>
    <s v="Manager"/>
    <x v="1"/>
    <n v="19033"/>
    <x v="1"/>
    <n v="14"/>
    <n v="21"/>
    <n v="20"/>
    <n v="9"/>
  </r>
  <r>
    <n v="55"/>
    <x v="3"/>
    <x v="1"/>
    <x v="1"/>
    <s v="Medical"/>
    <x v="1"/>
    <s v="Research Director"/>
    <x v="0"/>
    <n v="18722"/>
    <x v="1"/>
    <n v="11"/>
    <n v="36"/>
    <n v="24"/>
    <n v="2"/>
  </r>
  <r>
    <n v="34"/>
    <x v="1"/>
    <x v="1"/>
    <x v="1"/>
    <s v="Life Sciences"/>
    <x v="1"/>
    <s v="Manufacturing Director"/>
    <x v="1"/>
    <n v="9547"/>
    <x v="1"/>
    <n v="17"/>
    <n v="10"/>
    <n v="10"/>
    <n v="1"/>
  </r>
  <r>
    <n v="51"/>
    <x v="3"/>
    <x v="1"/>
    <x v="1"/>
    <s v="Medical"/>
    <x v="0"/>
    <s v="Healthcare Representative"/>
    <x v="0"/>
    <n v="13734"/>
    <x v="1"/>
    <n v="18"/>
    <n v="21"/>
    <n v="7"/>
    <n v="1"/>
  </r>
  <r>
    <n v="52"/>
    <x v="3"/>
    <x v="1"/>
    <x v="1"/>
    <s v="Life Sciences"/>
    <x v="1"/>
    <s v="Manager"/>
    <x v="1"/>
    <n v="19999"/>
    <x v="1"/>
    <n v="14"/>
    <n v="34"/>
    <n v="33"/>
    <n v="11"/>
  </r>
  <r>
    <n v="27"/>
    <x v="2"/>
    <x v="1"/>
    <x v="1"/>
    <s v="Medical"/>
    <x v="0"/>
    <s v="Research Scientist"/>
    <x v="0"/>
    <n v="2279"/>
    <x v="1"/>
    <n v="16"/>
    <n v="7"/>
    <n v="7"/>
    <n v="0"/>
  </r>
  <r>
    <n v="35"/>
    <x v="1"/>
    <x v="0"/>
    <x v="1"/>
    <s v="Life Sciences"/>
    <x v="1"/>
    <s v="Manufacturing Director"/>
    <x v="1"/>
    <n v="5916"/>
    <x v="0"/>
    <n v="13"/>
    <n v="8"/>
    <n v="1"/>
    <n v="0"/>
  </r>
  <r>
    <n v="43"/>
    <x v="0"/>
    <x v="1"/>
    <x v="1"/>
    <s v="Medical"/>
    <x v="1"/>
    <s v="Research Scientist"/>
    <x v="2"/>
    <n v="2089"/>
    <x v="1"/>
    <n v="14"/>
    <n v="7"/>
    <n v="5"/>
    <n v="2"/>
  </r>
  <r>
    <n v="45"/>
    <x v="0"/>
    <x v="1"/>
    <x v="1"/>
    <s v="Medical"/>
    <x v="1"/>
    <s v="Manager"/>
    <x v="1"/>
    <n v="16792"/>
    <x v="1"/>
    <n v="23"/>
    <n v="22"/>
    <n v="20"/>
    <n v="11"/>
  </r>
  <r>
    <n v="37"/>
    <x v="1"/>
    <x v="1"/>
    <x v="1"/>
    <s v="Life Sciences"/>
    <x v="1"/>
    <s v="Research Scientist"/>
    <x v="1"/>
    <n v="3564"/>
    <x v="0"/>
    <n v="12"/>
    <n v="8"/>
    <n v="8"/>
    <n v="1"/>
  </r>
  <r>
    <n v="35"/>
    <x v="1"/>
    <x v="1"/>
    <x v="1"/>
    <s v="Medical"/>
    <x v="0"/>
    <s v="Laboratory Technician"/>
    <x v="0"/>
    <n v="4425"/>
    <x v="1"/>
    <n v="11"/>
    <n v="10"/>
    <n v="6"/>
    <n v="1"/>
  </r>
  <r>
    <n v="42"/>
    <x v="0"/>
    <x v="1"/>
    <x v="1"/>
    <s v="Medical"/>
    <x v="0"/>
    <s v="Manufacturing Director"/>
    <x v="2"/>
    <n v="5265"/>
    <x v="1"/>
    <n v="16"/>
    <n v="11"/>
    <n v="5"/>
    <n v="0"/>
  </r>
  <r>
    <n v="38"/>
    <x v="1"/>
    <x v="1"/>
    <x v="1"/>
    <s v="Life Sciences"/>
    <x v="1"/>
    <s v="Manufacturing Director"/>
    <x v="1"/>
    <n v="6553"/>
    <x v="1"/>
    <n v="14"/>
    <n v="14"/>
    <n v="1"/>
    <n v="0"/>
  </r>
  <r>
    <n v="38"/>
    <x v="1"/>
    <x v="1"/>
    <x v="1"/>
    <s v="Technical Degree"/>
    <x v="1"/>
    <s v="Manufacturing Director"/>
    <x v="1"/>
    <n v="6261"/>
    <x v="1"/>
    <n v="18"/>
    <n v="9"/>
    <n v="7"/>
    <n v="1"/>
  </r>
  <r>
    <n v="27"/>
    <x v="2"/>
    <x v="1"/>
    <x v="1"/>
    <s v="Technical Degree"/>
    <x v="1"/>
    <s v="Manufacturing Director"/>
    <x v="1"/>
    <n v="4298"/>
    <x v="1"/>
    <n v="19"/>
    <n v="6"/>
    <n v="2"/>
    <n v="2"/>
  </r>
  <r>
    <n v="49"/>
    <x v="0"/>
    <x v="1"/>
    <x v="1"/>
    <s v="Life Sciences"/>
    <x v="1"/>
    <s v="Manufacturing Director"/>
    <x v="2"/>
    <n v="6804"/>
    <x v="0"/>
    <n v="15"/>
    <n v="7"/>
    <n v="7"/>
    <n v="1"/>
  </r>
  <r>
    <n v="34"/>
    <x v="1"/>
    <x v="1"/>
    <x v="1"/>
    <s v="Medical"/>
    <x v="1"/>
    <s v="Research Scientist"/>
    <x v="2"/>
    <n v="3815"/>
    <x v="0"/>
    <n v="17"/>
    <n v="5"/>
    <n v="5"/>
    <n v="2"/>
  </r>
  <r>
    <n v="40"/>
    <x v="1"/>
    <x v="1"/>
    <x v="1"/>
    <s v="Medical"/>
    <x v="1"/>
    <s v="Laboratory Technician"/>
    <x v="1"/>
    <n v="2741"/>
    <x v="0"/>
    <n v="15"/>
    <n v="15"/>
    <n v="7"/>
    <n v="3"/>
  </r>
  <r>
    <n v="38"/>
    <x v="1"/>
    <x v="0"/>
    <x v="1"/>
    <s v="Medical"/>
    <x v="1"/>
    <s v="Healthcare Representative"/>
    <x v="1"/>
    <n v="6673"/>
    <x v="0"/>
    <n v="19"/>
    <n v="17"/>
    <n v="1"/>
    <n v="0"/>
  </r>
  <r>
    <n v="29"/>
    <x v="2"/>
    <x v="0"/>
    <x v="0"/>
    <s v="Marketing"/>
    <x v="0"/>
    <s v="Sales Executive"/>
    <x v="1"/>
    <n v="7639"/>
    <x v="1"/>
    <n v="22"/>
    <n v="10"/>
    <n v="10"/>
    <n v="1"/>
  </r>
  <r>
    <n v="22"/>
    <x v="2"/>
    <x v="1"/>
    <x v="1"/>
    <s v="Life Sciences"/>
    <x v="1"/>
    <s v="Research Scientist"/>
    <x v="2"/>
    <n v="2328"/>
    <x v="0"/>
    <n v="16"/>
    <n v="4"/>
    <n v="4"/>
    <n v="2"/>
  </r>
  <r>
    <n v="36"/>
    <x v="1"/>
    <x v="1"/>
    <x v="1"/>
    <s v="Medical"/>
    <x v="0"/>
    <s v="Laboratory Technician"/>
    <x v="0"/>
    <n v="2153"/>
    <x v="1"/>
    <n v="13"/>
    <n v="8"/>
    <n v="8"/>
    <n v="1"/>
  </r>
  <r>
    <n v="40"/>
    <x v="1"/>
    <x v="1"/>
    <x v="1"/>
    <s v="Life Sciences"/>
    <x v="1"/>
    <s v="Healthcare Representative"/>
    <x v="1"/>
    <n v="4876"/>
    <x v="1"/>
    <n v="14"/>
    <n v="5"/>
    <n v="3"/>
    <n v="0"/>
  </r>
  <r>
    <n v="46"/>
    <x v="0"/>
    <x v="1"/>
    <x v="1"/>
    <s v="Medical"/>
    <x v="1"/>
    <s v="Healthcare Representative"/>
    <x v="2"/>
    <n v="9396"/>
    <x v="1"/>
    <n v="16"/>
    <n v="17"/>
    <n v="4"/>
    <n v="0"/>
  </r>
  <r>
    <n v="32"/>
    <x v="1"/>
    <x v="0"/>
    <x v="0"/>
    <s v="Medical"/>
    <x v="1"/>
    <s v="Sales Executive"/>
    <x v="1"/>
    <n v="10400"/>
    <x v="1"/>
    <n v="11"/>
    <n v="14"/>
    <n v="14"/>
    <n v="9"/>
  </r>
  <r>
    <n v="30"/>
    <x v="1"/>
    <x v="1"/>
    <x v="1"/>
    <s v="Life Sciences"/>
    <x v="1"/>
    <s v="Manufacturing Director"/>
    <x v="0"/>
    <n v="8474"/>
    <x v="1"/>
    <n v="22"/>
    <n v="12"/>
    <n v="11"/>
    <n v="5"/>
  </r>
  <r>
    <n v="27"/>
    <x v="2"/>
    <x v="1"/>
    <x v="0"/>
    <s v="Life Sciences"/>
    <x v="0"/>
    <s v="Sales Executive"/>
    <x v="0"/>
    <n v="9981"/>
    <x v="1"/>
    <n v="14"/>
    <n v="7"/>
    <n v="7"/>
    <n v="0"/>
  </r>
  <r>
    <n v="51"/>
    <x v="3"/>
    <x v="1"/>
    <x v="1"/>
    <s v="Life Sciences"/>
    <x v="1"/>
    <s v="Research Director"/>
    <x v="1"/>
    <n v="12490"/>
    <x v="1"/>
    <n v="16"/>
    <n v="16"/>
    <n v="10"/>
    <n v="4"/>
  </r>
  <r>
    <n v="30"/>
    <x v="1"/>
    <x v="0"/>
    <x v="1"/>
    <s v="Technical Degree"/>
    <x v="0"/>
    <s v="Research Scientist"/>
    <x v="0"/>
    <n v="2657"/>
    <x v="0"/>
    <n v="11"/>
    <n v="8"/>
    <n v="5"/>
    <n v="0"/>
  </r>
  <r>
    <n v="41"/>
    <x v="0"/>
    <x v="1"/>
    <x v="0"/>
    <s v="Life Sciences"/>
    <x v="0"/>
    <s v="Manager"/>
    <x v="0"/>
    <n v="13591"/>
    <x v="0"/>
    <n v="18"/>
    <n v="16"/>
    <n v="1"/>
    <n v="0"/>
  </r>
  <r>
    <n v="30"/>
    <x v="1"/>
    <x v="0"/>
    <x v="0"/>
    <s v="Marketing"/>
    <x v="0"/>
    <s v="Sales Executive"/>
    <x v="0"/>
    <n v="6696"/>
    <x v="1"/>
    <n v="15"/>
    <n v="9"/>
    <n v="6"/>
    <n v="0"/>
  </r>
  <r>
    <n v="29"/>
    <x v="2"/>
    <x v="0"/>
    <x v="1"/>
    <s v="Technical Degree"/>
    <x v="1"/>
    <s v="Research Scientist"/>
    <x v="0"/>
    <n v="2058"/>
    <x v="1"/>
    <n v="14"/>
    <n v="7"/>
    <n v="6"/>
    <n v="1"/>
  </r>
  <r>
    <n v="45"/>
    <x v="0"/>
    <x v="1"/>
    <x v="0"/>
    <s v="Medical"/>
    <x v="0"/>
    <s v="Sales Executive"/>
    <x v="0"/>
    <n v="8865"/>
    <x v="1"/>
    <n v="12"/>
    <n v="23"/>
    <n v="19"/>
    <n v="12"/>
  </r>
  <r>
    <n v="54"/>
    <x v="3"/>
    <x v="1"/>
    <x v="0"/>
    <s v="Marketing"/>
    <x v="0"/>
    <s v="Sales Executive"/>
    <x v="1"/>
    <n v="5940"/>
    <x v="1"/>
    <n v="14"/>
    <n v="16"/>
    <n v="6"/>
    <n v="0"/>
  </r>
  <r>
    <n v="36"/>
    <x v="1"/>
    <x v="1"/>
    <x v="1"/>
    <s v="Life Sciences"/>
    <x v="1"/>
    <s v="Laboratory Technician"/>
    <x v="0"/>
    <n v="5914"/>
    <x v="1"/>
    <n v="16"/>
    <n v="16"/>
    <n v="13"/>
    <n v="3"/>
  </r>
  <r>
    <n v="33"/>
    <x v="1"/>
    <x v="1"/>
    <x v="1"/>
    <s v="Medical"/>
    <x v="0"/>
    <s v="Research Scientist"/>
    <x v="1"/>
    <n v="2622"/>
    <x v="1"/>
    <n v="21"/>
    <n v="7"/>
    <n v="3"/>
    <n v="1"/>
  </r>
  <r>
    <n v="37"/>
    <x v="1"/>
    <x v="1"/>
    <x v="1"/>
    <s v="Other"/>
    <x v="1"/>
    <s v="Research Director"/>
    <x v="2"/>
    <n v="12185"/>
    <x v="0"/>
    <n v="14"/>
    <n v="10"/>
    <n v="10"/>
    <n v="0"/>
  </r>
  <r>
    <n v="38"/>
    <x v="1"/>
    <x v="1"/>
    <x v="0"/>
    <s v="Life Sciences"/>
    <x v="1"/>
    <s v="Sales Executive"/>
    <x v="2"/>
    <n v="10609"/>
    <x v="1"/>
    <n v="12"/>
    <n v="17"/>
    <n v="16"/>
    <n v="5"/>
  </r>
  <r>
    <n v="31"/>
    <x v="1"/>
    <x v="1"/>
    <x v="1"/>
    <s v="Medical"/>
    <x v="1"/>
    <s v="Manufacturing Director"/>
    <x v="1"/>
    <n v="4345"/>
    <x v="1"/>
    <n v="12"/>
    <n v="6"/>
    <n v="5"/>
    <n v="1"/>
  </r>
  <r>
    <n v="59"/>
    <x v="3"/>
    <x v="1"/>
    <x v="1"/>
    <s v="Life Sciences"/>
    <x v="1"/>
    <s v="Research Scientist"/>
    <x v="1"/>
    <n v="2177"/>
    <x v="1"/>
    <n v="17"/>
    <n v="7"/>
    <n v="1"/>
    <n v="0"/>
  </r>
  <r>
    <n v="37"/>
    <x v="1"/>
    <x v="1"/>
    <x v="0"/>
    <s v="Marketing"/>
    <x v="1"/>
    <s v="Sales Representative"/>
    <x v="2"/>
    <n v="2793"/>
    <x v="1"/>
    <n v="17"/>
    <n v="13"/>
    <n v="9"/>
    <n v="5"/>
  </r>
  <r>
    <n v="29"/>
    <x v="2"/>
    <x v="1"/>
    <x v="0"/>
    <s v="Medical"/>
    <x v="0"/>
    <s v="Sales Executive"/>
    <x v="1"/>
    <n v="7918"/>
    <x v="1"/>
    <n v="14"/>
    <n v="11"/>
    <n v="11"/>
    <n v="4"/>
  </r>
  <r>
    <n v="35"/>
    <x v="1"/>
    <x v="1"/>
    <x v="0"/>
    <s v="Marketing"/>
    <x v="0"/>
    <s v="Sales Executive"/>
    <x v="0"/>
    <n v="8789"/>
    <x v="1"/>
    <n v="14"/>
    <n v="10"/>
    <n v="10"/>
    <n v="0"/>
  </r>
  <r>
    <n v="29"/>
    <x v="2"/>
    <x v="0"/>
    <x v="1"/>
    <s v="Medical"/>
    <x v="1"/>
    <s v="Research Scientist"/>
    <x v="0"/>
    <n v="2389"/>
    <x v="0"/>
    <n v="13"/>
    <n v="4"/>
    <n v="4"/>
    <n v="0"/>
  </r>
  <r>
    <n v="52"/>
    <x v="3"/>
    <x v="1"/>
    <x v="1"/>
    <s v="Life Sciences"/>
    <x v="0"/>
    <s v="Laboratory Technician"/>
    <x v="0"/>
    <n v="3212"/>
    <x v="1"/>
    <n v="15"/>
    <n v="6"/>
    <n v="2"/>
    <n v="2"/>
  </r>
  <r>
    <n v="42"/>
    <x v="0"/>
    <x v="1"/>
    <x v="1"/>
    <s v="Technical Degree"/>
    <x v="1"/>
    <s v="Manager"/>
    <x v="1"/>
    <n v="19232"/>
    <x v="1"/>
    <n v="11"/>
    <n v="22"/>
    <n v="22"/>
    <n v="11"/>
  </r>
  <r>
    <n v="59"/>
    <x v="3"/>
    <x v="1"/>
    <x v="2"/>
    <s v="Medical"/>
    <x v="1"/>
    <s v="Human Resources"/>
    <x v="1"/>
    <n v="2267"/>
    <x v="1"/>
    <n v="17"/>
    <n v="7"/>
    <n v="2"/>
    <n v="2"/>
  </r>
  <r>
    <n v="50"/>
    <x v="0"/>
    <x v="1"/>
    <x v="0"/>
    <s v="Medical"/>
    <x v="0"/>
    <s v="Manager"/>
    <x v="2"/>
    <n v="19517"/>
    <x v="1"/>
    <n v="11"/>
    <n v="32"/>
    <n v="7"/>
    <n v="0"/>
  </r>
  <r>
    <n v="33"/>
    <x v="1"/>
    <x v="0"/>
    <x v="1"/>
    <s v="Medical"/>
    <x v="1"/>
    <s v="Laboratory Technician"/>
    <x v="1"/>
    <n v="2436"/>
    <x v="0"/>
    <n v="13"/>
    <n v="8"/>
    <n v="5"/>
    <n v="0"/>
  </r>
  <r>
    <n v="43"/>
    <x v="0"/>
    <x v="1"/>
    <x v="0"/>
    <s v="Marketing"/>
    <x v="0"/>
    <s v="Manager"/>
    <x v="1"/>
    <n v="16064"/>
    <x v="0"/>
    <n v="22"/>
    <n v="22"/>
    <n v="17"/>
    <n v="1"/>
  </r>
  <r>
    <n v="33"/>
    <x v="1"/>
    <x v="0"/>
    <x v="1"/>
    <s v="Life Sciences"/>
    <x v="0"/>
    <s v="Laboratory Technician"/>
    <x v="1"/>
    <n v="2707"/>
    <x v="1"/>
    <n v="20"/>
    <n v="13"/>
    <n v="9"/>
    <n v="1"/>
  </r>
  <r>
    <n v="52"/>
    <x v="3"/>
    <x v="1"/>
    <x v="0"/>
    <s v="Life Sciences"/>
    <x v="1"/>
    <s v="Manager"/>
    <x v="0"/>
    <n v="19068"/>
    <x v="0"/>
    <n v="18"/>
    <n v="33"/>
    <n v="33"/>
    <n v="15"/>
  </r>
  <r>
    <n v="32"/>
    <x v="1"/>
    <x v="1"/>
    <x v="0"/>
    <s v="Life Sciences"/>
    <x v="0"/>
    <s v="Sales Representative"/>
    <x v="1"/>
    <n v="3931"/>
    <x v="1"/>
    <n v="11"/>
    <n v="6"/>
    <n v="4"/>
    <n v="1"/>
  </r>
  <r>
    <n v="32"/>
    <x v="1"/>
    <x v="0"/>
    <x v="1"/>
    <s v="Life Sciences"/>
    <x v="1"/>
    <s v="Laboratory Technician"/>
    <x v="0"/>
    <n v="3730"/>
    <x v="0"/>
    <n v="14"/>
    <n v="4"/>
    <n v="3"/>
    <n v="1"/>
  </r>
  <r>
    <n v="39"/>
    <x v="1"/>
    <x v="1"/>
    <x v="1"/>
    <s v="Medical"/>
    <x v="0"/>
    <s v="Laboratory Technician"/>
    <x v="2"/>
    <n v="2232"/>
    <x v="1"/>
    <n v="14"/>
    <n v="7"/>
    <n v="3"/>
    <n v="1"/>
  </r>
  <r>
    <n v="32"/>
    <x v="1"/>
    <x v="1"/>
    <x v="0"/>
    <s v="Marketing"/>
    <x v="1"/>
    <s v="Sales Executive"/>
    <x v="1"/>
    <n v="4465"/>
    <x v="1"/>
    <n v="18"/>
    <n v="4"/>
    <n v="3"/>
    <n v="2"/>
  </r>
  <r>
    <n v="41"/>
    <x v="0"/>
    <x v="1"/>
    <x v="1"/>
    <s v="Life Sciences"/>
    <x v="1"/>
    <s v="Research Scientist"/>
    <x v="2"/>
    <n v="3072"/>
    <x v="1"/>
    <n v="16"/>
    <n v="17"/>
    <n v="1"/>
    <n v="0"/>
  </r>
  <r>
    <n v="40"/>
    <x v="1"/>
    <x v="1"/>
    <x v="1"/>
    <s v="Technical Degree"/>
    <x v="1"/>
    <s v="Research Scientist"/>
    <x v="2"/>
    <n v="3319"/>
    <x v="1"/>
    <n v="17"/>
    <n v="9"/>
    <n v="9"/>
    <n v="4"/>
  </r>
  <r>
    <n v="45"/>
    <x v="0"/>
    <x v="1"/>
    <x v="1"/>
    <s v="Other"/>
    <x v="1"/>
    <s v="Manager"/>
    <x v="1"/>
    <n v="19202"/>
    <x v="1"/>
    <n v="11"/>
    <n v="25"/>
    <n v="24"/>
    <n v="1"/>
  </r>
  <r>
    <n v="31"/>
    <x v="1"/>
    <x v="1"/>
    <x v="1"/>
    <s v="Medical"/>
    <x v="1"/>
    <s v="Research Director"/>
    <x v="2"/>
    <n v="13675"/>
    <x v="1"/>
    <n v="12"/>
    <n v="9"/>
    <n v="2"/>
    <n v="2"/>
  </r>
  <r>
    <n v="33"/>
    <x v="1"/>
    <x v="1"/>
    <x v="1"/>
    <s v="Life Sciences"/>
    <x v="0"/>
    <s v="Research Scientist"/>
    <x v="1"/>
    <n v="2911"/>
    <x v="1"/>
    <n v="13"/>
    <n v="2"/>
    <n v="2"/>
    <n v="0"/>
  </r>
  <r>
    <n v="34"/>
    <x v="1"/>
    <x v="1"/>
    <x v="1"/>
    <s v="Life Sciences"/>
    <x v="1"/>
    <s v="Manufacturing Director"/>
    <x v="1"/>
    <n v="5957"/>
    <x v="1"/>
    <n v="13"/>
    <n v="13"/>
    <n v="11"/>
    <n v="5"/>
  </r>
  <r>
    <n v="37"/>
    <x v="1"/>
    <x v="1"/>
    <x v="1"/>
    <s v="Medical"/>
    <x v="0"/>
    <s v="Research Scientist"/>
    <x v="1"/>
    <n v="3920"/>
    <x v="1"/>
    <n v="14"/>
    <n v="17"/>
    <n v="3"/>
    <n v="0"/>
  </r>
  <r>
    <n v="45"/>
    <x v="0"/>
    <x v="1"/>
    <x v="1"/>
    <s v="Life Sciences"/>
    <x v="1"/>
    <s v="Manufacturing Director"/>
    <x v="1"/>
    <n v="6434"/>
    <x v="1"/>
    <n v="17"/>
    <n v="9"/>
    <n v="3"/>
    <n v="0"/>
  </r>
  <r>
    <n v="37"/>
    <x v="1"/>
    <x v="0"/>
    <x v="1"/>
    <s v="Medical"/>
    <x v="1"/>
    <s v="Manufacturing Director"/>
    <x v="2"/>
    <n v="10048"/>
    <x v="1"/>
    <n v="11"/>
    <n v="17"/>
    <n v="1"/>
    <n v="0"/>
  </r>
  <r>
    <n v="39"/>
    <x v="1"/>
    <x v="1"/>
    <x v="1"/>
    <s v="Technical Degree"/>
    <x v="0"/>
    <s v="Healthcare Representative"/>
    <x v="0"/>
    <n v="10938"/>
    <x v="1"/>
    <n v="25"/>
    <n v="20"/>
    <n v="19"/>
    <n v="11"/>
  </r>
  <r>
    <n v="29"/>
    <x v="2"/>
    <x v="1"/>
    <x v="1"/>
    <s v="Life Sciences"/>
    <x v="1"/>
    <s v="Research Scientist"/>
    <x v="0"/>
    <n v="2340"/>
    <x v="1"/>
    <n v="19"/>
    <n v="6"/>
    <n v="6"/>
    <n v="1"/>
  </r>
  <r>
    <n v="42"/>
    <x v="0"/>
    <x v="1"/>
    <x v="1"/>
    <s v="Life Sciences"/>
    <x v="0"/>
    <s v="Research Scientist"/>
    <x v="0"/>
    <n v="6545"/>
    <x v="0"/>
    <n v="13"/>
    <n v="10"/>
    <n v="3"/>
    <n v="0"/>
  </r>
  <r>
    <n v="29"/>
    <x v="2"/>
    <x v="1"/>
    <x v="0"/>
    <s v="Marketing"/>
    <x v="1"/>
    <s v="Sales Executive"/>
    <x v="2"/>
    <n v="6931"/>
    <x v="1"/>
    <n v="14"/>
    <n v="10"/>
    <n v="3"/>
    <n v="0"/>
  </r>
  <r>
    <n v="25"/>
    <x v="2"/>
    <x v="1"/>
    <x v="1"/>
    <s v="Life Sciences"/>
    <x v="0"/>
    <s v="Manufacturing Director"/>
    <x v="1"/>
    <n v="4898"/>
    <x v="1"/>
    <n v="12"/>
    <n v="5"/>
    <n v="4"/>
    <n v="1"/>
  </r>
  <r>
    <n v="42"/>
    <x v="0"/>
    <x v="1"/>
    <x v="1"/>
    <s v="Medical"/>
    <x v="0"/>
    <s v="Laboratory Technician"/>
    <x v="2"/>
    <n v="2593"/>
    <x v="0"/>
    <n v="11"/>
    <n v="10"/>
    <n v="9"/>
    <n v="7"/>
  </r>
  <r>
    <n v="40"/>
    <x v="1"/>
    <x v="1"/>
    <x v="1"/>
    <s v="Medical"/>
    <x v="1"/>
    <s v="Research Director"/>
    <x v="2"/>
    <n v="19436"/>
    <x v="1"/>
    <n v="19"/>
    <n v="22"/>
    <n v="21"/>
    <n v="3"/>
  </r>
  <r>
    <n v="51"/>
    <x v="3"/>
    <x v="1"/>
    <x v="1"/>
    <s v="Life Sciences"/>
    <x v="1"/>
    <s v="Research Scientist"/>
    <x v="1"/>
    <n v="2723"/>
    <x v="1"/>
    <n v="11"/>
    <n v="1"/>
    <n v="1"/>
    <n v="0"/>
  </r>
  <r>
    <n v="31"/>
    <x v="1"/>
    <x v="0"/>
    <x v="1"/>
    <s v="Medical"/>
    <x v="1"/>
    <s v="Laboratory Technician"/>
    <x v="0"/>
    <n v="3479"/>
    <x v="1"/>
    <n v="11"/>
    <n v="6"/>
    <n v="5"/>
    <n v="1"/>
  </r>
  <r>
    <n v="32"/>
    <x v="1"/>
    <x v="1"/>
    <x v="1"/>
    <s v="Life Sciences"/>
    <x v="1"/>
    <s v="Laboratory Technician"/>
    <x v="1"/>
    <n v="2794"/>
    <x v="1"/>
    <n v="20"/>
    <n v="5"/>
    <n v="5"/>
    <n v="0"/>
  </r>
  <r>
    <n v="38"/>
    <x v="1"/>
    <x v="1"/>
    <x v="0"/>
    <s v="Life Sciences"/>
    <x v="1"/>
    <s v="Sales Executive"/>
    <x v="1"/>
    <n v="5249"/>
    <x v="1"/>
    <n v="18"/>
    <n v="13"/>
    <n v="8"/>
    <n v="7"/>
  </r>
  <r>
    <n v="32"/>
    <x v="1"/>
    <x v="1"/>
    <x v="1"/>
    <s v="Technical Degree"/>
    <x v="1"/>
    <s v="Laboratory Technician"/>
    <x v="0"/>
    <n v="2176"/>
    <x v="1"/>
    <n v="13"/>
    <n v="9"/>
    <n v="6"/>
    <n v="0"/>
  </r>
  <r>
    <n v="46"/>
    <x v="0"/>
    <x v="1"/>
    <x v="0"/>
    <s v="Technical Degree"/>
    <x v="0"/>
    <s v="Manager"/>
    <x v="1"/>
    <n v="16872"/>
    <x v="0"/>
    <n v="12"/>
    <n v="28"/>
    <n v="7"/>
    <n v="7"/>
  </r>
  <r>
    <n v="28"/>
    <x v="2"/>
    <x v="0"/>
    <x v="1"/>
    <s v="Life Sciences"/>
    <x v="1"/>
    <s v="Laboratory Technician"/>
    <x v="0"/>
    <n v="3485"/>
    <x v="1"/>
    <n v="11"/>
    <n v="5"/>
    <n v="0"/>
    <n v="0"/>
  </r>
  <r>
    <n v="29"/>
    <x v="2"/>
    <x v="1"/>
    <x v="0"/>
    <s v="Medical"/>
    <x v="1"/>
    <s v="Sales Executive"/>
    <x v="1"/>
    <n v="6644"/>
    <x v="1"/>
    <n v="19"/>
    <n v="10"/>
    <n v="0"/>
    <n v="0"/>
  </r>
  <r>
    <n v="31"/>
    <x v="1"/>
    <x v="1"/>
    <x v="1"/>
    <s v="Medical"/>
    <x v="1"/>
    <s v="Healthcare Representative"/>
    <x v="1"/>
    <n v="5582"/>
    <x v="1"/>
    <n v="21"/>
    <n v="10"/>
    <n v="9"/>
    <n v="7"/>
  </r>
  <r>
    <n v="25"/>
    <x v="2"/>
    <x v="1"/>
    <x v="1"/>
    <s v="Life Sciences"/>
    <x v="1"/>
    <s v="Healthcare Representative"/>
    <x v="2"/>
    <n v="4000"/>
    <x v="1"/>
    <n v="12"/>
    <n v="6"/>
    <n v="6"/>
    <n v="1"/>
  </r>
  <r>
    <n v="45"/>
    <x v="0"/>
    <x v="1"/>
    <x v="1"/>
    <s v="Medical"/>
    <x v="1"/>
    <s v="Healthcare Representative"/>
    <x v="1"/>
    <n v="13496"/>
    <x v="0"/>
    <n v="14"/>
    <n v="21"/>
    <n v="20"/>
    <n v="4"/>
  </r>
  <r>
    <n v="36"/>
    <x v="1"/>
    <x v="1"/>
    <x v="1"/>
    <s v="Life Sciences"/>
    <x v="1"/>
    <s v="Laboratory Technician"/>
    <x v="1"/>
    <n v="3210"/>
    <x v="1"/>
    <n v="11"/>
    <n v="16"/>
    <n v="15"/>
    <n v="10"/>
  </r>
  <r>
    <n v="55"/>
    <x v="3"/>
    <x v="1"/>
    <x v="1"/>
    <s v="Medical"/>
    <x v="1"/>
    <s v="Manager"/>
    <x v="0"/>
    <n v="19045"/>
    <x v="0"/>
    <n v="14"/>
    <n v="37"/>
    <n v="36"/>
    <n v="4"/>
  </r>
  <r>
    <n v="47"/>
    <x v="0"/>
    <x v="0"/>
    <x v="1"/>
    <s v="Life Sciences"/>
    <x v="1"/>
    <s v="Manager"/>
    <x v="1"/>
    <n v="11849"/>
    <x v="0"/>
    <n v="12"/>
    <n v="10"/>
    <n v="10"/>
    <n v="9"/>
  </r>
  <r>
    <n v="28"/>
    <x v="2"/>
    <x v="1"/>
    <x v="1"/>
    <s v="Medical"/>
    <x v="1"/>
    <s v="Research Scientist"/>
    <x v="1"/>
    <n v="2070"/>
    <x v="1"/>
    <n v="23"/>
    <n v="5"/>
    <n v="5"/>
    <n v="0"/>
  </r>
  <r>
    <n v="37"/>
    <x v="1"/>
    <x v="1"/>
    <x v="0"/>
    <s v="Medical"/>
    <x v="1"/>
    <s v="Sales Executive"/>
    <x v="1"/>
    <n v="6502"/>
    <x v="1"/>
    <n v="14"/>
    <n v="7"/>
    <n v="5"/>
    <n v="0"/>
  </r>
  <r>
    <n v="21"/>
    <x v="2"/>
    <x v="1"/>
    <x v="1"/>
    <s v="Medical"/>
    <x v="1"/>
    <s v="Research Scientist"/>
    <x v="0"/>
    <n v="3230"/>
    <x v="1"/>
    <n v="17"/>
    <n v="3"/>
    <n v="3"/>
    <n v="1"/>
  </r>
  <r>
    <n v="37"/>
    <x v="1"/>
    <x v="1"/>
    <x v="1"/>
    <s v="Medical"/>
    <x v="0"/>
    <s v="Research Director"/>
    <x v="2"/>
    <n v="13603"/>
    <x v="0"/>
    <n v="18"/>
    <n v="15"/>
    <n v="5"/>
    <n v="0"/>
  </r>
  <r>
    <n v="35"/>
    <x v="1"/>
    <x v="1"/>
    <x v="1"/>
    <s v="Life Sciences"/>
    <x v="0"/>
    <s v="Manager"/>
    <x v="2"/>
    <n v="11996"/>
    <x v="1"/>
    <n v="18"/>
    <n v="10"/>
    <n v="7"/>
    <n v="6"/>
  </r>
  <r>
    <n v="38"/>
    <x v="1"/>
    <x v="1"/>
    <x v="0"/>
    <s v="Medical"/>
    <x v="0"/>
    <s v="Sales Executive"/>
    <x v="2"/>
    <n v="5605"/>
    <x v="0"/>
    <n v="24"/>
    <n v="8"/>
    <n v="8"/>
    <n v="7"/>
  </r>
  <r>
    <n v="26"/>
    <x v="2"/>
    <x v="1"/>
    <x v="1"/>
    <s v="Life Sciences"/>
    <x v="0"/>
    <s v="Manufacturing Director"/>
    <x v="2"/>
    <n v="6397"/>
    <x v="1"/>
    <n v="20"/>
    <n v="6"/>
    <n v="6"/>
    <n v="1"/>
  </r>
  <r>
    <n v="50"/>
    <x v="0"/>
    <x v="1"/>
    <x v="1"/>
    <s v="Life Sciences"/>
    <x v="1"/>
    <s v="Research Director"/>
    <x v="2"/>
    <n v="19144"/>
    <x v="1"/>
    <n v="14"/>
    <n v="28"/>
    <n v="10"/>
    <n v="1"/>
  </r>
  <r>
    <n v="53"/>
    <x v="3"/>
    <x v="1"/>
    <x v="1"/>
    <s v="Medical"/>
    <x v="1"/>
    <s v="Research Director"/>
    <x v="1"/>
    <n v="17584"/>
    <x v="0"/>
    <n v="16"/>
    <n v="21"/>
    <n v="5"/>
    <n v="1"/>
  </r>
  <r>
    <n v="42"/>
    <x v="0"/>
    <x v="1"/>
    <x v="0"/>
    <s v="Life Sciences"/>
    <x v="1"/>
    <s v="Sales Executive"/>
    <x v="1"/>
    <n v="4907"/>
    <x v="1"/>
    <n v="25"/>
    <n v="20"/>
    <n v="20"/>
    <n v="11"/>
  </r>
  <r>
    <n v="29"/>
    <x v="2"/>
    <x v="1"/>
    <x v="0"/>
    <s v="Life Sciences"/>
    <x v="1"/>
    <s v="Sales Executive"/>
    <x v="0"/>
    <n v="4554"/>
    <x v="1"/>
    <n v="18"/>
    <n v="10"/>
    <n v="10"/>
    <n v="0"/>
  </r>
  <r>
    <n v="55"/>
    <x v="3"/>
    <x v="1"/>
    <x v="1"/>
    <s v="Technical Degree"/>
    <x v="1"/>
    <s v="Laboratory Technician"/>
    <x v="1"/>
    <n v="5415"/>
    <x v="0"/>
    <n v="19"/>
    <n v="12"/>
    <n v="10"/>
    <n v="0"/>
  </r>
  <r>
    <n v="26"/>
    <x v="2"/>
    <x v="1"/>
    <x v="1"/>
    <s v="Medical"/>
    <x v="1"/>
    <s v="Healthcare Representative"/>
    <x v="1"/>
    <n v="4741"/>
    <x v="0"/>
    <n v="13"/>
    <n v="5"/>
    <n v="5"/>
    <n v="3"/>
  </r>
  <r>
    <n v="37"/>
    <x v="1"/>
    <x v="1"/>
    <x v="1"/>
    <s v="Life Sciences"/>
    <x v="0"/>
    <s v="Research Scientist"/>
    <x v="0"/>
    <n v="2115"/>
    <x v="1"/>
    <n v="12"/>
    <n v="17"/>
    <n v="17"/>
    <n v="5"/>
  </r>
  <r>
    <n v="44"/>
    <x v="0"/>
    <x v="0"/>
    <x v="1"/>
    <s v="Life Sciences"/>
    <x v="1"/>
    <s v="Laboratory Technician"/>
    <x v="2"/>
    <n v="3161"/>
    <x v="0"/>
    <n v="22"/>
    <n v="19"/>
    <n v="1"/>
    <n v="0"/>
  </r>
  <r>
    <n v="38"/>
    <x v="1"/>
    <x v="1"/>
    <x v="1"/>
    <s v="Life Sciences"/>
    <x v="1"/>
    <s v="Healthcare Representative"/>
    <x v="2"/>
    <n v="5745"/>
    <x v="1"/>
    <n v="14"/>
    <n v="10"/>
    <n v="2"/>
    <n v="1"/>
  </r>
  <r>
    <n v="26"/>
    <x v="2"/>
    <x v="0"/>
    <x v="1"/>
    <s v="Medical"/>
    <x v="1"/>
    <s v="Laboratory Technician"/>
    <x v="2"/>
    <n v="2373"/>
    <x v="0"/>
    <n v="13"/>
    <n v="5"/>
    <n v="3"/>
    <n v="0"/>
  </r>
  <r>
    <n v="28"/>
    <x v="2"/>
    <x v="1"/>
    <x v="1"/>
    <s v="Life Sciences"/>
    <x v="0"/>
    <s v="Research Scientist"/>
    <x v="0"/>
    <n v="3310"/>
    <x v="1"/>
    <n v="21"/>
    <n v="5"/>
    <n v="5"/>
    <n v="0"/>
  </r>
  <r>
    <n v="49"/>
    <x v="0"/>
    <x v="1"/>
    <x v="1"/>
    <s v="Life Sciences"/>
    <x v="0"/>
    <s v="Research Director"/>
    <x v="0"/>
    <n v="18665"/>
    <x v="0"/>
    <n v="11"/>
    <n v="22"/>
    <n v="3"/>
    <n v="1"/>
  </r>
  <r>
    <n v="36"/>
    <x v="1"/>
    <x v="1"/>
    <x v="1"/>
    <s v="Technical Degree"/>
    <x v="1"/>
    <s v="Research Scientist"/>
    <x v="0"/>
    <n v="4485"/>
    <x v="1"/>
    <n v="12"/>
    <n v="10"/>
    <n v="8"/>
    <n v="7"/>
  </r>
  <r>
    <n v="31"/>
    <x v="1"/>
    <x v="1"/>
    <x v="0"/>
    <s v="Marketing"/>
    <x v="0"/>
    <s v="Sales Representative"/>
    <x v="2"/>
    <n v="2789"/>
    <x v="1"/>
    <n v="11"/>
    <n v="2"/>
    <n v="2"/>
    <n v="2"/>
  </r>
  <r>
    <n v="26"/>
    <x v="2"/>
    <x v="0"/>
    <x v="0"/>
    <s v="Marketing"/>
    <x v="1"/>
    <s v="Sales Executive"/>
    <x v="0"/>
    <n v="5828"/>
    <x v="0"/>
    <n v="12"/>
    <n v="8"/>
    <n v="8"/>
    <n v="7"/>
  </r>
  <r>
    <n v="37"/>
    <x v="1"/>
    <x v="1"/>
    <x v="1"/>
    <s v="Medical"/>
    <x v="1"/>
    <s v="Research Scientist"/>
    <x v="1"/>
    <n v="2326"/>
    <x v="0"/>
    <n v="12"/>
    <n v="4"/>
    <n v="4"/>
    <n v="1"/>
  </r>
  <r>
    <n v="42"/>
    <x v="0"/>
    <x v="1"/>
    <x v="0"/>
    <s v="Marketing"/>
    <x v="0"/>
    <s v="Sales Executive"/>
    <x v="1"/>
    <n v="13525"/>
    <x v="1"/>
    <n v="14"/>
    <n v="23"/>
    <n v="20"/>
    <n v="4"/>
  </r>
  <r>
    <n v="18"/>
    <x v="2"/>
    <x v="0"/>
    <x v="1"/>
    <s v="Life Sciences"/>
    <x v="1"/>
    <s v="Laboratory Technician"/>
    <x v="0"/>
    <n v="1420"/>
    <x v="1"/>
    <n v="13"/>
    <n v="0"/>
    <n v="0"/>
    <n v="0"/>
  </r>
  <r>
    <n v="35"/>
    <x v="1"/>
    <x v="1"/>
    <x v="0"/>
    <s v="Marketing"/>
    <x v="1"/>
    <s v="Sales Executive"/>
    <x v="1"/>
    <n v="8020"/>
    <x v="1"/>
    <n v="15"/>
    <n v="12"/>
    <n v="11"/>
    <n v="6"/>
  </r>
  <r>
    <n v="36"/>
    <x v="1"/>
    <x v="1"/>
    <x v="1"/>
    <s v="Life Sciences"/>
    <x v="1"/>
    <s v="Laboratory Technician"/>
    <x v="1"/>
    <n v="3688"/>
    <x v="1"/>
    <n v="18"/>
    <n v="4"/>
    <n v="1"/>
    <n v="0"/>
  </r>
  <r>
    <n v="51"/>
    <x v="3"/>
    <x v="1"/>
    <x v="1"/>
    <s v="Medical"/>
    <x v="1"/>
    <s v="Manufacturing Director"/>
    <x v="2"/>
    <n v="5482"/>
    <x v="1"/>
    <n v="18"/>
    <n v="13"/>
    <n v="4"/>
    <n v="1"/>
  </r>
  <r>
    <n v="41"/>
    <x v="0"/>
    <x v="1"/>
    <x v="0"/>
    <s v="Life Sciences"/>
    <x v="1"/>
    <s v="Manager"/>
    <x v="0"/>
    <n v="16015"/>
    <x v="1"/>
    <n v="19"/>
    <n v="22"/>
    <n v="22"/>
    <n v="0"/>
  </r>
  <r>
    <n v="18"/>
    <x v="2"/>
    <x v="1"/>
    <x v="0"/>
    <s v="Medical"/>
    <x v="0"/>
    <s v="Sales Representative"/>
    <x v="0"/>
    <n v="1200"/>
    <x v="1"/>
    <n v="12"/>
    <n v="0"/>
    <n v="0"/>
    <n v="0"/>
  </r>
  <r>
    <n v="28"/>
    <x v="2"/>
    <x v="1"/>
    <x v="1"/>
    <s v="Medical"/>
    <x v="1"/>
    <s v="Healthcare Representative"/>
    <x v="0"/>
    <n v="5661"/>
    <x v="1"/>
    <n v="19"/>
    <n v="9"/>
    <n v="8"/>
    <n v="0"/>
  </r>
  <r>
    <n v="31"/>
    <x v="1"/>
    <x v="1"/>
    <x v="0"/>
    <s v="Technical Degree"/>
    <x v="1"/>
    <s v="Sales Executive"/>
    <x v="1"/>
    <n v="6929"/>
    <x v="1"/>
    <n v="11"/>
    <n v="10"/>
    <n v="8"/>
    <n v="7"/>
  </r>
  <r>
    <n v="39"/>
    <x v="1"/>
    <x v="1"/>
    <x v="1"/>
    <s v="Medical"/>
    <x v="1"/>
    <s v="Healthcare Representative"/>
    <x v="2"/>
    <n v="9613"/>
    <x v="1"/>
    <n v="17"/>
    <n v="19"/>
    <n v="18"/>
    <n v="3"/>
  </r>
  <r>
    <n v="36"/>
    <x v="1"/>
    <x v="1"/>
    <x v="1"/>
    <s v="Life Sciences"/>
    <x v="0"/>
    <s v="Laboratory Technician"/>
    <x v="1"/>
    <n v="5674"/>
    <x v="1"/>
    <n v="15"/>
    <n v="11"/>
    <n v="9"/>
    <n v="0"/>
  </r>
  <r>
    <n v="32"/>
    <x v="1"/>
    <x v="1"/>
    <x v="0"/>
    <s v="Life Sciences"/>
    <x v="1"/>
    <s v="Sales Executive"/>
    <x v="1"/>
    <n v="5484"/>
    <x v="1"/>
    <n v="14"/>
    <n v="13"/>
    <n v="13"/>
    <n v="4"/>
  </r>
  <r>
    <n v="38"/>
    <x v="1"/>
    <x v="1"/>
    <x v="1"/>
    <s v="Life Sciences"/>
    <x v="0"/>
    <s v="Research Director"/>
    <x v="1"/>
    <n v="12061"/>
    <x v="1"/>
    <n v="17"/>
    <n v="19"/>
    <n v="10"/>
    <n v="0"/>
  </r>
  <r>
    <n v="58"/>
    <x v="3"/>
    <x v="1"/>
    <x v="1"/>
    <s v="Life Sciences"/>
    <x v="1"/>
    <s v="Healthcare Representative"/>
    <x v="2"/>
    <n v="5660"/>
    <x v="0"/>
    <n v="13"/>
    <n v="12"/>
    <n v="5"/>
    <n v="1"/>
  </r>
  <r>
    <n v="31"/>
    <x v="1"/>
    <x v="1"/>
    <x v="1"/>
    <s v="Technical Degree"/>
    <x v="1"/>
    <s v="Research Scientist"/>
    <x v="1"/>
    <n v="4821"/>
    <x v="0"/>
    <n v="12"/>
    <n v="6"/>
    <n v="5"/>
    <n v="0"/>
  </r>
  <r>
    <n v="31"/>
    <x v="1"/>
    <x v="1"/>
    <x v="2"/>
    <s v="Human Resources"/>
    <x v="1"/>
    <s v="Human Resources"/>
    <x v="1"/>
    <n v="6410"/>
    <x v="1"/>
    <n v="12"/>
    <n v="9"/>
    <n v="2"/>
    <n v="1"/>
  </r>
  <r>
    <n v="45"/>
    <x v="0"/>
    <x v="1"/>
    <x v="1"/>
    <s v="Life Sciences"/>
    <x v="1"/>
    <s v="Laboratory Technician"/>
    <x v="2"/>
    <n v="5210"/>
    <x v="1"/>
    <n v="18"/>
    <n v="24"/>
    <n v="24"/>
    <n v="9"/>
  </r>
  <r>
    <n v="31"/>
    <x v="1"/>
    <x v="1"/>
    <x v="1"/>
    <s v="Life Sciences"/>
    <x v="1"/>
    <s v="Research Scientist"/>
    <x v="2"/>
    <n v="2695"/>
    <x v="0"/>
    <n v="18"/>
    <n v="3"/>
    <n v="2"/>
    <n v="2"/>
  </r>
  <r>
    <n v="33"/>
    <x v="1"/>
    <x v="1"/>
    <x v="1"/>
    <s v="Life Sciences"/>
    <x v="0"/>
    <s v="Manager"/>
    <x v="1"/>
    <n v="11878"/>
    <x v="1"/>
    <n v="11"/>
    <n v="12"/>
    <n v="10"/>
    <n v="8"/>
  </r>
  <r>
    <n v="39"/>
    <x v="1"/>
    <x v="1"/>
    <x v="1"/>
    <s v="Medical"/>
    <x v="1"/>
    <s v="Manager"/>
    <x v="1"/>
    <n v="17068"/>
    <x v="0"/>
    <n v="14"/>
    <n v="21"/>
    <n v="21"/>
    <n v="11"/>
  </r>
  <r>
    <n v="43"/>
    <x v="0"/>
    <x v="1"/>
    <x v="1"/>
    <s v="Life Sciences"/>
    <x v="0"/>
    <s v="Laboratory Technician"/>
    <x v="0"/>
    <n v="2455"/>
    <x v="1"/>
    <n v="19"/>
    <n v="9"/>
    <n v="8"/>
    <n v="1"/>
  </r>
  <r>
    <n v="49"/>
    <x v="0"/>
    <x v="1"/>
    <x v="1"/>
    <s v="Technical Degree"/>
    <x v="0"/>
    <s v="Healthcare Representative"/>
    <x v="0"/>
    <n v="13964"/>
    <x v="0"/>
    <n v="12"/>
    <n v="25"/>
    <n v="7"/>
    <n v="0"/>
  </r>
  <r>
    <n v="52"/>
    <x v="3"/>
    <x v="0"/>
    <x v="1"/>
    <s v="Medical"/>
    <x v="1"/>
    <s v="Research Scientist"/>
    <x v="1"/>
    <n v="4941"/>
    <x v="1"/>
    <n v="15"/>
    <n v="11"/>
    <n v="8"/>
    <n v="7"/>
  </r>
  <r>
    <n v="27"/>
    <x v="2"/>
    <x v="1"/>
    <x v="1"/>
    <s v="Life Sciences"/>
    <x v="0"/>
    <s v="Research Scientist"/>
    <x v="0"/>
    <n v="2478"/>
    <x v="0"/>
    <n v="12"/>
    <n v="4"/>
    <n v="4"/>
    <n v="1"/>
  </r>
  <r>
    <n v="32"/>
    <x v="1"/>
    <x v="1"/>
    <x v="0"/>
    <s v="Technical Degree"/>
    <x v="0"/>
    <s v="Sales Executive"/>
    <x v="1"/>
    <n v="5228"/>
    <x v="0"/>
    <n v="11"/>
    <n v="13"/>
    <n v="13"/>
    <n v="11"/>
  </r>
  <r>
    <n v="27"/>
    <x v="2"/>
    <x v="1"/>
    <x v="0"/>
    <s v="Life Sciences"/>
    <x v="1"/>
    <s v="Sales Executive"/>
    <x v="0"/>
    <n v="4478"/>
    <x v="0"/>
    <n v="11"/>
    <n v="5"/>
    <n v="5"/>
    <n v="0"/>
  </r>
  <r>
    <n v="31"/>
    <x v="1"/>
    <x v="1"/>
    <x v="0"/>
    <s v="Marketing"/>
    <x v="1"/>
    <s v="Sales Executive"/>
    <x v="2"/>
    <n v="7547"/>
    <x v="1"/>
    <n v="12"/>
    <n v="13"/>
    <n v="7"/>
    <n v="1"/>
  </r>
  <r>
    <n v="32"/>
    <x v="1"/>
    <x v="1"/>
    <x v="1"/>
    <s v="Medical"/>
    <x v="0"/>
    <s v="Research Scientist"/>
    <x v="0"/>
    <n v="5055"/>
    <x v="1"/>
    <n v="16"/>
    <n v="10"/>
    <n v="7"/>
    <n v="0"/>
  </r>
  <r>
    <n v="28"/>
    <x v="2"/>
    <x v="0"/>
    <x v="1"/>
    <s v="Medical"/>
    <x v="1"/>
    <s v="Research Scientist"/>
    <x v="1"/>
    <n v="3464"/>
    <x v="0"/>
    <n v="13"/>
    <n v="5"/>
    <n v="3"/>
    <n v="2"/>
  </r>
  <r>
    <n v="30"/>
    <x v="1"/>
    <x v="1"/>
    <x v="1"/>
    <s v="Medical"/>
    <x v="0"/>
    <s v="Research Scientist"/>
    <x v="1"/>
    <n v="5775"/>
    <x v="1"/>
    <n v="13"/>
    <n v="11"/>
    <n v="10"/>
    <n v="1"/>
  </r>
  <r>
    <n v="31"/>
    <x v="1"/>
    <x v="1"/>
    <x v="1"/>
    <s v="Life Sciences"/>
    <x v="0"/>
    <s v="Manufacturing Director"/>
    <x v="1"/>
    <n v="8943"/>
    <x v="1"/>
    <n v="24"/>
    <n v="10"/>
    <n v="10"/>
    <n v="8"/>
  </r>
  <r>
    <n v="39"/>
    <x v="1"/>
    <x v="1"/>
    <x v="1"/>
    <s v="Medical"/>
    <x v="1"/>
    <s v="Manager"/>
    <x v="1"/>
    <n v="19272"/>
    <x v="1"/>
    <n v="15"/>
    <n v="21"/>
    <n v="21"/>
    <n v="13"/>
  </r>
  <r>
    <n v="39"/>
    <x v="1"/>
    <x v="0"/>
    <x v="0"/>
    <s v="Medical"/>
    <x v="0"/>
    <s v="Sales Executive"/>
    <x v="1"/>
    <n v="5238"/>
    <x v="0"/>
    <n v="18"/>
    <n v="12"/>
    <n v="1"/>
    <n v="0"/>
  </r>
  <r>
    <n v="33"/>
    <x v="1"/>
    <x v="1"/>
    <x v="0"/>
    <s v="Marketing"/>
    <x v="1"/>
    <s v="Sales Executive"/>
    <x v="0"/>
    <n v="4682"/>
    <x v="1"/>
    <n v="14"/>
    <n v="9"/>
    <n v="7"/>
    <n v="0"/>
  </r>
  <r>
    <n v="47"/>
    <x v="0"/>
    <x v="1"/>
    <x v="1"/>
    <s v="Life Sciences"/>
    <x v="1"/>
    <s v="Research Director"/>
    <x v="1"/>
    <n v="18300"/>
    <x v="1"/>
    <n v="11"/>
    <n v="21"/>
    <n v="3"/>
    <n v="1"/>
  </r>
  <r>
    <n v="43"/>
    <x v="0"/>
    <x v="1"/>
    <x v="1"/>
    <s v="Life Sciences"/>
    <x v="0"/>
    <s v="Laboratory Technician"/>
    <x v="2"/>
    <n v="5257"/>
    <x v="1"/>
    <n v="11"/>
    <n v="9"/>
    <n v="9"/>
    <n v="0"/>
  </r>
  <r>
    <n v="27"/>
    <x v="2"/>
    <x v="1"/>
    <x v="0"/>
    <s v="Marketing"/>
    <x v="1"/>
    <s v="Sales Executive"/>
    <x v="1"/>
    <n v="6349"/>
    <x v="0"/>
    <n v="13"/>
    <n v="6"/>
    <n v="5"/>
    <n v="1"/>
  </r>
  <r>
    <n v="54"/>
    <x v="3"/>
    <x v="1"/>
    <x v="1"/>
    <s v="Life Sciences"/>
    <x v="0"/>
    <s v="Research Scientist"/>
    <x v="0"/>
    <n v="4869"/>
    <x v="1"/>
    <n v="12"/>
    <n v="20"/>
    <n v="4"/>
    <n v="0"/>
  </r>
  <r>
    <n v="43"/>
    <x v="0"/>
    <x v="1"/>
    <x v="1"/>
    <s v="Life Sciences"/>
    <x v="0"/>
    <s v="Healthcare Representative"/>
    <x v="1"/>
    <n v="9985"/>
    <x v="1"/>
    <n v="16"/>
    <n v="10"/>
    <n v="1"/>
    <n v="0"/>
  </r>
  <r>
    <n v="45"/>
    <x v="0"/>
    <x v="1"/>
    <x v="1"/>
    <s v="Other"/>
    <x v="1"/>
    <s v="Research Scientist"/>
    <x v="1"/>
    <n v="3697"/>
    <x v="1"/>
    <n v="14"/>
    <n v="12"/>
    <n v="10"/>
    <n v="9"/>
  </r>
  <r>
    <n v="40"/>
    <x v="1"/>
    <x v="1"/>
    <x v="0"/>
    <s v="Medical"/>
    <x v="1"/>
    <s v="Sales Executive"/>
    <x v="1"/>
    <n v="7457"/>
    <x v="0"/>
    <n v="22"/>
    <n v="6"/>
    <n v="4"/>
    <n v="0"/>
  </r>
  <r>
    <n v="29"/>
    <x v="2"/>
    <x v="0"/>
    <x v="1"/>
    <s v="Other"/>
    <x v="1"/>
    <s v="Laboratory Technician"/>
    <x v="1"/>
    <n v="2119"/>
    <x v="0"/>
    <n v="11"/>
    <n v="7"/>
    <n v="7"/>
    <n v="0"/>
  </r>
  <r>
    <n v="29"/>
    <x v="2"/>
    <x v="1"/>
    <x v="1"/>
    <s v="Other"/>
    <x v="1"/>
    <s v="Laboratory Technician"/>
    <x v="0"/>
    <n v="3983"/>
    <x v="1"/>
    <n v="17"/>
    <n v="4"/>
    <n v="3"/>
    <n v="2"/>
  </r>
  <r>
    <n v="30"/>
    <x v="1"/>
    <x v="1"/>
    <x v="0"/>
    <s v="Marketing"/>
    <x v="0"/>
    <s v="Sales Executive"/>
    <x v="2"/>
    <n v="6118"/>
    <x v="1"/>
    <n v="13"/>
    <n v="10"/>
    <n v="10"/>
    <n v="1"/>
  </r>
  <r>
    <n v="27"/>
    <x v="2"/>
    <x v="1"/>
    <x v="0"/>
    <s v="Marketing"/>
    <x v="0"/>
    <s v="Sales Executive"/>
    <x v="1"/>
    <n v="6214"/>
    <x v="1"/>
    <n v="18"/>
    <n v="8"/>
    <n v="8"/>
    <n v="0"/>
  </r>
  <r>
    <n v="37"/>
    <x v="1"/>
    <x v="1"/>
    <x v="1"/>
    <s v="Medical"/>
    <x v="1"/>
    <s v="Manufacturing Director"/>
    <x v="2"/>
    <n v="6347"/>
    <x v="1"/>
    <n v="16"/>
    <n v="8"/>
    <n v="6"/>
    <n v="0"/>
  </r>
  <r>
    <n v="38"/>
    <x v="1"/>
    <x v="1"/>
    <x v="1"/>
    <s v="Life Sciences"/>
    <x v="1"/>
    <s v="Research Director"/>
    <x v="2"/>
    <n v="11510"/>
    <x v="0"/>
    <n v="14"/>
    <n v="12"/>
    <n v="11"/>
    <n v="2"/>
  </r>
  <r>
    <n v="31"/>
    <x v="1"/>
    <x v="1"/>
    <x v="1"/>
    <s v="Medical"/>
    <x v="0"/>
    <s v="Manufacturing Director"/>
    <x v="0"/>
    <n v="7143"/>
    <x v="0"/>
    <n v="14"/>
    <n v="11"/>
    <n v="11"/>
    <n v="4"/>
  </r>
  <r>
    <n v="29"/>
    <x v="2"/>
    <x v="1"/>
    <x v="0"/>
    <s v="Marketing"/>
    <x v="0"/>
    <s v="Sales Executive"/>
    <x v="2"/>
    <n v="8268"/>
    <x v="0"/>
    <n v="14"/>
    <n v="7"/>
    <n v="7"/>
    <n v="1"/>
  </r>
  <r>
    <n v="35"/>
    <x v="1"/>
    <x v="1"/>
    <x v="1"/>
    <s v="Technical Degree"/>
    <x v="1"/>
    <s v="Manufacturing Director"/>
    <x v="0"/>
    <n v="8095"/>
    <x v="1"/>
    <n v="13"/>
    <n v="17"/>
    <n v="16"/>
    <n v="0"/>
  </r>
  <r>
    <n v="23"/>
    <x v="2"/>
    <x v="1"/>
    <x v="1"/>
    <s v="Life Sciences"/>
    <x v="1"/>
    <s v="Research Scientist"/>
    <x v="2"/>
    <n v="2904"/>
    <x v="1"/>
    <n v="12"/>
    <n v="4"/>
    <n v="4"/>
    <n v="0"/>
  </r>
  <r>
    <n v="41"/>
    <x v="0"/>
    <x v="1"/>
    <x v="1"/>
    <s v="Medical"/>
    <x v="1"/>
    <s v="Manufacturing Director"/>
    <x v="0"/>
    <n v="6032"/>
    <x v="0"/>
    <n v="15"/>
    <n v="8"/>
    <n v="5"/>
    <n v="1"/>
  </r>
  <r>
    <n v="47"/>
    <x v="0"/>
    <x v="1"/>
    <x v="0"/>
    <s v="Medical"/>
    <x v="1"/>
    <s v="Sales Representative"/>
    <x v="0"/>
    <n v="2976"/>
    <x v="1"/>
    <n v="19"/>
    <n v="5"/>
    <n v="0"/>
    <n v="0"/>
  </r>
  <r>
    <n v="42"/>
    <x v="0"/>
    <x v="1"/>
    <x v="1"/>
    <s v="Life Sciences"/>
    <x v="0"/>
    <s v="Research Director"/>
    <x v="0"/>
    <n v="15992"/>
    <x v="1"/>
    <n v="14"/>
    <n v="16"/>
    <n v="1"/>
    <n v="0"/>
  </r>
  <r>
    <n v="29"/>
    <x v="2"/>
    <x v="1"/>
    <x v="0"/>
    <s v="Life Sciences"/>
    <x v="1"/>
    <s v="Sales Executive"/>
    <x v="1"/>
    <n v="4649"/>
    <x v="1"/>
    <n v="14"/>
    <n v="4"/>
    <n v="4"/>
    <n v="0"/>
  </r>
  <r>
    <n v="42"/>
    <x v="0"/>
    <x v="1"/>
    <x v="2"/>
    <s v="Technical Degree"/>
    <x v="1"/>
    <s v="Human Resources"/>
    <x v="2"/>
    <n v="2696"/>
    <x v="0"/>
    <n v="11"/>
    <n v="4"/>
    <n v="3"/>
    <n v="1"/>
  </r>
  <r>
    <n v="32"/>
    <x v="1"/>
    <x v="1"/>
    <x v="1"/>
    <s v="Medical"/>
    <x v="0"/>
    <s v="Laboratory Technician"/>
    <x v="1"/>
    <n v="2370"/>
    <x v="1"/>
    <n v="13"/>
    <n v="8"/>
    <n v="8"/>
    <n v="0"/>
  </r>
  <r>
    <n v="48"/>
    <x v="0"/>
    <x v="1"/>
    <x v="0"/>
    <s v="Medical"/>
    <x v="0"/>
    <s v="Manager"/>
    <x v="1"/>
    <n v="12504"/>
    <x v="1"/>
    <n v="21"/>
    <n v="15"/>
    <n v="0"/>
    <n v="0"/>
  </r>
  <r>
    <n v="37"/>
    <x v="1"/>
    <x v="1"/>
    <x v="1"/>
    <s v="Medical"/>
    <x v="1"/>
    <s v="Research Scientist"/>
    <x v="2"/>
    <n v="5974"/>
    <x v="0"/>
    <n v="13"/>
    <n v="13"/>
    <n v="7"/>
    <n v="6"/>
  </r>
  <r>
    <n v="30"/>
    <x v="1"/>
    <x v="1"/>
    <x v="0"/>
    <s v="Technical Degree"/>
    <x v="0"/>
    <s v="Sales Executive"/>
    <x v="1"/>
    <n v="4736"/>
    <x v="0"/>
    <n v="12"/>
    <n v="4"/>
    <n v="2"/>
    <n v="2"/>
  </r>
  <r>
    <n v="26"/>
    <x v="2"/>
    <x v="1"/>
    <x v="0"/>
    <s v="Life Sciences"/>
    <x v="1"/>
    <s v="Sales Executive"/>
    <x v="1"/>
    <n v="5296"/>
    <x v="1"/>
    <n v="17"/>
    <n v="8"/>
    <n v="8"/>
    <n v="7"/>
  </r>
  <r>
    <n v="42"/>
    <x v="0"/>
    <x v="1"/>
    <x v="1"/>
    <s v="Other"/>
    <x v="1"/>
    <s v="Healthcare Representative"/>
    <x v="0"/>
    <n v="6781"/>
    <x v="1"/>
    <n v="23"/>
    <n v="14"/>
    <n v="1"/>
    <n v="0"/>
  </r>
  <r>
    <n v="21"/>
    <x v="2"/>
    <x v="0"/>
    <x v="0"/>
    <s v="Technical Degree"/>
    <x v="0"/>
    <s v="Sales Representative"/>
    <x v="0"/>
    <n v="2174"/>
    <x v="0"/>
    <n v="11"/>
    <n v="3"/>
    <n v="3"/>
    <n v="1"/>
  </r>
  <r>
    <n v="36"/>
    <x v="1"/>
    <x v="1"/>
    <x v="0"/>
    <s v="Medical"/>
    <x v="0"/>
    <s v="Sales Executive"/>
    <x v="0"/>
    <n v="6653"/>
    <x v="1"/>
    <n v="15"/>
    <n v="7"/>
    <n v="1"/>
    <n v="0"/>
  </r>
  <r>
    <n v="36"/>
    <x v="1"/>
    <x v="1"/>
    <x v="0"/>
    <s v="Medical"/>
    <x v="1"/>
    <s v="Sales Executive"/>
    <x v="1"/>
    <n v="9699"/>
    <x v="1"/>
    <n v="11"/>
    <n v="16"/>
    <n v="13"/>
    <n v="1"/>
  </r>
  <r>
    <n v="57"/>
    <x v="3"/>
    <x v="1"/>
    <x v="1"/>
    <s v="Medical"/>
    <x v="1"/>
    <s v="Healthcare Representative"/>
    <x v="1"/>
    <n v="6755"/>
    <x v="1"/>
    <n v="11"/>
    <n v="15"/>
    <n v="3"/>
    <n v="1"/>
  </r>
  <r>
    <n v="40"/>
    <x v="1"/>
    <x v="1"/>
    <x v="1"/>
    <s v="Life Sciences"/>
    <x v="0"/>
    <s v="Laboratory Technician"/>
    <x v="1"/>
    <n v="2213"/>
    <x v="0"/>
    <n v="13"/>
    <n v="10"/>
    <n v="7"/>
    <n v="1"/>
  </r>
  <r>
    <n v="21"/>
    <x v="2"/>
    <x v="1"/>
    <x v="0"/>
    <s v="Medical"/>
    <x v="1"/>
    <s v="Sales Representative"/>
    <x v="0"/>
    <n v="2610"/>
    <x v="1"/>
    <n v="24"/>
    <n v="3"/>
    <n v="3"/>
    <n v="2"/>
  </r>
  <r>
    <n v="33"/>
    <x v="1"/>
    <x v="0"/>
    <x v="0"/>
    <s v="Marketing"/>
    <x v="0"/>
    <s v="Sales Representative"/>
    <x v="0"/>
    <n v="2851"/>
    <x v="0"/>
    <n v="13"/>
    <n v="1"/>
    <n v="1"/>
    <n v="0"/>
  </r>
  <r>
    <n v="37"/>
    <x v="1"/>
    <x v="1"/>
    <x v="1"/>
    <s v="Medical"/>
    <x v="0"/>
    <s v="Laboratory Technician"/>
    <x v="1"/>
    <n v="3452"/>
    <x v="1"/>
    <n v="20"/>
    <n v="17"/>
    <n v="5"/>
    <n v="0"/>
  </r>
  <r>
    <n v="46"/>
    <x v="0"/>
    <x v="1"/>
    <x v="1"/>
    <s v="Medical"/>
    <x v="0"/>
    <s v="Manufacturing Director"/>
    <x v="1"/>
    <n v="5258"/>
    <x v="1"/>
    <n v="14"/>
    <n v="7"/>
    <n v="1"/>
    <n v="0"/>
  </r>
  <r>
    <n v="41"/>
    <x v="0"/>
    <x v="0"/>
    <x v="0"/>
    <s v="Marketing"/>
    <x v="1"/>
    <s v="Sales Executive"/>
    <x v="0"/>
    <n v="9355"/>
    <x v="1"/>
    <n v="18"/>
    <n v="8"/>
    <n v="8"/>
    <n v="7"/>
  </r>
  <r>
    <n v="50"/>
    <x v="0"/>
    <x v="1"/>
    <x v="1"/>
    <s v="Technical Degree"/>
    <x v="1"/>
    <s v="Healthcare Representative"/>
    <x v="0"/>
    <n v="10496"/>
    <x v="1"/>
    <n v="15"/>
    <n v="20"/>
    <n v="4"/>
    <n v="1"/>
  </r>
  <r>
    <n v="40"/>
    <x v="1"/>
    <x v="0"/>
    <x v="0"/>
    <s v="Marketing"/>
    <x v="1"/>
    <s v="Sales Executive"/>
    <x v="1"/>
    <n v="6380"/>
    <x v="0"/>
    <n v="12"/>
    <n v="8"/>
    <n v="6"/>
    <n v="1"/>
  </r>
  <r>
    <n v="31"/>
    <x v="1"/>
    <x v="1"/>
    <x v="1"/>
    <s v="Life Sciences"/>
    <x v="1"/>
    <s v="Research Scientist"/>
    <x v="0"/>
    <n v="2657"/>
    <x v="0"/>
    <n v="16"/>
    <n v="3"/>
    <n v="2"/>
    <n v="2"/>
  </r>
  <r>
    <n v="21"/>
    <x v="2"/>
    <x v="0"/>
    <x v="0"/>
    <s v="Life Sciences"/>
    <x v="0"/>
    <s v="Sales Representative"/>
    <x v="0"/>
    <n v="2716"/>
    <x v="1"/>
    <n v="15"/>
    <n v="1"/>
    <n v="1"/>
    <n v="0"/>
  </r>
  <r>
    <n v="29"/>
    <x v="2"/>
    <x v="1"/>
    <x v="1"/>
    <s v="Life Sciences"/>
    <x v="1"/>
    <s v="Research Scientist"/>
    <x v="0"/>
    <n v="2201"/>
    <x v="1"/>
    <n v="16"/>
    <n v="6"/>
    <n v="3"/>
    <n v="1"/>
  </r>
  <r>
    <n v="35"/>
    <x v="1"/>
    <x v="1"/>
    <x v="1"/>
    <s v="Life Sciences"/>
    <x v="1"/>
    <s v="Healthcare Representative"/>
    <x v="0"/>
    <n v="6540"/>
    <x v="1"/>
    <n v="19"/>
    <n v="10"/>
    <n v="1"/>
    <n v="0"/>
  </r>
  <r>
    <n v="27"/>
    <x v="2"/>
    <x v="1"/>
    <x v="1"/>
    <s v="Medical"/>
    <x v="1"/>
    <s v="Laboratory Technician"/>
    <x v="2"/>
    <n v="3816"/>
    <x v="1"/>
    <n v="11"/>
    <n v="5"/>
    <n v="5"/>
    <n v="0"/>
  </r>
  <r>
    <n v="28"/>
    <x v="2"/>
    <x v="1"/>
    <x v="0"/>
    <s v="Life Sciences"/>
    <x v="1"/>
    <s v="Sales Executive"/>
    <x v="0"/>
    <n v="5253"/>
    <x v="1"/>
    <n v="16"/>
    <n v="7"/>
    <n v="7"/>
    <n v="0"/>
  </r>
  <r>
    <n v="49"/>
    <x v="0"/>
    <x v="1"/>
    <x v="1"/>
    <s v="Other"/>
    <x v="1"/>
    <s v="Healthcare Representative"/>
    <x v="0"/>
    <n v="10965"/>
    <x v="1"/>
    <n v="24"/>
    <n v="26"/>
    <n v="5"/>
    <n v="0"/>
  </r>
  <r>
    <n v="51"/>
    <x v="3"/>
    <x v="1"/>
    <x v="0"/>
    <s v="Life Sciences"/>
    <x v="0"/>
    <s v="Sales Executive"/>
    <x v="1"/>
    <n v="4936"/>
    <x v="1"/>
    <n v="11"/>
    <n v="18"/>
    <n v="7"/>
    <n v="0"/>
  </r>
  <r>
    <n v="36"/>
    <x v="1"/>
    <x v="1"/>
    <x v="1"/>
    <s v="Life Sciences"/>
    <x v="0"/>
    <s v="Research Scientist"/>
    <x v="1"/>
    <n v="2543"/>
    <x v="1"/>
    <n v="13"/>
    <n v="6"/>
    <n v="2"/>
    <n v="2"/>
  </r>
  <r>
    <n v="34"/>
    <x v="1"/>
    <x v="0"/>
    <x v="0"/>
    <s v="Marketing"/>
    <x v="1"/>
    <s v="Sales Executive"/>
    <x v="0"/>
    <n v="5304"/>
    <x v="0"/>
    <n v="13"/>
    <n v="9"/>
    <n v="5"/>
    <n v="0"/>
  </r>
  <r>
    <n v="55"/>
    <x v="3"/>
    <x v="1"/>
    <x v="1"/>
    <s v="Life Sciences"/>
    <x v="0"/>
    <s v="Manager"/>
    <x v="0"/>
    <n v="16659"/>
    <x v="0"/>
    <n v="13"/>
    <n v="30"/>
    <n v="5"/>
    <n v="1"/>
  </r>
  <r>
    <n v="24"/>
    <x v="2"/>
    <x v="1"/>
    <x v="0"/>
    <s v="Marketing"/>
    <x v="0"/>
    <s v="Sales Executive"/>
    <x v="2"/>
    <n v="4260"/>
    <x v="0"/>
    <n v="12"/>
    <n v="5"/>
    <n v="5"/>
    <n v="0"/>
  </r>
  <r>
    <n v="30"/>
    <x v="1"/>
    <x v="1"/>
    <x v="0"/>
    <s v="Technical Degree"/>
    <x v="1"/>
    <s v="Sales Representative"/>
    <x v="1"/>
    <n v="2476"/>
    <x v="1"/>
    <n v="18"/>
    <n v="1"/>
    <n v="1"/>
    <n v="0"/>
  </r>
  <r>
    <n v="26"/>
    <x v="2"/>
    <x v="0"/>
    <x v="1"/>
    <s v="Technical Degree"/>
    <x v="1"/>
    <s v="Research Scientist"/>
    <x v="0"/>
    <n v="3102"/>
    <x v="1"/>
    <n v="22"/>
    <n v="7"/>
    <n v="6"/>
    <n v="0"/>
  </r>
  <r>
    <n v="22"/>
    <x v="2"/>
    <x v="1"/>
    <x v="1"/>
    <s v="Medical"/>
    <x v="0"/>
    <s v="Research Scientist"/>
    <x v="1"/>
    <n v="2244"/>
    <x v="1"/>
    <n v="13"/>
    <n v="2"/>
    <n v="2"/>
    <n v="1"/>
  </r>
  <r>
    <n v="36"/>
    <x v="1"/>
    <x v="1"/>
    <x v="0"/>
    <s v="Medical"/>
    <x v="1"/>
    <s v="Sales Executive"/>
    <x v="1"/>
    <n v="7596"/>
    <x v="1"/>
    <n v="13"/>
    <n v="10"/>
    <n v="10"/>
    <n v="9"/>
  </r>
  <r>
    <n v="30"/>
    <x v="1"/>
    <x v="0"/>
    <x v="1"/>
    <s v="Technical Degree"/>
    <x v="1"/>
    <s v="Research Scientist"/>
    <x v="0"/>
    <n v="2285"/>
    <x v="0"/>
    <n v="23"/>
    <n v="3"/>
    <n v="1"/>
    <n v="0"/>
  </r>
  <r>
    <n v="37"/>
    <x v="1"/>
    <x v="1"/>
    <x v="1"/>
    <s v="Life Sciences"/>
    <x v="0"/>
    <s v="Laboratory Technician"/>
    <x v="2"/>
    <n v="3034"/>
    <x v="1"/>
    <n v="12"/>
    <n v="18"/>
    <n v="18"/>
    <n v="12"/>
  </r>
  <r>
    <n v="40"/>
    <x v="1"/>
    <x v="1"/>
    <x v="0"/>
    <s v="Marketing"/>
    <x v="0"/>
    <s v="Sales Executive"/>
    <x v="2"/>
    <n v="5715"/>
    <x v="1"/>
    <n v="12"/>
    <n v="8"/>
    <n v="5"/>
    <n v="1"/>
  </r>
  <r>
    <n v="42"/>
    <x v="0"/>
    <x v="1"/>
    <x v="1"/>
    <s v="Life Sciences"/>
    <x v="0"/>
    <s v="Laboratory Technician"/>
    <x v="2"/>
    <n v="2576"/>
    <x v="1"/>
    <n v="16"/>
    <n v="8"/>
    <n v="5"/>
    <n v="1"/>
  </r>
  <r>
    <n v="37"/>
    <x v="1"/>
    <x v="1"/>
    <x v="1"/>
    <s v="Life Sciences"/>
    <x v="1"/>
    <s v="Manufacturing Director"/>
    <x v="0"/>
    <n v="4197"/>
    <x v="0"/>
    <n v="12"/>
    <n v="18"/>
    <n v="1"/>
    <n v="0"/>
  </r>
  <r>
    <n v="43"/>
    <x v="0"/>
    <x v="1"/>
    <x v="1"/>
    <s v="Life Sciences"/>
    <x v="1"/>
    <s v="Research Director"/>
    <x v="2"/>
    <n v="14336"/>
    <x v="1"/>
    <n v="11"/>
    <n v="25"/>
    <n v="25"/>
    <n v="3"/>
  </r>
  <r>
    <n v="40"/>
    <x v="1"/>
    <x v="1"/>
    <x v="1"/>
    <s v="Medical"/>
    <x v="0"/>
    <s v="Laboratory Technician"/>
    <x v="1"/>
    <n v="3448"/>
    <x v="1"/>
    <n v="22"/>
    <n v="20"/>
    <n v="1"/>
    <n v="0"/>
  </r>
  <r>
    <n v="54"/>
    <x v="3"/>
    <x v="1"/>
    <x v="1"/>
    <s v="Medical"/>
    <x v="1"/>
    <s v="Research Director"/>
    <x v="1"/>
    <n v="19406"/>
    <x v="1"/>
    <n v="11"/>
    <n v="24"/>
    <n v="4"/>
    <n v="1"/>
  </r>
  <r>
    <n v="34"/>
    <x v="1"/>
    <x v="1"/>
    <x v="0"/>
    <s v="Marketing"/>
    <x v="0"/>
    <s v="Sales Executive"/>
    <x v="1"/>
    <n v="6538"/>
    <x v="1"/>
    <n v="15"/>
    <n v="6"/>
    <n v="3"/>
    <n v="1"/>
  </r>
  <r>
    <n v="31"/>
    <x v="1"/>
    <x v="1"/>
    <x v="1"/>
    <s v="Medical"/>
    <x v="0"/>
    <s v="Manufacturing Director"/>
    <x v="1"/>
    <n v="4306"/>
    <x v="1"/>
    <n v="12"/>
    <n v="13"/>
    <n v="13"/>
    <n v="3"/>
  </r>
  <r>
    <n v="43"/>
    <x v="0"/>
    <x v="1"/>
    <x v="1"/>
    <s v="Medical"/>
    <x v="1"/>
    <s v="Laboratory Technician"/>
    <x v="1"/>
    <n v="2258"/>
    <x v="1"/>
    <n v="20"/>
    <n v="8"/>
    <n v="3"/>
    <n v="1"/>
  </r>
  <r>
    <n v="43"/>
    <x v="0"/>
    <x v="1"/>
    <x v="1"/>
    <s v="Other"/>
    <x v="0"/>
    <s v="Healthcare Representative"/>
    <x v="2"/>
    <n v="4522"/>
    <x v="0"/>
    <n v="14"/>
    <n v="8"/>
    <n v="5"/>
    <n v="0"/>
  </r>
  <r>
    <n v="25"/>
    <x v="2"/>
    <x v="1"/>
    <x v="0"/>
    <s v="Life Sciences"/>
    <x v="0"/>
    <s v="Sales Executive"/>
    <x v="0"/>
    <n v="4487"/>
    <x v="0"/>
    <n v="11"/>
    <n v="5"/>
    <n v="5"/>
    <n v="1"/>
  </r>
  <r>
    <n v="37"/>
    <x v="1"/>
    <x v="1"/>
    <x v="1"/>
    <s v="Medical"/>
    <x v="0"/>
    <s v="Research Scientist"/>
    <x v="1"/>
    <n v="4449"/>
    <x v="0"/>
    <n v="15"/>
    <n v="15"/>
    <n v="13"/>
    <n v="10"/>
  </r>
  <r>
    <n v="31"/>
    <x v="1"/>
    <x v="1"/>
    <x v="1"/>
    <s v="Life Sciences"/>
    <x v="1"/>
    <s v="Laboratory Technician"/>
    <x v="1"/>
    <n v="2218"/>
    <x v="1"/>
    <n v="12"/>
    <n v="4"/>
    <n v="4"/>
    <n v="3"/>
  </r>
  <r>
    <n v="39"/>
    <x v="1"/>
    <x v="1"/>
    <x v="1"/>
    <s v="Life Sciences"/>
    <x v="1"/>
    <s v="Manager"/>
    <x v="2"/>
    <n v="19197"/>
    <x v="0"/>
    <n v="14"/>
    <n v="21"/>
    <n v="21"/>
    <n v="1"/>
  </r>
  <r>
    <n v="56"/>
    <x v="3"/>
    <x v="1"/>
    <x v="0"/>
    <s v="Life Sciences"/>
    <x v="0"/>
    <s v="Sales Executive"/>
    <x v="1"/>
    <n v="13212"/>
    <x v="1"/>
    <n v="11"/>
    <n v="36"/>
    <n v="7"/>
    <n v="7"/>
  </r>
  <r>
    <n v="30"/>
    <x v="1"/>
    <x v="1"/>
    <x v="0"/>
    <s v="Technical Degree"/>
    <x v="0"/>
    <s v="Sales Executive"/>
    <x v="0"/>
    <n v="6577"/>
    <x v="1"/>
    <n v="11"/>
    <n v="6"/>
    <n v="5"/>
    <n v="4"/>
  </r>
  <r>
    <n v="41"/>
    <x v="0"/>
    <x v="1"/>
    <x v="0"/>
    <s v="Marketing"/>
    <x v="1"/>
    <s v="Sales Executive"/>
    <x v="1"/>
    <n v="8392"/>
    <x v="1"/>
    <n v="16"/>
    <n v="10"/>
    <n v="10"/>
    <n v="0"/>
  </r>
  <r>
    <n v="28"/>
    <x v="2"/>
    <x v="1"/>
    <x v="1"/>
    <s v="Medical"/>
    <x v="1"/>
    <s v="Laboratory Technician"/>
    <x v="2"/>
    <n v="4558"/>
    <x v="1"/>
    <n v="12"/>
    <n v="10"/>
    <n v="10"/>
    <n v="1"/>
  </r>
  <r>
    <n v="25"/>
    <x v="2"/>
    <x v="0"/>
    <x v="1"/>
    <s v="Medical"/>
    <x v="1"/>
    <s v="Laboratory Technician"/>
    <x v="1"/>
    <n v="4031"/>
    <x v="1"/>
    <n v="13"/>
    <n v="6"/>
    <n v="2"/>
    <n v="0"/>
  </r>
  <r>
    <n v="52"/>
    <x v="3"/>
    <x v="1"/>
    <x v="1"/>
    <s v="Medical"/>
    <x v="1"/>
    <s v="Manufacturing Director"/>
    <x v="1"/>
    <n v="7969"/>
    <x v="0"/>
    <n v="14"/>
    <n v="28"/>
    <n v="5"/>
    <n v="0"/>
  </r>
  <r>
    <n v="45"/>
    <x v="0"/>
    <x v="1"/>
    <x v="1"/>
    <s v="Life Sciences"/>
    <x v="1"/>
    <s v="Research Scientist"/>
    <x v="1"/>
    <n v="2654"/>
    <x v="1"/>
    <n v="21"/>
    <n v="8"/>
    <n v="2"/>
    <n v="0"/>
  </r>
  <r>
    <n v="52"/>
    <x v="3"/>
    <x v="1"/>
    <x v="1"/>
    <s v="Life Sciences"/>
    <x v="0"/>
    <s v="Manager"/>
    <x v="1"/>
    <n v="16555"/>
    <x v="1"/>
    <n v="13"/>
    <n v="31"/>
    <n v="5"/>
    <n v="1"/>
  </r>
  <r>
    <n v="42"/>
    <x v="0"/>
    <x v="1"/>
    <x v="1"/>
    <s v="Life Sciences"/>
    <x v="0"/>
    <s v="Research Scientist"/>
    <x v="2"/>
    <n v="4556"/>
    <x v="1"/>
    <n v="11"/>
    <n v="19"/>
    <n v="5"/>
    <n v="0"/>
  </r>
  <r>
    <n v="30"/>
    <x v="1"/>
    <x v="1"/>
    <x v="1"/>
    <s v="Life Sciences"/>
    <x v="0"/>
    <s v="Manufacturing Director"/>
    <x v="0"/>
    <n v="6091"/>
    <x v="1"/>
    <n v="20"/>
    <n v="11"/>
    <n v="5"/>
    <n v="0"/>
  </r>
  <r>
    <n v="60"/>
    <x v="3"/>
    <x v="1"/>
    <x v="1"/>
    <s v="Life Sciences"/>
    <x v="0"/>
    <s v="Manager"/>
    <x v="1"/>
    <n v="19566"/>
    <x v="1"/>
    <n v="11"/>
    <n v="33"/>
    <n v="29"/>
    <n v="11"/>
  </r>
  <r>
    <n v="46"/>
    <x v="0"/>
    <x v="1"/>
    <x v="1"/>
    <s v="Medical"/>
    <x v="0"/>
    <s v="Manufacturing Director"/>
    <x v="2"/>
    <n v="4810"/>
    <x v="1"/>
    <n v="14"/>
    <n v="19"/>
    <n v="10"/>
    <n v="0"/>
  </r>
  <r>
    <n v="42"/>
    <x v="0"/>
    <x v="1"/>
    <x v="1"/>
    <s v="Technical Degree"/>
    <x v="0"/>
    <s v="Healthcare Representative"/>
    <x v="1"/>
    <n v="4523"/>
    <x v="1"/>
    <n v="11"/>
    <n v="7"/>
    <n v="6"/>
    <n v="0"/>
  </r>
  <r>
    <n v="24"/>
    <x v="2"/>
    <x v="0"/>
    <x v="0"/>
    <s v="Technical Degree"/>
    <x v="0"/>
    <s v="Sales Representative"/>
    <x v="0"/>
    <n v="3202"/>
    <x v="0"/>
    <n v="16"/>
    <n v="6"/>
    <n v="5"/>
    <n v="1"/>
  </r>
  <r>
    <n v="34"/>
    <x v="1"/>
    <x v="0"/>
    <x v="0"/>
    <s v="Marketing"/>
    <x v="0"/>
    <s v="Sales Representative"/>
    <x v="2"/>
    <n v="2351"/>
    <x v="1"/>
    <n v="16"/>
    <n v="3"/>
    <n v="2"/>
    <n v="1"/>
  </r>
  <r>
    <n v="38"/>
    <x v="1"/>
    <x v="1"/>
    <x v="1"/>
    <s v="Life Sciences"/>
    <x v="1"/>
    <s v="Laboratory Technician"/>
    <x v="1"/>
    <n v="1702"/>
    <x v="0"/>
    <n v="23"/>
    <n v="1"/>
    <n v="1"/>
    <n v="0"/>
  </r>
  <r>
    <n v="40"/>
    <x v="1"/>
    <x v="1"/>
    <x v="0"/>
    <s v="Life Sciences"/>
    <x v="0"/>
    <s v="Manager"/>
    <x v="1"/>
    <n v="18041"/>
    <x v="1"/>
    <n v="14"/>
    <n v="21"/>
    <n v="20"/>
    <n v="1"/>
  </r>
  <r>
    <n v="26"/>
    <x v="2"/>
    <x v="1"/>
    <x v="1"/>
    <s v="Life Sciences"/>
    <x v="0"/>
    <s v="Research Scientist"/>
    <x v="2"/>
    <n v="2886"/>
    <x v="1"/>
    <n v="22"/>
    <n v="3"/>
    <n v="3"/>
    <n v="0"/>
  </r>
  <r>
    <n v="30"/>
    <x v="1"/>
    <x v="1"/>
    <x v="1"/>
    <s v="Life Sciences"/>
    <x v="1"/>
    <s v="Laboratory Technician"/>
    <x v="1"/>
    <n v="2097"/>
    <x v="1"/>
    <n v="15"/>
    <n v="9"/>
    <n v="5"/>
    <n v="1"/>
  </r>
  <r>
    <n v="29"/>
    <x v="2"/>
    <x v="1"/>
    <x v="1"/>
    <s v="Medical"/>
    <x v="1"/>
    <s v="Research Director"/>
    <x v="1"/>
    <n v="11935"/>
    <x v="1"/>
    <n v="18"/>
    <n v="10"/>
    <n v="10"/>
    <n v="0"/>
  </r>
  <r>
    <n v="29"/>
    <x v="2"/>
    <x v="0"/>
    <x v="1"/>
    <s v="Technical Degree"/>
    <x v="0"/>
    <s v="Research Scientist"/>
    <x v="1"/>
    <n v="2546"/>
    <x v="1"/>
    <n v="16"/>
    <n v="6"/>
    <n v="2"/>
    <n v="1"/>
  </r>
  <r>
    <n v="19"/>
    <x v="2"/>
    <x v="0"/>
    <x v="2"/>
    <s v="Technical Degree"/>
    <x v="1"/>
    <s v="Human Resources"/>
    <x v="0"/>
    <n v="2564"/>
    <x v="1"/>
    <n v="12"/>
    <n v="1"/>
    <n v="1"/>
    <n v="0"/>
  </r>
  <r>
    <n v="30"/>
    <x v="1"/>
    <x v="1"/>
    <x v="0"/>
    <s v="Other"/>
    <x v="0"/>
    <s v="Sales Executive"/>
    <x v="1"/>
    <n v="8412"/>
    <x v="1"/>
    <n v="11"/>
    <n v="10"/>
    <n v="9"/>
    <n v="7"/>
  </r>
  <r>
    <n v="57"/>
    <x v="3"/>
    <x v="1"/>
    <x v="0"/>
    <s v="Marketing"/>
    <x v="1"/>
    <s v="Manager"/>
    <x v="2"/>
    <n v="14118"/>
    <x v="1"/>
    <n v="12"/>
    <n v="32"/>
    <n v="1"/>
    <n v="0"/>
  </r>
  <r>
    <n v="50"/>
    <x v="0"/>
    <x v="1"/>
    <x v="1"/>
    <s v="Life Sciences"/>
    <x v="1"/>
    <s v="Manager"/>
    <x v="1"/>
    <n v="17046"/>
    <x v="1"/>
    <n v="15"/>
    <n v="28"/>
    <n v="27"/>
    <n v="15"/>
  </r>
  <r>
    <n v="30"/>
    <x v="1"/>
    <x v="1"/>
    <x v="1"/>
    <s v="Medical"/>
    <x v="0"/>
    <s v="Laboratory Technician"/>
    <x v="0"/>
    <n v="2564"/>
    <x v="1"/>
    <n v="14"/>
    <n v="12"/>
    <n v="11"/>
    <n v="6"/>
  </r>
  <r>
    <n v="60"/>
    <x v="3"/>
    <x v="1"/>
    <x v="0"/>
    <s v="Marketing"/>
    <x v="0"/>
    <s v="Sales Executive"/>
    <x v="1"/>
    <n v="10266"/>
    <x v="1"/>
    <n v="19"/>
    <n v="22"/>
    <n v="18"/>
    <n v="13"/>
  </r>
  <r>
    <n v="47"/>
    <x v="0"/>
    <x v="1"/>
    <x v="1"/>
    <s v="Medical"/>
    <x v="0"/>
    <s v="Manufacturing Director"/>
    <x v="2"/>
    <n v="5070"/>
    <x v="1"/>
    <n v="13"/>
    <n v="20"/>
    <n v="5"/>
    <n v="0"/>
  </r>
  <r>
    <n v="46"/>
    <x v="0"/>
    <x v="1"/>
    <x v="1"/>
    <s v="Life Sciences"/>
    <x v="1"/>
    <s v="Research Director"/>
    <x v="1"/>
    <n v="17861"/>
    <x v="1"/>
    <n v="13"/>
    <n v="26"/>
    <n v="3"/>
    <n v="0"/>
  </r>
  <r>
    <n v="35"/>
    <x v="1"/>
    <x v="1"/>
    <x v="1"/>
    <s v="Life Sciences"/>
    <x v="1"/>
    <s v="Laboratory Technician"/>
    <x v="0"/>
    <n v="4230"/>
    <x v="1"/>
    <n v="15"/>
    <n v="6"/>
    <n v="5"/>
    <n v="4"/>
  </r>
  <r>
    <n v="54"/>
    <x v="3"/>
    <x v="1"/>
    <x v="1"/>
    <s v="Life Sciences"/>
    <x v="0"/>
    <s v="Laboratory Technician"/>
    <x v="0"/>
    <n v="3780"/>
    <x v="1"/>
    <n v="11"/>
    <n v="19"/>
    <n v="1"/>
    <n v="0"/>
  </r>
  <r>
    <n v="34"/>
    <x v="1"/>
    <x v="1"/>
    <x v="1"/>
    <s v="Life Sciences"/>
    <x v="1"/>
    <s v="Research Scientist"/>
    <x v="2"/>
    <n v="2768"/>
    <x v="1"/>
    <n v="12"/>
    <n v="14"/>
    <n v="7"/>
    <n v="5"/>
  </r>
  <r>
    <n v="46"/>
    <x v="0"/>
    <x v="1"/>
    <x v="0"/>
    <s v="Marketing"/>
    <x v="0"/>
    <s v="Sales Executive"/>
    <x v="1"/>
    <n v="9071"/>
    <x v="0"/>
    <n v="19"/>
    <n v="15"/>
    <n v="3"/>
    <n v="1"/>
  </r>
  <r>
    <n v="31"/>
    <x v="1"/>
    <x v="1"/>
    <x v="1"/>
    <s v="Life Sciences"/>
    <x v="1"/>
    <s v="Manufacturing Director"/>
    <x v="2"/>
    <n v="10648"/>
    <x v="1"/>
    <n v="25"/>
    <n v="13"/>
    <n v="13"/>
    <n v="0"/>
  </r>
  <r>
    <n v="33"/>
    <x v="1"/>
    <x v="0"/>
    <x v="1"/>
    <s v="Medical"/>
    <x v="1"/>
    <s v="Manager"/>
    <x v="1"/>
    <n v="13610"/>
    <x v="0"/>
    <n v="12"/>
    <n v="15"/>
    <n v="7"/>
    <n v="7"/>
  </r>
  <r>
    <n v="33"/>
    <x v="1"/>
    <x v="0"/>
    <x v="1"/>
    <s v="Medical"/>
    <x v="1"/>
    <s v="Laboratory Technician"/>
    <x v="2"/>
    <n v="3408"/>
    <x v="1"/>
    <n v="13"/>
    <n v="8"/>
    <n v="4"/>
    <n v="1"/>
  </r>
  <r>
    <n v="30"/>
    <x v="1"/>
    <x v="1"/>
    <x v="0"/>
    <s v="Marketing"/>
    <x v="1"/>
    <s v="Sales Representative"/>
    <x v="0"/>
    <n v="2983"/>
    <x v="1"/>
    <n v="14"/>
    <n v="4"/>
    <n v="3"/>
    <n v="1"/>
  </r>
  <r>
    <n v="35"/>
    <x v="1"/>
    <x v="1"/>
    <x v="1"/>
    <s v="Life Sciences"/>
    <x v="1"/>
    <s v="Healthcare Representative"/>
    <x v="1"/>
    <n v="7632"/>
    <x v="0"/>
    <n v="12"/>
    <n v="10"/>
    <n v="8"/>
    <n v="0"/>
  </r>
  <r>
    <n v="31"/>
    <x v="1"/>
    <x v="0"/>
    <x v="1"/>
    <s v="Life Sciences"/>
    <x v="1"/>
    <s v="Healthcare Representative"/>
    <x v="1"/>
    <n v="9824"/>
    <x v="1"/>
    <n v="12"/>
    <n v="12"/>
    <n v="1"/>
    <n v="0"/>
  </r>
  <r>
    <n v="34"/>
    <x v="1"/>
    <x v="0"/>
    <x v="2"/>
    <s v="Human Resources"/>
    <x v="0"/>
    <s v="Human Resources"/>
    <x v="2"/>
    <n v="9950"/>
    <x v="0"/>
    <n v="15"/>
    <n v="11"/>
    <n v="3"/>
    <n v="0"/>
  </r>
  <r>
    <n v="42"/>
    <x v="0"/>
    <x v="1"/>
    <x v="1"/>
    <s v="Other"/>
    <x v="1"/>
    <s v="Laboratory Technician"/>
    <x v="1"/>
    <n v="2093"/>
    <x v="1"/>
    <n v="17"/>
    <n v="8"/>
    <n v="2"/>
    <n v="2"/>
  </r>
  <r>
    <n v="36"/>
    <x v="1"/>
    <x v="1"/>
    <x v="0"/>
    <s v="Medical"/>
    <x v="1"/>
    <s v="Sales Executive"/>
    <x v="0"/>
    <n v="9980"/>
    <x v="1"/>
    <n v="14"/>
    <n v="10"/>
    <n v="10"/>
    <n v="9"/>
  </r>
  <r>
    <n v="22"/>
    <x v="2"/>
    <x v="0"/>
    <x v="1"/>
    <s v="Technical Degree"/>
    <x v="1"/>
    <s v="Laboratory Technician"/>
    <x v="0"/>
    <n v="3894"/>
    <x v="1"/>
    <n v="16"/>
    <n v="4"/>
    <n v="2"/>
    <n v="1"/>
  </r>
  <r>
    <n v="48"/>
    <x v="0"/>
    <x v="1"/>
    <x v="0"/>
    <s v="Marketing"/>
    <x v="0"/>
    <s v="Sales Executive"/>
    <x v="1"/>
    <n v="4051"/>
    <x v="1"/>
    <n v="14"/>
    <n v="14"/>
    <n v="9"/>
    <n v="6"/>
  </r>
  <r>
    <n v="55"/>
    <x v="3"/>
    <x v="1"/>
    <x v="0"/>
    <s v="Life Sciences"/>
    <x v="0"/>
    <s v="Manager"/>
    <x v="0"/>
    <n v="16835"/>
    <x v="1"/>
    <n v="23"/>
    <n v="37"/>
    <n v="10"/>
    <n v="7"/>
  </r>
  <r>
    <n v="41"/>
    <x v="0"/>
    <x v="1"/>
    <x v="0"/>
    <s v="Life Sciences"/>
    <x v="1"/>
    <s v="Sales Executive"/>
    <x v="0"/>
    <n v="6230"/>
    <x v="1"/>
    <n v="14"/>
    <n v="16"/>
    <n v="14"/>
    <n v="1"/>
  </r>
  <r>
    <n v="35"/>
    <x v="1"/>
    <x v="1"/>
    <x v="0"/>
    <s v="Marketing"/>
    <x v="1"/>
    <s v="Sales Executive"/>
    <x v="1"/>
    <n v="4717"/>
    <x v="1"/>
    <n v="11"/>
    <n v="15"/>
    <n v="11"/>
    <n v="6"/>
  </r>
  <r>
    <n v="40"/>
    <x v="1"/>
    <x v="1"/>
    <x v="1"/>
    <s v="Life Sciences"/>
    <x v="0"/>
    <s v="Manufacturing Director"/>
    <x v="0"/>
    <n v="13237"/>
    <x v="1"/>
    <n v="15"/>
    <n v="22"/>
    <n v="20"/>
    <n v="5"/>
  </r>
  <r>
    <n v="39"/>
    <x v="1"/>
    <x v="1"/>
    <x v="1"/>
    <s v="Life Sciences"/>
    <x v="0"/>
    <s v="Laboratory Technician"/>
    <x v="1"/>
    <n v="3755"/>
    <x v="1"/>
    <n v="11"/>
    <n v="8"/>
    <n v="8"/>
    <n v="0"/>
  </r>
  <r>
    <n v="31"/>
    <x v="1"/>
    <x v="1"/>
    <x v="0"/>
    <s v="Life Sciences"/>
    <x v="1"/>
    <s v="Sales Executive"/>
    <x v="0"/>
    <n v="6582"/>
    <x v="0"/>
    <n v="13"/>
    <n v="10"/>
    <n v="6"/>
    <n v="0"/>
  </r>
  <r>
    <n v="42"/>
    <x v="0"/>
    <x v="1"/>
    <x v="1"/>
    <s v="Medical"/>
    <x v="1"/>
    <s v="Manufacturing Director"/>
    <x v="1"/>
    <n v="7406"/>
    <x v="0"/>
    <n v="21"/>
    <n v="10"/>
    <n v="10"/>
    <n v="5"/>
  </r>
  <r>
    <n v="45"/>
    <x v="0"/>
    <x v="1"/>
    <x v="0"/>
    <s v="Other"/>
    <x v="1"/>
    <s v="Sales Executive"/>
    <x v="1"/>
    <n v="4805"/>
    <x v="1"/>
    <n v="19"/>
    <n v="9"/>
    <n v="8"/>
    <n v="3"/>
  </r>
  <r>
    <n v="26"/>
    <x v="2"/>
    <x v="0"/>
    <x v="2"/>
    <s v="Life Sciences"/>
    <x v="0"/>
    <s v="Human Resources"/>
    <x v="2"/>
    <n v="2741"/>
    <x v="0"/>
    <n v="11"/>
    <n v="8"/>
    <n v="7"/>
    <n v="1"/>
  </r>
  <r>
    <n v="29"/>
    <x v="2"/>
    <x v="1"/>
    <x v="1"/>
    <s v="Technical Degree"/>
    <x v="1"/>
    <s v="Manufacturing Director"/>
    <x v="2"/>
    <n v="4262"/>
    <x v="1"/>
    <n v="12"/>
    <n v="8"/>
    <n v="3"/>
    <n v="1"/>
  </r>
  <r>
    <n v="33"/>
    <x v="1"/>
    <x v="1"/>
    <x v="1"/>
    <s v="Medical"/>
    <x v="0"/>
    <s v="Research Director"/>
    <x v="2"/>
    <n v="16184"/>
    <x v="1"/>
    <n v="19"/>
    <n v="10"/>
    <n v="6"/>
    <n v="0"/>
  </r>
  <r>
    <n v="31"/>
    <x v="1"/>
    <x v="1"/>
    <x v="0"/>
    <s v="Life Sciences"/>
    <x v="1"/>
    <s v="Manager"/>
    <x v="2"/>
    <n v="11557"/>
    <x v="1"/>
    <n v="21"/>
    <n v="10"/>
    <n v="5"/>
    <n v="0"/>
  </r>
  <r>
    <n v="18"/>
    <x v="2"/>
    <x v="0"/>
    <x v="0"/>
    <s v="Marketing"/>
    <x v="1"/>
    <s v="Sales Representative"/>
    <x v="0"/>
    <n v="1878"/>
    <x v="0"/>
    <n v="14"/>
    <n v="0"/>
    <n v="0"/>
    <n v="0"/>
  </r>
  <r>
    <n v="40"/>
    <x v="1"/>
    <x v="1"/>
    <x v="0"/>
    <s v="Other"/>
    <x v="1"/>
    <s v="Sales Executive"/>
    <x v="2"/>
    <n v="10932"/>
    <x v="1"/>
    <n v="15"/>
    <n v="20"/>
    <n v="1"/>
    <n v="0"/>
  </r>
  <r>
    <n v="41"/>
    <x v="0"/>
    <x v="1"/>
    <x v="1"/>
    <s v="Other"/>
    <x v="0"/>
    <s v="Healthcare Representative"/>
    <x v="0"/>
    <n v="6811"/>
    <x v="0"/>
    <n v="17"/>
    <n v="10"/>
    <n v="8"/>
    <n v="0"/>
  </r>
  <r>
    <n v="26"/>
    <x v="2"/>
    <x v="1"/>
    <x v="0"/>
    <s v="Medical"/>
    <x v="1"/>
    <s v="Sales Executive"/>
    <x v="2"/>
    <n v="4306"/>
    <x v="1"/>
    <n v="12"/>
    <n v="8"/>
    <n v="0"/>
    <n v="0"/>
  </r>
  <r>
    <n v="35"/>
    <x v="1"/>
    <x v="1"/>
    <x v="0"/>
    <s v="Medical"/>
    <x v="0"/>
    <s v="Sales Executive"/>
    <x v="0"/>
    <n v="4859"/>
    <x v="1"/>
    <n v="16"/>
    <n v="5"/>
    <n v="5"/>
    <n v="0"/>
  </r>
  <r>
    <n v="34"/>
    <x v="1"/>
    <x v="1"/>
    <x v="0"/>
    <s v="Life Sciences"/>
    <x v="1"/>
    <s v="Sales Executive"/>
    <x v="0"/>
    <n v="5337"/>
    <x v="1"/>
    <n v="12"/>
    <n v="10"/>
    <n v="10"/>
    <n v="5"/>
  </r>
  <r>
    <n v="26"/>
    <x v="2"/>
    <x v="0"/>
    <x v="1"/>
    <s v="Technical Degree"/>
    <x v="1"/>
    <s v="Laboratory Technician"/>
    <x v="0"/>
    <n v="2340"/>
    <x v="0"/>
    <n v="18"/>
    <n v="1"/>
    <n v="1"/>
    <n v="0"/>
  </r>
  <r>
    <n v="37"/>
    <x v="1"/>
    <x v="1"/>
    <x v="1"/>
    <s v="Technical Degree"/>
    <x v="0"/>
    <s v="Manufacturing Director"/>
    <x v="0"/>
    <n v="7491"/>
    <x v="1"/>
    <n v="17"/>
    <n v="12"/>
    <n v="6"/>
    <n v="1"/>
  </r>
  <r>
    <n v="46"/>
    <x v="0"/>
    <x v="1"/>
    <x v="1"/>
    <s v="Medical"/>
    <x v="0"/>
    <s v="Healthcare Representative"/>
    <x v="1"/>
    <n v="10527"/>
    <x v="1"/>
    <n v="11"/>
    <n v="28"/>
    <n v="2"/>
    <n v="1"/>
  </r>
  <r>
    <n v="41"/>
    <x v="0"/>
    <x v="1"/>
    <x v="0"/>
    <s v="Life Sciences"/>
    <x v="0"/>
    <s v="Manager"/>
    <x v="1"/>
    <n v="16595"/>
    <x v="1"/>
    <n v="16"/>
    <n v="22"/>
    <n v="18"/>
    <n v="11"/>
  </r>
  <r>
    <n v="37"/>
    <x v="1"/>
    <x v="1"/>
    <x v="0"/>
    <s v="Medical"/>
    <x v="1"/>
    <s v="Sales Executive"/>
    <x v="2"/>
    <n v="8834"/>
    <x v="1"/>
    <n v="13"/>
    <n v="9"/>
    <n v="9"/>
    <n v="7"/>
  </r>
  <r>
    <n v="52"/>
    <x v="3"/>
    <x v="1"/>
    <x v="1"/>
    <s v="Technical Degree"/>
    <x v="1"/>
    <s v="Research Scientist"/>
    <x v="2"/>
    <n v="5577"/>
    <x v="0"/>
    <n v="12"/>
    <n v="18"/>
    <n v="10"/>
    <n v="6"/>
  </r>
  <r>
    <n v="32"/>
    <x v="1"/>
    <x v="0"/>
    <x v="0"/>
    <s v="Other"/>
    <x v="1"/>
    <s v="Sales Executive"/>
    <x v="1"/>
    <n v="4707"/>
    <x v="1"/>
    <n v="12"/>
    <n v="6"/>
    <n v="4"/>
    <n v="1"/>
  </r>
  <r>
    <n v="24"/>
    <x v="2"/>
    <x v="1"/>
    <x v="0"/>
    <s v="Medical"/>
    <x v="1"/>
    <s v="Sales Representative"/>
    <x v="1"/>
    <n v="2400"/>
    <x v="1"/>
    <n v="13"/>
    <n v="3"/>
    <n v="2"/>
    <n v="2"/>
  </r>
  <r>
    <n v="38"/>
    <x v="1"/>
    <x v="1"/>
    <x v="1"/>
    <s v="Medical"/>
    <x v="0"/>
    <s v="Healthcare Representative"/>
    <x v="1"/>
    <n v="9824"/>
    <x v="1"/>
    <n v="19"/>
    <n v="18"/>
    <n v="1"/>
    <n v="0"/>
  </r>
  <r>
    <n v="37"/>
    <x v="1"/>
    <x v="1"/>
    <x v="1"/>
    <s v="Life Sciences"/>
    <x v="0"/>
    <s v="Manufacturing Director"/>
    <x v="1"/>
    <n v="6447"/>
    <x v="1"/>
    <n v="12"/>
    <n v="8"/>
    <n v="6"/>
    <n v="4"/>
  </r>
  <r>
    <n v="49"/>
    <x v="0"/>
    <x v="1"/>
    <x v="1"/>
    <s v="Life Sciences"/>
    <x v="1"/>
    <s v="Research Director"/>
    <x v="2"/>
    <n v="19502"/>
    <x v="0"/>
    <n v="17"/>
    <n v="31"/>
    <n v="31"/>
    <n v="0"/>
  </r>
  <r>
    <n v="24"/>
    <x v="2"/>
    <x v="1"/>
    <x v="1"/>
    <s v="Medical"/>
    <x v="1"/>
    <s v="Research Scientist"/>
    <x v="1"/>
    <n v="2725"/>
    <x v="0"/>
    <n v="11"/>
    <n v="6"/>
    <n v="6"/>
    <n v="1"/>
  </r>
  <r>
    <n v="26"/>
    <x v="2"/>
    <x v="1"/>
    <x v="0"/>
    <s v="Marketing"/>
    <x v="1"/>
    <s v="Sales Executive"/>
    <x v="1"/>
    <n v="6272"/>
    <x v="1"/>
    <n v="20"/>
    <n v="6"/>
    <n v="5"/>
    <n v="1"/>
  </r>
  <r>
    <n v="24"/>
    <x v="2"/>
    <x v="1"/>
    <x v="1"/>
    <s v="Other"/>
    <x v="1"/>
    <s v="Laboratory Technician"/>
    <x v="1"/>
    <n v="2127"/>
    <x v="1"/>
    <n v="21"/>
    <n v="1"/>
    <n v="1"/>
    <n v="0"/>
  </r>
  <r>
    <n v="50"/>
    <x v="0"/>
    <x v="1"/>
    <x v="2"/>
    <s v="Medical"/>
    <x v="1"/>
    <s v="Manager"/>
    <x v="1"/>
    <n v="18200"/>
    <x v="1"/>
    <n v="11"/>
    <n v="32"/>
    <n v="32"/>
    <n v="10"/>
  </r>
  <r>
    <n v="25"/>
    <x v="2"/>
    <x v="1"/>
    <x v="0"/>
    <s v="Medical"/>
    <x v="1"/>
    <s v="Sales Representative"/>
    <x v="1"/>
    <n v="2096"/>
    <x v="1"/>
    <n v="11"/>
    <n v="7"/>
    <n v="7"/>
    <n v="0"/>
  </r>
  <r>
    <n v="24"/>
    <x v="2"/>
    <x v="0"/>
    <x v="1"/>
    <s v="Life Sciences"/>
    <x v="0"/>
    <s v="Laboratory Technician"/>
    <x v="1"/>
    <n v="2886"/>
    <x v="0"/>
    <n v="16"/>
    <n v="6"/>
    <n v="6"/>
    <n v="1"/>
  </r>
  <r>
    <n v="30"/>
    <x v="1"/>
    <x v="0"/>
    <x v="0"/>
    <s v="Life Sciences"/>
    <x v="1"/>
    <s v="Sales Representative"/>
    <x v="1"/>
    <n v="2033"/>
    <x v="1"/>
    <n v="18"/>
    <n v="1"/>
    <n v="1"/>
    <n v="0"/>
  </r>
  <r>
    <n v="34"/>
    <x v="1"/>
    <x v="1"/>
    <x v="1"/>
    <s v="Life Sciences"/>
    <x v="1"/>
    <s v="Research Scientist"/>
    <x v="1"/>
    <n v="3622"/>
    <x v="0"/>
    <n v="13"/>
    <n v="6"/>
    <n v="6"/>
    <n v="1"/>
  </r>
  <r>
    <n v="31"/>
    <x v="1"/>
    <x v="0"/>
    <x v="0"/>
    <s v="Medical"/>
    <x v="1"/>
    <s v="Sales Executive"/>
    <x v="2"/>
    <n v="4233"/>
    <x v="1"/>
    <n v="17"/>
    <n v="9"/>
    <n v="3"/>
    <n v="1"/>
  </r>
  <r>
    <n v="35"/>
    <x v="1"/>
    <x v="1"/>
    <x v="1"/>
    <s v="Other"/>
    <x v="1"/>
    <s v="Laboratory Technician"/>
    <x v="0"/>
    <n v="3681"/>
    <x v="1"/>
    <n v="14"/>
    <n v="9"/>
    <n v="3"/>
    <n v="0"/>
  </r>
  <r>
    <n v="31"/>
    <x v="1"/>
    <x v="1"/>
    <x v="0"/>
    <s v="Medical"/>
    <x v="1"/>
    <s v="Sales Executive"/>
    <x v="2"/>
    <n v="5460"/>
    <x v="1"/>
    <n v="22"/>
    <n v="13"/>
    <n v="7"/>
    <n v="5"/>
  </r>
  <r>
    <n v="27"/>
    <x v="2"/>
    <x v="1"/>
    <x v="1"/>
    <s v="Medical"/>
    <x v="0"/>
    <s v="Research Scientist"/>
    <x v="2"/>
    <n v="2187"/>
    <x v="1"/>
    <n v="12"/>
    <n v="6"/>
    <n v="5"/>
    <n v="0"/>
  </r>
  <r>
    <n v="37"/>
    <x v="1"/>
    <x v="1"/>
    <x v="0"/>
    <s v="Marketing"/>
    <x v="1"/>
    <s v="Sales Executive"/>
    <x v="1"/>
    <n v="9602"/>
    <x v="0"/>
    <n v="11"/>
    <n v="17"/>
    <n v="3"/>
    <n v="1"/>
  </r>
  <r>
    <n v="20"/>
    <x v="2"/>
    <x v="1"/>
    <x v="1"/>
    <s v="Life Sciences"/>
    <x v="0"/>
    <s v="Research Scientist"/>
    <x v="0"/>
    <n v="2836"/>
    <x v="1"/>
    <n v="13"/>
    <n v="1"/>
    <n v="1"/>
    <n v="0"/>
  </r>
  <r>
    <n v="42"/>
    <x v="0"/>
    <x v="1"/>
    <x v="1"/>
    <s v="Life Sciences"/>
    <x v="0"/>
    <s v="Healthcare Representative"/>
    <x v="1"/>
    <n v="4089"/>
    <x v="1"/>
    <n v="13"/>
    <n v="10"/>
    <n v="10"/>
    <n v="2"/>
  </r>
  <r>
    <n v="43"/>
    <x v="0"/>
    <x v="1"/>
    <x v="1"/>
    <s v="Other"/>
    <x v="1"/>
    <s v="Research Director"/>
    <x v="2"/>
    <n v="16627"/>
    <x v="0"/>
    <n v="14"/>
    <n v="21"/>
    <n v="1"/>
    <n v="0"/>
  </r>
  <r>
    <n v="38"/>
    <x v="1"/>
    <x v="1"/>
    <x v="1"/>
    <s v="Life Sciences"/>
    <x v="0"/>
    <s v="Research Scientist"/>
    <x v="0"/>
    <n v="2619"/>
    <x v="1"/>
    <n v="17"/>
    <n v="8"/>
    <n v="0"/>
    <n v="0"/>
  </r>
  <r>
    <n v="43"/>
    <x v="0"/>
    <x v="1"/>
    <x v="1"/>
    <s v="Medical"/>
    <x v="1"/>
    <s v="Laboratory Technician"/>
    <x v="2"/>
    <n v="5679"/>
    <x v="0"/>
    <n v="13"/>
    <n v="10"/>
    <n v="8"/>
    <n v="4"/>
  </r>
  <r>
    <n v="48"/>
    <x v="0"/>
    <x v="1"/>
    <x v="1"/>
    <s v="Life Sciences"/>
    <x v="0"/>
    <s v="Manager"/>
    <x v="1"/>
    <n v="15402"/>
    <x v="1"/>
    <n v="11"/>
    <n v="21"/>
    <n v="3"/>
    <n v="0"/>
  </r>
  <r>
    <n v="44"/>
    <x v="0"/>
    <x v="1"/>
    <x v="2"/>
    <s v="Life Sciences"/>
    <x v="0"/>
    <s v="Human Resources"/>
    <x v="0"/>
    <n v="5985"/>
    <x v="1"/>
    <n v="11"/>
    <n v="10"/>
    <n v="2"/>
    <n v="0"/>
  </r>
  <r>
    <n v="34"/>
    <x v="1"/>
    <x v="1"/>
    <x v="0"/>
    <s v="Technical Degree"/>
    <x v="0"/>
    <s v="Sales Representative"/>
    <x v="2"/>
    <n v="2579"/>
    <x v="0"/>
    <n v="18"/>
    <n v="8"/>
    <n v="8"/>
    <n v="0"/>
  </r>
  <r>
    <n v="27"/>
    <x v="2"/>
    <x v="0"/>
    <x v="0"/>
    <s v="Marketing"/>
    <x v="1"/>
    <s v="Sales Representative"/>
    <x v="2"/>
    <n v="3041"/>
    <x v="1"/>
    <n v="11"/>
    <n v="5"/>
    <n v="4"/>
    <n v="0"/>
  </r>
  <r>
    <n v="21"/>
    <x v="2"/>
    <x v="1"/>
    <x v="0"/>
    <s v="Technical Degree"/>
    <x v="1"/>
    <s v="Sales Representative"/>
    <x v="0"/>
    <n v="3447"/>
    <x v="1"/>
    <n v="11"/>
    <n v="3"/>
    <n v="3"/>
    <n v="1"/>
  </r>
  <r>
    <n v="44"/>
    <x v="0"/>
    <x v="1"/>
    <x v="1"/>
    <s v="Other"/>
    <x v="1"/>
    <s v="Manager"/>
    <x v="1"/>
    <n v="19513"/>
    <x v="0"/>
    <n v="12"/>
    <n v="26"/>
    <n v="2"/>
    <n v="0"/>
  </r>
  <r>
    <n v="22"/>
    <x v="2"/>
    <x v="1"/>
    <x v="1"/>
    <s v="Medical"/>
    <x v="1"/>
    <s v="Research Scientist"/>
    <x v="1"/>
    <n v="2773"/>
    <x v="1"/>
    <n v="20"/>
    <n v="3"/>
    <n v="2"/>
    <n v="2"/>
  </r>
  <r>
    <n v="33"/>
    <x v="1"/>
    <x v="1"/>
    <x v="0"/>
    <s v="Marketing"/>
    <x v="1"/>
    <s v="Sales Executive"/>
    <x v="2"/>
    <n v="7104"/>
    <x v="1"/>
    <n v="12"/>
    <n v="6"/>
    <n v="5"/>
    <n v="1"/>
  </r>
  <r>
    <n v="32"/>
    <x v="1"/>
    <x v="1"/>
    <x v="1"/>
    <s v="Life Sciences"/>
    <x v="0"/>
    <s v="Research Scientist"/>
    <x v="1"/>
    <n v="6322"/>
    <x v="0"/>
    <n v="12"/>
    <n v="6"/>
    <n v="6"/>
    <n v="0"/>
  </r>
  <r>
    <n v="30"/>
    <x v="1"/>
    <x v="1"/>
    <x v="1"/>
    <s v="Medical"/>
    <x v="0"/>
    <s v="Research Scientist"/>
    <x v="2"/>
    <n v="2083"/>
    <x v="1"/>
    <n v="20"/>
    <n v="1"/>
    <n v="1"/>
    <n v="0"/>
  </r>
  <r>
    <n v="53"/>
    <x v="3"/>
    <x v="1"/>
    <x v="0"/>
    <s v="Medical"/>
    <x v="0"/>
    <s v="Sales Executive"/>
    <x v="0"/>
    <n v="8381"/>
    <x v="1"/>
    <n v="20"/>
    <n v="18"/>
    <n v="14"/>
    <n v="8"/>
  </r>
  <r>
    <n v="34"/>
    <x v="1"/>
    <x v="1"/>
    <x v="1"/>
    <s v="Life Sciences"/>
    <x v="1"/>
    <s v="Research Scientist"/>
    <x v="1"/>
    <n v="2691"/>
    <x v="1"/>
    <n v="12"/>
    <n v="10"/>
    <n v="10"/>
    <n v="8"/>
  </r>
  <r>
    <n v="45"/>
    <x v="0"/>
    <x v="0"/>
    <x v="0"/>
    <s v="Life Sciences"/>
    <x v="0"/>
    <s v="Sales Executive"/>
    <x v="1"/>
    <n v="4286"/>
    <x v="1"/>
    <n v="14"/>
    <n v="5"/>
    <n v="1"/>
    <n v="0"/>
  </r>
  <r>
    <n v="26"/>
    <x v="2"/>
    <x v="1"/>
    <x v="1"/>
    <s v="Life Sciences"/>
    <x v="0"/>
    <s v="Laboratory Technician"/>
    <x v="1"/>
    <n v="2659"/>
    <x v="0"/>
    <n v="13"/>
    <n v="3"/>
    <n v="3"/>
    <n v="0"/>
  </r>
  <r>
    <n v="37"/>
    <x v="1"/>
    <x v="1"/>
    <x v="1"/>
    <s v="Other"/>
    <x v="1"/>
    <s v="Manufacturing Director"/>
    <x v="1"/>
    <n v="9434"/>
    <x v="1"/>
    <n v="15"/>
    <n v="10"/>
    <n v="10"/>
    <n v="7"/>
  </r>
  <r>
    <n v="29"/>
    <x v="2"/>
    <x v="1"/>
    <x v="0"/>
    <s v="Medical"/>
    <x v="0"/>
    <s v="Sales Executive"/>
    <x v="1"/>
    <n v="5561"/>
    <x v="1"/>
    <n v="14"/>
    <n v="6"/>
    <n v="6"/>
    <n v="1"/>
  </r>
  <r>
    <n v="35"/>
    <x v="1"/>
    <x v="1"/>
    <x v="1"/>
    <s v="Life Sciences"/>
    <x v="1"/>
    <s v="Research Scientist"/>
    <x v="0"/>
    <n v="6646"/>
    <x v="1"/>
    <n v="13"/>
    <n v="17"/>
    <n v="17"/>
    <n v="11"/>
  </r>
  <r>
    <n v="33"/>
    <x v="1"/>
    <x v="1"/>
    <x v="1"/>
    <s v="Life Sciences"/>
    <x v="1"/>
    <s v="Healthcare Representative"/>
    <x v="2"/>
    <n v="7725"/>
    <x v="1"/>
    <n v="23"/>
    <n v="15"/>
    <n v="13"/>
    <n v="4"/>
  </r>
  <r>
    <n v="54"/>
    <x v="3"/>
    <x v="1"/>
    <x v="2"/>
    <s v="Medical"/>
    <x v="1"/>
    <s v="Human Resources"/>
    <x v="1"/>
    <n v="10725"/>
    <x v="1"/>
    <n v="15"/>
    <n v="16"/>
    <n v="9"/>
    <n v="7"/>
  </r>
  <r>
    <n v="36"/>
    <x v="1"/>
    <x v="1"/>
    <x v="1"/>
    <s v="Medical"/>
    <x v="1"/>
    <s v="Manufacturing Director"/>
    <x v="2"/>
    <n v="8847"/>
    <x v="0"/>
    <n v="11"/>
    <n v="13"/>
    <n v="3"/>
    <n v="0"/>
  </r>
  <r>
    <n v="27"/>
    <x v="2"/>
    <x v="1"/>
    <x v="1"/>
    <s v="Medical"/>
    <x v="1"/>
    <s v="Research Scientist"/>
    <x v="0"/>
    <n v="2045"/>
    <x v="1"/>
    <n v="13"/>
    <n v="5"/>
    <n v="4"/>
    <n v="1"/>
  </r>
  <r>
    <n v="20"/>
    <x v="2"/>
    <x v="0"/>
    <x v="1"/>
    <s v="Medical"/>
    <x v="1"/>
    <s v="Research Scientist"/>
    <x v="0"/>
    <n v="1009"/>
    <x v="0"/>
    <n v="11"/>
    <n v="1"/>
    <n v="1"/>
    <n v="1"/>
  </r>
  <r>
    <n v="33"/>
    <x v="1"/>
    <x v="0"/>
    <x v="1"/>
    <s v="Life Sciences"/>
    <x v="1"/>
    <s v="Research Scientist"/>
    <x v="0"/>
    <n v="3348"/>
    <x v="0"/>
    <n v="11"/>
    <n v="10"/>
    <n v="10"/>
    <n v="9"/>
  </r>
  <r>
    <n v="35"/>
    <x v="1"/>
    <x v="1"/>
    <x v="1"/>
    <s v="Life Sciences"/>
    <x v="1"/>
    <s v="Laboratory Technician"/>
    <x v="1"/>
    <n v="1281"/>
    <x v="1"/>
    <n v="18"/>
    <n v="1"/>
    <n v="1"/>
    <n v="0"/>
  </r>
  <r>
    <n v="23"/>
    <x v="2"/>
    <x v="1"/>
    <x v="1"/>
    <s v="Medical"/>
    <x v="1"/>
    <s v="Research Scientist"/>
    <x v="1"/>
    <n v="2819"/>
    <x v="1"/>
    <n v="16"/>
    <n v="5"/>
    <n v="3"/>
    <n v="0"/>
  </r>
  <r>
    <n v="25"/>
    <x v="2"/>
    <x v="1"/>
    <x v="0"/>
    <s v="Life Sciences"/>
    <x v="1"/>
    <s v="Sales Executive"/>
    <x v="1"/>
    <n v="4851"/>
    <x v="1"/>
    <n v="22"/>
    <n v="4"/>
    <n v="3"/>
    <n v="1"/>
  </r>
  <r>
    <n v="38"/>
    <x v="1"/>
    <x v="1"/>
    <x v="0"/>
    <s v="Marketing"/>
    <x v="0"/>
    <s v="Sales Executive"/>
    <x v="0"/>
    <n v="4028"/>
    <x v="1"/>
    <n v="20"/>
    <n v="8"/>
    <n v="7"/>
    <n v="0"/>
  </r>
  <r>
    <n v="29"/>
    <x v="2"/>
    <x v="1"/>
    <x v="1"/>
    <s v="Life Sciences"/>
    <x v="1"/>
    <s v="Research Scientist"/>
    <x v="2"/>
    <n v="2720"/>
    <x v="1"/>
    <n v="18"/>
    <n v="10"/>
    <n v="10"/>
    <n v="2"/>
  </r>
  <r>
    <n v="48"/>
    <x v="0"/>
    <x v="1"/>
    <x v="0"/>
    <s v="Marketing"/>
    <x v="1"/>
    <s v="Sales Executive"/>
    <x v="1"/>
    <n v="8120"/>
    <x v="1"/>
    <n v="12"/>
    <n v="12"/>
    <n v="2"/>
    <n v="2"/>
  </r>
  <r>
    <n v="27"/>
    <x v="2"/>
    <x v="1"/>
    <x v="0"/>
    <s v="Medical"/>
    <x v="0"/>
    <s v="Sales Executive"/>
    <x v="2"/>
    <n v="4647"/>
    <x v="0"/>
    <n v="20"/>
    <n v="6"/>
    <n v="6"/>
    <n v="0"/>
  </r>
  <r>
    <n v="37"/>
    <x v="1"/>
    <x v="1"/>
    <x v="1"/>
    <s v="Life Sciences"/>
    <x v="1"/>
    <s v="Research Scientist"/>
    <x v="0"/>
    <n v="4680"/>
    <x v="1"/>
    <n v="17"/>
    <n v="4"/>
    <n v="1"/>
    <n v="0"/>
  </r>
  <r>
    <n v="50"/>
    <x v="0"/>
    <x v="1"/>
    <x v="1"/>
    <s v="Medical"/>
    <x v="1"/>
    <s v="Laboratory Technician"/>
    <x v="1"/>
    <n v="3221"/>
    <x v="0"/>
    <n v="11"/>
    <n v="20"/>
    <n v="20"/>
    <n v="3"/>
  </r>
  <r>
    <n v="34"/>
    <x v="1"/>
    <x v="1"/>
    <x v="1"/>
    <s v="Medical"/>
    <x v="0"/>
    <s v="Healthcare Representative"/>
    <x v="0"/>
    <n v="8621"/>
    <x v="1"/>
    <n v="14"/>
    <n v="9"/>
    <n v="8"/>
    <n v="7"/>
  </r>
  <r>
    <n v="24"/>
    <x v="2"/>
    <x v="0"/>
    <x v="0"/>
    <s v="Life Sciences"/>
    <x v="0"/>
    <s v="Sales Executive"/>
    <x v="0"/>
    <n v="4577"/>
    <x v="1"/>
    <n v="14"/>
    <n v="4"/>
    <n v="2"/>
    <n v="2"/>
  </r>
  <r>
    <n v="39"/>
    <x v="1"/>
    <x v="1"/>
    <x v="1"/>
    <s v="Technical Degree"/>
    <x v="0"/>
    <s v="Healthcare Representative"/>
    <x v="0"/>
    <n v="4553"/>
    <x v="1"/>
    <n v="11"/>
    <n v="20"/>
    <n v="20"/>
    <n v="11"/>
  </r>
  <r>
    <n v="32"/>
    <x v="1"/>
    <x v="1"/>
    <x v="0"/>
    <s v="Marketing"/>
    <x v="1"/>
    <s v="Sales Executive"/>
    <x v="0"/>
    <n v="5396"/>
    <x v="1"/>
    <n v="12"/>
    <n v="10"/>
    <n v="10"/>
    <n v="0"/>
  </r>
  <r>
    <n v="50"/>
    <x v="0"/>
    <x v="0"/>
    <x v="0"/>
    <s v="Technical Degree"/>
    <x v="1"/>
    <s v="Sales Executive"/>
    <x v="1"/>
    <n v="6796"/>
    <x v="0"/>
    <n v="14"/>
    <n v="18"/>
    <n v="4"/>
    <n v="1"/>
  </r>
  <r>
    <n v="38"/>
    <x v="1"/>
    <x v="1"/>
    <x v="1"/>
    <s v="Life Sciences"/>
    <x v="0"/>
    <s v="Healthcare Representative"/>
    <x v="0"/>
    <n v="7625"/>
    <x v="1"/>
    <n v="13"/>
    <n v="10"/>
    <n v="9"/>
    <n v="1"/>
  </r>
  <r>
    <n v="27"/>
    <x v="2"/>
    <x v="1"/>
    <x v="1"/>
    <s v="Life Sciences"/>
    <x v="0"/>
    <s v="Manufacturing Director"/>
    <x v="1"/>
    <n v="7412"/>
    <x v="1"/>
    <n v="11"/>
    <n v="9"/>
    <n v="9"/>
    <n v="0"/>
  </r>
  <r>
    <n v="32"/>
    <x v="1"/>
    <x v="1"/>
    <x v="1"/>
    <s v="Life Sciences"/>
    <x v="0"/>
    <s v="Research Director"/>
    <x v="0"/>
    <n v="11159"/>
    <x v="1"/>
    <n v="15"/>
    <n v="10"/>
    <n v="7"/>
    <n v="7"/>
  </r>
  <r>
    <n v="47"/>
    <x v="0"/>
    <x v="1"/>
    <x v="0"/>
    <s v="Marketing"/>
    <x v="1"/>
    <s v="Sales Executive"/>
    <x v="0"/>
    <n v="4960"/>
    <x v="1"/>
    <n v="12"/>
    <n v="20"/>
    <n v="7"/>
    <n v="1"/>
  </r>
  <r>
    <n v="40"/>
    <x v="1"/>
    <x v="1"/>
    <x v="0"/>
    <s v="Life Sciences"/>
    <x v="1"/>
    <s v="Sales Executive"/>
    <x v="1"/>
    <n v="10475"/>
    <x v="0"/>
    <n v="21"/>
    <n v="20"/>
    <n v="18"/>
    <n v="1"/>
  </r>
  <r>
    <n v="53"/>
    <x v="3"/>
    <x v="1"/>
    <x v="1"/>
    <s v="Life Sciences"/>
    <x v="1"/>
    <s v="Research Director"/>
    <x v="1"/>
    <n v="14814"/>
    <x v="1"/>
    <n v="19"/>
    <n v="32"/>
    <n v="5"/>
    <n v="1"/>
  </r>
  <r>
    <n v="41"/>
    <x v="0"/>
    <x v="1"/>
    <x v="2"/>
    <s v="Human Resources"/>
    <x v="1"/>
    <s v="Manager"/>
    <x v="2"/>
    <n v="19141"/>
    <x v="1"/>
    <n v="15"/>
    <n v="23"/>
    <n v="21"/>
    <n v="12"/>
  </r>
  <r>
    <n v="60"/>
    <x v="3"/>
    <x v="1"/>
    <x v="0"/>
    <s v="Marketing"/>
    <x v="1"/>
    <s v="Sales Executive"/>
    <x v="0"/>
    <n v="5405"/>
    <x v="1"/>
    <n v="14"/>
    <n v="10"/>
    <n v="2"/>
    <n v="2"/>
  </r>
  <r>
    <n v="27"/>
    <x v="2"/>
    <x v="1"/>
    <x v="1"/>
    <s v="Life Sciences"/>
    <x v="1"/>
    <s v="Manufacturing Director"/>
    <x v="2"/>
    <n v="8793"/>
    <x v="1"/>
    <n v="21"/>
    <n v="9"/>
    <n v="9"/>
    <n v="1"/>
  </r>
  <r>
    <n v="41"/>
    <x v="0"/>
    <x v="1"/>
    <x v="2"/>
    <s v="Human Resources"/>
    <x v="1"/>
    <s v="Manager"/>
    <x v="1"/>
    <n v="19189"/>
    <x v="1"/>
    <n v="12"/>
    <n v="22"/>
    <n v="22"/>
    <n v="2"/>
  </r>
  <r>
    <n v="50"/>
    <x v="0"/>
    <x v="1"/>
    <x v="0"/>
    <s v="Marketing"/>
    <x v="1"/>
    <s v="Sales Representative"/>
    <x v="1"/>
    <n v="3875"/>
    <x v="1"/>
    <n v="15"/>
    <n v="4"/>
    <n v="2"/>
    <n v="2"/>
  </r>
  <r>
    <n v="28"/>
    <x v="2"/>
    <x v="0"/>
    <x v="1"/>
    <s v="Life Sciences"/>
    <x v="0"/>
    <s v="Research Scientist"/>
    <x v="0"/>
    <n v="2216"/>
    <x v="0"/>
    <n v="13"/>
    <n v="10"/>
    <n v="7"/>
    <n v="3"/>
  </r>
  <r>
    <n v="36"/>
    <x v="1"/>
    <x v="1"/>
    <x v="1"/>
    <s v="Life Sciences"/>
    <x v="0"/>
    <s v="Research Director"/>
    <x v="1"/>
    <n v="11713"/>
    <x v="1"/>
    <n v="14"/>
    <n v="10"/>
    <n v="8"/>
    <n v="0"/>
  </r>
  <r>
    <n v="38"/>
    <x v="1"/>
    <x v="1"/>
    <x v="1"/>
    <s v="Life Sciences"/>
    <x v="0"/>
    <s v="Manufacturing Director"/>
    <x v="0"/>
    <n v="7861"/>
    <x v="0"/>
    <n v="14"/>
    <n v="10"/>
    <n v="1"/>
    <n v="0"/>
  </r>
  <r>
    <n v="44"/>
    <x v="0"/>
    <x v="1"/>
    <x v="1"/>
    <s v="Medical"/>
    <x v="1"/>
    <s v="Laboratory Technician"/>
    <x v="0"/>
    <n v="3708"/>
    <x v="1"/>
    <n v="14"/>
    <n v="9"/>
    <n v="5"/>
    <n v="1"/>
  </r>
  <r>
    <n v="47"/>
    <x v="0"/>
    <x v="1"/>
    <x v="0"/>
    <s v="Medical"/>
    <x v="0"/>
    <s v="Sales Executive"/>
    <x v="2"/>
    <n v="13770"/>
    <x v="0"/>
    <n v="12"/>
    <n v="28"/>
    <n v="22"/>
    <n v="11"/>
  </r>
  <r>
    <n v="30"/>
    <x v="1"/>
    <x v="1"/>
    <x v="0"/>
    <s v="Marketing"/>
    <x v="1"/>
    <s v="Sales Executive"/>
    <x v="2"/>
    <n v="5304"/>
    <x v="1"/>
    <n v="23"/>
    <n v="10"/>
    <n v="8"/>
    <n v="7"/>
  </r>
  <r>
    <n v="29"/>
    <x v="2"/>
    <x v="1"/>
    <x v="0"/>
    <s v="Life Sciences"/>
    <x v="1"/>
    <s v="Sales Representative"/>
    <x v="0"/>
    <n v="2642"/>
    <x v="1"/>
    <n v="11"/>
    <n v="1"/>
    <n v="1"/>
    <n v="0"/>
  </r>
  <r>
    <n v="42"/>
    <x v="0"/>
    <x v="0"/>
    <x v="1"/>
    <s v="Medical"/>
    <x v="1"/>
    <s v="Research Scientist"/>
    <x v="2"/>
    <n v="2759"/>
    <x v="0"/>
    <n v="12"/>
    <n v="7"/>
    <n v="2"/>
    <n v="2"/>
  </r>
  <r>
    <n v="43"/>
    <x v="0"/>
    <x v="1"/>
    <x v="0"/>
    <s v="Life Sciences"/>
    <x v="1"/>
    <s v="Sales Executive"/>
    <x v="1"/>
    <n v="6804"/>
    <x v="1"/>
    <n v="18"/>
    <n v="7"/>
    <n v="2"/>
    <n v="2"/>
  </r>
  <r>
    <n v="34"/>
    <x v="1"/>
    <x v="1"/>
    <x v="1"/>
    <s v="Medical"/>
    <x v="0"/>
    <s v="Healthcare Representative"/>
    <x v="0"/>
    <n v="6142"/>
    <x v="1"/>
    <n v="11"/>
    <n v="10"/>
    <n v="5"/>
    <n v="4"/>
  </r>
  <r>
    <n v="23"/>
    <x v="2"/>
    <x v="1"/>
    <x v="1"/>
    <s v="Medical"/>
    <x v="1"/>
    <s v="Laboratory Technician"/>
    <x v="1"/>
    <n v="2500"/>
    <x v="1"/>
    <n v="14"/>
    <n v="5"/>
    <n v="4"/>
    <n v="0"/>
  </r>
  <r>
    <n v="39"/>
    <x v="1"/>
    <x v="1"/>
    <x v="2"/>
    <s v="Human Resources"/>
    <x v="0"/>
    <s v="Human Resources"/>
    <x v="1"/>
    <n v="6389"/>
    <x v="1"/>
    <n v="15"/>
    <n v="12"/>
    <n v="8"/>
    <n v="3"/>
  </r>
  <r>
    <n v="56"/>
    <x v="3"/>
    <x v="1"/>
    <x v="1"/>
    <s v="Medical"/>
    <x v="1"/>
    <s v="Healthcare Representative"/>
    <x v="1"/>
    <n v="11103"/>
    <x v="1"/>
    <n v="11"/>
    <n v="30"/>
    <n v="10"/>
    <n v="1"/>
  </r>
  <r>
    <n v="40"/>
    <x v="1"/>
    <x v="1"/>
    <x v="1"/>
    <s v="Medical"/>
    <x v="0"/>
    <s v="Research Scientist"/>
    <x v="0"/>
    <n v="2342"/>
    <x v="0"/>
    <n v="20"/>
    <n v="5"/>
    <n v="4"/>
    <n v="2"/>
  </r>
  <r>
    <n v="27"/>
    <x v="2"/>
    <x v="1"/>
    <x v="1"/>
    <s v="Medical"/>
    <x v="0"/>
    <s v="Healthcare Representative"/>
    <x v="0"/>
    <n v="6811"/>
    <x v="1"/>
    <n v="19"/>
    <n v="9"/>
    <n v="7"/>
    <n v="0"/>
  </r>
  <r>
    <n v="29"/>
    <x v="2"/>
    <x v="1"/>
    <x v="0"/>
    <s v="Marketing"/>
    <x v="1"/>
    <s v="Sales Representative"/>
    <x v="2"/>
    <n v="2297"/>
    <x v="1"/>
    <n v="14"/>
    <n v="2"/>
    <n v="2"/>
    <n v="2"/>
  </r>
  <r>
    <n v="53"/>
    <x v="3"/>
    <x v="1"/>
    <x v="1"/>
    <s v="Life Sciences"/>
    <x v="1"/>
    <s v="Laboratory Technician"/>
    <x v="0"/>
    <n v="2450"/>
    <x v="1"/>
    <n v="17"/>
    <n v="19"/>
    <n v="2"/>
    <n v="2"/>
  </r>
  <r>
    <n v="35"/>
    <x v="1"/>
    <x v="1"/>
    <x v="1"/>
    <s v="Life Sciences"/>
    <x v="0"/>
    <s v="Healthcare Representative"/>
    <x v="2"/>
    <n v="5093"/>
    <x v="1"/>
    <n v="11"/>
    <n v="16"/>
    <n v="1"/>
    <n v="0"/>
  </r>
  <r>
    <n v="32"/>
    <x v="1"/>
    <x v="1"/>
    <x v="1"/>
    <s v="Life Sciences"/>
    <x v="1"/>
    <s v="Laboratory Technician"/>
    <x v="1"/>
    <n v="5309"/>
    <x v="1"/>
    <n v="15"/>
    <n v="10"/>
    <n v="10"/>
    <n v="4"/>
  </r>
  <r>
    <n v="38"/>
    <x v="1"/>
    <x v="1"/>
    <x v="1"/>
    <s v="Medical"/>
    <x v="1"/>
    <s v="Research Scientist"/>
    <x v="1"/>
    <n v="3057"/>
    <x v="0"/>
    <n v="13"/>
    <n v="6"/>
    <n v="1"/>
    <n v="0"/>
  </r>
  <r>
    <n v="34"/>
    <x v="1"/>
    <x v="1"/>
    <x v="1"/>
    <s v="Life Sciences"/>
    <x v="0"/>
    <s v="Manufacturing Director"/>
    <x v="2"/>
    <n v="5121"/>
    <x v="1"/>
    <n v="14"/>
    <n v="7"/>
    <n v="0"/>
    <n v="0"/>
  </r>
  <r>
    <n v="52"/>
    <x v="3"/>
    <x v="1"/>
    <x v="0"/>
    <s v="Marketing"/>
    <x v="1"/>
    <s v="Manager"/>
    <x v="1"/>
    <n v="16856"/>
    <x v="1"/>
    <n v="11"/>
    <n v="34"/>
    <n v="34"/>
    <n v="1"/>
  </r>
  <r>
    <n v="33"/>
    <x v="1"/>
    <x v="0"/>
    <x v="1"/>
    <s v="Other"/>
    <x v="1"/>
    <s v="Research Scientist"/>
    <x v="0"/>
    <n v="2686"/>
    <x v="0"/>
    <n v="13"/>
    <n v="10"/>
    <n v="10"/>
    <n v="7"/>
  </r>
  <r>
    <n v="25"/>
    <x v="2"/>
    <x v="1"/>
    <x v="0"/>
    <s v="Medical"/>
    <x v="0"/>
    <s v="Sales Executive"/>
    <x v="0"/>
    <n v="6180"/>
    <x v="1"/>
    <n v="23"/>
    <n v="6"/>
    <n v="6"/>
    <n v="1"/>
  </r>
  <r>
    <n v="45"/>
    <x v="0"/>
    <x v="1"/>
    <x v="0"/>
    <s v="Technical Degree"/>
    <x v="1"/>
    <s v="Sales Representative"/>
    <x v="0"/>
    <n v="6632"/>
    <x v="1"/>
    <n v="13"/>
    <n v="9"/>
    <n v="8"/>
    <n v="3"/>
  </r>
  <r>
    <n v="23"/>
    <x v="2"/>
    <x v="1"/>
    <x v="1"/>
    <s v="Medical"/>
    <x v="1"/>
    <s v="Research Scientist"/>
    <x v="0"/>
    <n v="3505"/>
    <x v="1"/>
    <n v="18"/>
    <n v="2"/>
    <n v="2"/>
    <n v="0"/>
  </r>
  <r>
    <n v="47"/>
    <x v="0"/>
    <x v="0"/>
    <x v="0"/>
    <s v="Life Sciences"/>
    <x v="0"/>
    <s v="Sales Executive"/>
    <x v="0"/>
    <n v="6397"/>
    <x v="0"/>
    <n v="12"/>
    <n v="8"/>
    <n v="5"/>
    <n v="1"/>
  </r>
  <r>
    <n v="34"/>
    <x v="1"/>
    <x v="1"/>
    <x v="0"/>
    <s v="Other"/>
    <x v="1"/>
    <s v="Sales Executive"/>
    <x v="0"/>
    <n v="6274"/>
    <x v="1"/>
    <n v="22"/>
    <n v="6"/>
    <n v="6"/>
    <n v="1"/>
  </r>
  <r>
    <n v="55"/>
    <x v="3"/>
    <x v="0"/>
    <x v="1"/>
    <s v="Medical"/>
    <x v="1"/>
    <s v="Manager"/>
    <x v="1"/>
    <n v="19859"/>
    <x v="0"/>
    <n v="13"/>
    <n v="24"/>
    <n v="5"/>
    <n v="1"/>
  </r>
  <r>
    <n v="36"/>
    <x v="1"/>
    <x v="1"/>
    <x v="0"/>
    <s v="Life Sciences"/>
    <x v="1"/>
    <s v="Sales Executive"/>
    <x v="0"/>
    <n v="7587"/>
    <x v="1"/>
    <n v="15"/>
    <n v="10"/>
    <n v="10"/>
    <n v="0"/>
  </r>
  <r>
    <n v="52"/>
    <x v="3"/>
    <x v="1"/>
    <x v="1"/>
    <s v="Medical"/>
    <x v="1"/>
    <s v="Research Scientist"/>
    <x v="1"/>
    <n v="4258"/>
    <x v="1"/>
    <n v="18"/>
    <n v="5"/>
    <n v="4"/>
    <n v="1"/>
  </r>
  <r>
    <n v="26"/>
    <x v="2"/>
    <x v="1"/>
    <x v="1"/>
    <s v="Life Sciences"/>
    <x v="0"/>
    <s v="Laboratory Technician"/>
    <x v="2"/>
    <n v="4364"/>
    <x v="1"/>
    <n v="14"/>
    <n v="5"/>
    <n v="2"/>
    <n v="2"/>
  </r>
  <r>
    <n v="29"/>
    <x v="2"/>
    <x v="1"/>
    <x v="1"/>
    <s v="Medical"/>
    <x v="0"/>
    <s v="Healthcare Representative"/>
    <x v="1"/>
    <n v="4335"/>
    <x v="1"/>
    <n v="12"/>
    <n v="11"/>
    <n v="8"/>
    <n v="1"/>
  </r>
  <r>
    <n v="26"/>
    <x v="2"/>
    <x v="0"/>
    <x v="0"/>
    <s v="Technical Degree"/>
    <x v="1"/>
    <s v="Sales Executive"/>
    <x v="0"/>
    <n v="5326"/>
    <x v="1"/>
    <n v="17"/>
    <n v="6"/>
    <n v="4"/>
    <n v="1"/>
  </r>
  <r>
    <n v="34"/>
    <x v="1"/>
    <x v="1"/>
    <x v="1"/>
    <s v="Life Sciences"/>
    <x v="0"/>
    <s v="Research Scientist"/>
    <x v="0"/>
    <n v="3280"/>
    <x v="1"/>
    <n v="16"/>
    <n v="10"/>
    <n v="4"/>
    <n v="1"/>
  </r>
  <r>
    <n v="54"/>
    <x v="3"/>
    <x v="1"/>
    <x v="1"/>
    <s v="Medical"/>
    <x v="0"/>
    <s v="Manufacturing Director"/>
    <x v="2"/>
    <n v="5485"/>
    <x v="0"/>
    <n v="11"/>
    <n v="9"/>
    <n v="5"/>
    <n v="1"/>
  </r>
  <r>
    <n v="27"/>
    <x v="2"/>
    <x v="1"/>
    <x v="0"/>
    <s v="Marketing"/>
    <x v="1"/>
    <s v="Sales Executive"/>
    <x v="1"/>
    <n v="4342"/>
    <x v="1"/>
    <n v="19"/>
    <n v="5"/>
    <n v="4"/>
    <n v="1"/>
  </r>
  <r>
    <n v="37"/>
    <x v="1"/>
    <x v="1"/>
    <x v="1"/>
    <s v="Life Sciences"/>
    <x v="0"/>
    <s v="Research Scientist"/>
    <x v="2"/>
    <n v="2782"/>
    <x v="0"/>
    <n v="13"/>
    <n v="6"/>
    <n v="5"/>
    <n v="4"/>
  </r>
  <r>
    <n v="38"/>
    <x v="1"/>
    <x v="1"/>
    <x v="1"/>
    <s v="Life Sciences"/>
    <x v="0"/>
    <s v="Manufacturing Director"/>
    <x v="0"/>
    <n v="5980"/>
    <x v="0"/>
    <n v="12"/>
    <n v="17"/>
    <n v="15"/>
    <n v="4"/>
  </r>
  <r>
    <n v="34"/>
    <x v="1"/>
    <x v="1"/>
    <x v="1"/>
    <s v="Medical"/>
    <x v="0"/>
    <s v="Research Scientist"/>
    <x v="0"/>
    <n v="4381"/>
    <x v="1"/>
    <n v="11"/>
    <n v="6"/>
    <n v="6"/>
    <n v="1"/>
  </r>
  <r>
    <n v="35"/>
    <x v="1"/>
    <x v="1"/>
    <x v="0"/>
    <s v="Life Sciences"/>
    <x v="0"/>
    <s v="Sales Representative"/>
    <x v="1"/>
    <n v="2572"/>
    <x v="1"/>
    <n v="16"/>
    <n v="3"/>
    <n v="3"/>
    <n v="0"/>
  </r>
  <r>
    <n v="30"/>
    <x v="1"/>
    <x v="1"/>
    <x v="1"/>
    <s v="Life Sciences"/>
    <x v="1"/>
    <s v="Laboratory Technician"/>
    <x v="1"/>
    <n v="3833"/>
    <x v="1"/>
    <n v="21"/>
    <n v="7"/>
    <n v="2"/>
    <n v="0"/>
  </r>
  <r>
    <n v="40"/>
    <x v="1"/>
    <x v="1"/>
    <x v="1"/>
    <s v="Medical"/>
    <x v="0"/>
    <s v="Healthcare Representative"/>
    <x v="1"/>
    <n v="4244"/>
    <x v="1"/>
    <n v="24"/>
    <n v="8"/>
    <n v="8"/>
    <n v="3"/>
  </r>
  <r>
    <n v="34"/>
    <x v="1"/>
    <x v="1"/>
    <x v="0"/>
    <s v="Life Sciences"/>
    <x v="0"/>
    <s v="Sales Executive"/>
    <x v="1"/>
    <n v="6500"/>
    <x v="1"/>
    <n v="17"/>
    <n v="6"/>
    <n v="3"/>
    <n v="1"/>
  </r>
  <r>
    <n v="42"/>
    <x v="0"/>
    <x v="1"/>
    <x v="1"/>
    <s v="Life Sciences"/>
    <x v="1"/>
    <s v="Manager"/>
    <x v="2"/>
    <n v="18430"/>
    <x v="1"/>
    <n v="13"/>
    <n v="24"/>
    <n v="24"/>
    <n v="14"/>
  </r>
  <r>
    <n v="23"/>
    <x v="2"/>
    <x v="0"/>
    <x v="1"/>
    <s v="Life Sciences"/>
    <x v="1"/>
    <s v="Laboratory Technician"/>
    <x v="1"/>
    <n v="1601"/>
    <x v="0"/>
    <n v="21"/>
    <n v="1"/>
    <n v="0"/>
    <n v="0"/>
  </r>
  <r>
    <n v="24"/>
    <x v="2"/>
    <x v="1"/>
    <x v="1"/>
    <s v="Life Sciences"/>
    <x v="1"/>
    <s v="Laboratory Technician"/>
    <x v="2"/>
    <n v="2694"/>
    <x v="1"/>
    <n v="11"/>
    <n v="1"/>
    <n v="1"/>
    <n v="0"/>
  </r>
  <r>
    <n v="52"/>
    <x v="3"/>
    <x v="1"/>
    <x v="1"/>
    <s v="Life Sciences"/>
    <x v="0"/>
    <s v="Laboratory Technician"/>
    <x v="1"/>
    <n v="3149"/>
    <x v="1"/>
    <n v="20"/>
    <n v="9"/>
    <n v="5"/>
    <n v="1"/>
  </r>
  <r>
    <n v="50"/>
    <x v="0"/>
    <x v="1"/>
    <x v="1"/>
    <s v="Medical"/>
    <x v="1"/>
    <s v="Research Director"/>
    <x v="1"/>
    <n v="17639"/>
    <x v="1"/>
    <n v="16"/>
    <n v="30"/>
    <n v="4"/>
    <n v="0"/>
  </r>
  <r>
    <n v="29"/>
    <x v="2"/>
    <x v="0"/>
    <x v="1"/>
    <s v="Life Sciences"/>
    <x v="0"/>
    <s v="Laboratory Technician"/>
    <x v="1"/>
    <n v="2319"/>
    <x v="0"/>
    <n v="11"/>
    <n v="1"/>
    <n v="1"/>
    <n v="0"/>
  </r>
  <r>
    <n v="33"/>
    <x v="1"/>
    <x v="1"/>
    <x v="1"/>
    <s v="Medical"/>
    <x v="1"/>
    <s v="Research Director"/>
    <x v="1"/>
    <n v="11691"/>
    <x v="1"/>
    <n v="11"/>
    <n v="14"/>
    <n v="13"/>
    <n v="3"/>
  </r>
  <r>
    <n v="33"/>
    <x v="1"/>
    <x v="0"/>
    <x v="0"/>
    <s v="Marketing"/>
    <x v="0"/>
    <s v="Sales Executive"/>
    <x v="0"/>
    <n v="5324"/>
    <x v="1"/>
    <n v="15"/>
    <n v="6"/>
    <n v="3"/>
    <n v="0"/>
  </r>
  <r>
    <n v="47"/>
    <x v="0"/>
    <x v="1"/>
    <x v="1"/>
    <s v="Other"/>
    <x v="0"/>
    <s v="Manager"/>
    <x v="1"/>
    <n v="16752"/>
    <x v="0"/>
    <n v="11"/>
    <n v="26"/>
    <n v="26"/>
    <n v="3"/>
  </r>
  <r>
    <n v="36"/>
    <x v="1"/>
    <x v="1"/>
    <x v="1"/>
    <s v="Other"/>
    <x v="0"/>
    <s v="Manufacturing Director"/>
    <x v="1"/>
    <n v="5228"/>
    <x v="1"/>
    <n v="15"/>
    <n v="10"/>
    <n v="9"/>
    <n v="0"/>
  </r>
  <r>
    <n v="29"/>
    <x v="2"/>
    <x v="1"/>
    <x v="1"/>
    <s v="Life Sciences"/>
    <x v="1"/>
    <s v="Research Scientist"/>
    <x v="1"/>
    <n v="2700"/>
    <x v="1"/>
    <n v="24"/>
    <n v="10"/>
    <n v="10"/>
    <n v="0"/>
  </r>
  <r>
    <n v="58"/>
    <x v="3"/>
    <x v="0"/>
    <x v="1"/>
    <s v="Life Sciences"/>
    <x v="1"/>
    <s v="Research Director"/>
    <x v="0"/>
    <n v="19246"/>
    <x v="0"/>
    <n v="12"/>
    <n v="40"/>
    <n v="31"/>
    <n v="13"/>
  </r>
  <r>
    <n v="35"/>
    <x v="1"/>
    <x v="1"/>
    <x v="1"/>
    <s v="Life Sciences"/>
    <x v="0"/>
    <s v="Research Scientist"/>
    <x v="0"/>
    <n v="2506"/>
    <x v="1"/>
    <n v="13"/>
    <n v="7"/>
    <n v="2"/>
    <n v="2"/>
  </r>
  <r>
    <n v="42"/>
    <x v="0"/>
    <x v="1"/>
    <x v="1"/>
    <s v="Life Sciences"/>
    <x v="0"/>
    <s v="Manufacturing Director"/>
    <x v="1"/>
    <n v="6062"/>
    <x v="0"/>
    <n v="13"/>
    <n v="8"/>
    <n v="4"/>
    <n v="0"/>
  </r>
  <r>
    <n v="28"/>
    <x v="2"/>
    <x v="0"/>
    <x v="1"/>
    <s v="Medical"/>
    <x v="1"/>
    <s v="Research Scientist"/>
    <x v="0"/>
    <n v="4382"/>
    <x v="1"/>
    <n v="17"/>
    <n v="5"/>
    <n v="2"/>
    <n v="2"/>
  </r>
  <r>
    <n v="36"/>
    <x v="1"/>
    <x v="1"/>
    <x v="2"/>
    <s v="Human Resources"/>
    <x v="1"/>
    <s v="Human Resources"/>
    <x v="1"/>
    <n v="2143"/>
    <x v="1"/>
    <n v="13"/>
    <n v="8"/>
    <n v="5"/>
    <n v="0"/>
  </r>
  <r>
    <n v="32"/>
    <x v="1"/>
    <x v="1"/>
    <x v="1"/>
    <s v="Life Sciences"/>
    <x v="0"/>
    <s v="Manufacturing Director"/>
    <x v="1"/>
    <n v="6162"/>
    <x v="1"/>
    <n v="12"/>
    <n v="14"/>
    <n v="14"/>
    <n v="6"/>
  </r>
  <r>
    <n v="40"/>
    <x v="1"/>
    <x v="1"/>
    <x v="1"/>
    <s v="Medical"/>
    <x v="1"/>
    <s v="Laboratory Technician"/>
    <x v="0"/>
    <n v="5094"/>
    <x v="1"/>
    <n v="14"/>
    <n v="10"/>
    <n v="1"/>
    <n v="0"/>
  </r>
  <r>
    <n v="30"/>
    <x v="1"/>
    <x v="1"/>
    <x v="1"/>
    <s v="Medical"/>
    <x v="0"/>
    <s v="Manufacturing Director"/>
    <x v="0"/>
    <n v="6877"/>
    <x v="0"/>
    <n v="24"/>
    <n v="12"/>
    <n v="0"/>
    <n v="0"/>
  </r>
  <r>
    <n v="45"/>
    <x v="0"/>
    <x v="1"/>
    <x v="1"/>
    <s v="Life Sciences"/>
    <x v="0"/>
    <s v="Research Scientist"/>
    <x v="0"/>
    <n v="2274"/>
    <x v="1"/>
    <n v="14"/>
    <n v="1"/>
    <n v="1"/>
    <n v="0"/>
  </r>
  <r>
    <n v="42"/>
    <x v="0"/>
    <x v="1"/>
    <x v="1"/>
    <s v="Life Sciences"/>
    <x v="1"/>
    <s v="Manufacturing Director"/>
    <x v="1"/>
    <n v="4434"/>
    <x v="1"/>
    <n v="13"/>
    <n v="10"/>
    <n v="9"/>
    <n v="7"/>
  </r>
  <r>
    <n v="38"/>
    <x v="1"/>
    <x v="1"/>
    <x v="1"/>
    <s v="Life Sciences"/>
    <x v="1"/>
    <s v="Healthcare Representative"/>
    <x v="2"/>
    <n v="6288"/>
    <x v="1"/>
    <n v="15"/>
    <n v="13"/>
    <n v="4"/>
    <n v="1"/>
  </r>
  <r>
    <n v="34"/>
    <x v="1"/>
    <x v="1"/>
    <x v="1"/>
    <s v="Life Sciences"/>
    <x v="0"/>
    <s v="Research Scientist"/>
    <x v="0"/>
    <n v="2553"/>
    <x v="1"/>
    <n v="16"/>
    <n v="6"/>
    <n v="5"/>
    <n v="1"/>
  </r>
  <r>
    <n v="49"/>
    <x v="0"/>
    <x v="0"/>
    <x v="0"/>
    <s v="Marketing"/>
    <x v="0"/>
    <s v="Sales Executive"/>
    <x v="1"/>
    <n v="7654"/>
    <x v="1"/>
    <n v="18"/>
    <n v="9"/>
    <n v="9"/>
    <n v="7"/>
  </r>
  <r>
    <n v="55"/>
    <x v="3"/>
    <x v="0"/>
    <x v="0"/>
    <s v="Medical"/>
    <x v="1"/>
    <s v="Sales Executive"/>
    <x v="0"/>
    <n v="5160"/>
    <x v="1"/>
    <n v="16"/>
    <n v="12"/>
    <n v="9"/>
    <n v="7"/>
  </r>
  <r>
    <n v="43"/>
    <x v="0"/>
    <x v="1"/>
    <x v="1"/>
    <s v="Life Sciences"/>
    <x v="1"/>
    <s v="Research Director"/>
    <x v="1"/>
    <n v="17159"/>
    <x v="1"/>
    <n v="24"/>
    <n v="22"/>
    <n v="4"/>
    <n v="1"/>
  </r>
  <r>
    <n v="27"/>
    <x v="2"/>
    <x v="1"/>
    <x v="1"/>
    <s v="Technical Degree"/>
    <x v="1"/>
    <s v="Research Director"/>
    <x v="2"/>
    <n v="12808"/>
    <x v="0"/>
    <n v="16"/>
    <n v="9"/>
    <n v="9"/>
    <n v="0"/>
  </r>
  <r>
    <n v="35"/>
    <x v="1"/>
    <x v="1"/>
    <x v="1"/>
    <s v="Other"/>
    <x v="1"/>
    <s v="Manufacturing Director"/>
    <x v="0"/>
    <n v="10221"/>
    <x v="1"/>
    <n v="21"/>
    <n v="17"/>
    <n v="8"/>
    <n v="1"/>
  </r>
  <r>
    <n v="28"/>
    <x v="2"/>
    <x v="1"/>
    <x v="0"/>
    <s v="Marketing"/>
    <x v="0"/>
    <s v="Sales Executive"/>
    <x v="1"/>
    <n v="4779"/>
    <x v="0"/>
    <n v="20"/>
    <n v="8"/>
    <n v="8"/>
    <n v="7"/>
  </r>
  <r>
    <n v="34"/>
    <x v="1"/>
    <x v="1"/>
    <x v="2"/>
    <s v="Human Resources"/>
    <x v="1"/>
    <s v="Human Resources"/>
    <x v="1"/>
    <n v="3737"/>
    <x v="1"/>
    <n v="19"/>
    <n v="4"/>
    <n v="3"/>
    <n v="0"/>
  </r>
  <r>
    <n v="26"/>
    <x v="2"/>
    <x v="0"/>
    <x v="1"/>
    <s v="Medical"/>
    <x v="0"/>
    <s v="Research Scientist"/>
    <x v="1"/>
    <n v="2366"/>
    <x v="0"/>
    <n v="14"/>
    <n v="8"/>
    <n v="8"/>
    <n v="1"/>
  </r>
  <r>
    <n v="27"/>
    <x v="2"/>
    <x v="1"/>
    <x v="1"/>
    <s v="Medical"/>
    <x v="1"/>
    <s v="Research Scientist"/>
    <x v="1"/>
    <n v="1706"/>
    <x v="1"/>
    <n v="11"/>
    <n v="0"/>
    <n v="0"/>
    <n v="0"/>
  </r>
  <r>
    <n v="51"/>
    <x v="3"/>
    <x v="1"/>
    <x v="0"/>
    <s v="Marketing"/>
    <x v="0"/>
    <s v="Manager"/>
    <x v="1"/>
    <n v="16307"/>
    <x v="1"/>
    <n v="14"/>
    <n v="29"/>
    <n v="20"/>
    <n v="4"/>
  </r>
  <r>
    <n v="44"/>
    <x v="0"/>
    <x v="1"/>
    <x v="1"/>
    <s v="Medical"/>
    <x v="1"/>
    <s v="Healthcare Representative"/>
    <x v="0"/>
    <n v="5933"/>
    <x v="1"/>
    <n v="12"/>
    <n v="10"/>
    <n v="5"/>
    <n v="2"/>
  </r>
  <r>
    <n v="25"/>
    <x v="2"/>
    <x v="1"/>
    <x v="1"/>
    <s v="Medical"/>
    <x v="1"/>
    <s v="Research Scientist"/>
    <x v="0"/>
    <n v="3424"/>
    <x v="1"/>
    <n v="13"/>
    <n v="6"/>
    <n v="4"/>
    <n v="0"/>
  </r>
  <r>
    <n v="33"/>
    <x v="1"/>
    <x v="1"/>
    <x v="0"/>
    <s v="Medical"/>
    <x v="1"/>
    <s v="Sales Executive"/>
    <x v="2"/>
    <n v="4037"/>
    <x v="1"/>
    <n v="22"/>
    <n v="9"/>
    <n v="9"/>
    <n v="0"/>
  </r>
  <r>
    <n v="35"/>
    <x v="1"/>
    <x v="1"/>
    <x v="1"/>
    <s v="Medical"/>
    <x v="0"/>
    <s v="Research Scientist"/>
    <x v="0"/>
    <n v="2559"/>
    <x v="1"/>
    <n v="11"/>
    <n v="6"/>
    <n v="6"/>
    <n v="1"/>
  </r>
  <r>
    <n v="36"/>
    <x v="1"/>
    <x v="1"/>
    <x v="0"/>
    <s v="Life Sciences"/>
    <x v="1"/>
    <s v="Sales Executive"/>
    <x v="1"/>
    <n v="6201"/>
    <x v="0"/>
    <n v="14"/>
    <n v="18"/>
    <n v="18"/>
    <n v="4"/>
  </r>
  <r>
    <n v="32"/>
    <x v="1"/>
    <x v="1"/>
    <x v="0"/>
    <s v="Life Sciences"/>
    <x v="1"/>
    <s v="Sales Executive"/>
    <x v="2"/>
    <n v="4403"/>
    <x v="1"/>
    <n v="11"/>
    <n v="8"/>
    <n v="5"/>
    <n v="0"/>
  </r>
  <r>
    <n v="30"/>
    <x v="1"/>
    <x v="1"/>
    <x v="1"/>
    <s v="Life Sciences"/>
    <x v="1"/>
    <s v="Research Scientist"/>
    <x v="2"/>
    <n v="3761"/>
    <x v="1"/>
    <n v="12"/>
    <n v="10"/>
    <n v="5"/>
    <n v="0"/>
  </r>
  <r>
    <n v="53"/>
    <x v="3"/>
    <x v="1"/>
    <x v="0"/>
    <s v="Marketing"/>
    <x v="0"/>
    <s v="Sales Executive"/>
    <x v="1"/>
    <n v="10934"/>
    <x v="0"/>
    <n v="18"/>
    <n v="35"/>
    <n v="5"/>
    <n v="0"/>
  </r>
  <r>
    <n v="45"/>
    <x v="0"/>
    <x v="1"/>
    <x v="0"/>
    <s v="Marketing"/>
    <x v="1"/>
    <s v="Sales Executive"/>
    <x v="2"/>
    <n v="10761"/>
    <x v="0"/>
    <n v="12"/>
    <n v="18"/>
    <n v="5"/>
    <n v="0"/>
  </r>
  <r>
    <n v="32"/>
    <x v="1"/>
    <x v="1"/>
    <x v="1"/>
    <s v="Medical"/>
    <x v="0"/>
    <s v="Research Scientist"/>
    <x v="1"/>
    <n v="5175"/>
    <x v="1"/>
    <n v="12"/>
    <n v="9"/>
    <n v="5"/>
    <n v="1"/>
  </r>
  <r>
    <n v="52"/>
    <x v="3"/>
    <x v="1"/>
    <x v="1"/>
    <s v="Medical"/>
    <x v="0"/>
    <s v="Manufacturing Director"/>
    <x v="1"/>
    <n v="13826"/>
    <x v="1"/>
    <n v="22"/>
    <n v="31"/>
    <n v="9"/>
    <n v="0"/>
  </r>
  <r>
    <n v="37"/>
    <x v="1"/>
    <x v="1"/>
    <x v="0"/>
    <s v="Marketing"/>
    <x v="1"/>
    <s v="Sales Executive"/>
    <x v="2"/>
    <n v="6334"/>
    <x v="1"/>
    <n v="19"/>
    <n v="9"/>
    <n v="1"/>
    <n v="0"/>
  </r>
  <r>
    <n v="28"/>
    <x v="2"/>
    <x v="1"/>
    <x v="2"/>
    <s v="Medical"/>
    <x v="1"/>
    <s v="Human Resources"/>
    <x v="2"/>
    <n v="4936"/>
    <x v="1"/>
    <n v="13"/>
    <n v="6"/>
    <n v="5"/>
    <n v="0"/>
  </r>
  <r>
    <n v="22"/>
    <x v="2"/>
    <x v="1"/>
    <x v="1"/>
    <s v="Life Sciences"/>
    <x v="1"/>
    <s v="Manufacturing Director"/>
    <x v="1"/>
    <n v="4775"/>
    <x v="1"/>
    <n v="22"/>
    <n v="4"/>
    <n v="2"/>
    <n v="2"/>
  </r>
  <r>
    <n v="44"/>
    <x v="0"/>
    <x v="1"/>
    <x v="1"/>
    <s v="Life Sciences"/>
    <x v="1"/>
    <s v="Laboratory Technician"/>
    <x v="1"/>
    <n v="2818"/>
    <x v="0"/>
    <n v="24"/>
    <n v="10"/>
    <n v="3"/>
    <n v="0"/>
  </r>
  <r>
    <n v="42"/>
    <x v="0"/>
    <x v="1"/>
    <x v="1"/>
    <s v="Medical"/>
    <x v="1"/>
    <s v="Research Scientist"/>
    <x v="0"/>
    <n v="2515"/>
    <x v="0"/>
    <n v="14"/>
    <n v="8"/>
    <n v="2"/>
    <n v="2"/>
  </r>
  <r>
    <n v="36"/>
    <x v="1"/>
    <x v="1"/>
    <x v="2"/>
    <s v="Life Sciences"/>
    <x v="1"/>
    <s v="Human Resources"/>
    <x v="1"/>
    <n v="2342"/>
    <x v="1"/>
    <n v="21"/>
    <n v="6"/>
    <n v="5"/>
    <n v="0"/>
  </r>
  <r>
    <n v="25"/>
    <x v="2"/>
    <x v="1"/>
    <x v="0"/>
    <s v="Other"/>
    <x v="1"/>
    <s v="Sales Executive"/>
    <x v="1"/>
    <n v="4194"/>
    <x v="0"/>
    <n v="18"/>
    <n v="5"/>
    <n v="5"/>
    <n v="0"/>
  </r>
  <r>
    <n v="35"/>
    <x v="1"/>
    <x v="1"/>
    <x v="1"/>
    <s v="Life Sciences"/>
    <x v="0"/>
    <s v="Manufacturing Director"/>
    <x v="1"/>
    <n v="10685"/>
    <x v="0"/>
    <n v="20"/>
    <n v="17"/>
    <n v="17"/>
    <n v="5"/>
  </r>
  <r>
    <n v="35"/>
    <x v="1"/>
    <x v="0"/>
    <x v="1"/>
    <s v="Life Sciences"/>
    <x v="0"/>
    <s v="Research Scientist"/>
    <x v="2"/>
    <n v="2022"/>
    <x v="0"/>
    <n v="19"/>
    <n v="10"/>
    <n v="10"/>
    <n v="7"/>
  </r>
  <r>
    <n v="32"/>
    <x v="1"/>
    <x v="1"/>
    <x v="1"/>
    <s v="Life Sciences"/>
    <x v="1"/>
    <s v="Laboratory Technician"/>
    <x v="2"/>
    <n v="2314"/>
    <x v="1"/>
    <n v="12"/>
    <n v="4"/>
    <n v="3"/>
    <n v="0"/>
  </r>
  <r>
    <n v="25"/>
    <x v="2"/>
    <x v="1"/>
    <x v="0"/>
    <s v="Marketing"/>
    <x v="1"/>
    <s v="Sales Executive"/>
    <x v="1"/>
    <n v="4256"/>
    <x v="1"/>
    <n v="12"/>
    <n v="5"/>
    <n v="5"/>
    <n v="0"/>
  </r>
  <r>
    <n v="49"/>
    <x v="0"/>
    <x v="1"/>
    <x v="1"/>
    <s v="Technical Degree"/>
    <x v="0"/>
    <s v="Research Scientist"/>
    <x v="1"/>
    <n v="3580"/>
    <x v="1"/>
    <n v="16"/>
    <n v="7"/>
    <n v="4"/>
    <n v="0"/>
  </r>
  <r>
    <n v="24"/>
    <x v="2"/>
    <x v="1"/>
    <x v="1"/>
    <s v="Life Sciences"/>
    <x v="1"/>
    <s v="Laboratory Technician"/>
    <x v="1"/>
    <n v="3162"/>
    <x v="1"/>
    <n v="17"/>
    <n v="6"/>
    <n v="5"/>
    <n v="3"/>
  </r>
  <r>
    <n v="32"/>
    <x v="1"/>
    <x v="1"/>
    <x v="0"/>
    <s v="Life Sciences"/>
    <x v="1"/>
    <s v="Sales Executive"/>
    <x v="1"/>
    <n v="6524"/>
    <x v="1"/>
    <n v="14"/>
    <n v="10"/>
    <n v="10"/>
    <n v="5"/>
  </r>
  <r>
    <n v="38"/>
    <x v="1"/>
    <x v="1"/>
    <x v="0"/>
    <s v="Marketing"/>
    <x v="1"/>
    <s v="Sales Representative"/>
    <x v="1"/>
    <n v="2899"/>
    <x v="1"/>
    <n v="19"/>
    <n v="3"/>
    <n v="2"/>
    <n v="1"/>
  </r>
  <r>
    <n v="42"/>
    <x v="0"/>
    <x v="1"/>
    <x v="1"/>
    <s v="Life Sciences"/>
    <x v="0"/>
    <s v="Laboratory Technician"/>
    <x v="1"/>
    <n v="5231"/>
    <x v="0"/>
    <n v="13"/>
    <n v="17"/>
    <n v="5"/>
    <n v="1"/>
  </r>
  <r>
    <n v="31"/>
    <x v="1"/>
    <x v="1"/>
    <x v="1"/>
    <s v="Life Sciences"/>
    <x v="1"/>
    <s v="Research Scientist"/>
    <x v="1"/>
    <n v="2356"/>
    <x v="0"/>
    <n v="19"/>
    <n v="8"/>
    <n v="6"/>
    <n v="0"/>
  </r>
  <r>
    <n v="29"/>
    <x v="2"/>
    <x v="0"/>
    <x v="0"/>
    <s v="Medical"/>
    <x v="0"/>
    <s v="Sales Representative"/>
    <x v="2"/>
    <n v="2800"/>
    <x v="0"/>
    <n v="19"/>
    <n v="5"/>
    <n v="3"/>
    <n v="0"/>
  </r>
  <r>
    <n v="53"/>
    <x v="3"/>
    <x v="1"/>
    <x v="0"/>
    <s v="Marketing"/>
    <x v="1"/>
    <s v="Sales Executive"/>
    <x v="1"/>
    <n v="11836"/>
    <x v="1"/>
    <n v="14"/>
    <n v="28"/>
    <n v="2"/>
    <n v="2"/>
  </r>
  <r>
    <n v="35"/>
    <x v="1"/>
    <x v="1"/>
    <x v="1"/>
    <s v="Technical Degree"/>
    <x v="1"/>
    <s v="Manufacturing Director"/>
    <x v="1"/>
    <n v="10903"/>
    <x v="1"/>
    <n v="16"/>
    <n v="16"/>
    <n v="13"/>
    <n v="4"/>
  </r>
  <r>
    <n v="37"/>
    <x v="1"/>
    <x v="1"/>
    <x v="0"/>
    <s v="Medical"/>
    <x v="0"/>
    <s v="Sales Representative"/>
    <x v="1"/>
    <n v="2973"/>
    <x v="1"/>
    <n v="15"/>
    <n v="10"/>
    <n v="5"/>
    <n v="0"/>
  </r>
  <r>
    <n v="53"/>
    <x v="3"/>
    <x v="1"/>
    <x v="1"/>
    <s v="Life Sciences"/>
    <x v="0"/>
    <s v="Research Director"/>
    <x v="0"/>
    <n v="14275"/>
    <x v="1"/>
    <n v="18"/>
    <n v="33"/>
    <n v="12"/>
    <n v="3"/>
  </r>
  <r>
    <n v="43"/>
    <x v="0"/>
    <x v="1"/>
    <x v="1"/>
    <s v="Life Sciences"/>
    <x v="0"/>
    <s v="Healthcare Representative"/>
    <x v="1"/>
    <n v="5562"/>
    <x v="1"/>
    <n v="13"/>
    <n v="12"/>
    <n v="5"/>
    <n v="2"/>
  </r>
  <r>
    <n v="47"/>
    <x v="0"/>
    <x v="1"/>
    <x v="0"/>
    <s v="Marketing"/>
    <x v="0"/>
    <s v="Sales Executive"/>
    <x v="1"/>
    <n v="4537"/>
    <x v="0"/>
    <n v="22"/>
    <n v="8"/>
    <n v="7"/>
    <n v="7"/>
  </r>
  <r>
    <n v="37"/>
    <x v="1"/>
    <x v="1"/>
    <x v="0"/>
    <s v="Medical"/>
    <x v="1"/>
    <s v="Sales Executive"/>
    <x v="0"/>
    <n v="7642"/>
    <x v="0"/>
    <n v="13"/>
    <n v="10"/>
    <n v="10"/>
    <n v="0"/>
  </r>
  <r>
    <n v="50"/>
    <x v="0"/>
    <x v="1"/>
    <x v="1"/>
    <s v="Life Sciences"/>
    <x v="1"/>
    <s v="Manager"/>
    <x v="2"/>
    <n v="17924"/>
    <x v="1"/>
    <n v="11"/>
    <n v="31"/>
    <n v="31"/>
    <n v="14"/>
  </r>
  <r>
    <n v="39"/>
    <x v="1"/>
    <x v="1"/>
    <x v="2"/>
    <s v="Life Sciences"/>
    <x v="0"/>
    <s v="Human Resources"/>
    <x v="1"/>
    <n v="5204"/>
    <x v="1"/>
    <n v="11"/>
    <n v="13"/>
    <n v="5"/>
    <n v="0"/>
  </r>
  <r>
    <n v="33"/>
    <x v="1"/>
    <x v="1"/>
    <x v="2"/>
    <s v="Human Resources"/>
    <x v="1"/>
    <s v="Human Resources"/>
    <x v="2"/>
    <n v="2277"/>
    <x v="0"/>
    <n v="11"/>
    <n v="7"/>
    <n v="4"/>
    <n v="0"/>
  </r>
  <r>
    <n v="32"/>
    <x v="1"/>
    <x v="0"/>
    <x v="1"/>
    <s v="Life Sciences"/>
    <x v="1"/>
    <s v="Laboratory Technician"/>
    <x v="0"/>
    <n v="2795"/>
    <x v="0"/>
    <n v="24"/>
    <n v="1"/>
    <n v="1"/>
    <n v="0"/>
  </r>
  <r>
    <n v="29"/>
    <x v="2"/>
    <x v="1"/>
    <x v="1"/>
    <s v="Medical"/>
    <x v="0"/>
    <s v="Laboratory Technician"/>
    <x v="2"/>
    <n v="2532"/>
    <x v="1"/>
    <n v="14"/>
    <n v="8"/>
    <n v="4"/>
    <n v="0"/>
  </r>
  <r>
    <n v="44"/>
    <x v="0"/>
    <x v="1"/>
    <x v="1"/>
    <s v="Life Sciences"/>
    <x v="1"/>
    <s v="Research Scientist"/>
    <x v="1"/>
    <n v="2559"/>
    <x v="0"/>
    <n v="13"/>
    <n v="8"/>
    <n v="8"/>
    <n v="7"/>
  </r>
  <r>
    <n v="28"/>
    <x v="2"/>
    <x v="1"/>
    <x v="0"/>
    <s v="Medical"/>
    <x v="1"/>
    <s v="Sales Executive"/>
    <x v="0"/>
    <n v="4908"/>
    <x v="1"/>
    <n v="14"/>
    <n v="4"/>
    <n v="4"/>
    <n v="0"/>
  </r>
  <r>
    <n v="58"/>
    <x v="3"/>
    <x v="0"/>
    <x v="1"/>
    <s v="Life Sciences"/>
    <x v="1"/>
    <s v="Laboratory Technician"/>
    <x v="2"/>
    <n v="2380"/>
    <x v="0"/>
    <n v="14"/>
    <n v="3"/>
    <n v="1"/>
    <n v="0"/>
  </r>
  <r>
    <n v="43"/>
    <x v="0"/>
    <x v="1"/>
    <x v="1"/>
    <s v="Life Sciences"/>
    <x v="0"/>
    <s v="Manufacturing Director"/>
    <x v="2"/>
    <n v="4765"/>
    <x v="1"/>
    <n v="21"/>
    <n v="4"/>
    <n v="1"/>
    <n v="0"/>
  </r>
  <r>
    <n v="20"/>
    <x v="2"/>
    <x v="0"/>
    <x v="0"/>
    <s v="Medical"/>
    <x v="0"/>
    <s v="Sales Representative"/>
    <x v="0"/>
    <n v="2044"/>
    <x v="1"/>
    <n v="13"/>
    <n v="2"/>
    <n v="2"/>
    <n v="0"/>
  </r>
  <r>
    <n v="21"/>
    <x v="2"/>
    <x v="0"/>
    <x v="1"/>
    <s v="Other"/>
    <x v="0"/>
    <s v="Research Scientist"/>
    <x v="0"/>
    <n v="2693"/>
    <x v="1"/>
    <n v="19"/>
    <n v="1"/>
    <n v="1"/>
    <n v="0"/>
  </r>
  <r>
    <n v="36"/>
    <x v="1"/>
    <x v="1"/>
    <x v="1"/>
    <s v="Life Sciences"/>
    <x v="1"/>
    <s v="Healthcare Representative"/>
    <x v="1"/>
    <n v="6586"/>
    <x v="0"/>
    <n v="17"/>
    <n v="17"/>
    <n v="16"/>
    <n v="4"/>
  </r>
  <r>
    <n v="47"/>
    <x v="0"/>
    <x v="1"/>
    <x v="0"/>
    <s v="Life Sciences"/>
    <x v="0"/>
    <s v="Sales Representative"/>
    <x v="0"/>
    <n v="3294"/>
    <x v="0"/>
    <n v="18"/>
    <n v="3"/>
    <n v="3"/>
    <n v="1"/>
  </r>
  <r>
    <n v="22"/>
    <x v="2"/>
    <x v="0"/>
    <x v="1"/>
    <s v="Life Sciences"/>
    <x v="0"/>
    <s v="Manufacturing Director"/>
    <x v="1"/>
    <n v="4171"/>
    <x v="0"/>
    <n v="19"/>
    <n v="4"/>
    <n v="3"/>
    <n v="0"/>
  </r>
  <r>
    <n v="41"/>
    <x v="0"/>
    <x v="0"/>
    <x v="1"/>
    <s v="Life Sciences"/>
    <x v="0"/>
    <s v="Laboratory Technician"/>
    <x v="2"/>
    <n v="2778"/>
    <x v="0"/>
    <n v="13"/>
    <n v="10"/>
    <n v="7"/>
    <n v="1"/>
  </r>
  <r>
    <n v="28"/>
    <x v="2"/>
    <x v="1"/>
    <x v="1"/>
    <s v="Medical"/>
    <x v="0"/>
    <s v="Research Scientist"/>
    <x v="2"/>
    <n v="2377"/>
    <x v="1"/>
    <n v="18"/>
    <n v="6"/>
    <n v="2"/>
    <n v="2"/>
  </r>
  <r>
    <n v="39"/>
    <x v="1"/>
    <x v="0"/>
    <x v="1"/>
    <s v="Medical"/>
    <x v="1"/>
    <s v="Laboratory Technician"/>
    <x v="1"/>
    <n v="2404"/>
    <x v="0"/>
    <n v="21"/>
    <n v="8"/>
    <n v="2"/>
    <n v="2"/>
  </r>
  <r>
    <n v="27"/>
    <x v="2"/>
    <x v="1"/>
    <x v="1"/>
    <s v="Life Sciences"/>
    <x v="0"/>
    <s v="Research Scientist"/>
    <x v="0"/>
    <n v="2318"/>
    <x v="1"/>
    <n v="19"/>
    <n v="1"/>
    <n v="1"/>
    <n v="0"/>
  </r>
  <r>
    <n v="34"/>
    <x v="1"/>
    <x v="1"/>
    <x v="1"/>
    <s v="Life Sciences"/>
    <x v="1"/>
    <s v="Laboratory Technician"/>
    <x v="2"/>
    <n v="2008"/>
    <x v="1"/>
    <n v="14"/>
    <n v="1"/>
    <n v="1"/>
    <n v="1"/>
  </r>
  <r>
    <n v="42"/>
    <x v="0"/>
    <x v="1"/>
    <x v="0"/>
    <s v="Medical"/>
    <x v="0"/>
    <s v="Sales Executive"/>
    <x v="0"/>
    <n v="6244"/>
    <x v="1"/>
    <n v="17"/>
    <n v="10"/>
    <n v="5"/>
    <n v="0"/>
  </r>
  <r>
    <n v="33"/>
    <x v="1"/>
    <x v="1"/>
    <x v="1"/>
    <s v="Other"/>
    <x v="1"/>
    <s v="Research Scientist"/>
    <x v="0"/>
    <n v="2799"/>
    <x v="0"/>
    <n v="11"/>
    <n v="6"/>
    <n v="3"/>
    <n v="0"/>
  </r>
  <r>
    <n v="58"/>
    <x v="3"/>
    <x v="1"/>
    <x v="1"/>
    <s v="Technical Degree"/>
    <x v="0"/>
    <s v="Healthcare Representative"/>
    <x v="2"/>
    <n v="10552"/>
    <x v="0"/>
    <n v="13"/>
    <n v="24"/>
    <n v="6"/>
    <n v="0"/>
  </r>
  <r>
    <n v="31"/>
    <x v="1"/>
    <x v="1"/>
    <x v="0"/>
    <s v="Life Sciences"/>
    <x v="1"/>
    <s v="Sales Representative"/>
    <x v="1"/>
    <n v="2329"/>
    <x v="1"/>
    <n v="15"/>
    <n v="13"/>
    <n v="7"/>
    <n v="5"/>
  </r>
  <r>
    <n v="35"/>
    <x v="1"/>
    <x v="1"/>
    <x v="1"/>
    <s v="Life Sciences"/>
    <x v="0"/>
    <s v="Healthcare Representative"/>
    <x v="1"/>
    <n v="4014"/>
    <x v="0"/>
    <n v="25"/>
    <n v="10"/>
    <n v="10"/>
    <n v="0"/>
  </r>
  <r>
    <n v="49"/>
    <x v="0"/>
    <x v="1"/>
    <x v="1"/>
    <s v="Other"/>
    <x v="0"/>
    <s v="Laboratory Technician"/>
    <x v="1"/>
    <n v="7403"/>
    <x v="1"/>
    <n v="11"/>
    <n v="29"/>
    <n v="26"/>
    <n v="1"/>
  </r>
  <r>
    <n v="48"/>
    <x v="0"/>
    <x v="1"/>
    <x v="1"/>
    <s v="Medical"/>
    <x v="1"/>
    <s v="Research Scientist"/>
    <x v="1"/>
    <n v="2259"/>
    <x v="1"/>
    <n v="17"/>
    <n v="13"/>
    <n v="0"/>
    <n v="0"/>
  </r>
  <r>
    <n v="31"/>
    <x v="1"/>
    <x v="1"/>
    <x v="0"/>
    <s v="Marketing"/>
    <x v="0"/>
    <s v="Sales Executive"/>
    <x v="1"/>
    <n v="6932"/>
    <x v="1"/>
    <n v="13"/>
    <n v="9"/>
    <n v="9"/>
    <n v="0"/>
  </r>
  <r>
    <n v="36"/>
    <x v="1"/>
    <x v="1"/>
    <x v="1"/>
    <s v="Other"/>
    <x v="1"/>
    <s v="Research Scientist"/>
    <x v="0"/>
    <n v="4678"/>
    <x v="1"/>
    <n v="18"/>
    <n v="8"/>
    <n v="6"/>
    <n v="0"/>
  </r>
  <r>
    <n v="38"/>
    <x v="1"/>
    <x v="1"/>
    <x v="1"/>
    <s v="Technical Degree"/>
    <x v="0"/>
    <s v="Research Director"/>
    <x v="1"/>
    <n v="13582"/>
    <x v="1"/>
    <n v="13"/>
    <n v="15"/>
    <n v="15"/>
    <n v="5"/>
  </r>
  <r>
    <n v="32"/>
    <x v="1"/>
    <x v="1"/>
    <x v="1"/>
    <s v="Life Sciences"/>
    <x v="0"/>
    <s v="Laboratory Technician"/>
    <x v="1"/>
    <n v="2332"/>
    <x v="1"/>
    <n v="20"/>
    <n v="5"/>
    <n v="3"/>
    <n v="0"/>
  </r>
  <r>
    <n v="25"/>
    <x v="2"/>
    <x v="0"/>
    <x v="0"/>
    <s v="Marketing"/>
    <x v="1"/>
    <s v="Sales Representative"/>
    <x v="1"/>
    <n v="2413"/>
    <x v="0"/>
    <n v="18"/>
    <n v="1"/>
    <n v="1"/>
    <n v="0"/>
  </r>
  <r>
    <n v="40"/>
    <x v="1"/>
    <x v="1"/>
    <x v="0"/>
    <s v="Marketing"/>
    <x v="1"/>
    <s v="Sales Executive"/>
    <x v="2"/>
    <n v="9705"/>
    <x v="1"/>
    <n v="12"/>
    <n v="11"/>
    <n v="1"/>
    <n v="0"/>
  </r>
  <r>
    <n v="26"/>
    <x v="2"/>
    <x v="1"/>
    <x v="0"/>
    <s v="Medical"/>
    <x v="1"/>
    <s v="Sales Executive"/>
    <x v="0"/>
    <n v="4294"/>
    <x v="1"/>
    <n v="12"/>
    <n v="7"/>
    <n v="7"/>
    <n v="0"/>
  </r>
  <r>
    <n v="41"/>
    <x v="0"/>
    <x v="1"/>
    <x v="1"/>
    <s v="Medical"/>
    <x v="1"/>
    <s v="Laboratory Technician"/>
    <x v="0"/>
    <n v="4721"/>
    <x v="0"/>
    <n v="13"/>
    <n v="20"/>
    <n v="18"/>
    <n v="2"/>
  </r>
  <r>
    <n v="36"/>
    <x v="1"/>
    <x v="1"/>
    <x v="1"/>
    <s v="Medical"/>
    <x v="1"/>
    <s v="Laboratory Technician"/>
    <x v="0"/>
    <n v="2519"/>
    <x v="1"/>
    <n v="21"/>
    <n v="16"/>
    <n v="11"/>
    <n v="3"/>
  </r>
  <r>
    <n v="19"/>
    <x v="2"/>
    <x v="0"/>
    <x v="0"/>
    <s v="Other"/>
    <x v="1"/>
    <s v="Sales Representative"/>
    <x v="0"/>
    <n v="2121"/>
    <x v="0"/>
    <n v="13"/>
    <n v="1"/>
    <n v="1"/>
    <n v="0"/>
  </r>
  <r>
    <n v="20"/>
    <x v="2"/>
    <x v="0"/>
    <x v="1"/>
    <s v="Technical Degree"/>
    <x v="1"/>
    <s v="Laboratory Technician"/>
    <x v="0"/>
    <n v="2973"/>
    <x v="1"/>
    <n v="19"/>
    <n v="1"/>
    <n v="1"/>
    <n v="0"/>
  </r>
  <r>
    <n v="31"/>
    <x v="1"/>
    <x v="1"/>
    <x v="1"/>
    <s v="Medical"/>
    <x v="0"/>
    <s v="Healthcare Representative"/>
    <x v="1"/>
    <n v="5855"/>
    <x v="0"/>
    <n v="11"/>
    <n v="10"/>
    <n v="9"/>
    <n v="8"/>
  </r>
  <r>
    <n v="40"/>
    <x v="1"/>
    <x v="1"/>
    <x v="1"/>
    <s v="Medical"/>
    <x v="1"/>
    <s v="Research Scientist"/>
    <x v="2"/>
    <n v="3617"/>
    <x v="0"/>
    <n v="14"/>
    <n v="3"/>
    <n v="1"/>
    <n v="0"/>
  </r>
  <r>
    <n v="32"/>
    <x v="1"/>
    <x v="1"/>
    <x v="1"/>
    <s v="Medical"/>
    <x v="0"/>
    <s v="Manufacturing Director"/>
    <x v="1"/>
    <n v="6725"/>
    <x v="1"/>
    <n v="12"/>
    <n v="8"/>
    <n v="8"/>
    <n v="6"/>
  </r>
  <r>
    <n v="36"/>
    <x v="1"/>
    <x v="0"/>
    <x v="0"/>
    <s v="Life Sciences"/>
    <x v="1"/>
    <s v="Sales Executive"/>
    <x v="1"/>
    <n v="10325"/>
    <x v="0"/>
    <n v="11"/>
    <n v="16"/>
    <n v="16"/>
    <n v="3"/>
  </r>
  <r>
    <n v="33"/>
    <x v="1"/>
    <x v="1"/>
    <x v="1"/>
    <s v="Life Sciences"/>
    <x v="0"/>
    <s v="Healthcare Representative"/>
    <x v="0"/>
    <n v="6949"/>
    <x v="1"/>
    <n v="14"/>
    <n v="6"/>
    <n v="5"/>
    <n v="1"/>
  </r>
  <r>
    <n v="37"/>
    <x v="1"/>
    <x v="0"/>
    <x v="0"/>
    <s v="Life Sciences"/>
    <x v="1"/>
    <s v="Sales Executive"/>
    <x v="1"/>
    <n v="10609"/>
    <x v="1"/>
    <n v="11"/>
    <n v="17"/>
    <n v="14"/>
    <n v="11"/>
  </r>
  <r>
    <n v="45"/>
    <x v="0"/>
    <x v="1"/>
    <x v="1"/>
    <s v="Life Sciences"/>
    <x v="1"/>
    <s v="Laboratory Technician"/>
    <x v="1"/>
    <n v="4447"/>
    <x v="1"/>
    <n v="12"/>
    <n v="9"/>
    <n v="9"/>
    <n v="0"/>
  </r>
  <r>
    <n v="29"/>
    <x v="2"/>
    <x v="1"/>
    <x v="0"/>
    <s v="Technical Degree"/>
    <x v="0"/>
    <s v="Sales Representative"/>
    <x v="1"/>
    <n v="2157"/>
    <x v="1"/>
    <n v="15"/>
    <n v="3"/>
    <n v="3"/>
    <n v="0"/>
  </r>
  <r>
    <n v="35"/>
    <x v="1"/>
    <x v="1"/>
    <x v="0"/>
    <s v="Medical"/>
    <x v="0"/>
    <s v="Sales Executive"/>
    <x v="1"/>
    <n v="4601"/>
    <x v="1"/>
    <n v="16"/>
    <n v="5"/>
    <n v="5"/>
    <n v="1"/>
  </r>
  <r>
    <n v="52"/>
    <x v="3"/>
    <x v="1"/>
    <x v="1"/>
    <s v="Life Sciences"/>
    <x v="1"/>
    <s v="Manager"/>
    <x v="1"/>
    <n v="17099"/>
    <x v="1"/>
    <n v="15"/>
    <n v="26"/>
    <n v="9"/>
    <n v="7"/>
  </r>
  <r>
    <n v="58"/>
    <x v="3"/>
    <x v="0"/>
    <x v="1"/>
    <s v="Technical Degree"/>
    <x v="1"/>
    <s v="Research Scientist"/>
    <x v="0"/>
    <n v="2479"/>
    <x v="1"/>
    <n v="24"/>
    <n v="7"/>
    <n v="1"/>
    <n v="0"/>
  </r>
  <r>
    <n v="53"/>
    <x v="3"/>
    <x v="1"/>
    <x v="0"/>
    <s v="Medical"/>
    <x v="1"/>
    <s v="Manager"/>
    <x v="2"/>
    <n v="14852"/>
    <x v="1"/>
    <n v="13"/>
    <n v="22"/>
    <n v="17"/>
    <n v="15"/>
  </r>
  <r>
    <n v="30"/>
    <x v="1"/>
    <x v="1"/>
    <x v="0"/>
    <s v="Other"/>
    <x v="1"/>
    <s v="Sales Executive"/>
    <x v="2"/>
    <n v="7264"/>
    <x v="1"/>
    <n v="11"/>
    <n v="10"/>
    <n v="8"/>
    <n v="7"/>
  </r>
  <r>
    <n v="38"/>
    <x v="1"/>
    <x v="1"/>
    <x v="0"/>
    <s v="Technical Degree"/>
    <x v="0"/>
    <s v="Sales Executive"/>
    <x v="0"/>
    <n v="5666"/>
    <x v="0"/>
    <n v="13"/>
    <n v="6"/>
    <n v="5"/>
    <n v="1"/>
  </r>
  <r>
    <n v="35"/>
    <x v="1"/>
    <x v="1"/>
    <x v="0"/>
    <s v="Life Sciences"/>
    <x v="1"/>
    <s v="Sales Executive"/>
    <x v="2"/>
    <n v="7823"/>
    <x v="1"/>
    <n v="13"/>
    <n v="12"/>
    <n v="10"/>
    <n v="0"/>
  </r>
  <r>
    <n v="39"/>
    <x v="1"/>
    <x v="1"/>
    <x v="0"/>
    <s v="Life Sciences"/>
    <x v="1"/>
    <s v="Sales Executive"/>
    <x v="0"/>
    <n v="7880"/>
    <x v="1"/>
    <n v="18"/>
    <n v="9"/>
    <n v="8"/>
    <n v="0"/>
  </r>
  <r>
    <n v="40"/>
    <x v="1"/>
    <x v="0"/>
    <x v="0"/>
    <s v="Life Sciences"/>
    <x v="0"/>
    <s v="Sales Executive"/>
    <x v="0"/>
    <n v="13194"/>
    <x v="0"/>
    <n v="16"/>
    <n v="22"/>
    <n v="1"/>
    <n v="0"/>
  </r>
  <r>
    <n v="47"/>
    <x v="0"/>
    <x v="1"/>
    <x v="1"/>
    <s v="Medical"/>
    <x v="1"/>
    <s v="Manufacturing Director"/>
    <x v="2"/>
    <n v="5067"/>
    <x v="0"/>
    <n v="19"/>
    <n v="20"/>
    <n v="19"/>
    <n v="2"/>
  </r>
  <r>
    <n v="36"/>
    <x v="1"/>
    <x v="1"/>
    <x v="0"/>
    <s v="Technical Degree"/>
    <x v="1"/>
    <s v="Sales Executive"/>
    <x v="2"/>
    <n v="5079"/>
    <x v="1"/>
    <n v="13"/>
    <n v="12"/>
    <n v="7"/>
    <n v="0"/>
  </r>
  <r>
    <n v="31"/>
    <x v="1"/>
    <x v="0"/>
    <x v="1"/>
    <s v="Medical"/>
    <x v="1"/>
    <s v="Research Scientist"/>
    <x v="0"/>
    <n v="2321"/>
    <x v="0"/>
    <n v="22"/>
    <n v="4"/>
    <n v="3"/>
    <n v="1"/>
  </r>
  <r>
    <n v="33"/>
    <x v="1"/>
    <x v="1"/>
    <x v="0"/>
    <s v="Life Sciences"/>
    <x v="1"/>
    <s v="Manager"/>
    <x v="0"/>
    <n v="17444"/>
    <x v="1"/>
    <n v="11"/>
    <n v="10"/>
    <n v="10"/>
    <n v="6"/>
  </r>
  <r>
    <n v="29"/>
    <x v="2"/>
    <x v="0"/>
    <x v="1"/>
    <s v="Life Sciences"/>
    <x v="0"/>
    <s v="Research Scientist"/>
    <x v="0"/>
    <n v="2404"/>
    <x v="0"/>
    <n v="20"/>
    <n v="3"/>
    <n v="0"/>
    <n v="0"/>
  </r>
  <r>
    <n v="33"/>
    <x v="1"/>
    <x v="1"/>
    <x v="1"/>
    <s v="Life Sciences"/>
    <x v="0"/>
    <s v="Research Scientist"/>
    <x v="0"/>
    <n v="3452"/>
    <x v="1"/>
    <n v="18"/>
    <n v="5"/>
    <n v="3"/>
    <n v="0"/>
  </r>
  <r>
    <n v="45"/>
    <x v="0"/>
    <x v="1"/>
    <x v="1"/>
    <s v="Medical"/>
    <x v="0"/>
    <s v="Laboratory Technician"/>
    <x v="2"/>
    <n v="2270"/>
    <x v="1"/>
    <n v="14"/>
    <n v="8"/>
    <n v="5"/>
    <n v="0"/>
  </r>
  <r>
    <n v="50"/>
    <x v="0"/>
    <x v="1"/>
    <x v="1"/>
    <s v="Medical"/>
    <x v="1"/>
    <s v="Research Director"/>
    <x v="2"/>
    <n v="17399"/>
    <x v="1"/>
    <n v="22"/>
    <n v="32"/>
    <n v="5"/>
    <n v="1"/>
  </r>
  <r>
    <n v="33"/>
    <x v="1"/>
    <x v="1"/>
    <x v="1"/>
    <s v="Other"/>
    <x v="0"/>
    <s v="Healthcare Representative"/>
    <x v="1"/>
    <n v="5488"/>
    <x v="0"/>
    <n v="13"/>
    <n v="6"/>
    <n v="6"/>
    <n v="1"/>
  </r>
  <r>
    <n v="41"/>
    <x v="0"/>
    <x v="1"/>
    <x v="1"/>
    <s v="Medical"/>
    <x v="1"/>
    <s v="Research Director"/>
    <x v="2"/>
    <n v="19419"/>
    <x v="1"/>
    <n v="17"/>
    <n v="21"/>
    <n v="18"/>
    <n v="0"/>
  </r>
  <r>
    <n v="27"/>
    <x v="2"/>
    <x v="1"/>
    <x v="1"/>
    <s v="Technical Degree"/>
    <x v="0"/>
    <s v="Laboratory Technician"/>
    <x v="1"/>
    <n v="2811"/>
    <x v="1"/>
    <n v="14"/>
    <n v="4"/>
    <n v="2"/>
    <n v="2"/>
  </r>
  <r>
    <n v="45"/>
    <x v="0"/>
    <x v="1"/>
    <x v="1"/>
    <s v="Life Sciences"/>
    <x v="1"/>
    <s v="Laboratory Technician"/>
    <x v="1"/>
    <n v="3633"/>
    <x v="0"/>
    <n v="15"/>
    <n v="9"/>
    <n v="9"/>
    <n v="0"/>
  </r>
  <r>
    <n v="47"/>
    <x v="0"/>
    <x v="1"/>
    <x v="0"/>
    <s v="Life Sciences"/>
    <x v="0"/>
    <s v="Sales Executive"/>
    <x v="0"/>
    <n v="4163"/>
    <x v="0"/>
    <n v="17"/>
    <n v="9"/>
    <n v="9"/>
    <n v="0"/>
  </r>
  <r>
    <n v="30"/>
    <x v="1"/>
    <x v="0"/>
    <x v="1"/>
    <s v="Life Sciences"/>
    <x v="0"/>
    <s v="Research Scientist"/>
    <x v="1"/>
    <n v="2132"/>
    <x v="0"/>
    <n v="11"/>
    <n v="7"/>
    <n v="5"/>
    <n v="0"/>
  </r>
  <r>
    <n v="50"/>
    <x v="0"/>
    <x v="1"/>
    <x v="1"/>
    <s v="Life Sciences"/>
    <x v="1"/>
    <s v="Manufacturing Director"/>
    <x v="1"/>
    <n v="13973"/>
    <x v="0"/>
    <n v="18"/>
    <n v="22"/>
    <n v="12"/>
    <n v="1"/>
  </r>
  <r>
    <n v="38"/>
    <x v="1"/>
    <x v="1"/>
    <x v="1"/>
    <s v="Medical"/>
    <x v="1"/>
    <s v="Research Scientist"/>
    <x v="1"/>
    <n v="2684"/>
    <x v="1"/>
    <n v="17"/>
    <n v="3"/>
    <n v="2"/>
    <n v="0"/>
  </r>
  <r>
    <n v="46"/>
    <x v="0"/>
    <x v="1"/>
    <x v="1"/>
    <s v="Medical"/>
    <x v="1"/>
    <s v="Manufacturing Director"/>
    <x v="2"/>
    <n v="10845"/>
    <x v="1"/>
    <n v="13"/>
    <n v="13"/>
    <n v="8"/>
    <n v="0"/>
  </r>
  <r>
    <n v="24"/>
    <x v="2"/>
    <x v="1"/>
    <x v="1"/>
    <s v="Medical"/>
    <x v="0"/>
    <s v="Manufacturing Director"/>
    <x v="2"/>
    <n v="4377"/>
    <x v="1"/>
    <n v="15"/>
    <n v="5"/>
    <n v="4"/>
    <n v="3"/>
  </r>
  <r>
    <n v="35"/>
    <x v="1"/>
    <x v="0"/>
    <x v="1"/>
    <s v="Other"/>
    <x v="1"/>
    <s v="Laboratory Technician"/>
    <x v="2"/>
    <n v="3743"/>
    <x v="0"/>
    <n v="24"/>
    <n v="5"/>
    <n v="4"/>
    <n v="0"/>
  </r>
  <r>
    <n v="31"/>
    <x v="1"/>
    <x v="1"/>
    <x v="1"/>
    <s v="Life Sciences"/>
    <x v="0"/>
    <s v="Manufacturing Director"/>
    <x v="1"/>
    <n v="4148"/>
    <x v="1"/>
    <n v="12"/>
    <n v="4"/>
    <n v="4"/>
    <n v="0"/>
  </r>
  <r>
    <n v="18"/>
    <x v="2"/>
    <x v="1"/>
    <x v="1"/>
    <s v="Life Sciences"/>
    <x v="1"/>
    <s v="Research Scientist"/>
    <x v="0"/>
    <n v="1051"/>
    <x v="1"/>
    <n v="15"/>
    <n v="0"/>
    <n v="0"/>
    <n v="0"/>
  </r>
  <r>
    <n v="54"/>
    <x v="3"/>
    <x v="1"/>
    <x v="1"/>
    <s v="Technical Degree"/>
    <x v="0"/>
    <s v="Manufacturing Director"/>
    <x v="1"/>
    <n v="10739"/>
    <x v="1"/>
    <n v="11"/>
    <n v="22"/>
    <n v="10"/>
    <n v="0"/>
  </r>
  <r>
    <n v="35"/>
    <x v="1"/>
    <x v="1"/>
    <x v="1"/>
    <s v="Medical"/>
    <x v="0"/>
    <s v="Healthcare Representative"/>
    <x v="2"/>
    <n v="10388"/>
    <x v="0"/>
    <n v="11"/>
    <n v="16"/>
    <n v="16"/>
    <n v="10"/>
  </r>
  <r>
    <n v="30"/>
    <x v="1"/>
    <x v="1"/>
    <x v="1"/>
    <s v="Life Sciences"/>
    <x v="0"/>
    <s v="Research Director"/>
    <x v="1"/>
    <n v="11416"/>
    <x v="0"/>
    <n v="12"/>
    <n v="9"/>
    <n v="8"/>
    <n v="1"/>
  </r>
  <r>
    <n v="20"/>
    <x v="2"/>
    <x v="0"/>
    <x v="1"/>
    <s v="Medical"/>
    <x v="0"/>
    <s v="Research Scientist"/>
    <x v="0"/>
    <n v="2600"/>
    <x v="0"/>
    <n v="15"/>
    <n v="1"/>
    <n v="1"/>
    <n v="0"/>
  </r>
  <r>
    <n v="30"/>
    <x v="1"/>
    <x v="0"/>
    <x v="1"/>
    <s v="Medical"/>
    <x v="0"/>
    <s v="Laboratory Technician"/>
    <x v="0"/>
    <n v="2422"/>
    <x v="1"/>
    <n v="17"/>
    <n v="4"/>
    <n v="3"/>
    <n v="1"/>
  </r>
  <r>
    <n v="26"/>
    <x v="2"/>
    <x v="1"/>
    <x v="1"/>
    <s v="Medical"/>
    <x v="1"/>
    <s v="Manufacturing Director"/>
    <x v="1"/>
    <n v="5472"/>
    <x v="1"/>
    <n v="12"/>
    <n v="8"/>
    <n v="8"/>
    <n v="1"/>
  </r>
  <r>
    <n v="22"/>
    <x v="2"/>
    <x v="1"/>
    <x v="1"/>
    <s v="Life Sciences"/>
    <x v="1"/>
    <s v="Laboratory Technician"/>
    <x v="1"/>
    <n v="2451"/>
    <x v="1"/>
    <n v="15"/>
    <n v="4"/>
    <n v="4"/>
    <n v="1"/>
  </r>
  <r>
    <n v="48"/>
    <x v="0"/>
    <x v="1"/>
    <x v="1"/>
    <s v="Life Sciences"/>
    <x v="1"/>
    <s v="Healthcare Representative"/>
    <x v="0"/>
    <n v="4240"/>
    <x v="1"/>
    <n v="13"/>
    <n v="19"/>
    <n v="2"/>
    <n v="2"/>
  </r>
  <r>
    <n v="48"/>
    <x v="0"/>
    <x v="1"/>
    <x v="1"/>
    <s v="Life Sciences"/>
    <x v="1"/>
    <s v="Healthcare Representative"/>
    <x v="0"/>
    <n v="10999"/>
    <x v="1"/>
    <n v="14"/>
    <n v="27"/>
    <n v="15"/>
    <n v="4"/>
  </r>
  <r>
    <n v="41"/>
    <x v="0"/>
    <x v="1"/>
    <x v="1"/>
    <s v="Medical"/>
    <x v="0"/>
    <s v="Manufacturing Director"/>
    <x v="0"/>
    <n v="5003"/>
    <x v="1"/>
    <n v="14"/>
    <n v="8"/>
    <n v="2"/>
    <n v="2"/>
  </r>
  <r>
    <n v="39"/>
    <x v="1"/>
    <x v="1"/>
    <x v="1"/>
    <s v="Life Sciences"/>
    <x v="0"/>
    <s v="Manufacturing Director"/>
    <x v="1"/>
    <n v="12742"/>
    <x v="1"/>
    <n v="16"/>
    <n v="21"/>
    <n v="21"/>
    <n v="11"/>
  </r>
  <r>
    <n v="27"/>
    <x v="2"/>
    <x v="1"/>
    <x v="1"/>
    <s v="Life Sciences"/>
    <x v="0"/>
    <s v="Manufacturing Director"/>
    <x v="1"/>
    <n v="4227"/>
    <x v="1"/>
    <n v="18"/>
    <n v="4"/>
    <n v="3"/>
    <n v="2"/>
  </r>
  <r>
    <n v="35"/>
    <x v="1"/>
    <x v="1"/>
    <x v="1"/>
    <s v="Other"/>
    <x v="1"/>
    <s v="Laboratory Technician"/>
    <x v="2"/>
    <n v="3917"/>
    <x v="1"/>
    <n v="20"/>
    <n v="3"/>
    <n v="3"/>
    <n v="1"/>
  </r>
  <r>
    <n v="42"/>
    <x v="0"/>
    <x v="1"/>
    <x v="0"/>
    <s v="Marketing"/>
    <x v="1"/>
    <s v="Manager"/>
    <x v="1"/>
    <n v="18303"/>
    <x v="1"/>
    <n v="13"/>
    <n v="21"/>
    <n v="1"/>
    <n v="0"/>
  </r>
  <r>
    <n v="50"/>
    <x v="0"/>
    <x v="1"/>
    <x v="1"/>
    <s v="Life Sciences"/>
    <x v="1"/>
    <s v="Laboratory Technician"/>
    <x v="1"/>
    <n v="2380"/>
    <x v="1"/>
    <n v="18"/>
    <n v="8"/>
    <n v="1"/>
    <n v="0"/>
  </r>
  <r>
    <n v="59"/>
    <x v="3"/>
    <x v="1"/>
    <x v="1"/>
    <s v="Life Sciences"/>
    <x v="0"/>
    <s v="Manufacturing Director"/>
    <x v="0"/>
    <n v="13726"/>
    <x v="0"/>
    <n v="13"/>
    <n v="30"/>
    <n v="5"/>
    <n v="4"/>
  </r>
  <r>
    <n v="37"/>
    <x v="1"/>
    <x v="0"/>
    <x v="1"/>
    <s v="Medical"/>
    <x v="0"/>
    <s v="Healthcare Representative"/>
    <x v="1"/>
    <n v="4777"/>
    <x v="1"/>
    <n v="15"/>
    <n v="15"/>
    <n v="1"/>
    <n v="0"/>
  </r>
  <r>
    <n v="55"/>
    <x v="3"/>
    <x v="1"/>
    <x v="1"/>
    <s v="Medical"/>
    <x v="1"/>
    <s v="Healthcare Representative"/>
    <x v="1"/>
    <n v="6385"/>
    <x v="0"/>
    <n v="14"/>
    <n v="17"/>
    <n v="8"/>
    <n v="6"/>
  </r>
  <r>
    <n v="41"/>
    <x v="0"/>
    <x v="1"/>
    <x v="1"/>
    <s v="Life Sciences"/>
    <x v="0"/>
    <s v="Research Director"/>
    <x v="2"/>
    <n v="19973"/>
    <x v="1"/>
    <n v="22"/>
    <n v="21"/>
    <n v="21"/>
    <n v="5"/>
  </r>
  <r>
    <n v="38"/>
    <x v="1"/>
    <x v="1"/>
    <x v="0"/>
    <s v="Life Sciences"/>
    <x v="1"/>
    <s v="Sales Executive"/>
    <x v="0"/>
    <n v="6861"/>
    <x v="0"/>
    <n v="12"/>
    <n v="19"/>
    <n v="1"/>
    <n v="0"/>
  </r>
  <r>
    <n v="26"/>
    <x v="2"/>
    <x v="0"/>
    <x v="0"/>
    <s v="Medical"/>
    <x v="1"/>
    <s v="Sales Executive"/>
    <x v="0"/>
    <n v="4969"/>
    <x v="1"/>
    <n v="18"/>
    <n v="7"/>
    <n v="2"/>
    <n v="2"/>
  </r>
  <r>
    <n v="52"/>
    <x v="3"/>
    <x v="0"/>
    <x v="0"/>
    <s v="Marketing"/>
    <x v="0"/>
    <s v="Manager"/>
    <x v="1"/>
    <n v="19845"/>
    <x v="1"/>
    <n v="15"/>
    <n v="33"/>
    <n v="32"/>
    <n v="6"/>
  </r>
  <r>
    <n v="44"/>
    <x v="0"/>
    <x v="1"/>
    <x v="0"/>
    <s v="Medical"/>
    <x v="0"/>
    <s v="Sales Executive"/>
    <x v="1"/>
    <n v="13320"/>
    <x v="0"/>
    <n v="18"/>
    <n v="23"/>
    <n v="12"/>
    <n v="11"/>
  </r>
  <r>
    <n v="50"/>
    <x v="0"/>
    <x v="1"/>
    <x v="0"/>
    <s v="Life Sciences"/>
    <x v="0"/>
    <s v="Sales Executive"/>
    <x v="1"/>
    <n v="6347"/>
    <x v="1"/>
    <n v="12"/>
    <n v="19"/>
    <n v="18"/>
    <n v="0"/>
  </r>
  <r>
    <n v="36"/>
    <x v="1"/>
    <x v="0"/>
    <x v="1"/>
    <s v="Life Sciences"/>
    <x v="0"/>
    <s v="Laboratory Technician"/>
    <x v="0"/>
    <n v="2743"/>
    <x v="1"/>
    <n v="16"/>
    <n v="18"/>
    <n v="17"/>
    <n v="15"/>
  </r>
  <r>
    <n v="39"/>
    <x v="1"/>
    <x v="1"/>
    <x v="1"/>
    <s v="Medical"/>
    <x v="0"/>
    <s v="Manufacturing Director"/>
    <x v="0"/>
    <n v="10880"/>
    <x v="0"/>
    <n v="13"/>
    <n v="21"/>
    <n v="21"/>
    <n v="2"/>
  </r>
  <r>
    <n v="33"/>
    <x v="1"/>
    <x v="1"/>
    <x v="0"/>
    <s v="Life Sciences"/>
    <x v="0"/>
    <s v="Sales Representative"/>
    <x v="0"/>
    <n v="2342"/>
    <x v="1"/>
    <n v="19"/>
    <n v="3"/>
    <n v="2"/>
    <n v="2"/>
  </r>
  <r>
    <n v="45"/>
    <x v="0"/>
    <x v="1"/>
    <x v="0"/>
    <s v="Life Sciences"/>
    <x v="0"/>
    <s v="Manager"/>
    <x v="1"/>
    <n v="17650"/>
    <x v="1"/>
    <n v="13"/>
    <n v="26"/>
    <n v="9"/>
    <n v="1"/>
  </r>
  <r>
    <n v="32"/>
    <x v="1"/>
    <x v="1"/>
    <x v="1"/>
    <s v="Medical"/>
    <x v="0"/>
    <s v="Laboratory Technician"/>
    <x v="0"/>
    <n v="4025"/>
    <x v="1"/>
    <n v="12"/>
    <n v="10"/>
    <n v="8"/>
    <n v="7"/>
  </r>
  <r>
    <n v="34"/>
    <x v="1"/>
    <x v="1"/>
    <x v="0"/>
    <s v="Marketing"/>
    <x v="1"/>
    <s v="Sales Executive"/>
    <x v="2"/>
    <n v="9725"/>
    <x v="1"/>
    <n v="11"/>
    <n v="16"/>
    <n v="15"/>
    <n v="0"/>
  </r>
  <r>
    <n v="59"/>
    <x v="3"/>
    <x v="1"/>
    <x v="0"/>
    <s v="Technical Degree"/>
    <x v="1"/>
    <s v="Manager"/>
    <x v="1"/>
    <n v="11904"/>
    <x v="0"/>
    <n v="14"/>
    <n v="14"/>
    <n v="6"/>
    <n v="0"/>
  </r>
  <r>
    <n v="45"/>
    <x v="0"/>
    <x v="1"/>
    <x v="2"/>
    <s v="Medical"/>
    <x v="1"/>
    <s v="Human Resources"/>
    <x v="0"/>
    <n v="2177"/>
    <x v="1"/>
    <n v="16"/>
    <n v="6"/>
    <n v="6"/>
    <n v="0"/>
  </r>
  <r>
    <n v="53"/>
    <x v="3"/>
    <x v="1"/>
    <x v="0"/>
    <s v="Marketing"/>
    <x v="0"/>
    <s v="Sales Executive"/>
    <x v="1"/>
    <n v="7525"/>
    <x v="1"/>
    <n v="12"/>
    <n v="30"/>
    <n v="15"/>
    <n v="6"/>
  </r>
  <r>
    <n v="36"/>
    <x v="1"/>
    <x v="0"/>
    <x v="1"/>
    <s v="Other"/>
    <x v="1"/>
    <s v="Laboratory Technician"/>
    <x v="2"/>
    <n v="4834"/>
    <x v="1"/>
    <n v="14"/>
    <n v="9"/>
    <n v="1"/>
    <n v="0"/>
  </r>
  <r>
    <n v="26"/>
    <x v="2"/>
    <x v="0"/>
    <x v="1"/>
    <s v="Life Sciences"/>
    <x v="1"/>
    <s v="Research Scientist"/>
    <x v="1"/>
    <n v="2042"/>
    <x v="0"/>
    <n v="14"/>
    <n v="6"/>
    <n v="3"/>
    <n v="1"/>
  </r>
  <r>
    <n v="34"/>
    <x v="1"/>
    <x v="1"/>
    <x v="0"/>
    <s v="Life Sciences"/>
    <x v="0"/>
    <s v="Sales Representative"/>
    <x v="1"/>
    <n v="2220"/>
    <x v="0"/>
    <n v="19"/>
    <n v="1"/>
    <n v="1"/>
    <n v="0"/>
  </r>
  <r>
    <n v="28"/>
    <x v="2"/>
    <x v="1"/>
    <x v="0"/>
    <s v="Medical"/>
    <x v="1"/>
    <s v="Sales Representative"/>
    <x v="1"/>
    <n v="1052"/>
    <x v="1"/>
    <n v="22"/>
    <n v="1"/>
    <n v="1"/>
    <n v="0"/>
  </r>
  <r>
    <n v="38"/>
    <x v="1"/>
    <x v="1"/>
    <x v="1"/>
    <s v="Other"/>
    <x v="1"/>
    <s v="Research Scientist"/>
    <x v="1"/>
    <n v="2821"/>
    <x v="1"/>
    <n v="16"/>
    <n v="8"/>
    <n v="2"/>
    <n v="2"/>
  </r>
  <r>
    <n v="50"/>
    <x v="0"/>
    <x v="1"/>
    <x v="1"/>
    <s v="Medical"/>
    <x v="1"/>
    <s v="Research Director"/>
    <x v="1"/>
    <n v="19237"/>
    <x v="0"/>
    <n v="11"/>
    <n v="29"/>
    <n v="8"/>
    <n v="7"/>
  </r>
  <r>
    <n v="37"/>
    <x v="1"/>
    <x v="1"/>
    <x v="1"/>
    <s v="Other"/>
    <x v="0"/>
    <s v="Healthcare Representative"/>
    <x v="0"/>
    <n v="4107"/>
    <x v="1"/>
    <n v="15"/>
    <n v="8"/>
    <n v="4"/>
    <n v="0"/>
  </r>
  <r>
    <n v="40"/>
    <x v="1"/>
    <x v="1"/>
    <x v="0"/>
    <s v="Marketing"/>
    <x v="1"/>
    <s v="Sales Executive"/>
    <x v="1"/>
    <n v="8396"/>
    <x v="1"/>
    <n v="14"/>
    <n v="8"/>
    <n v="7"/>
    <n v="7"/>
  </r>
  <r>
    <n v="26"/>
    <x v="2"/>
    <x v="1"/>
    <x v="1"/>
    <s v="Medical"/>
    <x v="0"/>
    <s v="Research Scientist"/>
    <x v="2"/>
    <n v="2007"/>
    <x v="1"/>
    <n v="13"/>
    <n v="5"/>
    <n v="5"/>
    <n v="1"/>
  </r>
  <r>
    <n v="46"/>
    <x v="0"/>
    <x v="1"/>
    <x v="1"/>
    <s v="Medical"/>
    <x v="1"/>
    <s v="Research Director"/>
    <x v="2"/>
    <n v="19627"/>
    <x v="1"/>
    <n v="17"/>
    <n v="23"/>
    <n v="2"/>
    <n v="2"/>
  </r>
  <r>
    <n v="54"/>
    <x v="3"/>
    <x v="1"/>
    <x v="0"/>
    <s v="Life Sciences"/>
    <x v="0"/>
    <s v="Sales Executive"/>
    <x v="1"/>
    <n v="10686"/>
    <x v="1"/>
    <n v="11"/>
    <n v="13"/>
    <n v="9"/>
    <n v="7"/>
  </r>
  <r>
    <n v="56"/>
    <x v="3"/>
    <x v="1"/>
    <x v="1"/>
    <s v="Medical"/>
    <x v="0"/>
    <s v="Research Scientist"/>
    <x v="1"/>
    <n v="2942"/>
    <x v="1"/>
    <n v="19"/>
    <n v="18"/>
    <n v="5"/>
    <n v="0"/>
  </r>
  <r>
    <n v="36"/>
    <x v="1"/>
    <x v="1"/>
    <x v="1"/>
    <s v="Medical"/>
    <x v="0"/>
    <s v="Manufacturing Director"/>
    <x v="0"/>
    <n v="8858"/>
    <x v="1"/>
    <n v="11"/>
    <n v="15"/>
    <n v="14"/>
    <n v="7"/>
  </r>
  <r>
    <n v="55"/>
    <x v="3"/>
    <x v="1"/>
    <x v="1"/>
    <s v="Medical"/>
    <x v="1"/>
    <s v="Manager"/>
    <x v="0"/>
    <n v="16756"/>
    <x v="1"/>
    <n v="15"/>
    <n v="31"/>
    <n v="9"/>
    <n v="6"/>
  </r>
  <r>
    <n v="43"/>
    <x v="0"/>
    <x v="1"/>
    <x v="0"/>
    <s v="Medical"/>
    <x v="1"/>
    <s v="Sales Executive"/>
    <x v="2"/>
    <n v="10798"/>
    <x v="1"/>
    <n v="13"/>
    <n v="18"/>
    <n v="1"/>
    <n v="0"/>
  </r>
  <r>
    <n v="20"/>
    <x v="2"/>
    <x v="0"/>
    <x v="0"/>
    <s v="Marketing"/>
    <x v="0"/>
    <s v="Sales Representative"/>
    <x v="0"/>
    <n v="2323"/>
    <x v="0"/>
    <n v="14"/>
    <n v="2"/>
    <n v="2"/>
    <n v="0"/>
  </r>
  <r>
    <n v="21"/>
    <x v="2"/>
    <x v="0"/>
    <x v="1"/>
    <s v="Life Sciences"/>
    <x v="0"/>
    <s v="Laboratory Technician"/>
    <x v="0"/>
    <n v="1416"/>
    <x v="1"/>
    <n v="13"/>
    <n v="1"/>
    <n v="1"/>
    <n v="1"/>
  </r>
  <r>
    <n v="46"/>
    <x v="0"/>
    <x v="1"/>
    <x v="1"/>
    <s v="Life Sciences"/>
    <x v="0"/>
    <s v="Research Scientist"/>
    <x v="2"/>
    <n v="4615"/>
    <x v="0"/>
    <n v="23"/>
    <n v="19"/>
    <n v="16"/>
    <n v="1"/>
  </r>
  <r>
    <n v="51"/>
    <x v="3"/>
    <x v="0"/>
    <x v="1"/>
    <s v="Life Sciences"/>
    <x v="1"/>
    <s v="Research Scientist"/>
    <x v="1"/>
    <n v="2461"/>
    <x v="0"/>
    <n v="12"/>
    <n v="18"/>
    <n v="10"/>
    <n v="2"/>
  </r>
  <r>
    <n v="28"/>
    <x v="2"/>
    <x v="0"/>
    <x v="1"/>
    <s v="Technical Degree"/>
    <x v="1"/>
    <s v="Healthcare Representative"/>
    <x v="0"/>
    <n v="8722"/>
    <x v="1"/>
    <n v="12"/>
    <n v="10"/>
    <n v="10"/>
    <n v="1"/>
  </r>
  <r>
    <n v="26"/>
    <x v="2"/>
    <x v="1"/>
    <x v="1"/>
    <s v="Medical"/>
    <x v="1"/>
    <s v="Laboratory Technician"/>
    <x v="1"/>
    <n v="3955"/>
    <x v="1"/>
    <n v="16"/>
    <n v="6"/>
    <n v="5"/>
    <n v="1"/>
  </r>
  <r>
    <n v="30"/>
    <x v="1"/>
    <x v="1"/>
    <x v="1"/>
    <s v="Other"/>
    <x v="1"/>
    <s v="Manufacturing Director"/>
    <x v="1"/>
    <n v="9957"/>
    <x v="1"/>
    <n v="15"/>
    <n v="7"/>
    <n v="6"/>
    <n v="0"/>
  </r>
  <r>
    <n v="41"/>
    <x v="0"/>
    <x v="1"/>
    <x v="1"/>
    <s v="Technical Degree"/>
    <x v="0"/>
    <s v="Research Scientist"/>
    <x v="1"/>
    <n v="3376"/>
    <x v="1"/>
    <n v="13"/>
    <n v="10"/>
    <n v="10"/>
    <n v="0"/>
  </r>
  <r>
    <n v="38"/>
    <x v="1"/>
    <x v="1"/>
    <x v="1"/>
    <s v="Life Sciences"/>
    <x v="0"/>
    <s v="Healthcare Representative"/>
    <x v="1"/>
    <n v="8823"/>
    <x v="1"/>
    <n v="18"/>
    <n v="20"/>
    <n v="19"/>
    <n v="1"/>
  </r>
  <r>
    <n v="40"/>
    <x v="1"/>
    <x v="1"/>
    <x v="1"/>
    <s v="Technical Degree"/>
    <x v="1"/>
    <s v="Healthcare Representative"/>
    <x v="1"/>
    <n v="10322"/>
    <x v="1"/>
    <n v="20"/>
    <n v="14"/>
    <n v="11"/>
    <n v="11"/>
  </r>
  <r>
    <n v="27"/>
    <x v="2"/>
    <x v="1"/>
    <x v="1"/>
    <s v="Life Sciences"/>
    <x v="1"/>
    <s v="Laboratory Technician"/>
    <x v="1"/>
    <n v="4621"/>
    <x v="1"/>
    <n v="19"/>
    <n v="3"/>
    <n v="3"/>
    <n v="1"/>
  </r>
  <r>
    <n v="55"/>
    <x v="3"/>
    <x v="1"/>
    <x v="1"/>
    <s v="Life Sciences"/>
    <x v="1"/>
    <s v="Manufacturing Director"/>
    <x v="1"/>
    <n v="10976"/>
    <x v="1"/>
    <n v="18"/>
    <n v="23"/>
    <n v="3"/>
    <n v="1"/>
  </r>
  <r>
    <n v="28"/>
    <x v="2"/>
    <x v="1"/>
    <x v="1"/>
    <s v="Other"/>
    <x v="0"/>
    <s v="Research Scientist"/>
    <x v="0"/>
    <n v="3660"/>
    <x v="1"/>
    <n v="13"/>
    <n v="10"/>
    <n v="8"/>
    <n v="1"/>
  </r>
  <r>
    <n v="44"/>
    <x v="0"/>
    <x v="0"/>
    <x v="2"/>
    <s v="Medical"/>
    <x v="1"/>
    <s v="Human Resources"/>
    <x v="1"/>
    <n v="10482"/>
    <x v="1"/>
    <n v="14"/>
    <n v="24"/>
    <n v="20"/>
    <n v="3"/>
  </r>
  <r>
    <n v="33"/>
    <x v="1"/>
    <x v="1"/>
    <x v="1"/>
    <s v="Life Sciences"/>
    <x v="1"/>
    <s v="Healthcare Representative"/>
    <x v="2"/>
    <n v="7119"/>
    <x v="1"/>
    <n v="15"/>
    <n v="9"/>
    <n v="3"/>
    <n v="1"/>
  </r>
  <r>
    <n v="35"/>
    <x v="1"/>
    <x v="0"/>
    <x v="0"/>
    <s v="Technical Degree"/>
    <x v="1"/>
    <s v="Sales Executive"/>
    <x v="0"/>
    <n v="9582"/>
    <x v="0"/>
    <n v="22"/>
    <n v="9"/>
    <n v="8"/>
    <n v="4"/>
  </r>
  <r>
    <n v="33"/>
    <x v="1"/>
    <x v="0"/>
    <x v="1"/>
    <s v="Medical"/>
    <x v="0"/>
    <s v="Research Scientist"/>
    <x v="0"/>
    <n v="4508"/>
    <x v="1"/>
    <n v="22"/>
    <n v="14"/>
    <n v="13"/>
    <n v="3"/>
  </r>
  <r>
    <n v="28"/>
    <x v="2"/>
    <x v="1"/>
    <x v="1"/>
    <s v="Life Sciences"/>
    <x v="1"/>
    <s v="Laboratory Technician"/>
    <x v="2"/>
    <n v="2207"/>
    <x v="1"/>
    <n v="16"/>
    <n v="4"/>
    <n v="4"/>
    <n v="2"/>
  </r>
  <r>
    <n v="34"/>
    <x v="1"/>
    <x v="1"/>
    <x v="1"/>
    <s v="Life Sciences"/>
    <x v="1"/>
    <s v="Healthcare Representative"/>
    <x v="0"/>
    <n v="7756"/>
    <x v="1"/>
    <n v="17"/>
    <n v="7"/>
    <n v="6"/>
    <n v="0"/>
  </r>
  <r>
    <n v="37"/>
    <x v="1"/>
    <x v="1"/>
    <x v="0"/>
    <s v="Life Sciences"/>
    <x v="0"/>
    <s v="Sales Executive"/>
    <x v="2"/>
    <n v="6694"/>
    <x v="0"/>
    <n v="14"/>
    <n v="8"/>
    <n v="1"/>
    <n v="0"/>
  </r>
  <r>
    <n v="25"/>
    <x v="2"/>
    <x v="0"/>
    <x v="1"/>
    <s v="Technical Degree"/>
    <x v="1"/>
    <s v="Laboratory Technician"/>
    <x v="1"/>
    <n v="3691"/>
    <x v="0"/>
    <n v="15"/>
    <n v="7"/>
    <n v="7"/>
    <n v="5"/>
  </r>
  <r>
    <n v="26"/>
    <x v="2"/>
    <x v="0"/>
    <x v="1"/>
    <s v="Medical"/>
    <x v="1"/>
    <s v="Laboratory Technician"/>
    <x v="2"/>
    <n v="2377"/>
    <x v="1"/>
    <n v="20"/>
    <n v="1"/>
    <n v="1"/>
    <n v="0"/>
  </r>
  <r>
    <n v="33"/>
    <x v="1"/>
    <x v="0"/>
    <x v="1"/>
    <s v="Medical"/>
    <x v="1"/>
    <s v="Research Scientist"/>
    <x v="0"/>
    <n v="2313"/>
    <x v="0"/>
    <n v="20"/>
    <n v="5"/>
    <n v="2"/>
    <n v="2"/>
  </r>
  <r>
    <n v="42"/>
    <x v="0"/>
    <x v="1"/>
    <x v="1"/>
    <s v="Medical"/>
    <x v="1"/>
    <s v="Manager"/>
    <x v="1"/>
    <n v="17665"/>
    <x v="1"/>
    <n v="17"/>
    <n v="23"/>
    <n v="22"/>
    <n v="13"/>
  </r>
  <r>
    <n v="28"/>
    <x v="2"/>
    <x v="0"/>
    <x v="1"/>
    <s v="Medical"/>
    <x v="1"/>
    <s v="Laboratory Technician"/>
    <x v="2"/>
    <n v="2596"/>
    <x v="1"/>
    <n v="15"/>
    <n v="1"/>
    <n v="1"/>
    <n v="0"/>
  </r>
  <r>
    <n v="50"/>
    <x v="0"/>
    <x v="0"/>
    <x v="0"/>
    <s v="Other"/>
    <x v="1"/>
    <s v="Sales Executive"/>
    <x v="0"/>
    <n v="4728"/>
    <x v="0"/>
    <n v="14"/>
    <n v="5"/>
    <n v="0"/>
    <n v="0"/>
  </r>
  <r>
    <n v="33"/>
    <x v="1"/>
    <x v="1"/>
    <x v="0"/>
    <s v="Life Sciences"/>
    <x v="0"/>
    <s v="Sales Executive"/>
    <x v="1"/>
    <n v="4302"/>
    <x v="1"/>
    <n v="17"/>
    <n v="4"/>
    <n v="3"/>
    <n v="0"/>
  </r>
  <r>
    <n v="34"/>
    <x v="1"/>
    <x v="1"/>
    <x v="1"/>
    <s v="Life Sciences"/>
    <x v="1"/>
    <s v="Research Scientist"/>
    <x v="1"/>
    <n v="2979"/>
    <x v="1"/>
    <n v="17"/>
    <n v="6"/>
    <n v="0"/>
    <n v="0"/>
  </r>
  <r>
    <n v="48"/>
    <x v="0"/>
    <x v="1"/>
    <x v="1"/>
    <s v="Medical"/>
    <x v="1"/>
    <s v="Manager"/>
    <x v="0"/>
    <n v="16885"/>
    <x v="1"/>
    <n v="22"/>
    <n v="27"/>
    <n v="5"/>
    <n v="2"/>
  </r>
  <r>
    <n v="45"/>
    <x v="0"/>
    <x v="1"/>
    <x v="0"/>
    <s v="Life Sciences"/>
    <x v="0"/>
    <s v="Sales Executive"/>
    <x v="1"/>
    <n v="5593"/>
    <x v="1"/>
    <n v="13"/>
    <n v="15"/>
    <n v="15"/>
    <n v="4"/>
  </r>
  <r>
    <n v="52"/>
    <x v="3"/>
    <x v="1"/>
    <x v="1"/>
    <s v="Life Sciences"/>
    <x v="1"/>
    <s v="Healthcare Representative"/>
    <x v="0"/>
    <n v="10445"/>
    <x v="1"/>
    <n v="19"/>
    <n v="18"/>
    <n v="8"/>
    <n v="4"/>
  </r>
  <r>
    <n v="38"/>
    <x v="1"/>
    <x v="1"/>
    <x v="0"/>
    <s v="Marketing"/>
    <x v="1"/>
    <s v="Sales Executive"/>
    <x v="2"/>
    <n v="8740"/>
    <x v="0"/>
    <n v="14"/>
    <n v="9"/>
    <n v="8"/>
    <n v="2"/>
  </r>
  <r>
    <n v="29"/>
    <x v="2"/>
    <x v="1"/>
    <x v="1"/>
    <s v="Life Sciences"/>
    <x v="0"/>
    <s v="Research Scientist"/>
    <x v="2"/>
    <n v="2514"/>
    <x v="1"/>
    <n v="22"/>
    <n v="11"/>
    <n v="7"/>
    <n v="1"/>
  </r>
  <r>
    <n v="28"/>
    <x v="2"/>
    <x v="1"/>
    <x v="1"/>
    <s v="Medical"/>
    <x v="0"/>
    <s v="Manufacturing Director"/>
    <x v="2"/>
    <n v="7655"/>
    <x v="1"/>
    <n v="17"/>
    <n v="10"/>
    <n v="9"/>
    <n v="1"/>
  </r>
  <r>
    <n v="46"/>
    <x v="0"/>
    <x v="1"/>
    <x v="0"/>
    <s v="Marketing"/>
    <x v="1"/>
    <s v="Manager"/>
    <x v="1"/>
    <n v="17465"/>
    <x v="1"/>
    <n v="12"/>
    <n v="23"/>
    <n v="12"/>
    <n v="4"/>
  </r>
  <r>
    <n v="38"/>
    <x v="1"/>
    <x v="1"/>
    <x v="0"/>
    <s v="Marketing"/>
    <x v="1"/>
    <s v="Sales Executive"/>
    <x v="0"/>
    <n v="7351"/>
    <x v="1"/>
    <n v="16"/>
    <n v="10"/>
    <n v="1"/>
    <n v="0"/>
  </r>
  <r>
    <n v="43"/>
    <x v="0"/>
    <x v="1"/>
    <x v="1"/>
    <s v="Life Sciences"/>
    <x v="0"/>
    <s v="Manufacturing Director"/>
    <x v="1"/>
    <n v="10820"/>
    <x v="1"/>
    <n v="11"/>
    <n v="18"/>
    <n v="8"/>
    <n v="0"/>
  </r>
  <r>
    <n v="39"/>
    <x v="1"/>
    <x v="0"/>
    <x v="1"/>
    <s v="Life Sciences"/>
    <x v="1"/>
    <s v="Healthcare Representative"/>
    <x v="2"/>
    <n v="12169"/>
    <x v="1"/>
    <n v="11"/>
    <n v="21"/>
    <n v="18"/>
    <n v="11"/>
  </r>
  <r>
    <n v="40"/>
    <x v="1"/>
    <x v="1"/>
    <x v="1"/>
    <s v="Medical"/>
    <x v="1"/>
    <s v="Research Director"/>
    <x v="0"/>
    <n v="19626"/>
    <x v="1"/>
    <n v="14"/>
    <n v="21"/>
    <n v="20"/>
    <n v="4"/>
  </r>
  <r>
    <n v="21"/>
    <x v="2"/>
    <x v="1"/>
    <x v="1"/>
    <s v="Technical Degree"/>
    <x v="0"/>
    <s v="Research Scientist"/>
    <x v="0"/>
    <n v="2070"/>
    <x v="0"/>
    <n v="11"/>
    <n v="2"/>
    <n v="2"/>
    <n v="2"/>
  </r>
  <r>
    <n v="39"/>
    <x v="1"/>
    <x v="1"/>
    <x v="1"/>
    <s v="Life Sciences"/>
    <x v="1"/>
    <s v="Laboratory Technician"/>
    <x v="0"/>
    <n v="6782"/>
    <x v="1"/>
    <n v="15"/>
    <n v="9"/>
    <n v="5"/>
    <n v="0"/>
  </r>
  <r>
    <n v="36"/>
    <x v="1"/>
    <x v="1"/>
    <x v="1"/>
    <s v="Life Sciences"/>
    <x v="1"/>
    <s v="Manufacturing Director"/>
    <x v="0"/>
    <n v="7779"/>
    <x v="1"/>
    <n v="20"/>
    <n v="18"/>
    <n v="11"/>
    <n v="0"/>
  </r>
  <r>
    <n v="31"/>
    <x v="1"/>
    <x v="1"/>
    <x v="0"/>
    <s v="Life Sciences"/>
    <x v="1"/>
    <s v="Sales Representative"/>
    <x v="1"/>
    <n v="2791"/>
    <x v="1"/>
    <n v="12"/>
    <n v="3"/>
    <n v="2"/>
    <n v="2"/>
  </r>
  <r>
    <n v="28"/>
    <x v="2"/>
    <x v="1"/>
    <x v="1"/>
    <s v="Life Sciences"/>
    <x v="1"/>
    <s v="Research Scientist"/>
    <x v="1"/>
    <n v="3201"/>
    <x v="1"/>
    <n v="17"/>
    <n v="6"/>
    <n v="5"/>
    <n v="0"/>
  </r>
  <r>
    <n v="35"/>
    <x v="1"/>
    <x v="1"/>
    <x v="0"/>
    <s v="Marketing"/>
    <x v="1"/>
    <s v="Sales Executive"/>
    <x v="2"/>
    <n v="4968"/>
    <x v="1"/>
    <n v="11"/>
    <n v="5"/>
    <n v="5"/>
    <n v="0"/>
  </r>
  <r>
    <n v="49"/>
    <x v="0"/>
    <x v="1"/>
    <x v="0"/>
    <s v="Technical Degree"/>
    <x v="1"/>
    <s v="Sales Executive"/>
    <x v="1"/>
    <n v="13120"/>
    <x v="1"/>
    <n v="17"/>
    <n v="22"/>
    <n v="9"/>
    <n v="2"/>
  </r>
  <r>
    <n v="34"/>
    <x v="1"/>
    <x v="1"/>
    <x v="1"/>
    <s v="Life Sciences"/>
    <x v="1"/>
    <s v="Manufacturing Director"/>
    <x v="0"/>
    <n v="4033"/>
    <x v="1"/>
    <n v="11"/>
    <n v="5"/>
    <n v="3"/>
    <n v="0"/>
  </r>
  <r>
    <n v="29"/>
    <x v="2"/>
    <x v="1"/>
    <x v="1"/>
    <s v="Life Sciences"/>
    <x v="0"/>
    <s v="Research Scientist"/>
    <x v="2"/>
    <n v="3291"/>
    <x v="1"/>
    <n v="14"/>
    <n v="8"/>
    <n v="7"/>
    <n v="1"/>
  </r>
  <r>
    <n v="42"/>
    <x v="0"/>
    <x v="1"/>
    <x v="1"/>
    <s v="Medical"/>
    <x v="1"/>
    <s v="Laboratory Technician"/>
    <x v="0"/>
    <n v="4272"/>
    <x v="1"/>
    <n v="19"/>
    <n v="16"/>
    <n v="1"/>
    <n v="0"/>
  </r>
  <r>
    <n v="29"/>
    <x v="2"/>
    <x v="1"/>
    <x v="1"/>
    <s v="Medical"/>
    <x v="1"/>
    <s v="Manufacturing Director"/>
    <x v="1"/>
    <n v="5056"/>
    <x v="0"/>
    <n v="15"/>
    <n v="10"/>
    <n v="10"/>
    <n v="1"/>
  </r>
  <r>
    <n v="38"/>
    <x v="1"/>
    <x v="1"/>
    <x v="2"/>
    <s v="Human Resources"/>
    <x v="1"/>
    <s v="Human Resources"/>
    <x v="1"/>
    <n v="2844"/>
    <x v="1"/>
    <n v="13"/>
    <n v="7"/>
    <n v="7"/>
    <n v="5"/>
  </r>
  <r>
    <n v="28"/>
    <x v="2"/>
    <x v="1"/>
    <x v="1"/>
    <s v="Life Sciences"/>
    <x v="1"/>
    <s v="Research Scientist"/>
    <x v="2"/>
    <n v="2703"/>
    <x v="0"/>
    <n v="14"/>
    <n v="3"/>
    <n v="3"/>
    <n v="0"/>
  </r>
  <r>
    <n v="18"/>
    <x v="2"/>
    <x v="0"/>
    <x v="1"/>
    <s v="Medical"/>
    <x v="1"/>
    <s v="Laboratory Technician"/>
    <x v="0"/>
    <n v="1904"/>
    <x v="1"/>
    <n v="12"/>
    <n v="0"/>
    <n v="0"/>
    <n v="0"/>
  </r>
  <r>
    <n v="33"/>
    <x v="1"/>
    <x v="0"/>
    <x v="0"/>
    <s v="Marketing"/>
    <x v="0"/>
    <s v="Sales Executive"/>
    <x v="0"/>
    <n v="8224"/>
    <x v="0"/>
    <n v="17"/>
    <n v="6"/>
    <n v="5"/>
    <n v="0"/>
  </r>
  <r>
    <n v="41"/>
    <x v="0"/>
    <x v="1"/>
    <x v="1"/>
    <s v="Life Sciences"/>
    <x v="1"/>
    <s v="Laboratory Technician"/>
    <x v="1"/>
    <n v="4766"/>
    <x v="0"/>
    <n v="11"/>
    <n v="6"/>
    <n v="1"/>
    <n v="0"/>
  </r>
  <r>
    <n v="31"/>
    <x v="1"/>
    <x v="0"/>
    <x v="1"/>
    <s v="Medical"/>
    <x v="1"/>
    <s v="Laboratory Technician"/>
    <x v="1"/>
    <n v="2610"/>
    <x v="1"/>
    <n v="12"/>
    <n v="2"/>
    <n v="2"/>
    <n v="2"/>
  </r>
  <r>
    <n v="37"/>
    <x v="1"/>
    <x v="1"/>
    <x v="1"/>
    <s v="Medical"/>
    <x v="0"/>
    <s v="Healthcare Representative"/>
    <x v="2"/>
    <n v="5731"/>
    <x v="1"/>
    <n v="13"/>
    <n v="9"/>
    <n v="6"/>
    <n v="1"/>
  </r>
  <r>
    <n v="27"/>
    <x v="2"/>
    <x v="1"/>
    <x v="1"/>
    <s v="Life Sciences"/>
    <x v="1"/>
    <s v="Research Scientist"/>
    <x v="1"/>
    <n v="2539"/>
    <x v="1"/>
    <n v="13"/>
    <n v="4"/>
    <n v="4"/>
    <n v="2"/>
  </r>
  <r>
    <n v="34"/>
    <x v="1"/>
    <x v="1"/>
    <x v="0"/>
    <s v="Life Sciences"/>
    <x v="0"/>
    <s v="Sales Executive"/>
    <x v="1"/>
    <n v="5714"/>
    <x v="1"/>
    <n v="20"/>
    <n v="6"/>
    <n v="6"/>
    <n v="1"/>
  </r>
  <r>
    <n v="35"/>
    <x v="1"/>
    <x v="1"/>
    <x v="2"/>
    <s v="Technical Degree"/>
    <x v="1"/>
    <s v="Human Resources"/>
    <x v="0"/>
    <n v="4323"/>
    <x v="1"/>
    <n v="17"/>
    <n v="6"/>
    <n v="5"/>
    <n v="1"/>
  </r>
  <r>
    <n v="29"/>
    <x v="2"/>
    <x v="0"/>
    <x v="0"/>
    <s v="Life Sciences"/>
    <x v="0"/>
    <s v="Sales Executive"/>
    <x v="1"/>
    <n v="7336"/>
    <x v="1"/>
    <n v="13"/>
    <n v="11"/>
    <n v="11"/>
    <n v="3"/>
  </r>
  <r>
    <n v="40"/>
    <x v="1"/>
    <x v="1"/>
    <x v="1"/>
    <s v="Medical"/>
    <x v="0"/>
    <s v="Research Director"/>
    <x v="0"/>
    <n v="13499"/>
    <x v="1"/>
    <n v="17"/>
    <n v="20"/>
    <n v="18"/>
    <n v="2"/>
  </r>
  <r>
    <n v="42"/>
    <x v="0"/>
    <x v="0"/>
    <x v="0"/>
    <s v="Life Sciences"/>
    <x v="1"/>
    <s v="Sales Executive"/>
    <x v="0"/>
    <n v="13758"/>
    <x v="0"/>
    <n v="12"/>
    <n v="22"/>
    <n v="21"/>
    <n v="13"/>
  </r>
  <r>
    <n v="42"/>
    <x v="0"/>
    <x v="1"/>
    <x v="0"/>
    <s v="Marketing"/>
    <x v="1"/>
    <s v="Sales Executive"/>
    <x v="0"/>
    <n v="5155"/>
    <x v="1"/>
    <n v="13"/>
    <n v="9"/>
    <n v="6"/>
    <n v="1"/>
  </r>
  <r>
    <n v="35"/>
    <x v="1"/>
    <x v="1"/>
    <x v="1"/>
    <s v="Medical"/>
    <x v="1"/>
    <s v="Laboratory Technician"/>
    <x v="1"/>
    <n v="2258"/>
    <x v="1"/>
    <n v="12"/>
    <n v="10"/>
    <n v="8"/>
    <n v="1"/>
  </r>
  <r>
    <n v="24"/>
    <x v="2"/>
    <x v="1"/>
    <x v="1"/>
    <s v="Medical"/>
    <x v="1"/>
    <s v="Laboratory Technician"/>
    <x v="0"/>
    <n v="3597"/>
    <x v="1"/>
    <n v="22"/>
    <n v="6"/>
    <n v="4"/>
    <n v="1"/>
  </r>
  <r>
    <n v="28"/>
    <x v="2"/>
    <x v="0"/>
    <x v="1"/>
    <s v="Life Sciences"/>
    <x v="0"/>
    <s v="Laboratory Technician"/>
    <x v="1"/>
    <n v="2515"/>
    <x v="0"/>
    <n v="11"/>
    <n v="1"/>
    <n v="1"/>
    <n v="0"/>
  </r>
  <r>
    <n v="26"/>
    <x v="2"/>
    <x v="1"/>
    <x v="1"/>
    <s v="Medical"/>
    <x v="1"/>
    <s v="Laboratory Technician"/>
    <x v="1"/>
    <n v="4420"/>
    <x v="1"/>
    <n v="22"/>
    <n v="8"/>
    <n v="8"/>
    <n v="0"/>
  </r>
  <r>
    <n v="30"/>
    <x v="1"/>
    <x v="1"/>
    <x v="0"/>
    <s v="Marketing"/>
    <x v="1"/>
    <s v="Sales Executive"/>
    <x v="1"/>
    <n v="6578"/>
    <x v="1"/>
    <n v="18"/>
    <n v="10"/>
    <n v="10"/>
    <n v="1"/>
  </r>
  <r>
    <n v="40"/>
    <x v="1"/>
    <x v="1"/>
    <x v="1"/>
    <s v="Medical"/>
    <x v="0"/>
    <s v="Research Scientist"/>
    <x v="1"/>
    <n v="4422"/>
    <x v="0"/>
    <n v="13"/>
    <n v="16"/>
    <n v="1"/>
    <n v="0"/>
  </r>
  <r>
    <n v="35"/>
    <x v="1"/>
    <x v="1"/>
    <x v="1"/>
    <s v="Life Sciences"/>
    <x v="1"/>
    <s v="Manufacturing Director"/>
    <x v="2"/>
    <n v="10274"/>
    <x v="1"/>
    <n v="18"/>
    <n v="15"/>
    <n v="7"/>
    <n v="6"/>
  </r>
  <r>
    <n v="34"/>
    <x v="1"/>
    <x v="1"/>
    <x v="1"/>
    <s v="Medical"/>
    <x v="1"/>
    <s v="Healthcare Representative"/>
    <x v="0"/>
    <n v="5343"/>
    <x v="1"/>
    <n v="20"/>
    <n v="14"/>
    <n v="13"/>
    <n v="4"/>
  </r>
  <r>
    <n v="35"/>
    <x v="1"/>
    <x v="1"/>
    <x v="1"/>
    <s v="Other"/>
    <x v="1"/>
    <s v="Laboratory Technician"/>
    <x v="1"/>
    <n v="2376"/>
    <x v="1"/>
    <n v="13"/>
    <n v="2"/>
    <n v="2"/>
    <n v="2"/>
  </r>
  <r>
    <n v="43"/>
    <x v="0"/>
    <x v="0"/>
    <x v="0"/>
    <s v="Marketing"/>
    <x v="0"/>
    <s v="Sales Executive"/>
    <x v="0"/>
    <n v="5346"/>
    <x v="1"/>
    <n v="13"/>
    <n v="7"/>
    <n v="4"/>
    <n v="1"/>
  </r>
  <r>
    <n v="32"/>
    <x v="1"/>
    <x v="1"/>
    <x v="0"/>
    <s v="Life Sciences"/>
    <x v="0"/>
    <s v="Sales Representative"/>
    <x v="2"/>
    <n v="2827"/>
    <x v="1"/>
    <n v="12"/>
    <n v="1"/>
    <n v="1"/>
    <n v="0"/>
  </r>
  <r>
    <n v="56"/>
    <x v="3"/>
    <x v="1"/>
    <x v="1"/>
    <s v="Technical Degree"/>
    <x v="0"/>
    <s v="Manager"/>
    <x v="2"/>
    <n v="19943"/>
    <x v="1"/>
    <n v="13"/>
    <n v="28"/>
    <n v="5"/>
    <n v="4"/>
  </r>
  <r>
    <n v="29"/>
    <x v="2"/>
    <x v="1"/>
    <x v="1"/>
    <s v="Medical"/>
    <x v="0"/>
    <s v="Laboratory Technician"/>
    <x v="1"/>
    <n v="3131"/>
    <x v="1"/>
    <n v="13"/>
    <n v="10"/>
    <n v="10"/>
    <n v="0"/>
  </r>
  <r>
    <n v="19"/>
    <x v="2"/>
    <x v="1"/>
    <x v="1"/>
    <s v="Life Sciences"/>
    <x v="1"/>
    <s v="Research Scientist"/>
    <x v="0"/>
    <n v="2552"/>
    <x v="1"/>
    <n v="25"/>
    <n v="1"/>
    <n v="1"/>
    <n v="0"/>
  </r>
  <r>
    <n v="45"/>
    <x v="0"/>
    <x v="1"/>
    <x v="1"/>
    <s v="Medical"/>
    <x v="0"/>
    <s v="Research Scientist"/>
    <x v="1"/>
    <n v="4477"/>
    <x v="0"/>
    <n v="19"/>
    <n v="7"/>
    <n v="3"/>
    <n v="0"/>
  </r>
  <r>
    <n v="37"/>
    <x v="1"/>
    <x v="1"/>
    <x v="1"/>
    <s v="Life Sciences"/>
    <x v="0"/>
    <s v="Manufacturing Director"/>
    <x v="1"/>
    <n v="6474"/>
    <x v="1"/>
    <n v="13"/>
    <n v="14"/>
    <n v="14"/>
    <n v="3"/>
  </r>
  <r>
    <n v="20"/>
    <x v="2"/>
    <x v="1"/>
    <x v="1"/>
    <s v="Life Sciences"/>
    <x v="1"/>
    <s v="Laboratory Technician"/>
    <x v="0"/>
    <n v="3033"/>
    <x v="1"/>
    <n v="12"/>
    <n v="2"/>
    <n v="2"/>
    <n v="1"/>
  </r>
  <r>
    <n v="44"/>
    <x v="0"/>
    <x v="0"/>
    <x v="1"/>
    <s v="Life Sciences"/>
    <x v="1"/>
    <s v="Research Scientist"/>
    <x v="0"/>
    <n v="2936"/>
    <x v="0"/>
    <n v="11"/>
    <n v="6"/>
    <n v="6"/>
    <n v="0"/>
  </r>
  <r>
    <n v="53"/>
    <x v="3"/>
    <x v="1"/>
    <x v="1"/>
    <s v="Medical"/>
    <x v="0"/>
    <s v="Manager"/>
    <x v="2"/>
    <n v="18606"/>
    <x v="1"/>
    <n v="18"/>
    <n v="26"/>
    <n v="7"/>
    <n v="4"/>
  </r>
  <r>
    <n v="29"/>
    <x v="2"/>
    <x v="1"/>
    <x v="1"/>
    <s v="Life Sciences"/>
    <x v="0"/>
    <s v="Research Scientist"/>
    <x v="1"/>
    <n v="2168"/>
    <x v="0"/>
    <n v="18"/>
    <n v="6"/>
    <n v="5"/>
    <n v="1"/>
  </r>
  <r>
    <n v="22"/>
    <x v="2"/>
    <x v="0"/>
    <x v="1"/>
    <s v="Life Sciences"/>
    <x v="1"/>
    <s v="Research Scientist"/>
    <x v="1"/>
    <n v="2853"/>
    <x v="0"/>
    <n v="11"/>
    <n v="1"/>
    <n v="0"/>
    <n v="0"/>
  </r>
  <r>
    <n v="46"/>
    <x v="0"/>
    <x v="1"/>
    <x v="0"/>
    <s v="Marketing"/>
    <x v="0"/>
    <s v="Manager"/>
    <x v="1"/>
    <n v="17048"/>
    <x v="1"/>
    <n v="23"/>
    <n v="28"/>
    <n v="26"/>
    <n v="15"/>
  </r>
  <r>
    <n v="44"/>
    <x v="0"/>
    <x v="1"/>
    <x v="1"/>
    <s v="Life Sciences"/>
    <x v="1"/>
    <s v="Research Scientist"/>
    <x v="0"/>
    <n v="2290"/>
    <x v="1"/>
    <n v="13"/>
    <n v="6"/>
    <n v="0"/>
    <n v="0"/>
  </r>
  <r>
    <n v="33"/>
    <x v="1"/>
    <x v="1"/>
    <x v="2"/>
    <s v="Human Resources"/>
    <x v="1"/>
    <s v="Human Resources"/>
    <x v="1"/>
    <n v="3600"/>
    <x v="1"/>
    <n v="13"/>
    <n v="5"/>
    <n v="5"/>
    <n v="1"/>
  </r>
  <r>
    <n v="41"/>
    <x v="0"/>
    <x v="0"/>
    <x v="1"/>
    <s v="Life Sciences"/>
    <x v="1"/>
    <s v="Research Scientist"/>
    <x v="2"/>
    <n v="2107"/>
    <x v="1"/>
    <n v="17"/>
    <n v="5"/>
    <n v="1"/>
    <n v="0"/>
  </r>
  <r>
    <n v="30"/>
    <x v="1"/>
    <x v="1"/>
    <x v="0"/>
    <s v="Life Sciences"/>
    <x v="1"/>
    <s v="Sales Executive"/>
    <x v="2"/>
    <n v="4115"/>
    <x v="1"/>
    <n v="19"/>
    <n v="8"/>
    <n v="4"/>
    <n v="0"/>
  </r>
  <r>
    <n v="40"/>
    <x v="1"/>
    <x v="1"/>
    <x v="0"/>
    <s v="Medical"/>
    <x v="1"/>
    <s v="Sales Executive"/>
    <x v="1"/>
    <n v="4327"/>
    <x v="1"/>
    <n v="12"/>
    <n v="5"/>
    <n v="0"/>
    <n v="0"/>
  </r>
  <r>
    <n v="50"/>
    <x v="0"/>
    <x v="1"/>
    <x v="1"/>
    <s v="Medical"/>
    <x v="0"/>
    <s v="Manager"/>
    <x v="1"/>
    <n v="17856"/>
    <x v="1"/>
    <n v="22"/>
    <n v="32"/>
    <n v="2"/>
    <n v="2"/>
  </r>
  <r>
    <n v="28"/>
    <x v="2"/>
    <x v="1"/>
    <x v="1"/>
    <s v="Medical"/>
    <x v="1"/>
    <s v="Laboratory Technician"/>
    <x v="1"/>
    <n v="3196"/>
    <x v="1"/>
    <n v="12"/>
    <n v="6"/>
    <n v="6"/>
    <n v="3"/>
  </r>
  <r>
    <n v="46"/>
    <x v="0"/>
    <x v="1"/>
    <x v="1"/>
    <s v="Life Sciences"/>
    <x v="1"/>
    <s v="Research Director"/>
    <x v="1"/>
    <n v="19081"/>
    <x v="1"/>
    <n v="11"/>
    <n v="25"/>
    <n v="4"/>
    <n v="0"/>
  </r>
  <r>
    <n v="35"/>
    <x v="1"/>
    <x v="1"/>
    <x v="0"/>
    <s v="Life Sciences"/>
    <x v="1"/>
    <s v="Sales Executive"/>
    <x v="1"/>
    <n v="8966"/>
    <x v="0"/>
    <n v="15"/>
    <n v="15"/>
    <n v="7"/>
    <n v="1"/>
  </r>
  <r>
    <n v="24"/>
    <x v="2"/>
    <x v="0"/>
    <x v="1"/>
    <s v="Life Sciences"/>
    <x v="0"/>
    <s v="Laboratory Technician"/>
    <x v="1"/>
    <n v="2210"/>
    <x v="1"/>
    <n v="13"/>
    <n v="1"/>
    <n v="1"/>
    <n v="0"/>
  </r>
  <r>
    <n v="33"/>
    <x v="1"/>
    <x v="1"/>
    <x v="0"/>
    <s v="Medical"/>
    <x v="0"/>
    <s v="Sales Executive"/>
    <x v="1"/>
    <n v="4539"/>
    <x v="1"/>
    <n v="12"/>
    <n v="10"/>
    <n v="10"/>
    <n v="0"/>
  </r>
  <r>
    <n v="36"/>
    <x v="1"/>
    <x v="1"/>
    <x v="1"/>
    <s v="Life Sciences"/>
    <x v="1"/>
    <s v="Laboratory Technician"/>
    <x v="2"/>
    <n v="2741"/>
    <x v="1"/>
    <n v="14"/>
    <n v="7"/>
    <n v="7"/>
    <n v="1"/>
  </r>
  <r>
    <n v="30"/>
    <x v="1"/>
    <x v="1"/>
    <x v="1"/>
    <s v="Life Sciences"/>
    <x v="1"/>
    <s v="Laboratory Technician"/>
    <x v="2"/>
    <n v="3491"/>
    <x v="1"/>
    <n v="13"/>
    <n v="10"/>
    <n v="10"/>
    <n v="8"/>
  </r>
  <r>
    <n v="44"/>
    <x v="0"/>
    <x v="1"/>
    <x v="1"/>
    <s v="Other"/>
    <x v="1"/>
    <s v="Research Scientist"/>
    <x v="0"/>
    <n v="4541"/>
    <x v="1"/>
    <n v="25"/>
    <n v="20"/>
    <n v="20"/>
    <n v="13"/>
  </r>
  <r>
    <n v="20"/>
    <x v="2"/>
    <x v="1"/>
    <x v="0"/>
    <s v="Marketing"/>
    <x v="1"/>
    <s v="Sales Representative"/>
    <x v="0"/>
    <n v="2678"/>
    <x v="1"/>
    <n v="17"/>
    <n v="2"/>
    <n v="2"/>
    <n v="2"/>
  </r>
  <r>
    <n v="46"/>
    <x v="0"/>
    <x v="1"/>
    <x v="1"/>
    <s v="Technical Degree"/>
    <x v="1"/>
    <s v="Manufacturing Director"/>
    <x v="2"/>
    <n v="7379"/>
    <x v="1"/>
    <n v="11"/>
    <n v="12"/>
    <n v="6"/>
    <n v="1"/>
  </r>
  <r>
    <n v="42"/>
    <x v="0"/>
    <x v="1"/>
    <x v="2"/>
    <s v="Medical"/>
    <x v="1"/>
    <s v="Human Resources"/>
    <x v="1"/>
    <n v="6272"/>
    <x v="1"/>
    <n v="16"/>
    <n v="10"/>
    <n v="4"/>
    <n v="0"/>
  </r>
  <r>
    <n v="60"/>
    <x v="3"/>
    <x v="1"/>
    <x v="0"/>
    <s v="Marketing"/>
    <x v="1"/>
    <s v="Sales Executive"/>
    <x v="2"/>
    <n v="5220"/>
    <x v="0"/>
    <n v="18"/>
    <n v="12"/>
    <n v="11"/>
    <n v="1"/>
  </r>
  <r>
    <n v="32"/>
    <x v="1"/>
    <x v="1"/>
    <x v="1"/>
    <s v="Other"/>
    <x v="0"/>
    <s v="Laboratory Technician"/>
    <x v="1"/>
    <n v="2743"/>
    <x v="1"/>
    <n v="20"/>
    <n v="2"/>
    <n v="2"/>
    <n v="2"/>
  </r>
  <r>
    <n v="32"/>
    <x v="1"/>
    <x v="1"/>
    <x v="1"/>
    <s v="Life Sciences"/>
    <x v="0"/>
    <s v="Research Scientist"/>
    <x v="0"/>
    <n v="4998"/>
    <x v="0"/>
    <n v="14"/>
    <n v="10"/>
    <n v="8"/>
    <n v="0"/>
  </r>
  <r>
    <n v="36"/>
    <x v="1"/>
    <x v="1"/>
    <x v="1"/>
    <s v="Technical Degree"/>
    <x v="0"/>
    <s v="Manufacturing Director"/>
    <x v="2"/>
    <n v="10252"/>
    <x v="0"/>
    <n v="21"/>
    <n v="17"/>
    <n v="7"/>
    <n v="7"/>
  </r>
  <r>
    <n v="33"/>
    <x v="1"/>
    <x v="1"/>
    <x v="1"/>
    <s v="Medical"/>
    <x v="1"/>
    <s v="Research Scientist"/>
    <x v="1"/>
    <n v="2781"/>
    <x v="1"/>
    <n v="13"/>
    <n v="15"/>
    <n v="14"/>
    <n v="4"/>
  </r>
  <r>
    <n v="40"/>
    <x v="1"/>
    <x v="1"/>
    <x v="0"/>
    <s v="Technical Degree"/>
    <x v="0"/>
    <s v="Sales Executive"/>
    <x v="2"/>
    <n v="6852"/>
    <x v="1"/>
    <n v="12"/>
    <n v="7"/>
    <n v="5"/>
    <n v="1"/>
  </r>
  <r>
    <n v="25"/>
    <x v="2"/>
    <x v="1"/>
    <x v="0"/>
    <s v="Life Sciences"/>
    <x v="1"/>
    <s v="Sales Executive"/>
    <x v="0"/>
    <n v="4950"/>
    <x v="1"/>
    <n v="14"/>
    <n v="5"/>
    <n v="4"/>
    <n v="1"/>
  </r>
  <r>
    <n v="30"/>
    <x v="1"/>
    <x v="1"/>
    <x v="1"/>
    <s v="Medical"/>
    <x v="1"/>
    <s v="Research Scientist"/>
    <x v="1"/>
    <n v="3579"/>
    <x v="0"/>
    <n v="21"/>
    <n v="12"/>
    <n v="11"/>
    <n v="5"/>
  </r>
  <r>
    <n v="42"/>
    <x v="0"/>
    <x v="1"/>
    <x v="1"/>
    <s v="Medical"/>
    <x v="0"/>
    <s v="Research Director"/>
    <x v="1"/>
    <n v="13191"/>
    <x v="0"/>
    <n v="17"/>
    <n v="20"/>
    <n v="1"/>
    <n v="0"/>
  </r>
  <r>
    <n v="35"/>
    <x v="1"/>
    <x v="1"/>
    <x v="0"/>
    <s v="Marketing"/>
    <x v="0"/>
    <s v="Sales Executive"/>
    <x v="1"/>
    <n v="10377"/>
    <x v="0"/>
    <n v="11"/>
    <n v="16"/>
    <n v="13"/>
    <n v="4"/>
  </r>
  <r>
    <n v="27"/>
    <x v="2"/>
    <x v="1"/>
    <x v="1"/>
    <s v="Life Sciences"/>
    <x v="1"/>
    <s v="Research Scientist"/>
    <x v="1"/>
    <n v="2235"/>
    <x v="0"/>
    <n v="14"/>
    <n v="9"/>
    <n v="9"/>
    <n v="6"/>
  </r>
  <r>
    <n v="54"/>
    <x v="3"/>
    <x v="1"/>
    <x v="1"/>
    <s v="Life Sciences"/>
    <x v="0"/>
    <s v="Manufacturing Director"/>
    <x v="2"/>
    <n v="10502"/>
    <x v="1"/>
    <n v="17"/>
    <n v="33"/>
    <n v="5"/>
    <n v="1"/>
  </r>
  <r>
    <n v="44"/>
    <x v="0"/>
    <x v="1"/>
    <x v="1"/>
    <s v="Life Sciences"/>
    <x v="0"/>
    <s v="Research Scientist"/>
    <x v="1"/>
    <n v="2011"/>
    <x v="1"/>
    <n v="13"/>
    <n v="10"/>
    <n v="10"/>
    <n v="7"/>
  </r>
  <r>
    <n v="19"/>
    <x v="2"/>
    <x v="0"/>
    <x v="1"/>
    <s v="Medical"/>
    <x v="0"/>
    <s v="Research Scientist"/>
    <x v="0"/>
    <n v="1859"/>
    <x v="0"/>
    <n v="25"/>
    <n v="1"/>
    <n v="1"/>
    <n v="0"/>
  </r>
  <r>
    <n v="29"/>
    <x v="2"/>
    <x v="1"/>
    <x v="1"/>
    <s v="Life Sciences"/>
    <x v="0"/>
    <s v="Research Scientist"/>
    <x v="2"/>
    <n v="3760"/>
    <x v="1"/>
    <n v="15"/>
    <n v="3"/>
    <n v="3"/>
    <n v="1"/>
  </r>
  <r>
    <n v="54"/>
    <x v="3"/>
    <x v="1"/>
    <x v="1"/>
    <s v="Life Sciences"/>
    <x v="1"/>
    <s v="Research Director"/>
    <x v="1"/>
    <n v="17779"/>
    <x v="1"/>
    <n v="14"/>
    <n v="36"/>
    <n v="10"/>
    <n v="0"/>
  </r>
  <r>
    <n v="31"/>
    <x v="1"/>
    <x v="1"/>
    <x v="1"/>
    <s v="Medical"/>
    <x v="1"/>
    <s v="Healthcare Representative"/>
    <x v="1"/>
    <n v="6833"/>
    <x v="0"/>
    <n v="12"/>
    <n v="6"/>
    <n v="6"/>
    <n v="0"/>
  </r>
  <r>
    <n v="31"/>
    <x v="1"/>
    <x v="1"/>
    <x v="1"/>
    <s v="Medical"/>
    <x v="0"/>
    <s v="Healthcare Representative"/>
    <x v="0"/>
    <n v="6812"/>
    <x v="1"/>
    <n v="19"/>
    <n v="10"/>
    <n v="10"/>
    <n v="1"/>
  </r>
  <r>
    <n v="59"/>
    <x v="3"/>
    <x v="1"/>
    <x v="0"/>
    <s v="Life Sciences"/>
    <x v="0"/>
    <s v="Sales Executive"/>
    <x v="0"/>
    <n v="5171"/>
    <x v="1"/>
    <n v="17"/>
    <n v="13"/>
    <n v="6"/>
    <n v="0"/>
  </r>
  <r>
    <n v="43"/>
    <x v="0"/>
    <x v="1"/>
    <x v="1"/>
    <s v="Life Sciences"/>
    <x v="1"/>
    <s v="Research Director"/>
    <x v="1"/>
    <n v="19740"/>
    <x v="1"/>
    <n v="14"/>
    <n v="25"/>
    <n v="8"/>
    <n v="0"/>
  </r>
  <r>
    <n v="49"/>
    <x v="0"/>
    <x v="1"/>
    <x v="1"/>
    <s v="Medical"/>
    <x v="1"/>
    <s v="Manager"/>
    <x v="1"/>
    <n v="18711"/>
    <x v="1"/>
    <n v="13"/>
    <n v="23"/>
    <n v="1"/>
    <n v="0"/>
  </r>
  <r>
    <n v="36"/>
    <x v="1"/>
    <x v="1"/>
    <x v="1"/>
    <s v="Technical Degree"/>
    <x v="1"/>
    <s v="Research Scientist"/>
    <x v="1"/>
    <n v="3692"/>
    <x v="1"/>
    <n v="12"/>
    <n v="12"/>
    <n v="11"/>
    <n v="0"/>
  </r>
  <r>
    <n v="48"/>
    <x v="0"/>
    <x v="1"/>
    <x v="1"/>
    <s v="Technical Degree"/>
    <x v="1"/>
    <s v="Laboratory Technician"/>
    <x v="0"/>
    <n v="2559"/>
    <x v="1"/>
    <n v="11"/>
    <n v="7"/>
    <n v="1"/>
    <n v="0"/>
  </r>
  <r>
    <n v="27"/>
    <x v="2"/>
    <x v="1"/>
    <x v="1"/>
    <s v="Life Sciences"/>
    <x v="1"/>
    <s v="Research Scientist"/>
    <x v="2"/>
    <n v="2517"/>
    <x v="1"/>
    <n v="11"/>
    <n v="5"/>
    <n v="5"/>
    <n v="0"/>
  </r>
  <r>
    <n v="29"/>
    <x v="2"/>
    <x v="1"/>
    <x v="1"/>
    <s v="Life Sciences"/>
    <x v="1"/>
    <s v="Healthcare Representative"/>
    <x v="2"/>
    <n v="6623"/>
    <x v="0"/>
    <n v="11"/>
    <n v="6"/>
    <n v="6"/>
    <n v="1"/>
  </r>
  <r>
    <n v="48"/>
    <x v="0"/>
    <x v="1"/>
    <x v="1"/>
    <s v="Life Sciences"/>
    <x v="1"/>
    <s v="Research Director"/>
    <x v="0"/>
    <n v="18265"/>
    <x v="1"/>
    <n v="12"/>
    <n v="25"/>
    <n v="1"/>
    <n v="0"/>
  </r>
  <r>
    <n v="29"/>
    <x v="2"/>
    <x v="1"/>
    <x v="1"/>
    <s v="Life Sciences"/>
    <x v="0"/>
    <s v="Research Director"/>
    <x v="2"/>
    <n v="16124"/>
    <x v="1"/>
    <n v="14"/>
    <n v="9"/>
    <n v="7"/>
    <n v="1"/>
  </r>
  <r>
    <n v="34"/>
    <x v="1"/>
    <x v="1"/>
    <x v="1"/>
    <s v="Technical Degree"/>
    <x v="0"/>
    <s v="Research Scientist"/>
    <x v="1"/>
    <n v="2585"/>
    <x v="1"/>
    <n v="17"/>
    <n v="2"/>
    <n v="1"/>
    <n v="0"/>
  </r>
  <r>
    <n v="44"/>
    <x v="0"/>
    <x v="1"/>
    <x v="0"/>
    <s v="Marketing"/>
    <x v="1"/>
    <s v="Manager"/>
    <x v="1"/>
    <n v="18213"/>
    <x v="1"/>
    <n v="11"/>
    <n v="26"/>
    <n v="22"/>
    <n v="3"/>
  </r>
  <r>
    <n v="33"/>
    <x v="1"/>
    <x v="1"/>
    <x v="0"/>
    <s v="Marketing"/>
    <x v="1"/>
    <s v="Sales Executive"/>
    <x v="2"/>
    <n v="8380"/>
    <x v="0"/>
    <n v="14"/>
    <n v="10"/>
    <n v="9"/>
    <n v="0"/>
  </r>
  <r>
    <n v="19"/>
    <x v="2"/>
    <x v="1"/>
    <x v="1"/>
    <s v="Life Sciences"/>
    <x v="0"/>
    <s v="Research Scientist"/>
    <x v="0"/>
    <n v="2994"/>
    <x v="0"/>
    <n v="12"/>
    <n v="1"/>
    <n v="1"/>
    <n v="0"/>
  </r>
  <r>
    <n v="23"/>
    <x v="2"/>
    <x v="1"/>
    <x v="1"/>
    <s v="Life Sciences"/>
    <x v="1"/>
    <s v="Research Scientist"/>
    <x v="1"/>
    <n v="1223"/>
    <x v="1"/>
    <n v="22"/>
    <n v="1"/>
    <n v="1"/>
    <n v="0"/>
  </r>
  <r>
    <n v="25"/>
    <x v="2"/>
    <x v="0"/>
    <x v="0"/>
    <s v="Life Sciences"/>
    <x v="1"/>
    <s v="Sales Representative"/>
    <x v="0"/>
    <n v="1118"/>
    <x v="0"/>
    <n v="14"/>
    <n v="1"/>
    <n v="1"/>
    <n v="1"/>
  </r>
  <r>
    <n v="26"/>
    <x v="2"/>
    <x v="1"/>
    <x v="1"/>
    <s v="Life Sciences"/>
    <x v="1"/>
    <s v="Research Scientist"/>
    <x v="0"/>
    <n v="2875"/>
    <x v="0"/>
    <n v="20"/>
    <n v="8"/>
    <n v="8"/>
    <n v="2"/>
  </r>
  <r>
    <n v="45"/>
    <x v="0"/>
    <x v="0"/>
    <x v="0"/>
    <s v="Marketing"/>
    <x v="0"/>
    <s v="Manager"/>
    <x v="0"/>
    <n v="18824"/>
    <x v="0"/>
    <n v="16"/>
    <n v="26"/>
    <n v="24"/>
    <n v="1"/>
  </r>
  <r>
    <n v="55"/>
    <x v="3"/>
    <x v="1"/>
    <x v="1"/>
    <s v="Medical"/>
    <x v="1"/>
    <s v="Healthcare Representative"/>
    <x v="2"/>
    <n v="13577"/>
    <x v="0"/>
    <n v="15"/>
    <n v="34"/>
    <n v="33"/>
    <n v="15"/>
  </r>
  <r>
    <n v="21"/>
    <x v="2"/>
    <x v="0"/>
    <x v="1"/>
    <s v="Life Sciences"/>
    <x v="0"/>
    <s v="Laboratory Technician"/>
    <x v="0"/>
    <n v="2625"/>
    <x v="1"/>
    <n v="20"/>
    <n v="2"/>
    <n v="2"/>
    <n v="2"/>
  </r>
  <r>
    <n v="46"/>
    <x v="0"/>
    <x v="1"/>
    <x v="0"/>
    <s v="Marketing"/>
    <x v="0"/>
    <s v="Manager"/>
    <x v="1"/>
    <n v="18789"/>
    <x v="1"/>
    <n v="14"/>
    <n v="26"/>
    <n v="11"/>
    <n v="0"/>
  </r>
  <r>
    <n v="34"/>
    <x v="1"/>
    <x v="1"/>
    <x v="0"/>
    <s v="Marketing"/>
    <x v="0"/>
    <s v="Sales Executive"/>
    <x v="0"/>
    <n v="4538"/>
    <x v="0"/>
    <n v="12"/>
    <n v="4"/>
    <n v="3"/>
    <n v="0"/>
  </r>
  <r>
    <n v="51"/>
    <x v="3"/>
    <x v="1"/>
    <x v="0"/>
    <s v="Life Sciences"/>
    <x v="1"/>
    <s v="Manager"/>
    <x v="2"/>
    <n v="19847"/>
    <x v="0"/>
    <n v="24"/>
    <n v="31"/>
    <n v="29"/>
    <n v="11"/>
  </r>
  <r>
    <n v="59"/>
    <x v="3"/>
    <x v="1"/>
    <x v="1"/>
    <s v="Medical"/>
    <x v="1"/>
    <s v="Manufacturing Director"/>
    <x v="0"/>
    <n v="10512"/>
    <x v="1"/>
    <n v="12"/>
    <n v="25"/>
    <n v="9"/>
    <n v="5"/>
  </r>
  <r>
    <n v="34"/>
    <x v="1"/>
    <x v="1"/>
    <x v="1"/>
    <s v="Medical"/>
    <x v="0"/>
    <s v="Laboratory Technician"/>
    <x v="2"/>
    <n v="4444"/>
    <x v="1"/>
    <n v="13"/>
    <n v="15"/>
    <n v="11"/>
    <n v="5"/>
  </r>
  <r>
    <n v="28"/>
    <x v="2"/>
    <x v="1"/>
    <x v="1"/>
    <s v="Medical"/>
    <x v="1"/>
    <s v="Laboratory Technician"/>
    <x v="0"/>
    <n v="2154"/>
    <x v="0"/>
    <n v="11"/>
    <n v="5"/>
    <n v="4"/>
    <n v="0"/>
  </r>
  <r>
    <n v="44"/>
    <x v="0"/>
    <x v="1"/>
    <x v="1"/>
    <s v="Life Sciences"/>
    <x v="1"/>
    <s v="Manager"/>
    <x v="2"/>
    <n v="19190"/>
    <x v="1"/>
    <n v="14"/>
    <n v="26"/>
    <n v="25"/>
    <n v="14"/>
  </r>
  <r>
    <n v="34"/>
    <x v="1"/>
    <x v="1"/>
    <x v="2"/>
    <s v="Life Sciences"/>
    <x v="1"/>
    <s v="Human Resources"/>
    <x v="1"/>
    <n v="4490"/>
    <x v="1"/>
    <n v="11"/>
    <n v="14"/>
    <n v="10"/>
    <n v="1"/>
  </r>
  <r>
    <n v="35"/>
    <x v="1"/>
    <x v="1"/>
    <x v="1"/>
    <s v="Life Sciences"/>
    <x v="1"/>
    <s v="Research Scientist"/>
    <x v="1"/>
    <n v="3506"/>
    <x v="0"/>
    <n v="14"/>
    <n v="4"/>
    <n v="3"/>
    <n v="2"/>
  </r>
  <r>
    <n v="42"/>
    <x v="0"/>
    <x v="1"/>
    <x v="1"/>
    <s v="Medical"/>
    <x v="0"/>
    <s v="Research Scientist"/>
    <x v="1"/>
    <n v="2372"/>
    <x v="0"/>
    <n v="16"/>
    <n v="18"/>
    <n v="1"/>
    <n v="0"/>
  </r>
  <r>
    <n v="43"/>
    <x v="0"/>
    <x v="1"/>
    <x v="0"/>
    <s v="Marketing"/>
    <x v="0"/>
    <s v="Sales Executive"/>
    <x v="0"/>
    <n v="10231"/>
    <x v="1"/>
    <n v="14"/>
    <n v="23"/>
    <n v="21"/>
    <n v="15"/>
  </r>
  <r>
    <n v="36"/>
    <x v="1"/>
    <x v="1"/>
    <x v="1"/>
    <s v="Life Sciences"/>
    <x v="0"/>
    <s v="Manufacturing Director"/>
    <x v="0"/>
    <n v="5410"/>
    <x v="0"/>
    <n v="11"/>
    <n v="18"/>
    <n v="16"/>
    <n v="5"/>
  </r>
  <r>
    <n v="44"/>
    <x v="0"/>
    <x v="0"/>
    <x v="1"/>
    <s v="Medical"/>
    <x v="0"/>
    <s v="Healthcare Representative"/>
    <x v="1"/>
    <n v="7978"/>
    <x v="1"/>
    <n v="11"/>
    <n v="10"/>
    <n v="10"/>
    <n v="0"/>
  </r>
  <r>
    <n v="28"/>
    <x v="2"/>
    <x v="1"/>
    <x v="1"/>
    <s v="Life Sciences"/>
    <x v="1"/>
    <s v="Laboratory Technician"/>
    <x v="1"/>
    <n v="3867"/>
    <x v="0"/>
    <n v="12"/>
    <n v="2"/>
    <n v="2"/>
    <n v="2"/>
  </r>
  <r>
    <n v="51"/>
    <x v="3"/>
    <x v="1"/>
    <x v="1"/>
    <s v="Medical"/>
    <x v="0"/>
    <s v="Laboratory Technician"/>
    <x v="0"/>
    <n v="2838"/>
    <x v="1"/>
    <n v="14"/>
    <n v="8"/>
    <n v="7"/>
    <n v="7"/>
  </r>
  <r>
    <n v="30"/>
    <x v="1"/>
    <x v="1"/>
    <x v="1"/>
    <s v="Medical"/>
    <x v="0"/>
    <s v="Manufacturing Director"/>
    <x v="0"/>
    <n v="4695"/>
    <x v="0"/>
    <n v="18"/>
    <n v="10"/>
    <n v="8"/>
    <n v="1"/>
  </r>
  <r>
    <n v="29"/>
    <x v="2"/>
    <x v="0"/>
    <x v="1"/>
    <s v="Technical Degree"/>
    <x v="0"/>
    <s v="Laboratory Technician"/>
    <x v="2"/>
    <n v="3339"/>
    <x v="0"/>
    <n v="13"/>
    <n v="10"/>
    <n v="7"/>
    <n v="7"/>
  </r>
  <r>
    <n v="28"/>
    <x v="2"/>
    <x v="1"/>
    <x v="1"/>
    <s v="Technical Degree"/>
    <x v="1"/>
    <s v="Research Scientist"/>
    <x v="0"/>
    <n v="2080"/>
    <x v="1"/>
    <n v="11"/>
    <n v="5"/>
    <n v="3"/>
    <n v="1"/>
  </r>
  <r>
    <n v="25"/>
    <x v="2"/>
    <x v="1"/>
    <x v="1"/>
    <s v="Medical"/>
    <x v="0"/>
    <s v="Research Scientist"/>
    <x v="0"/>
    <n v="2096"/>
    <x v="1"/>
    <n v="18"/>
    <n v="2"/>
    <n v="2"/>
    <n v="2"/>
  </r>
  <r>
    <n v="32"/>
    <x v="1"/>
    <x v="1"/>
    <x v="0"/>
    <s v="Medical"/>
    <x v="1"/>
    <s v="Sales Executive"/>
    <x v="1"/>
    <n v="6209"/>
    <x v="1"/>
    <n v="15"/>
    <n v="10"/>
    <n v="10"/>
    <n v="0"/>
  </r>
  <r>
    <n v="45"/>
    <x v="0"/>
    <x v="1"/>
    <x v="1"/>
    <s v="Medical"/>
    <x v="0"/>
    <s v="Manager"/>
    <x v="0"/>
    <n v="18061"/>
    <x v="1"/>
    <n v="22"/>
    <n v="22"/>
    <n v="0"/>
    <n v="0"/>
  </r>
  <r>
    <n v="39"/>
    <x v="1"/>
    <x v="1"/>
    <x v="1"/>
    <s v="Medical"/>
    <x v="0"/>
    <s v="Manager"/>
    <x v="2"/>
    <n v="17123"/>
    <x v="0"/>
    <n v="13"/>
    <n v="21"/>
    <n v="19"/>
    <n v="15"/>
  </r>
  <r>
    <n v="58"/>
    <x v="3"/>
    <x v="1"/>
    <x v="1"/>
    <s v="Life Sciences"/>
    <x v="1"/>
    <s v="Research Scientist"/>
    <x v="2"/>
    <n v="2372"/>
    <x v="1"/>
    <n v="12"/>
    <n v="2"/>
    <n v="2"/>
    <n v="2"/>
  </r>
  <r>
    <n v="32"/>
    <x v="1"/>
    <x v="0"/>
    <x v="1"/>
    <s v="Life Sciences"/>
    <x v="1"/>
    <s v="Laboratory Technician"/>
    <x v="1"/>
    <n v="4883"/>
    <x v="1"/>
    <n v="18"/>
    <n v="10"/>
    <n v="10"/>
    <n v="1"/>
  </r>
  <r>
    <n v="39"/>
    <x v="1"/>
    <x v="0"/>
    <x v="1"/>
    <s v="Medical"/>
    <x v="1"/>
    <s v="Research Scientist"/>
    <x v="0"/>
    <n v="3904"/>
    <x v="1"/>
    <n v="13"/>
    <n v="6"/>
    <n v="5"/>
    <n v="0"/>
  </r>
  <r>
    <n v="30"/>
    <x v="1"/>
    <x v="1"/>
    <x v="1"/>
    <s v="Technical Degree"/>
    <x v="0"/>
    <s v="Laboratory Technician"/>
    <x v="1"/>
    <n v="4627"/>
    <x v="1"/>
    <n v="12"/>
    <n v="10"/>
    <n v="9"/>
    <n v="6"/>
  </r>
  <r>
    <n v="36"/>
    <x v="1"/>
    <x v="1"/>
    <x v="1"/>
    <s v="Technical Degree"/>
    <x v="0"/>
    <s v="Healthcare Representative"/>
    <x v="1"/>
    <n v="7094"/>
    <x v="1"/>
    <n v="12"/>
    <n v="10"/>
    <n v="7"/>
    <n v="1"/>
  </r>
  <r>
    <n v="46"/>
    <x v="0"/>
    <x v="1"/>
    <x v="2"/>
    <s v="Life Sciences"/>
    <x v="0"/>
    <s v="Human Resources"/>
    <x v="0"/>
    <n v="3423"/>
    <x v="1"/>
    <n v="12"/>
    <n v="10"/>
    <n v="7"/>
    <n v="5"/>
  </r>
  <r>
    <n v="28"/>
    <x v="2"/>
    <x v="1"/>
    <x v="1"/>
    <s v="Life Sciences"/>
    <x v="0"/>
    <s v="Laboratory Technician"/>
    <x v="1"/>
    <n v="6674"/>
    <x v="1"/>
    <n v="11"/>
    <n v="10"/>
    <n v="9"/>
    <n v="7"/>
  </r>
  <r>
    <n v="50"/>
    <x v="0"/>
    <x v="1"/>
    <x v="1"/>
    <s v="Life Sciences"/>
    <x v="0"/>
    <s v="Research Director"/>
    <x v="1"/>
    <n v="16880"/>
    <x v="0"/>
    <n v="11"/>
    <n v="25"/>
    <n v="3"/>
    <n v="1"/>
  </r>
  <r>
    <n v="40"/>
    <x v="1"/>
    <x v="0"/>
    <x v="0"/>
    <s v="Marketing"/>
    <x v="1"/>
    <s v="Sales Executive"/>
    <x v="0"/>
    <n v="9094"/>
    <x v="0"/>
    <n v="12"/>
    <n v="9"/>
    <n v="5"/>
    <n v="1"/>
  </r>
  <r>
    <n v="52"/>
    <x v="3"/>
    <x v="0"/>
    <x v="0"/>
    <s v="Life Sciences"/>
    <x v="1"/>
    <s v="Sales Executive"/>
    <x v="0"/>
    <n v="8446"/>
    <x v="0"/>
    <n v="19"/>
    <n v="10"/>
    <n v="8"/>
    <n v="7"/>
  </r>
  <r>
    <n v="30"/>
    <x v="1"/>
    <x v="1"/>
    <x v="1"/>
    <s v="Medical"/>
    <x v="0"/>
    <s v="Manager"/>
    <x v="1"/>
    <n v="11916"/>
    <x v="0"/>
    <n v="23"/>
    <n v="9"/>
    <n v="9"/>
    <n v="0"/>
  </r>
  <r>
    <n v="39"/>
    <x v="1"/>
    <x v="1"/>
    <x v="1"/>
    <s v="Life Sciences"/>
    <x v="1"/>
    <s v="Manufacturing Director"/>
    <x v="0"/>
    <n v="4534"/>
    <x v="1"/>
    <n v="11"/>
    <n v="9"/>
    <n v="8"/>
    <n v="1"/>
  </r>
  <r>
    <n v="31"/>
    <x v="1"/>
    <x v="1"/>
    <x v="0"/>
    <s v="Life Sciences"/>
    <x v="0"/>
    <s v="Sales Executive"/>
    <x v="2"/>
    <n v="9852"/>
    <x v="0"/>
    <n v="19"/>
    <n v="10"/>
    <n v="10"/>
    <n v="9"/>
  </r>
  <r>
    <n v="41"/>
    <x v="0"/>
    <x v="1"/>
    <x v="0"/>
    <s v="Medical"/>
    <x v="1"/>
    <s v="Sales Executive"/>
    <x v="0"/>
    <n v="6151"/>
    <x v="1"/>
    <n v="13"/>
    <n v="19"/>
    <n v="19"/>
    <n v="11"/>
  </r>
  <r>
    <n v="31"/>
    <x v="1"/>
    <x v="0"/>
    <x v="0"/>
    <s v="Life Sciences"/>
    <x v="0"/>
    <s v="Sales Representative"/>
    <x v="0"/>
    <n v="2302"/>
    <x v="0"/>
    <n v="11"/>
    <n v="3"/>
    <n v="3"/>
    <n v="2"/>
  </r>
  <r>
    <n v="44"/>
    <x v="0"/>
    <x v="0"/>
    <x v="1"/>
    <s v="Life Sciences"/>
    <x v="1"/>
    <s v="Laboratory Technician"/>
    <x v="1"/>
    <n v="2362"/>
    <x v="1"/>
    <n v="12"/>
    <n v="10"/>
    <n v="3"/>
    <n v="1"/>
  </r>
  <r>
    <n v="42"/>
    <x v="0"/>
    <x v="1"/>
    <x v="1"/>
    <s v="Life Sciences"/>
    <x v="1"/>
    <s v="Manager"/>
    <x v="1"/>
    <n v="17861"/>
    <x v="0"/>
    <n v="13"/>
    <n v="21"/>
    <n v="20"/>
    <n v="2"/>
  </r>
  <r>
    <n v="55"/>
    <x v="3"/>
    <x v="1"/>
    <x v="1"/>
    <s v="Medical"/>
    <x v="0"/>
    <s v="Manager"/>
    <x v="1"/>
    <n v="19187"/>
    <x v="1"/>
    <n v="14"/>
    <n v="23"/>
    <n v="19"/>
    <n v="9"/>
  </r>
  <r>
    <n v="56"/>
    <x v="3"/>
    <x v="1"/>
    <x v="2"/>
    <s v="Life Sciences"/>
    <x v="1"/>
    <s v="Manager"/>
    <x v="0"/>
    <n v="19717"/>
    <x v="1"/>
    <n v="14"/>
    <n v="36"/>
    <n v="7"/>
    <n v="7"/>
  </r>
  <r>
    <n v="40"/>
    <x v="1"/>
    <x v="1"/>
    <x v="1"/>
    <s v="Life Sciences"/>
    <x v="1"/>
    <s v="Research Scientist"/>
    <x v="2"/>
    <n v="3544"/>
    <x v="1"/>
    <n v="16"/>
    <n v="6"/>
    <n v="4"/>
    <n v="0"/>
  </r>
  <r>
    <n v="34"/>
    <x v="1"/>
    <x v="1"/>
    <x v="1"/>
    <s v="Life Sciences"/>
    <x v="1"/>
    <s v="Healthcare Representative"/>
    <x v="2"/>
    <n v="8500"/>
    <x v="1"/>
    <n v="11"/>
    <n v="10"/>
    <n v="9"/>
    <n v="1"/>
  </r>
  <r>
    <n v="40"/>
    <x v="1"/>
    <x v="1"/>
    <x v="1"/>
    <s v="Life Sciences"/>
    <x v="1"/>
    <s v="Research Scientist"/>
    <x v="0"/>
    <n v="4661"/>
    <x v="1"/>
    <n v="13"/>
    <n v="9"/>
    <n v="9"/>
    <n v="8"/>
  </r>
  <r>
    <n v="41"/>
    <x v="0"/>
    <x v="1"/>
    <x v="0"/>
    <s v="Marketing"/>
    <x v="0"/>
    <s v="Sales Executive"/>
    <x v="2"/>
    <n v="4103"/>
    <x v="1"/>
    <n v="17"/>
    <n v="10"/>
    <n v="9"/>
    <n v="1"/>
  </r>
  <r>
    <n v="35"/>
    <x v="1"/>
    <x v="1"/>
    <x v="1"/>
    <s v="Life Sciences"/>
    <x v="1"/>
    <s v="Research Scientist"/>
    <x v="0"/>
    <n v="4249"/>
    <x v="0"/>
    <n v="11"/>
    <n v="9"/>
    <n v="9"/>
    <n v="1"/>
  </r>
  <r>
    <n v="51"/>
    <x v="3"/>
    <x v="1"/>
    <x v="2"/>
    <s v="Life Sciences"/>
    <x v="1"/>
    <s v="Manager"/>
    <x v="2"/>
    <n v="14026"/>
    <x v="0"/>
    <n v="11"/>
    <n v="33"/>
    <n v="33"/>
    <n v="0"/>
  </r>
  <r>
    <n v="38"/>
    <x v="1"/>
    <x v="1"/>
    <x v="0"/>
    <s v="Life Sciences"/>
    <x v="0"/>
    <s v="Sales Executive"/>
    <x v="2"/>
    <n v="6893"/>
    <x v="1"/>
    <n v="15"/>
    <n v="11"/>
    <n v="7"/>
    <n v="1"/>
  </r>
  <r>
    <n v="34"/>
    <x v="1"/>
    <x v="1"/>
    <x v="0"/>
    <s v="Medical"/>
    <x v="0"/>
    <s v="Sales Executive"/>
    <x v="0"/>
    <n v="6125"/>
    <x v="1"/>
    <n v="12"/>
    <n v="10"/>
    <n v="10"/>
    <n v="9"/>
  </r>
  <r>
    <n v="25"/>
    <x v="2"/>
    <x v="1"/>
    <x v="1"/>
    <s v="Medical"/>
    <x v="1"/>
    <s v="Laboratory Technician"/>
    <x v="1"/>
    <n v="3669"/>
    <x v="1"/>
    <n v="11"/>
    <n v="7"/>
    <n v="3"/>
    <n v="1"/>
  </r>
  <r>
    <n v="58"/>
    <x v="3"/>
    <x v="0"/>
    <x v="1"/>
    <s v="Medical"/>
    <x v="0"/>
    <s v="Manufacturing Director"/>
    <x v="1"/>
    <n v="10008"/>
    <x v="0"/>
    <n v="14"/>
    <n v="31"/>
    <n v="10"/>
    <n v="5"/>
  </r>
  <r>
    <n v="40"/>
    <x v="1"/>
    <x v="1"/>
    <x v="1"/>
    <s v="Life Sciences"/>
    <x v="1"/>
    <s v="Laboratory Technician"/>
    <x v="1"/>
    <n v="2387"/>
    <x v="1"/>
    <n v="22"/>
    <n v="7"/>
    <n v="4"/>
    <n v="0"/>
  </r>
  <r>
    <n v="36"/>
    <x v="1"/>
    <x v="1"/>
    <x v="0"/>
    <s v="Marketing"/>
    <x v="0"/>
    <s v="Sales Executive"/>
    <x v="1"/>
    <n v="4639"/>
    <x v="1"/>
    <n v="16"/>
    <n v="17"/>
    <n v="15"/>
    <n v="6"/>
  </r>
  <r>
    <n v="48"/>
    <x v="0"/>
    <x v="1"/>
    <x v="1"/>
    <s v="Life Sciences"/>
    <x v="1"/>
    <s v="Manufacturing Director"/>
    <x v="0"/>
    <n v="7898"/>
    <x v="1"/>
    <n v="11"/>
    <n v="11"/>
    <n v="10"/>
    <n v="0"/>
  </r>
  <r>
    <n v="27"/>
    <x v="2"/>
    <x v="1"/>
    <x v="0"/>
    <s v="Medical"/>
    <x v="0"/>
    <s v="Sales Representative"/>
    <x v="1"/>
    <n v="2534"/>
    <x v="1"/>
    <n v="14"/>
    <n v="5"/>
    <n v="1"/>
    <n v="0"/>
  </r>
  <r>
    <n v="51"/>
    <x v="3"/>
    <x v="1"/>
    <x v="1"/>
    <s v="Technical Degree"/>
    <x v="0"/>
    <s v="Manufacturing Director"/>
    <x v="0"/>
    <n v="13142"/>
    <x v="1"/>
    <n v="16"/>
    <n v="29"/>
    <n v="5"/>
    <n v="0"/>
  </r>
  <r>
    <n v="18"/>
    <x v="2"/>
    <x v="1"/>
    <x v="1"/>
    <s v="Life Sciences"/>
    <x v="0"/>
    <s v="Laboratory Technician"/>
    <x v="0"/>
    <n v="1611"/>
    <x v="1"/>
    <n v="15"/>
    <n v="0"/>
    <n v="0"/>
    <n v="0"/>
  </r>
  <r>
    <n v="35"/>
    <x v="1"/>
    <x v="1"/>
    <x v="1"/>
    <s v="Medical"/>
    <x v="0"/>
    <s v="Laboratory Technician"/>
    <x v="1"/>
    <n v="5363"/>
    <x v="1"/>
    <n v="12"/>
    <n v="10"/>
    <n v="9"/>
    <n v="0"/>
  </r>
  <r>
    <n v="27"/>
    <x v="2"/>
    <x v="1"/>
    <x v="0"/>
    <s v="Life Sciences"/>
    <x v="1"/>
    <s v="Sales Executive"/>
    <x v="0"/>
    <n v="5071"/>
    <x v="1"/>
    <n v="20"/>
    <n v="8"/>
    <n v="6"/>
    <n v="0"/>
  </r>
  <r>
    <n v="55"/>
    <x v="3"/>
    <x v="0"/>
    <x v="0"/>
    <s v="Marketing"/>
    <x v="1"/>
    <s v="Sales Executive"/>
    <x v="0"/>
    <n v="13695"/>
    <x v="0"/>
    <n v="17"/>
    <n v="24"/>
    <n v="19"/>
    <n v="3"/>
  </r>
  <r>
    <n v="56"/>
    <x v="3"/>
    <x v="1"/>
    <x v="1"/>
    <s v="Life Sciences"/>
    <x v="1"/>
    <s v="Manufacturing Director"/>
    <x v="1"/>
    <n v="13402"/>
    <x v="0"/>
    <n v="12"/>
    <n v="33"/>
    <n v="19"/>
    <n v="15"/>
  </r>
  <r>
    <n v="34"/>
    <x v="1"/>
    <x v="1"/>
    <x v="1"/>
    <s v="Technical Degree"/>
    <x v="0"/>
    <s v="Research Scientist"/>
    <x v="2"/>
    <n v="2029"/>
    <x v="1"/>
    <n v="20"/>
    <n v="5"/>
    <n v="5"/>
    <n v="0"/>
  </r>
  <r>
    <n v="40"/>
    <x v="1"/>
    <x v="1"/>
    <x v="1"/>
    <s v="Medical"/>
    <x v="0"/>
    <s v="Healthcare Representative"/>
    <x v="2"/>
    <n v="6377"/>
    <x v="1"/>
    <n v="20"/>
    <n v="15"/>
    <n v="12"/>
    <n v="11"/>
  </r>
  <r>
    <n v="34"/>
    <x v="1"/>
    <x v="1"/>
    <x v="1"/>
    <s v="Medical"/>
    <x v="1"/>
    <s v="Laboratory Technician"/>
    <x v="1"/>
    <n v="5429"/>
    <x v="1"/>
    <n v="13"/>
    <n v="10"/>
    <n v="8"/>
    <n v="7"/>
  </r>
  <r>
    <n v="31"/>
    <x v="1"/>
    <x v="0"/>
    <x v="0"/>
    <s v="Life Sciences"/>
    <x v="0"/>
    <s v="Sales Representative"/>
    <x v="0"/>
    <n v="2785"/>
    <x v="1"/>
    <n v="14"/>
    <n v="3"/>
    <n v="1"/>
    <n v="0"/>
  </r>
  <r>
    <n v="35"/>
    <x v="1"/>
    <x v="0"/>
    <x v="0"/>
    <s v="Marketing"/>
    <x v="0"/>
    <s v="Sales Executive"/>
    <x v="1"/>
    <n v="4614"/>
    <x v="0"/>
    <n v="18"/>
    <n v="5"/>
    <n v="4"/>
    <n v="3"/>
  </r>
  <r>
    <n v="38"/>
    <x v="1"/>
    <x v="1"/>
    <x v="1"/>
    <s v="Life Sciences"/>
    <x v="1"/>
    <s v="Research Scientist"/>
    <x v="2"/>
    <n v="2610"/>
    <x v="1"/>
    <n v="11"/>
    <n v="4"/>
    <n v="4"/>
    <n v="0"/>
  </r>
  <r>
    <n v="34"/>
    <x v="1"/>
    <x v="1"/>
    <x v="1"/>
    <s v="Technical Degree"/>
    <x v="0"/>
    <s v="Healthcare Representative"/>
    <x v="0"/>
    <n v="6687"/>
    <x v="1"/>
    <n v="11"/>
    <n v="14"/>
    <n v="14"/>
    <n v="4"/>
  </r>
  <r>
    <n v="28"/>
    <x v="2"/>
    <x v="1"/>
    <x v="0"/>
    <s v="Life Sciences"/>
    <x v="1"/>
    <s v="Sales Executive"/>
    <x v="1"/>
    <n v="4724"/>
    <x v="1"/>
    <n v="11"/>
    <n v="5"/>
    <n v="5"/>
    <n v="0"/>
  </r>
  <r>
    <n v="31"/>
    <x v="1"/>
    <x v="0"/>
    <x v="1"/>
    <s v="Medical"/>
    <x v="1"/>
    <s v="Manufacturing Director"/>
    <x v="1"/>
    <n v="6179"/>
    <x v="0"/>
    <n v="15"/>
    <n v="10"/>
    <n v="10"/>
    <n v="6"/>
  </r>
  <r>
    <n v="39"/>
    <x v="1"/>
    <x v="1"/>
    <x v="0"/>
    <s v="Life Sciences"/>
    <x v="1"/>
    <s v="Sales Executive"/>
    <x v="1"/>
    <n v="6120"/>
    <x v="0"/>
    <n v="12"/>
    <n v="8"/>
    <n v="5"/>
    <n v="1"/>
  </r>
  <r>
    <n v="51"/>
    <x v="3"/>
    <x v="1"/>
    <x v="0"/>
    <s v="Marketing"/>
    <x v="1"/>
    <s v="Sales Executive"/>
    <x v="1"/>
    <n v="10596"/>
    <x v="1"/>
    <n v="11"/>
    <n v="14"/>
    <n v="4"/>
    <n v="3"/>
  </r>
  <r>
    <n v="41"/>
    <x v="0"/>
    <x v="1"/>
    <x v="1"/>
    <s v="Life Sciences"/>
    <x v="0"/>
    <s v="Research Scientist"/>
    <x v="2"/>
    <n v="5467"/>
    <x v="0"/>
    <n v="14"/>
    <n v="12"/>
    <n v="6"/>
    <n v="3"/>
  </r>
  <r>
    <n v="37"/>
    <x v="1"/>
    <x v="1"/>
    <x v="1"/>
    <s v="Life Sciences"/>
    <x v="1"/>
    <s v="Research Scientist"/>
    <x v="1"/>
    <n v="2996"/>
    <x v="0"/>
    <n v="15"/>
    <n v="8"/>
    <n v="6"/>
    <n v="1"/>
  </r>
  <r>
    <n v="33"/>
    <x v="1"/>
    <x v="1"/>
    <x v="0"/>
    <s v="Life Sciences"/>
    <x v="1"/>
    <s v="Sales Executive"/>
    <x v="1"/>
    <n v="9998"/>
    <x v="1"/>
    <n v="13"/>
    <n v="8"/>
    <n v="5"/>
    <n v="1"/>
  </r>
  <r>
    <n v="32"/>
    <x v="1"/>
    <x v="1"/>
    <x v="0"/>
    <s v="Marketing"/>
    <x v="1"/>
    <s v="Sales Executive"/>
    <x v="1"/>
    <n v="4078"/>
    <x v="0"/>
    <n v="13"/>
    <n v="4"/>
    <n v="3"/>
    <n v="1"/>
  </r>
  <r>
    <n v="39"/>
    <x v="1"/>
    <x v="1"/>
    <x v="1"/>
    <s v="Life Sciences"/>
    <x v="1"/>
    <s v="Healthcare Representative"/>
    <x v="1"/>
    <n v="10920"/>
    <x v="1"/>
    <n v="21"/>
    <n v="13"/>
    <n v="6"/>
    <n v="0"/>
  </r>
  <r>
    <n v="25"/>
    <x v="2"/>
    <x v="1"/>
    <x v="0"/>
    <s v="Life Sciences"/>
    <x v="1"/>
    <s v="Sales Executive"/>
    <x v="1"/>
    <n v="6232"/>
    <x v="1"/>
    <n v="11"/>
    <n v="6"/>
    <n v="3"/>
    <n v="1"/>
  </r>
  <r>
    <n v="52"/>
    <x v="3"/>
    <x v="1"/>
    <x v="1"/>
    <s v="Medical"/>
    <x v="0"/>
    <s v="Manufacturing Director"/>
    <x v="1"/>
    <n v="13247"/>
    <x v="0"/>
    <n v="11"/>
    <n v="24"/>
    <n v="5"/>
    <n v="0"/>
  </r>
  <r>
    <n v="43"/>
    <x v="0"/>
    <x v="1"/>
    <x v="1"/>
    <s v="Medical"/>
    <x v="0"/>
    <s v="Research Scientist"/>
    <x v="0"/>
    <n v="4081"/>
    <x v="0"/>
    <n v="14"/>
    <n v="20"/>
    <n v="20"/>
    <n v="1"/>
  </r>
  <r>
    <n v="27"/>
    <x v="2"/>
    <x v="1"/>
    <x v="0"/>
    <s v="Marketing"/>
    <x v="0"/>
    <s v="Sales Executive"/>
    <x v="1"/>
    <n v="5769"/>
    <x v="0"/>
    <n v="11"/>
    <n v="6"/>
    <n v="6"/>
    <n v="4"/>
  </r>
  <r>
    <n v="27"/>
    <x v="2"/>
    <x v="0"/>
    <x v="1"/>
    <s v="Life Sciences"/>
    <x v="0"/>
    <s v="Research Scientist"/>
    <x v="0"/>
    <n v="2394"/>
    <x v="0"/>
    <n v="13"/>
    <n v="8"/>
    <n v="8"/>
    <n v="7"/>
  </r>
  <r>
    <n v="26"/>
    <x v="2"/>
    <x v="1"/>
    <x v="1"/>
    <s v="Medical"/>
    <x v="1"/>
    <s v="Research Scientist"/>
    <x v="0"/>
    <n v="3904"/>
    <x v="1"/>
    <n v="12"/>
    <n v="5"/>
    <n v="4"/>
    <n v="1"/>
  </r>
  <r>
    <n v="42"/>
    <x v="0"/>
    <x v="1"/>
    <x v="2"/>
    <s v="Human Resources"/>
    <x v="0"/>
    <s v="Manager"/>
    <x v="1"/>
    <n v="16799"/>
    <x v="1"/>
    <n v="14"/>
    <n v="21"/>
    <n v="20"/>
    <n v="0"/>
  </r>
  <r>
    <n v="52"/>
    <x v="3"/>
    <x v="1"/>
    <x v="1"/>
    <s v="Other"/>
    <x v="0"/>
    <s v="Laboratory Technician"/>
    <x v="1"/>
    <n v="2950"/>
    <x v="1"/>
    <n v="13"/>
    <n v="12"/>
    <n v="5"/>
    <n v="0"/>
  </r>
  <r>
    <n v="37"/>
    <x v="1"/>
    <x v="1"/>
    <x v="1"/>
    <s v="Medical"/>
    <x v="0"/>
    <s v="Laboratory Technician"/>
    <x v="0"/>
    <n v="3629"/>
    <x v="1"/>
    <n v="18"/>
    <n v="8"/>
    <n v="3"/>
    <n v="0"/>
  </r>
  <r>
    <n v="35"/>
    <x v="1"/>
    <x v="1"/>
    <x v="1"/>
    <s v="Life Sciences"/>
    <x v="1"/>
    <s v="Manufacturing Director"/>
    <x v="0"/>
    <n v="9362"/>
    <x v="1"/>
    <n v="11"/>
    <n v="10"/>
    <n v="2"/>
    <n v="2"/>
  </r>
  <r>
    <n v="25"/>
    <x v="2"/>
    <x v="1"/>
    <x v="1"/>
    <s v="Technical Degree"/>
    <x v="1"/>
    <s v="Laboratory Technician"/>
    <x v="1"/>
    <n v="3229"/>
    <x v="1"/>
    <n v="11"/>
    <n v="7"/>
    <n v="3"/>
    <n v="0"/>
  </r>
  <r>
    <n v="26"/>
    <x v="2"/>
    <x v="1"/>
    <x v="1"/>
    <s v="Other"/>
    <x v="1"/>
    <s v="Laboratory Technician"/>
    <x v="0"/>
    <n v="3578"/>
    <x v="1"/>
    <n v="12"/>
    <n v="8"/>
    <n v="7"/>
    <n v="0"/>
  </r>
  <r>
    <n v="29"/>
    <x v="2"/>
    <x v="1"/>
    <x v="2"/>
    <s v="Other"/>
    <x v="1"/>
    <s v="Human Resources"/>
    <x v="0"/>
    <n v="7988"/>
    <x v="1"/>
    <n v="13"/>
    <n v="10"/>
    <n v="10"/>
    <n v="0"/>
  </r>
  <r>
    <n v="49"/>
    <x v="0"/>
    <x v="0"/>
    <x v="1"/>
    <s v="Life Sciences"/>
    <x v="1"/>
    <s v="Laboratory Technician"/>
    <x v="0"/>
    <n v="4284"/>
    <x v="1"/>
    <n v="20"/>
    <n v="20"/>
    <n v="4"/>
    <n v="1"/>
  </r>
  <r>
    <n v="29"/>
    <x v="2"/>
    <x v="0"/>
    <x v="1"/>
    <s v="Other"/>
    <x v="0"/>
    <s v="Healthcare Representative"/>
    <x v="0"/>
    <n v="7553"/>
    <x v="0"/>
    <n v="12"/>
    <n v="9"/>
    <n v="8"/>
    <n v="7"/>
  </r>
  <r>
    <n v="54"/>
    <x v="3"/>
    <x v="1"/>
    <x v="1"/>
    <s v="Medical"/>
    <x v="0"/>
    <s v="Research Director"/>
    <x v="0"/>
    <n v="17328"/>
    <x v="1"/>
    <n v="19"/>
    <n v="29"/>
    <n v="20"/>
    <n v="12"/>
  </r>
  <r>
    <n v="58"/>
    <x v="3"/>
    <x v="1"/>
    <x v="1"/>
    <s v="Medical"/>
    <x v="0"/>
    <s v="Research Director"/>
    <x v="1"/>
    <n v="19701"/>
    <x v="0"/>
    <n v="21"/>
    <n v="32"/>
    <n v="9"/>
    <n v="1"/>
  </r>
  <r>
    <n v="55"/>
    <x v="3"/>
    <x v="1"/>
    <x v="1"/>
    <s v="Medical"/>
    <x v="1"/>
    <s v="Research Director"/>
    <x v="2"/>
    <n v="14732"/>
    <x v="1"/>
    <n v="13"/>
    <n v="31"/>
    <n v="7"/>
    <n v="0"/>
  </r>
  <r>
    <n v="36"/>
    <x v="1"/>
    <x v="1"/>
    <x v="0"/>
    <s v="Marketing"/>
    <x v="0"/>
    <s v="Sales Executive"/>
    <x v="0"/>
    <n v="9278"/>
    <x v="0"/>
    <n v="16"/>
    <n v="15"/>
    <n v="5"/>
    <n v="0"/>
  </r>
  <r>
    <n v="31"/>
    <x v="1"/>
    <x v="0"/>
    <x v="0"/>
    <s v="Life Sciences"/>
    <x v="0"/>
    <s v="Sales Representative"/>
    <x v="0"/>
    <n v="1359"/>
    <x v="1"/>
    <n v="12"/>
    <n v="1"/>
    <n v="1"/>
    <n v="0"/>
  </r>
  <r>
    <n v="30"/>
    <x v="1"/>
    <x v="1"/>
    <x v="0"/>
    <s v="Marketing"/>
    <x v="0"/>
    <s v="Sales Executive"/>
    <x v="2"/>
    <n v="4779"/>
    <x v="1"/>
    <n v="14"/>
    <n v="8"/>
    <n v="3"/>
    <n v="0"/>
  </r>
  <r>
    <n v="31"/>
    <x v="1"/>
    <x v="1"/>
    <x v="1"/>
    <s v="Life Sciences"/>
    <x v="0"/>
    <s v="Research Director"/>
    <x v="0"/>
    <n v="16422"/>
    <x v="1"/>
    <n v="11"/>
    <n v="9"/>
    <n v="3"/>
    <n v="1"/>
  </r>
  <r>
    <n v="34"/>
    <x v="1"/>
    <x v="1"/>
    <x v="1"/>
    <s v="Other"/>
    <x v="1"/>
    <s v="Research Scientist"/>
    <x v="2"/>
    <n v="2996"/>
    <x v="1"/>
    <n v="14"/>
    <n v="10"/>
    <n v="4"/>
    <n v="1"/>
  </r>
  <r>
    <n v="31"/>
    <x v="1"/>
    <x v="0"/>
    <x v="1"/>
    <s v="Life Sciences"/>
    <x v="0"/>
    <s v="Research Scientist"/>
    <x v="0"/>
    <n v="1261"/>
    <x v="1"/>
    <n v="12"/>
    <n v="1"/>
    <n v="1"/>
    <n v="0"/>
  </r>
  <r>
    <n v="27"/>
    <x v="2"/>
    <x v="1"/>
    <x v="1"/>
    <s v="Life Sciences"/>
    <x v="1"/>
    <s v="Laboratory Technician"/>
    <x v="1"/>
    <n v="2099"/>
    <x v="1"/>
    <n v="14"/>
    <n v="6"/>
    <n v="5"/>
    <n v="1"/>
  </r>
  <r>
    <n v="36"/>
    <x v="1"/>
    <x v="1"/>
    <x v="1"/>
    <s v="Life Sciences"/>
    <x v="1"/>
    <s v="Laboratory Technician"/>
    <x v="0"/>
    <n v="5810"/>
    <x v="1"/>
    <n v="16"/>
    <n v="10"/>
    <n v="10"/>
    <n v="1"/>
  </r>
  <r>
    <n v="36"/>
    <x v="1"/>
    <x v="1"/>
    <x v="0"/>
    <s v="Marketing"/>
    <x v="0"/>
    <s v="Sales Executive"/>
    <x v="1"/>
    <n v="5647"/>
    <x v="1"/>
    <n v="13"/>
    <n v="11"/>
    <n v="3"/>
    <n v="0"/>
  </r>
  <r>
    <n v="47"/>
    <x v="0"/>
    <x v="1"/>
    <x v="1"/>
    <s v="Technical Degree"/>
    <x v="1"/>
    <s v="Research Scientist"/>
    <x v="1"/>
    <n v="3420"/>
    <x v="1"/>
    <n v="12"/>
    <n v="17"/>
    <n v="6"/>
    <n v="1"/>
  </r>
  <r>
    <n v="25"/>
    <x v="2"/>
    <x v="0"/>
    <x v="0"/>
    <s v="Life Sciences"/>
    <x v="1"/>
    <s v="Sales Representative"/>
    <x v="1"/>
    <n v="4400"/>
    <x v="1"/>
    <n v="12"/>
    <n v="6"/>
    <n v="3"/>
    <n v="2"/>
  </r>
  <r>
    <n v="37"/>
    <x v="1"/>
    <x v="1"/>
    <x v="1"/>
    <s v="Technical Degree"/>
    <x v="1"/>
    <s v="Laboratory Technician"/>
    <x v="0"/>
    <n v="3500"/>
    <x v="1"/>
    <n v="14"/>
    <n v="7"/>
    <n v="6"/>
    <n v="1"/>
  </r>
  <r>
    <n v="56"/>
    <x v="3"/>
    <x v="1"/>
    <x v="1"/>
    <s v="Life Sciences"/>
    <x v="0"/>
    <s v="Research Scientist"/>
    <x v="1"/>
    <n v="2066"/>
    <x v="1"/>
    <n v="22"/>
    <n v="5"/>
    <n v="3"/>
    <n v="1"/>
  </r>
  <r>
    <n v="47"/>
    <x v="0"/>
    <x v="1"/>
    <x v="1"/>
    <s v="Medical"/>
    <x v="0"/>
    <s v="Research Director"/>
    <x v="1"/>
    <n v="17169"/>
    <x v="1"/>
    <n v="19"/>
    <n v="26"/>
    <n v="20"/>
    <n v="5"/>
  </r>
  <r>
    <n v="24"/>
    <x v="2"/>
    <x v="1"/>
    <x v="0"/>
    <s v="Medical"/>
    <x v="0"/>
    <s v="Sales Executive"/>
    <x v="1"/>
    <n v="4162"/>
    <x v="0"/>
    <n v="12"/>
    <n v="5"/>
    <n v="5"/>
    <n v="0"/>
  </r>
  <r>
    <n v="32"/>
    <x v="1"/>
    <x v="1"/>
    <x v="0"/>
    <s v="Marketing"/>
    <x v="1"/>
    <s v="Sales Executive"/>
    <x v="1"/>
    <n v="9204"/>
    <x v="1"/>
    <n v="12"/>
    <n v="7"/>
    <n v="4"/>
    <n v="0"/>
  </r>
  <r>
    <n v="34"/>
    <x v="1"/>
    <x v="1"/>
    <x v="1"/>
    <s v="Life Sciences"/>
    <x v="0"/>
    <s v="Laboratory Technician"/>
    <x v="1"/>
    <n v="3294"/>
    <x v="1"/>
    <n v="17"/>
    <n v="7"/>
    <n v="5"/>
    <n v="0"/>
  </r>
  <r>
    <n v="41"/>
    <x v="0"/>
    <x v="1"/>
    <x v="1"/>
    <s v="Medical"/>
    <x v="1"/>
    <s v="Research Scientist"/>
    <x v="1"/>
    <n v="2127"/>
    <x v="0"/>
    <n v="12"/>
    <n v="7"/>
    <n v="4"/>
    <n v="0"/>
  </r>
  <r>
    <n v="40"/>
    <x v="1"/>
    <x v="1"/>
    <x v="1"/>
    <s v="Other"/>
    <x v="1"/>
    <s v="Laboratory Technician"/>
    <x v="2"/>
    <n v="3975"/>
    <x v="1"/>
    <n v="11"/>
    <n v="11"/>
    <n v="8"/>
    <n v="0"/>
  </r>
  <r>
    <n v="31"/>
    <x v="1"/>
    <x v="1"/>
    <x v="0"/>
    <s v="Life Sciences"/>
    <x v="1"/>
    <s v="Sales Executive"/>
    <x v="2"/>
    <n v="10793"/>
    <x v="1"/>
    <n v="18"/>
    <n v="13"/>
    <n v="13"/>
    <n v="9"/>
  </r>
  <r>
    <n v="46"/>
    <x v="0"/>
    <x v="0"/>
    <x v="0"/>
    <s v="Marketing"/>
    <x v="1"/>
    <s v="Sales Executive"/>
    <x v="2"/>
    <n v="10096"/>
    <x v="1"/>
    <n v="11"/>
    <n v="28"/>
    <n v="7"/>
    <n v="4"/>
  </r>
  <r>
    <n v="39"/>
    <x v="1"/>
    <x v="0"/>
    <x v="1"/>
    <s v="Life Sciences"/>
    <x v="0"/>
    <s v="Laboratory Technician"/>
    <x v="0"/>
    <n v="3646"/>
    <x v="0"/>
    <n v="23"/>
    <n v="11"/>
    <n v="1"/>
    <n v="0"/>
  </r>
  <r>
    <n v="31"/>
    <x v="1"/>
    <x v="0"/>
    <x v="1"/>
    <s v="Life Sciences"/>
    <x v="0"/>
    <s v="Manufacturing Director"/>
    <x v="0"/>
    <n v="7446"/>
    <x v="1"/>
    <n v="11"/>
    <n v="10"/>
    <n v="10"/>
    <n v="4"/>
  </r>
  <r>
    <n v="45"/>
    <x v="0"/>
    <x v="1"/>
    <x v="1"/>
    <s v="Medical"/>
    <x v="1"/>
    <s v="Healthcare Representative"/>
    <x v="2"/>
    <n v="10851"/>
    <x v="0"/>
    <n v="18"/>
    <n v="24"/>
    <n v="7"/>
    <n v="0"/>
  </r>
  <r>
    <n v="31"/>
    <x v="1"/>
    <x v="1"/>
    <x v="2"/>
    <s v="Medical"/>
    <x v="0"/>
    <s v="Human Resources"/>
    <x v="0"/>
    <n v="2109"/>
    <x v="1"/>
    <n v="18"/>
    <n v="8"/>
    <n v="3"/>
    <n v="0"/>
  </r>
  <r>
    <n v="31"/>
    <x v="1"/>
    <x v="0"/>
    <x v="1"/>
    <s v="Life Sciences"/>
    <x v="1"/>
    <s v="Laboratory Technician"/>
    <x v="1"/>
    <n v="3722"/>
    <x v="0"/>
    <n v="13"/>
    <n v="7"/>
    <n v="2"/>
    <n v="2"/>
  </r>
  <r>
    <n v="45"/>
    <x v="0"/>
    <x v="1"/>
    <x v="1"/>
    <s v="Technical Degree"/>
    <x v="1"/>
    <s v="Manufacturing Director"/>
    <x v="1"/>
    <n v="9380"/>
    <x v="0"/>
    <n v="18"/>
    <n v="10"/>
    <n v="3"/>
    <n v="1"/>
  </r>
  <r>
    <n v="48"/>
    <x v="0"/>
    <x v="1"/>
    <x v="0"/>
    <s v="Marketing"/>
    <x v="1"/>
    <s v="Sales Executive"/>
    <x v="2"/>
    <n v="5486"/>
    <x v="1"/>
    <n v="11"/>
    <n v="15"/>
    <n v="2"/>
    <n v="2"/>
  </r>
  <r>
    <n v="34"/>
    <x v="1"/>
    <x v="0"/>
    <x v="2"/>
    <s v="Technical Degree"/>
    <x v="0"/>
    <s v="Human Resources"/>
    <x v="1"/>
    <n v="2742"/>
    <x v="1"/>
    <n v="15"/>
    <n v="2"/>
    <n v="2"/>
    <n v="2"/>
  </r>
  <r>
    <n v="40"/>
    <x v="1"/>
    <x v="1"/>
    <x v="1"/>
    <s v="Medical"/>
    <x v="1"/>
    <s v="Research Director"/>
    <x v="2"/>
    <n v="13757"/>
    <x v="1"/>
    <n v="11"/>
    <n v="16"/>
    <n v="9"/>
    <n v="4"/>
  </r>
  <r>
    <n v="28"/>
    <x v="2"/>
    <x v="1"/>
    <x v="0"/>
    <s v="Medical"/>
    <x v="1"/>
    <s v="Sales Executive"/>
    <x v="0"/>
    <n v="8463"/>
    <x v="1"/>
    <n v="18"/>
    <n v="6"/>
    <n v="5"/>
    <n v="1"/>
  </r>
  <r>
    <n v="44"/>
    <x v="0"/>
    <x v="1"/>
    <x v="1"/>
    <s v="Life Sciences"/>
    <x v="1"/>
    <s v="Laboratory Technician"/>
    <x v="0"/>
    <n v="3162"/>
    <x v="1"/>
    <n v="14"/>
    <n v="7"/>
    <n v="5"/>
    <n v="0"/>
  </r>
  <r>
    <n v="53"/>
    <x v="3"/>
    <x v="1"/>
    <x v="1"/>
    <s v="Medical"/>
    <x v="1"/>
    <s v="Research Director"/>
    <x v="0"/>
    <n v="16598"/>
    <x v="1"/>
    <n v="12"/>
    <n v="35"/>
    <n v="9"/>
    <n v="8"/>
  </r>
  <r>
    <n v="49"/>
    <x v="0"/>
    <x v="1"/>
    <x v="1"/>
    <s v="Technical Degree"/>
    <x v="1"/>
    <s v="Healthcare Representative"/>
    <x v="1"/>
    <n v="6651"/>
    <x v="1"/>
    <n v="14"/>
    <n v="20"/>
    <n v="3"/>
    <n v="1"/>
  </r>
  <r>
    <n v="40"/>
    <x v="1"/>
    <x v="1"/>
    <x v="1"/>
    <s v="Medical"/>
    <x v="1"/>
    <s v="Research Scientist"/>
    <x v="2"/>
    <n v="2345"/>
    <x v="1"/>
    <n v="14"/>
    <n v="8"/>
    <n v="3"/>
    <n v="1"/>
  </r>
  <r>
    <n v="44"/>
    <x v="0"/>
    <x v="1"/>
    <x v="1"/>
    <s v="Life Sciences"/>
    <x v="1"/>
    <s v="Research Scientist"/>
    <x v="0"/>
    <n v="3420"/>
    <x v="1"/>
    <n v="13"/>
    <n v="6"/>
    <n v="5"/>
    <n v="1"/>
  </r>
  <r>
    <n v="33"/>
    <x v="1"/>
    <x v="1"/>
    <x v="0"/>
    <s v="Medical"/>
    <x v="1"/>
    <s v="Sales Executive"/>
    <x v="1"/>
    <n v="4373"/>
    <x v="1"/>
    <n v="14"/>
    <n v="5"/>
    <n v="4"/>
    <n v="0"/>
  </r>
  <r>
    <n v="34"/>
    <x v="1"/>
    <x v="1"/>
    <x v="0"/>
    <s v="Other"/>
    <x v="1"/>
    <s v="Sales Executive"/>
    <x v="0"/>
    <n v="4759"/>
    <x v="1"/>
    <n v="18"/>
    <n v="15"/>
    <n v="13"/>
    <n v="3"/>
  </r>
  <r>
    <n v="30"/>
    <x v="1"/>
    <x v="1"/>
    <x v="0"/>
    <s v="Life Sciences"/>
    <x v="1"/>
    <s v="Sales Executive"/>
    <x v="1"/>
    <n v="5301"/>
    <x v="1"/>
    <n v="15"/>
    <n v="4"/>
    <n v="2"/>
    <n v="2"/>
  </r>
  <r>
    <n v="42"/>
    <x v="0"/>
    <x v="1"/>
    <x v="1"/>
    <s v="Medical"/>
    <x v="0"/>
    <s v="Laboratory Technician"/>
    <x v="0"/>
    <n v="3673"/>
    <x v="1"/>
    <n v="13"/>
    <n v="12"/>
    <n v="12"/>
    <n v="5"/>
  </r>
  <r>
    <n v="44"/>
    <x v="0"/>
    <x v="1"/>
    <x v="0"/>
    <s v="Marketing"/>
    <x v="0"/>
    <s v="Sales Executive"/>
    <x v="1"/>
    <n v="4768"/>
    <x v="1"/>
    <n v="12"/>
    <n v="11"/>
    <n v="1"/>
    <n v="0"/>
  </r>
  <r>
    <n v="30"/>
    <x v="1"/>
    <x v="1"/>
    <x v="1"/>
    <s v="Technical Degree"/>
    <x v="1"/>
    <s v="Research Scientist"/>
    <x v="2"/>
    <n v="1274"/>
    <x v="1"/>
    <n v="13"/>
    <n v="1"/>
    <n v="1"/>
    <n v="0"/>
  </r>
  <r>
    <n v="57"/>
    <x v="3"/>
    <x v="1"/>
    <x v="1"/>
    <s v="Life Sciences"/>
    <x v="1"/>
    <s v="Research Scientist"/>
    <x v="1"/>
    <n v="4900"/>
    <x v="1"/>
    <n v="24"/>
    <n v="13"/>
    <n v="12"/>
    <n v="2"/>
  </r>
  <r>
    <n v="49"/>
    <x v="0"/>
    <x v="1"/>
    <x v="1"/>
    <s v="Life Sciences"/>
    <x v="1"/>
    <s v="Healthcare Representative"/>
    <x v="2"/>
    <n v="10466"/>
    <x v="1"/>
    <n v="14"/>
    <n v="29"/>
    <n v="8"/>
    <n v="0"/>
  </r>
  <r>
    <n v="34"/>
    <x v="1"/>
    <x v="1"/>
    <x v="1"/>
    <s v="Medical"/>
    <x v="1"/>
    <s v="Research Director"/>
    <x v="2"/>
    <n v="17007"/>
    <x v="1"/>
    <n v="14"/>
    <n v="16"/>
    <n v="14"/>
    <n v="6"/>
  </r>
  <r>
    <n v="28"/>
    <x v="2"/>
    <x v="0"/>
    <x v="0"/>
    <s v="Technical Degree"/>
    <x v="1"/>
    <s v="Sales Representative"/>
    <x v="1"/>
    <n v="2909"/>
    <x v="1"/>
    <n v="15"/>
    <n v="5"/>
    <n v="3"/>
    <n v="1"/>
  </r>
  <r>
    <n v="29"/>
    <x v="2"/>
    <x v="0"/>
    <x v="0"/>
    <s v="Technical Degree"/>
    <x v="0"/>
    <s v="Sales Executive"/>
    <x v="0"/>
    <n v="5765"/>
    <x v="1"/>
    <n v="11"/>
    <n v="7"/>
    <n v="5"/>
    <n v="0"/>
  </r>
  <r>
    <n v="34"/>
    <x v="1"/>
    <x v="0"/>
    <x v="0"/>
    <s v="Medical"/>
    <x v="0"/>
    <s v="Sales Executive"/>
    <x v="0"/>
    <n v="4599"/>
    <x v="0"/>
    <n v="23"/>
    <n v="16"/>
    <n v="15"/>
    <n v="10"/>
  </r>
  <r>
    <n v="35"/>
    <x v="1"/>
    <x v="1"/>
    <x v="0"/>
    <s v="Life Sciences"/>
    <x v="1"/>
    <s v="Sales Representative"/>
    <x v="1"/>
    <n v="2404"/>
    <x v="1"/>
    <n v="13"/>
    <n v="1"/>
    <n v="1"/>
    <n v="0"/>
  </r>
  <r>
    <n v="24"/>
    <x v="2"/>
    <x v="0"/>
    <x v="1"/>
    <s v="Medical"/>
    <x v="1"/>
    <s v="Laboratory Technician"/>
    <x v="0"/>
    <n v="3172"/>
    <x v="0"/>
    <n v="11"/>
    <n v="4"/>
    <n v="0"/>
    <n v="0"/>
  </r>
  <r>
    <n v="24"/>
    <x v="2"/>
    <x v="1"/>
    <x v="0"/>
    <s v="Life Sciences"/>
    <x v="0"/>
    <s v="Sales Representative"/>
    <x v="1"/>
    <n v="2033"/>
    <x v="1"/>
    <n v="13"/>
    <n v="1"/>
    <n v="1"/>
    <n v="0"/>
  </r>
  <r>
    <n v="44"/>
    <x v="0"/>
    <x v="1"/>
    <x v="1"/>
    <s v="Medical"/>
    <x v="1"/>
    <s v="Manufacturing Director"/>
    <x v="0"/>
    <n v="10209"/>
    <x v="0"/>
    <n v="18"/>
    <n v="16"/>
    <n v="2"/>
    <n v="2"/>
  </r>
  <r>
    <n v="29"/>
    <x v="2"/>
    <x v="1"/>
    <x v="0"/>
    <s v="Life Sciences"/>
    <x v="1"/>
    <s v="Sales Executive"/>
    <x v="2"/>
    <n v="8620"/>
    <x v="1"/>
    <n v="14"/>
    <n v="10"/>
    <n v="10"/>
    <n v="0"/>
  </r>
  <r>
    <n v="30"/>
    <x v="1"/>
    <x v="1"/>
    <x v="2"/>
    <s v="Life Sciences"/>
    <x v="1"/>
    <s v="Human Resources"/>
    <x v="2"/>
    <n v="2064"/>
    <x v="1"/>
    <n v="21"/>
    <n v="6"/>
    <n v="5"/>
    <n v="1"/>
  </r>
  <r>
    <n v="55"/>
    <x v="3"/>
    <x v="1"/>
    <x v="1"/>
    <s v="Life Sciences"/>
    <x v="1"/>
    <s v="Healthcare Representative"/>
    <x v="1"/>
    <n v="4035"/>
    <x v="0"/>
    <n v="16"/>
    <n v="4"/>
    <n v="3"/>
    <n v="1"/>
  </r>
  <r>
    <n v="33"/>
    <x v="1"/>
    <x v="1"/>
    <x v="1"/>
    <s v="Medical"/>
    <x v="0"/>
    <s v="Laboratory Technician"/>
    <x v="1"/>
    <n v="3838"/>
    <x v="1"/>
    <n v="11"/>
    <n v="8"/>
    <n v="5"/>
    <n v="0"/>
  </r>
  <r>
    <n v="47"/>
    <x v="0"/>
    <x v="1"/>
    <x v="0"/>
    <s v="Medical"/>
    <x v="0"/>
    <s v="Sales Executive"/>
    <x v="1"/>
    <n v="4591"/>
    <x v="0"/>
    <n v="17"/>
    <n v="11"/>
    <n v="5"/>
    <n v="1"/>
  </r>
  <r>
    <n v="28"/>
    <x v="2"/>
    <x v="0"/>
    <x v="1"/>
    <s v="Medical"/>
    <x v="1"/>
    <s v="Laboratory Technician"/>
    <x v="0"/>
    <n v="2561"/>
    <x v="1"/>
    <n v="11"/>
    <n v="8"/>
    <n v="0"/>
    <n v="0"/>
  </r>
  <r>
    <n v="28"/>
    <x v="2"/>
    <x v="1"/>
    <x v="1"/>
    <s v="Life Sciences"/>
    <x v="1"/>
    <s v="Research Scientist"/>
    <x v="2"/>
    <n v="1563"/>
    <x v="1"/>
    <n v="14"/>
    <n v="1"/>
    <n v="1"/>
    <n v="0"/>
  </r>
  <r>
    <n v="28"/>
    <x v="2"/>
    <x v="1"/>
    <x v="0"/>
    <s v="Life Sciences"/>
    <x v="1"/>
    <s v="Sales Executive"/>
    <x v="0"/>
    <n v="4898"/>
    <x v="1"/>
    <n v="14"/>
    <n v="5"/>
    <n v="4"/>
    <n v="1"/>
  </r>
  <r>
    <n v="49"/>
    <x v="0"/>
    <x v="1"/>
    <x v="1"/>
    <s v="Medical"/>
    <x v="0"/>
    <s v="Laboratory Technician"/>
    <x v="1"/>
    <n v="4789"/>
    <x v="1"/>
    <n v="25"/>
    <n v="10"/>
    <n v="3"/>
    <n v="1"/>
  </r>
  <r>
    <n v="29"/>
    <x v="2"/>
    <x v="1"/>
    <x v="1"/>
    <s v="Life Sciences"/>
    <x v="0"/>
    <s v="Laboratory Technician"/>
    <x v="1"/>
    <n v="3180"/>
    <x v="1"/>
    <n v="13"/>
    <n v="4"/>
    <n v="3"/>
    <n v="0"/>
  </r>
  <r>
    <n v="28"/>
    <x v="2"/>
    <x v="1"/>
    <x v="1"/>
    <s v="Life Sciences"/>
    <x v="1"/>
    <s v="Manufacturing Director"/>
    <x v="1"/>
    <n v="6549"/>
    <x v="1"/>
    <n v="14"/>
    <n v="8"/>
    <n v="8"/>
    <n v="1"/>
  </r>
  <r>
    <n v="33"/>
    <x v="1"/>
    <x v="1"/>
    <x v="1"/>
    <s v="Life Sciences"/>
    <x v="1"/>
    <s v="Healthcare Representative"/>
    <x v="0"/>
    <n v="6388"/>
    <x v="0"/>
    <n v="17"/>
    <n v="14"/>
    <n v="0"/>
    <n v="0"/>
  </r>
  <r>
    <n v="32"/>
    <x v="1"/>
    <x v="1"/>
    <x v="1"/>
    <s v="Medical"/>
    <x v="1"/>
    <s v="Manager"/>
    <x v="0"/>
    <n v="11244"/>
    <x v="1"/>
    <n v="25"/>
    <n v="10"/>
    <n v="5"/>
    <n v="0"/>
  </r>
  <r>
    <n v="54"/>
    <x v="3"/>
    <x v="1"/>
    <x v="1"/>
    <s v="Medical"/>
    <x v="0"/>
    <s v="Manager"/>
    <x v="2"/>
    <n v="16032"/>
    <x v="1"/>
    <n v="20"/>
    <n v="26"/>
    <n v="14"/>
    <n v="1"/>
  </r>
  <r>
    <n v="29"/>
    <x v="2"/>
    <x v="0"/>
    <x v="1"/>
    <s v="Technical Degree"/>
    <x v="1"/>
    <s v="Research Scientist"/>
    <x v="0"/>
    <n v="2362"/>
    <x v="1"/>
    <n v="13"/>
    <n v="11"/>
    <n v="9"/>
    <n v="0"/>
  </r>
  <r>
    <n v="44"/>
    <x v="0"/>
    <x v="1"/>
    <x v="1"/>
    <s v="Life Sciences"/>
    <x v="1"/>
    <s v="Research Director"/>
    <x v="1"/>
    <n v="16328"/>
    <x v="1"/>
    <n v="13"/>
    <n v="24"/>
    <n v="20"/>
    <n v="14"/>
  </r>
  <r>
    <n v="39"/>
    <x v="1"/>
    <x v="1"/>
    <x v="1"/>
    <s v="Life Sciences"/>
    <x v="0"/>
    <s v="Manufacturing Director"/>
    <x v="0"/>
    <n v="8376"/>
    <x v="1"/>
    <n v="18"/>
    <n v="9"/>
    <n v="2"/>
    <n v="2"/>
  </r>
  <r>
    <n v="46"/>
    <x v="0"/>
    <x v="1"/>
    <x v="0"/>
    <s v="Life Sciences"/>
    <x v="0"/>
    <s v="Manager"/>
    <x v="1"/>
    <n v="16606"/>
    <x v="1"/>
    <n v="12"/>
    <n v="23"/>
    <n v="13"/>
    <n v="5"/>
  </r>
  <r>
    <n v="35"/>
    <x v="1"/>
    <x v="1"/>
    <x v="1"/>
    <s v="Life Sciences"/>
    <x v="0"/>
    <s v="Healthcare Representative"/>
    <x v="0"/>
    <n v="8606"/>
    <x v="1"/>
    <n v="19"/>
    <n v="11"/>
    <n v="11"/>
    <n v="3"/>
  </r>
  <r>
    <n v="23"/>
    <x v="2"/>
    <x v="1"/>
    <x v="1"/>
    <s v="Life Sciences"/>
    <x v="1"/>
    <s v="Laboratory Technician"/>
    <x v="0"/>
    <n v="2272"/>
    <x v="1"/>
    <n v="14"/>
    <n v="5"/>
    <n v="4"/>
    <n v="1"/>
  </r>
  <r>
    <n v="40"/>
    <x v="1"/>
    <x v="0"/>
    <x v="1"/>
    <s v="Life Sciences"/>
    <x v="1"/>
    <s v="Laboratory Technician"/>
    <x v="0"/>
    <n v="2018"/>
    <x v="1"/>
    <n v="14"/>
    <n v="15"/>
    <n v="5"/>
    <n v="1"/>
  </r>
  <r>
    <n v="34"/>
    <x v="1"/>
    <x v="1"/>
    <x v="0"/>
    <s v="Technical Degree"/>
    <x v="1"/>
    <s v="Sales Executive"/>
    <x v="1"/>
    <n v="7083"/>
    <x v="0"/>
    <n v="14"/>
    <n v="10"/>
    <n v="10"/>
    <n v="8"/>
  </r>
  <r>
    <n v="31"/>
    <x v="1"/>
    <x v="0"/>
    <x v="1"/>
    <s v="Life Sciences"/>
    <x v="0"/>
    <s v="Research Scientist"/>
    <x v="0"/>
    <n v="4084"/>
    <x v="1"/>
    <n v="12"/>
    <n v="7"/>
    <n v="7"/>
    <n v="7"/>
  </r>
  <r>
    <n v="50"/>
    <x v="0"/>
    <x v="1"/>
    <x v="1"/>
    <s v="Medical"/>
    <x v="1"/>
    <s v="Research Director"/>
    <x v="0"/>
    <n v="14411"/>
    <x v="0"/>
    <n v="13"/>
    <n v="32"/>
    <n v="32"/>
    <n v="13"/>
  </r>
  <r>
    <n v="34"/>
    <x v="1"/>
    <x v="1"/>
    <x v="0"/>
    <s v="Technical Degree"/>
    <x v="1"/>
    <s v="Sales Representative"/>
    <x v="1"/>
    <n v="2308"/>
    <x v="0"/>
    <n v="25"/>
    <n v="12"/>
    <n v="11"/>
    <n v="5"/>
  </r>
  <r>
    <n v="42"/>
    <x v="0"/>
    <x v="1"/>
    <x v="1"/>
    <s v="Medical"/>
    <x v="1"/>
    <s v="Laboratory Technician"/>
    <x v="1"/>
    <n v="4841"/>
    <x v="1"/>
    <n v="14"/>
    <n v="4"/>
    <n v="1"/>
    <n v="0"/>
  </r>
  <r>
    <n v="37"/>
    <x v="1"/>
    <x v="1"/>
    <x v="1"/>
    <s v="Medical"/>
    <x v="1"/>
    <s v="Research Scientist"/>
    <x v="1"/>
    <n v="4285"/>
    <x v="1"/>
    <n v="17"/>
    <n v="10"/>
    <n v="10"/>
    <n v="3"/>
  </r>
  <r>
    <n v="29"/>
    <x v="2"/>
    <x v="1"/>
    <x v="1"/>
    <s v="Other"/>
    <x v="0"/>
    <s v="Healthcare Representative"/>
    <x v="1"/>
    <n v="9715"/>
    <x v="1"/>
    <n v="13"/>
    <n v="9"/>
    <n v="7"/>
    <n v="0"/>
  </r>
  <r>
    <n v="33"/>
    <x v="1"/>
    <x v="1"/>
    <x v="1"/>
    <s v="Life Sciences"/>
    <x v="1"/>
    <s v="Manufacturing Director"/>
    <x v="0"/>
    <n v="4320"/>
    <x v="1"/>
    <n v="13"/>
    <n v="5"/>
    <n v="5"/>
    <n v="0"/>
  </r>
  <r>
    <n v="45"/>
    <x v="0"/>
    <x v="1"/>
    <x v="1"/>
    <s v="Technical Degree"/>
    <x v="1"/>
    <s v="Research Scientist"/>
    <x v="1"/>
    <n v="2132"/>
    <x v="1"/>
    <n v="20"/>
    <n v="8"/>
    <n v="5"/>
    <n v="0"/>
  </r>
  <r>
    <n v="42"/>
    <x v="0"/>
    <x v="1"/>
    <x v="1"/>
    <s v="Life Sciences"/>
    <x v="1"/>
    <s v="Healthcare Representative"/>
    <x v="1"/>
    <n v="10124"/>
    <x v="0"/>
    <n v="14"/>
    <n v="24"/>
    <n v="20"/>
    <n v="13"/>
  </r>
  <r>
    <n v="40"/>
    <x v="1"/>
    <x v="1"/>
    <x v="0"/>
    <s v="Medical"/>
    <x v="1"/>
    <s v="Sales Executive"/>
    <x v="1"/>
    <n v="5473"/>
    <x v="1"/>
    <n v="12"/>
    <n v="9"/>
    <n v="8"/>
    <n v="7"/>
  </r>
  <r>
    <n v="33"/>
    <x v="1"/>
    <x v="1"/>
    <x v="1"/>
    <s v="Life Sciences"/>
    <x v="1"/>
    <s v="Laboratory Technician"/>
    <x v="1"/>
    <n v="5207"/>
    <x v="0"/>
    <n v="12"/>
    <n v="15"/>
    <n v="15"/>
    <n v="5"/>
  </r>
  <r>
    <n v="40"/>
    <x v="1"/>
    <x v="1"/>
    <x v="2"/>
    <s v="Medical"/>
    <x v="1"/>
    <s v="Manager"/>
    <x v="0"/>
    <n v="16437"/>
    <x v="0"/>
    <n v="21"/>
    <n v="21"/>
    <n v="21"/>
    <n v="7"/>
  </r>
  <r>
    <n v="24"/>
    <x v="2"/>
    <x v="1"/>
    <x v="1"/>
    <s v="Technical Degree"/>
    <x v="1"/>
    <s v="Laboratory Technician"/>
    <x v="2"/>
    <n v="2296"/>
    <x v="1"/>
    <n v="14"/>
    <n v="2"/>
    <n v="1"/>
    <n v="0"/>
  </r>
  <r>
    <n v="40"/>
    <x v="1"/>
    <x v="1"/>
    <x v="1"/>
    <s v="Life Sciences"/>
    <x v="1"/>
    <s v="Healthcare Representative"/>
    <x v="2"/>
    <n v="4069"/>
    <x v="0"/>
    <n v="18"/>
    <n v="8"/>
    <n v="2"/>
    <n v="2"/>
  </r>
  <r>
    <n v="45"/>
    <x v="0"/>
    <x v="1"/>
    <x v="1"/>
    <s v="Technical Degree"/>
    <x v="1"/>
    <s v="Healthcare Representative"/>
    <x v="2"/>
    <n v="7441"/>
    <x v="1"/>
    <n v="12"/>
    <n v="10"/>
    <n v="10"/>
    <n v="7"/>
  </r>
  <r>
    <n v="35"/>
    <x v="1"/>
    <x v="1"/>
    <x v="0"/>
    <s v="Life Sciences"/>
    <x v="0"/>
    <s v="Sales Representative"/>
    <x v="1"/>
    <n v="2430"/>
    <x v="1"/>
    <n v="23"/>
    <n v="6"/>
    <n v="5"/>
    <n v="4"/>
  </r>
  <r>
    <n v="32"/>
    <x v="1"/>
    <x v="1"/>
    <x v="1"/>
    <s v="Life Sciences"/>
    <x v="0"/>
    <s v="Research Scientist"/>
    <x v="1"/>
    <n v="5878"/>
    <x v="1"/>
    <n v="12"/>
    <n v="12"/>
    <n v="7"/>
    <n v="2"/>
  </r>
  <r>
    <n v="36"/>
    <x v="1"/>
    <x v="1"/>
    <x v="0"/>
    <s v="Life Sciences"/>
    <x v="1"/>
    <s v="Sales Representative"/>
    <x v="0"/>
    <n v="2644"/>
    <x v="0"/>
    <n v="21"/>
    <n v="7"/>
    <n v="3"/>
    <n v="1"/>
  </r>
  <r>
    <n v="48"/>
    <x v="0"/>
    <x v="1"/>
    <x v="0"/>
    <s v="Life Sciences"/>
    <x v="0"/>
    <s v="Sales Executive"/>
    <x v="2"/>
    <n v="6439"/>
    <x v="1"/>
    <n v="14"/>
    <n v="18"/>
    <n v="8"/>
    <n v="7"/>
  </r>
  <r>
    <n v="29"/>
    <x v="2"/>
    <x v="1"/>
    <x v="1"/>
    <s v="Life Sciences"/>
    <x v="1"/>
    <s v="Research Scientist"/>
    <x v="1"/>
    <n v="2451"/>
    <x v="1"/>
    <n v="18"/>
    <n v="5"/>
    <n v="1"/>
    <n v="0"/>
  </r>
  <r>
    <n v="33"/>
    <x v="1"/>
    <x v="1"/>
    <x v="0"/>
    <s v="Life Sciences"/>
    <x v="1"/>
    <s v="Sales Executive"/>
    <x v="1"/>
    <n v="6392"/>
    <x v="1"/>
    <n v="13"/>
    <n v="8"/>
    <n v="2"/>
    <n v="2"/>
  </r>
  <r>
    <n v="30"/>
    <x v="1"/>
    <x v="0"/>
    <x v="0"/>
    <s v="Life Sciences"/>
    <x v="1"/>
    <s v="Sales Executive"/>
    <x v="1"/>
    <n v="9714"/>
    <x v="1"/>
    <n v="11"/>
    <n v="10"/>
    <n v="10"/>
    <n v="6"/>
  </r>
  <r>
    <n v="38"/>
    <x v="1"/>
    <x v="1"/>
    <x v="2"/>
    <s v="Human Resources"/>
    <x v="1"/>
    <s v="Human Resources"/>
    <x v="1"/>
    <n v="6077"/>
    <x v="1"/>
    <n v="11"/>
    <n v="10"/>
    <n v="6"/>
    <n v="1"/>
  </r>
  <r>
    <n v="35"/>
    <x v="1"/>
    <x v="1"/>
    <x v="1"/>
    <s v="Medical"/>
    <x v="1"/>
    <s v="Laboratory Technician"/>
    <x v="0"/>
    <n v="2450"/>
    <x v="1"/>
    <n v="19"/>
    <n v="3"/>
    <n v="3"/>
    <n v="1"/>
  </r>
  <r>
    <n v="30"/>
    <x v="1"/>
    <x v="1"/>
    <x v="0"/>
    <s v="Technical Degree"/>
    <x v="1"/>
    <s v="Sales Executive"/>
    <x v="1"/>
    <n v="9250"/>
    <x v="1"/>
    <n v="12"/>
    <n v="9"/>
    <n v="4"/>
    <n v="1"/>
  </r>
  <r>
    <n v="35"/>
    <x v="1"/>
    <x v="0"/>
    <x v="1"/>
    <s v="Life Sciences"/>
    <x v="0"/>
    <s v="Laboratory Technician"/>
    <x v="2"/>
    <n v="2074"/>
    <x v="0"/>
    <n v="12"/>
    <n v="1"/>
    <n v="1"/>
    <n v="0"/>
  </r>
  <r>
    <n v="53"/>
    <x v="3"/>
    <x v="0"/>
    <x v="1"/>
    <s v="Technical Degree"/>
    <x v="0"/>
    <s v="Manufacturing Director"/>
    <x v="1"/>
    <n v="10169"/>
    <x v="1"/>
    <n v="16"/>
    <n v="34"/>
    <n v="33"/>
    <n v="1"/>
  </r>
  <r>
    <n v="38"/>
    <x v="1"/>
    <x v="0"/>
    <x v="1"/>
    <s v="Medical"/>
    <x v="1"/>
    <s v="Manufacturing Director"/>
    <x v="1"/>
    <n v="4855"/>
    <x v="1"/>
    <n v="11"/>
    <n v="7"/>
    <n v="5"/>
    <n v="1"/>
  </r>
  <r>
    <n v="32"/>
    <x v="1"/>
    <x v="1"/>
    <x v="1"/>
    <s v="Technical Degree"/>
    <x v="1"/>
    <s v="Research Scientist"/>
    <x v="1"/>
    <n v="4087"/>
    <x v="1"/>
    <n v="14"/>
    <n v="9"/>
    <n v="6"/>
    <n v="1"/>
  </r>
  <r>
    <n v="48"/>
    <x v="0"/>
    <x v="1"/>
    <x v="1"/>
    <s v="Other"/>
    <x v="0"/>
    <s v="Research Scientist"/>
    <x v="1"/>
    <n v="2367"/>
    <x v="1"/>
    <n v="12"/>
    <n v="10"/>
    <n v="8"/>
    <n v="7"/>
  </r>
  <r>
    <n v="34"/>
    <x v="1"/>
    <x v="1"/>
    <x v="1"/>
    <s v="Medical"/>
    <x v="1"/>
    <s v="Research Scientist"/>
    <x v="0"/>
    <n v="2972"/>
    <x v="1"/>
    <n v="13"/>
    <n v="1"/>
    <n v="1"/>
    <n v="0"/>
  </r>
  <r>
    <n v="55"/>
    <x v="3"/>
    <x v="1"/>
    <x v="0"/>
    <s v="Marketing"/>
    <x v="1"/>
    <s v="Manager"/>
    <x v="1"/>
    <n v="19586"/>
    <x v="1"/>
    <n v="21"/>
    <n v="36"/>
    <n v="36"/>
    <n v="2"/>
  </r>
  <r>
    <n v="34"/>
    <x v="1"/>
    <x v="1"/>
    <x v="1"/>
    <s v="Life Sciences"/>
    <x v="1"/>
    <s v="Research Scientist"/>
    <x v="1"/>
    <n v="5484"/>
    <x v="1"/>
    <n v="17"/>
    <n v="9"/>
    <n v="2"/>
    <n v="2"/>
  </r>
  <r>
    <n v="26"/>
    <x v="2"/>
    <x v="1"/>
    <x v="1"/>
    <s v="Life Sciences"/>
    <x v="0"/>
    <s v="Research Scientist"/>
    <x v="1"/>
    <n v="2061"/>
    <x v="1"/>
    <n v="21"/>
    <n v="1"/>
    <n v="1"/>
    <n v="0"/>
  </r>
  <r>
    <n v="38"/>
    <x v="1"/>
    <x v="1"/>
    <x v="0"/>
    <s v="Life Sciences"/>
    <x v="1"/>
    <s v="Sales Executive"/>
    <x v="1"/>
    <n v="9924"/>
    <x v="1"/>
    <n v="11"/>
    <n v="10"/>
    <n v="9"/>
    <n v="7"/>
  </r>
  <r>
    <n v="38"/>
    <x v="1"/>
    <x v="1"/>
    <x v="0"/>
    <s v="Life Sciences"/>
    <x v="0"/>
    <s v="Sales Executive"/>
    <x v="0"/>
    <n v="4198"/>
    <x v="1"/>
    <n v="12"/>
    <n v="8"/>
    <n v="3"/>
    <n v="1"/>
  </r>
  <r>
    <n v="36"/>
    <x v="1"/>
    <x v="1"/>
    <x v="0"/>
    <s v="Life Sciences"/>
    <x v="0"/>
    <s v="Sales Executive"/>
    <x v="0"/>
    <n v="6815"/>
    <x v="1"/>
    <n v="13"/>
    <n v="15"/>
    <n v="1"/>
    <n v="0"/>
  </r>
  <r>
    <n v="29"/>
    <x v="2"/>
    <x v="1"/>
    <x v="1"/>
    <s v="Medical"/>
    <x v="1"/>
    <s v="Laboratory Technician"/>
    <x v="0"/>
    <n v="4723"/>
    <x v="0"/>
    <n v="18"/>
    <n v="10"/>
    <n v="10"/>
    <n v="1"/>
  </r>
  <r>
    <n v="35"/>
    <x v="1"/>
    <x v="1"/>
    <x v="1"/>
    <s v="Medical"/>
    <x v="0"/>
    <s v="Healthcare Representative"/>
    <x v="0"/>
    <n v="6142"/>
    <x v="0"/>
    <n v="16"/>
    <n v="10"/>
    <n v="5"/>
    <n v="0"/>
  </r>
  <r>
    <n v="39"/>
    <x v="1"/>
    <x v="1"/>
    <x v="0"/>
    <s v="Medical"/>
    <x v="1"/>
    <s v="Sales Executive"/>
    <x v="1"/>
    <n v="8237"/>
    <x v="1"/>
    <n v="11"/>
    <n v="11"/>
    <n v="7"/>
    <n v="7"/>
  </r>
  <r>
    <n v="29"/>
    <x v="2"/>
    <x v="1"/>
    <x v="1"/>
    <s v="Life Sciences"/>
    <x v="1"/>
    <s v="Healthcare Representative"/>
    <x v="2"/>
    <n v="8853"/>
    <x v="1"/>
    <n v="19"/>
    <n v="6"/>
    <n v="6"/>
    <n v="1"/>
  </r>
  <r>
    <n v="50"/>
    <x v="0"/>
    <x v="1"/>
    <x v="0"/>
    <s v="Marketing"/>
    <x v="1"/>
    <s v="Manager"/>
    <x v="1"/>
    <n v="19331"/>
    <x v="0"/>
    <n v="16"/>
    <n v="27"/>
    <n v="1"/>
    <n v="0"/>
  </r>
  <r>
    <n v="23"/>
    <x v="2"/>
    <x v="1"/>
    <x v="1"/>
    <s v="Technical Degree"/>
    <x v="1"/>
    <s v="Research Scientist"/>
    <x v="1"/>
    <n v="2073"/>
    <x v="1"/>
    <n v="16"/>
    <n v="4"/>
    <n v="2"/>
    <n v="2"/>
  </r>
  <r>
    <n v="36"/>
    <x v="1"/>
    <x v="1"/>
    <x v="1"/>
    <s v="Life Sciences"/>
    <x v="1"/>
    <s v="Laboratory Technician"/>
    <x v="1"/>
    <n v="5562"/>
    <x v="0"/>
    <n v="13"/>
    <n v="9"/>
    <n v="3"/>
    <n v="0"/>
  </r>
  <r>
    <n v="42"/>
    <x v="0"/>
    <x v="1"/>
    <x v="1"/>
    <s v="Other"/>
    <x v="1"/>
    <s v="Manager"/>
    <x v="0"/>
    <n v="19613"/>
    <x v="1"/>
    <n v="22"/>
    <n v="24"/>
    <n v="1"/>
    <n v="0"/>
  </r>
  <r>
    <n v="35"/>
    <x v="1"/>
    <x v="1"/>
    <x v="1"/>
    <s v="Life Sciences"/>
    <x v="1"/>
    <s v="Laboratory Technician"/>
    <x v="1"/>
    <n v="3407"/>
    <x v="1"/>
    <n v="17"/>
    <n v="10"/>
    <n v="10"/>
    <n v="6"/>
  </r>
  <r>
    <n v="34"/>
    <x v="1"/>
    <x v="1"/>
    <x v="1"/>
    <s v="Technical Degree"/>
    <x v="1"/>
    <s v="Healthcare Representative"/>
    <x v="1"/>
    <n v="5063"/>
    <x v="1"/>
    <n v="14"/>
    <n v="8"/>
    <n v="8"/>
    <n v="7"/>
  </r>
  <r>
    <n v="40"/>
    <x v="1"/>
    <x v="1"/>
    <x v="0"/>
    <s v="Life Sciences"/>
    <x v="0"/>
    <s v="Sales Executive"/>
    <x v="1"/>
    <n v="4639"/>
    <x v="1"/>
    <n v="15"/>
    <n v="5"/>
    <n v="5"/>
    <n v="1"/>
  </r>
  <r>
    <n v="43"/>
    <x v="0"/>
    <x v="1"/>
    <x v="1"/>
    <s v="Technical Degree"/>
    <x v="1"/>
    <s v="Laboratory Technician"/>
    <x v="2"/>
    <n v="4876"/>
    <x v="1"/>
    <n v="12"/>
    <n v="8"/>
    <n v="6"/>
    <n v="0"/>
  </r>
  <r>
    <n v="35"/>
    <x v="1"/>
    <x v="1"/>
    <x v="1"/>
    <s v="Life Sciences"/>
    <x v="1"/>
    <s v="Laboratory Technician"/>
    <x v="1"/>
    <n v="2690"/>
    <x v="1"/>
    <n v="18"/>
    <n v="1"/>
    <n v="1"/>
    <n v="0"/>
  </r>
  <r>
    <n v="46"/>
    <x v="0"/>
    <x v="1"/>
    <x v="0"/>
    <s v="Life Sciences"/>
    <x v="1"/>
    <s v="Manager"/>
    <x v="0"/>
    <n v="17567"/>
    <x v="1"/>
    <n v="15"/>
    <n v="27"/>
    <n v="26"/>
    <n v="0"/>
  </r>
  <r>
    <n v="28"/>
    <x v="2"/>
    <x v="0"/>
    <x v="1"/>
    <s v="Medical"/>
    <x v="1"/>
    <s v="Laboratory Technician"/>
    <x v="1"/>
    <n v="2408"/>
    <x v="0"/>
    <n v="17"/>
    <n v="1"/>
    <n v="1"/>
    <n v="0"/>
  </r>
  <r>
    <n v="22"/>
    <x v="2"/>
    <x v="1"/>
    <x v="1"/>
    <s v="Other"/>
    <x v="0"/>
    <s v="Research Scientist"/>
    <x v="1"/>
    <n v="2814"/>
    <x v="0"/>
    <n v="14"/>
    <n v="4"/>
    <n v="4"/>
    <n v="1"/>
  </r>
  <r>
    <n v="50"/>
    <x v="0"/>
    <x v="1"/>
    <x v="1"/>
    <s v="Medical"/>
    <x v="1"/>
    <s v="Healthcare Representative"/>
    <x v="1"/>
    <n v="11245"/>
    <x v="0"/>
    <n v="15"/>
    <n v="32"/>
    <n v="30"/>
    <n v="12"/>
  </r>
  <r>
    <n v="32"/>
    <x v="1"/>
    <x v="1"/>
    <x v="1"/>
    <s v="Other"/>
    <x v="0"/>
    <s v="Research Scientist"/>
    <x v="1"/>
    <n v="3312"/>
    <x v="1"/>
    <n v="17"/>
    <n v="6"/>
    <n v="3"/>
    <n v="0"/>
  </r>
  <r>
    <n v="44"/>
    <x v="0"/>
    <x v="1"/>
    <x v="1"/>
    <s v="Medical"/>
    <x v="0"/>
    <s v="Research Director"/>
    <x v="2"/>
    <n v="19049"/>
    <x v="0"/>
    <n v="14"/>
    <n v="23"/>
    <n v="22"/>
    <n v="1"/>
  </r>
  <r>
    <n v="30"/>
    <x v="1"/>
    <x v="1"/>
    <x v="1"/>
    <s v="Medical"/>
    <x v="1"/>
    <s v="Research Scientist"/>
    <x v="1"/>
    <n v="2141"/>
    <x v="1"/>
    <n v="12"/>
    <n v="6"/>
    <n v="6"/>
    <n v="1"/>
  </r>
  <r>
    <n v="45"/>
    <x v="0"/>
    <x v="1"/>
    <x v="1"/>
    <s v="Medical"/>
    <x v="0"/>
    <s v="Laboratory Technician"/>
    <x v="0"/>
    <n v="5769"/>
    <x v="0"/>
    <n v="14"/>
    <n v="10"/>
    <n v="10"/>
    <n v="1"/>
  </r>
  <r>
    <n v="45"/>
    <x v="0"/>
    <x v="1"/>
    <x v="0"/>
    <s v="Marketing"/>
    <x v="1"/>
    <s v="Sales Executive"/>
    <x v="1"/>
    <n v="4385"/>
    <x v="1"/>
    <n v="15"/>
    <n v="10"/>
    <n v="10"/>
    <n v="4"/>
  </r>
  <r>
    <n v="31"/>
    <x v="1"/>
    <x v="1"/>
    <x v="0"/>
    <s v="Other"/>
    <x v="1"/>
    <s v="Sales Executive"/>
    <x v="0"/>
    <n v="5332"/>
    <x v="1"/>
    <n v="13"/>
    <n v="10"/>
    <n v="5"/>
    <n v="0"/>
  </r>
  <r>
    <n v="36"/>
    <x v="1"/>
    <x v="1"/>
    <x v="1"/>
    <s v="Life Sciences"/>
    <x v="0"/>
    <s v="Manufacturing Director"/>
    <x v="1"/>
    <n v="4663"/>
    <x v="0"/>
    <n v="12"/>
    <n v="7"/>
    <n v="3"/>
    <n v="1"/>
  </r>
  <r>
    <n v="34"/>
    <x v="1"/>
    <x v="1"/>
    <x v="1"/>
    <s v="Life Sciences"/>
    <x v="1"/>
    <s v="Manufacturing Director"/>
    <x v="2"/>
    <n v="4724"/>
    <x v="1"/>
    <n v="13"/>
    <n v="9"/>
    <n v="9"/>
    <n v="7"/>
  </r>
  <r>
    <n v="49"/>
    <x v="0"/>
    <x v="1"/>
    <x v="1"/>
    <s v="Life Sciences"/>
    <x v="0"/>
    <s v="Laboratory Technician"/>
    <x v="1"/>
    <n v="3211"/>
    <x v="1"/>
    <n v="14"/>
    <n v="10"/>
    <n v="9"/>
    <n v="1"/>
  </r>
  <r>
    <n v="39"/>
    <x v="1"/>
    <x v="1"/>
    <x v="1"/>
    <s v="Medical"/>
    <x v="1"/>
    <s v="Manufacturing Director"/>
    <x v="1"/>
    <n v="5377"/>
    <x v="1"/>
    <n v="13"/>
    <n v="10"/>
    <n v="7"/>
    <n v="7"/>
  </r>
  <r>
    <n v="27"/>
    <x v="2"/>
    <x v="1"/>
    <x v="1"/>
    <s v="Other"/>
    <x v="1"/>
    <s v="Laboratory Technician"/>
    <x v="2"/>
    <n v="4066"/>
    <x v="1"/>
    <n v="11"/>
    <n v="7"/>
    <n v="7"/>
    <n v="0"/>
  </r>
  <r>
    <n v="35"/>
    <x v="1"/>
    <x v="1"/>
    <x v="1"/>
    <s v="Life Sciences"/>
    <x v="1"/>
    <s v="Research Scientist"/>
    <x v="1"/>
    <n v="5208"/>
    <x v="1"/>
    <n v="11"/>
    <n v="16"/>
    <n v="16"/>
    <n v="1"/>
  </r>
  <r>
    <n v="28"/>
    <x v="2"/>
    <x v="1"/>
    <x v="1"/>
    <s v="Medical"/>
    <x v="0"/>
    <s v="Manufacturing Director"/>
    <x v="2"/>
    <n v="4877"/>
    <x v="1"/>
    <n v="21"/>
    <n v="6"/>
    <n v="5"/>
    <n v="0"/>
  </r>
  <r>
    <n v="21"/>
    <x v="2"/>
    <x v="1"/>
    <x v="1"/>
    <s v="Medical"/>
    <x v="1"/>
    <s v="Research Scientist"/>
    <x v="0"/>
    <n v="3117"/>
    <x v="1"/>
    <n v="18"/>
    <n v="3"/>
    <n v="2"/>
    <n v="2"/>
  </r>
  <r>
    <n v="18"/>
    <x v="2"/>
    <x v="0"/>
    <x v="0"/>
    <s v="Medical"/>
    <x v="0"/>
    <s v="Sales Representative"/>
    <x v="0"/>
    <n v="1569"/>
    <x v="0"/>
    <n v="12"/>
    <n v="0"/>
    <n v="0"/>
    <n v="0"/>
  </r>
  <r>
    <n v="47"/>
    <x v="0"/>
    <x v="1"/>
    <x v="2"/>
    <s v="Life Sciences"/>
    <x v="0"/>
    <s v="Manager"/>
    <x v="1"/>
    <n v="19658"/>
    <x v="1"/>
    <n v="11"/>
    <n v="27"/>
    <n v="5"/>
    <n v="1"/>
  </r>
  <r>
    <n v="39"/>
    <x v="1"/>
    <x v="1"/>
    <x v="1"/>
    <s v="Medical"/>
    <x v="1"/>
    <s v="Laboratory Technician"/>
    <x v="2"/>
    <n v="3069"/>
    <x v="1"/>
    <n v="15"/>
    <n v="11"/>
    <n v="10"/>
    <n v="0"/>
  </r>
  <r>
    <n v="40"/>
    <x v="1"/>
    <x v="1"/>
    <x v="1"/>
    <s v="Life Sciences"/>
    <x v="0"/>
    <s v="Manufacturing Director"/>
    <x v="1"/>
    <n v="10435"/>
    <x v="1"/>
    <n v="13"/>
    <n v="18"/>
    <n v="18"/>
    <n v="14"/>
  </r>
  <r>
    <n v="35"/>
    <x v="1"/>
    <x v="1"/>
    <x v="1"/>
    <s v="Life Sciences"/>
    <x v="0"/>
    <s v="Healthcare Representative"/>
    <x v="1"/>
    <n v="4148"/>
    <x v="1"/>
    <n v="12"/>
    <n v="15"/>
    <n v="14"/>
    <n v="2"/>
  </r>
  <r>
    <n v="37"/>
    <x v="1"/>
    <x v="1"/>
    <x v="1"/>
    <s v="Life Sciences"/>
    <x v="1"/>
    <s v="Manufacturing Director"/>
    <x v="1"/>
    <n v="5768"/>
    <x v="1"/>
    <n v="17"/>
    <n v="9"/>
    <n v="4"/>
    <n v="0"/>
  </r>
  <r>
    <n v="39"/>
    <x v="1"/>
    <x v="1"/>
    <x v="1"/>
    <s v="Medical"/>
    <x v="0"/>
    <s v="Manufacturing Director"/>
    <x v="0"/>
    <n v="5042"/>
    <x v="1"/>
    <n v="13"/>
    <n v="10"/>
    <n v="9"/>
    <n v="3"/>
  </r>
  <r>
    <n v="45"/>
    <x v="0"/>
    <x v="1"/>
    <x v="1"/>
    <s v="Other"/>
    <x v="0"/>
    <s v="Manufacturing Director"/>
    <x v="2"/>
    <n v="5770"/>
    <x v="1"/>
    <n v="19"/>
    <n v="10"/>
    <n v="10"/>
    <n v="3"/>
  </r>
  <r>
    <n v="38"/>
    <x v="1"/>
    <x v="1"/>
    <x v="1"/>
    <s v="Medical"/>
    <x v="0"/>
    <s v="Manufacturing Director"/>
    <x v="1"/>
    <n v="7756"/>
    <x v="0"/>
    <n v="19"/>
    <n v="10"/>
    <n v="5"/>
    <n v="0"/>
  </r>
  <r>
    <n v="35"/>
    <x v="1"/>
    <x v="0"/>
    <x v="0"/>
    <s v="Medical"/>
    <x v="1"/>
    <s v="Sales Executive"/>
    <x v="1"/>
    <n v="10306"/>
    <x v="1"/>
    <n v="17"/>
    <n v="15"/>
    <n v="13"/>
    <n v="6"/>
  </r>
  <r>
    <n v="37"/>
    <x v="1"/>
    <x v="1"/>
    <x v="1"/>
    <s v="Medical"/>
    <x v="0"/>
    <s v="Research Scientist"/>
    <x v="1"/>
    <n v="3936"/>
    <x v="1"/>
    <n v="11"/>
    <n v="8"/>
    <n v="8"/>
    <n v="7"/>
  </r>
  <r>
    <n v="40"/>
    <x v="1"/>
    <x v="1"/>
    <x v="1"/>
    <s v="Life Sciences"/>
    <x v="0"/>
    <s v="Manufacturing Director"/>
    <x v="0"/>
    <n v="7945"/>
    <x v="0"/>
    <n v="15"/>
    <n v="18"/>
    <n v="4"/>
    <n v="3"/>
  </r>
  <r>
    <n v="44"/>
    <x v="0"/>
    <x v="1"/>
    <x v="2"/>
    <s v="Human Resources"/>
    <x v="1"/>
    <s v="Human Resources"/>
    <x v="1"/>
    <n v="5743"/>
    <x v="0"/>
    <n v="11"/>
    <n v="14"/>
    <n v="10"/>
    <n v="0"/>
  </r>
  <r>
    <n v="48"/>
    <x v="0"/>
    <x v="1"/>
    <x v="1"/>
    <s v="Medical"/>
    <x v="1"/>
    <s v="Manager"/>
    <x v="1"/>
    <n v="15202"/>
    <x v="1"/>
    <n v="25"/>
    <n v="23"/>
    <n v="2"/>
    <n v="2"/>
  </r>
  <r>
    <n v="35"/>
    <x v="1"/>
    <x v="0"/>
    <x v="0"/>
    <s v="Medical"/>
    <x v="1"/>
    <s v="Sales Executive"/>
    <x v="2"/>
    <n v="5440"/>
    <x v="0"/>
    <n v="14"/>
    <n v="7"/>
    <n v="2"/>
    <n v="2"/>
  </r>
  <r>
    <n v="24"/>
    <x v="2"/>
    <x v="1"/>
    <x v="1"/>
    <s v="Technical Degree"/>
    <x v="0"/>
    <s v="Research Scientist"/>
    <x v="0"/>
    <n v="3760"/>
    <x v="0"/>
    <n v="13"/>
    <n v="6"/>
    <n v="6"/>
    <n v="1"/>
  </r>
  <r>
    <n v="27"/>
    <x v="2"/>
    <x v="1"/>
    <x v="1"/>
    <s v="Medical"/>
    <x v="0"/>
    <s v="Research Scientist"/>
    <x v="1"/>
    <n v="3517"/>
    <x v="1"/>
    <n v="17"/>
    <n v="5"/>
    <n v="3"/>
    <n v="0"/>
  </r>
  <r>
    <n v="27"/>
    <x v="2"/>
    <x v="1"/>
    <x v="1"/>
    <s v="Medical"/>
    <x v="1"/>
    <s v="Research Scientist"/>
    <x v="0"/>
    <n v="2580"/>
    <x v="1"/>
    <n v="13"/>
    <n v="6"/>
    <n v="4"/>
    <n v="1"/>
  </r>
  <r>
    <n v="40"/>
    <x v="1"/>
    <x v="0"/>
    <x v="1"/>
    <s v="Life Sciences"/>
    <x v="1"/>
    <s v="Laboratory Technician"/>
    <x v="0"/>
    <n v="2166"/>
    <x v="0"/>
    <n v="14"/>
    <n v="10"/>
    <n v="4"/>
    <n v="0"/>
  </r>
  <r>
    <n v="29"/>
    <x v="2"/>
    <x v="1"/>
    <x v="0"/>
    <s v="Medical"/>
    <x v="1"/>
    <s v="Sales Executive"/>
    <x v="0"/>
    <n v="5869"/>
    <x v="1"/>
    <n v="11"/>
    <n v="8"/>
    <n v="5"/>
    <n v="1"/>
  </r>
  <r>
    <n v="36"/>
    <x v="1"/>
    <x v="1"/>
    <x v="1"/>
    <s v="Life Sciences"/>
    <x v="0"/>
    <s v="Healthcare Representative"/>
    <x v="1"/>
    <n v="8008"/>
    <x v="1"/>
    <n v="12"/>
    <n v="9"/>
    <n v="3"/>
    <n v="0"/>
  </r>
  <r>
    <n v="25"/>
    <x v="2"/>
    <x v="1"/>
    <x v="1"/>
    <s v="Life Sciences"/>
    <x v="1"/>
    <s v="Manufacturing Director"/>
    <x v="2"/>
    <n v="5206"/>
    <x v="1"/>
    <n v="17"/>
    <n v="7"/>
    <n v="7"/>
    <n v="0"/>
  </r>
  <r>
    <n v="39"/>
    <x v="1"/>
    <x v="1"/>
    <x v="1"/>
    <s v="Medical"/>
    <x v="1"/>
    <s v="Manufacturing Director"/>
    <x v="1"/>
    <n v="5295"/>
    <x v="1"/>
    <n v="21"/>
    <n v="7"/>
    <n v="5"/>
    <n v="1"/>
  </r>
  <r>
    <n v="49"/>
    <x v="0"/>
    <x v="1"/>
    <x v="1"/>
    <s v="Other"/>
    <x v="0"/>
    <s v="Research Director"/>
    <x v="1"/>
    <n v="16413"/>
    <x v="1"/>
    <n v="16"/>
    <n v="27"/>
    <n v="4"/>
    <n v="1"/>
  </r>
  <r>
    <n v="50"/>
    <x v="0"/>
    <x v="1"/>
    <x v="1"/>
    <s v="Life Sciences"/>
    <x v="0"/>
    <s v="Research Director"/>
    <x v="2"/>
    <n v="13269"/>
    <x v="1"/>
    <n v="15"/>
    <n v="19"/>
    <n v="14"/>
    <n v="1"/>
  </r>
  <r>
    <n v="20"/>
    <x v="2"/>
    <x v="1"/>
    <x v="0"/>
    <s v="Medical"/>
    <x v="0"/>
    <s v="Sales Representative"/>
    <x v="0"/>
    <n v="2783"/>
    <x v="1"/>
    <n v="19"/>
    <n v="2"/>
    <n v="2"/>
    <n v="2"/>
  </r>
  <r>
    <n v="34"/>
    <x v="1"/>
    <x v="1"/>
    <x v="1"/>
    <s v="Life Sciences"/>
    <x v="0"/>
    <s v="Research Scientist"/>
    <x v="2"/>
    <n v="5433"/>
    <x v="1"/>
    <n v="12"/>
    <n v="11"/>
    <n v="11"/>
    <n v="7"/>
  </r>
  <r>
    <n v="36"/>
    <x v="1"/>
    <x v="1"/>
    <x v="1"/>
    <s v="Life Sciences"/>
    <x v="1"/>
    <s v="Laboratory Technician"/>
    <x v="0"/>
    <n v="2013"/>
    <x v="1"/>
    <n v="11"/>
    <n v="15"/>
    <n v="4"/>
    <n v="1"/>
  </r>
  <r>
    <n v="49"/>
    <x v="0"/>
    <x v="1"/>
    <x v="1"/>
    <s v="Life Sciences"/>
    <x v="0"/>
    <s v="Healthcare Representative"/>
    <x v="1"/>
    <n v="13966"/>
    <x v="0"/>
    <n v="19"/>
    <n v="30"/>
    <n v="15"/>
    <n v="2"/>
  </r>
  <r>
    <n v="36"/>
    <x v="1"/>
    <x v="1"/>
    <x v="1"/>
    <s v="Medical"/>
    <x v="0"/>
    <s v="Manufacturing Director"/>
    <x v="1"/>
    <n v="4374"/>
    <x v="1"/>
    <n v="15"/>
    <n v="4"/>
    <n v="3"/>
    <n v="1"/>
  </r>
  <r>
    <n v="36"/>
    <x v="1"/>
    <x v="1"/>
    <x v="1"/>
    <s v="Life Sciences"/>
    <x v="1"/>
    <s v="Healthcare Representative"/>
    <x v="2"/>
    <n v="6842"/>
    <x v="1"/>
    <n v="20"/>
    <n v="13"/>
    <n v="5"/>
    <n v="0"/>
  </r>
  <r>
    <n v="54"/>
    <x v="3"/>
    <x v="1"/>
    <x v="1"/>
    <s v="Medical"/>
    <x v="0"/>
    <s v="Manager"/>
    <x v="1"/>
    <n v="17426"/>
    <x v="1"/>
    <n v="25"/>
    <n v="36"/>
    <n v="10"/>
    <n v="4"/>
  </r>
  <r>
    <n v="43"/>
    <x v="0"/>
    <x v="1"/>
    <x v="1"/>
    <s v="Life Sciences"/>
    <x v="1"/>
    <s v="Research Director"/>
    <x v="1"/>
    <n v="17603"/>
    <x v="1"/>
    <n v="24"/>
    <n v="14"/>
    <n v="14"/>
    <n v="6"/>
  </r>
  <r>
    <n v="35"/>
    <x v="1"/>
    <x v="0"/>
    <x v="0"/>
    <s v="Other"/>
    <x v="1"/>
    <s v="Sales Executive"/>
    <x v="0"/>
    <n v="4581"/>
    <x v="0"/>
    <n v="24"/>
    <n v="13"/>
    <n v="11"/>
    <n v="6"/>
  </r>
  <r>
    <n v="38"/>
    <x v="1"/>
    <x v="1"/>
    <x v="1"/>
    <s v="Life Sciences"/>
    <x v="1"/>
    <s v="Research Scientist"/>
    <x v="1"/>
    <n v="4735"/>
    <x v="1"/>
    <n v="15"/>
    <n v="19"/>
    <n v="13"/>
    <n v="2"/>
  </r>
  <r>
    <n v="29"/>
    <x v="2"/>
    <x v="1"/>
    <x v="0"/>
    <s v="Medical"/>
    <x v="1"/>
    <s v="Sales Executive"/>
    <x v="2"/>
    <n v="4187"/>
    <x v="0"/>
    <n v="13"/>
    <n v="10"/>
    <n v="10"/>
    <n v="0"/>
  </r>
  <r>
    <n v="33"/>
    <x v="1"/>
    <x v="1"/>
    <x v="0"/>
    <s v="Medical"/>
    <x v="1"/>
    <s v="Sales Executive"/>
    <x v="2"/>
    <n v="5505"/>
    <x v="1"/>
    <n v="14"/>
    <n v="6"/>
    <n v="6"/>
    <n v="0"/>
  </r>
  <r>
    <n v="32"/>
    <x v="1"/>
    <x v="1"/>
    <x v="1"/>
    <s v="Medical"/>
    <x v="1"/>
    <s v="Research Scientist"/>
    <x v="2"/>
    <n v="5470"/>
    <x v="1"/>
    <n v="13"/>
    <n v="10"/>
    <n v="9"/>
    <n v="1"/>
  </r>
  <r>
    <n v="31"/>
    <x v="1"/>
    <x v="1"/>
    <x v="0"/>
    <s v="Life Sciences"/>
    <x v="0"/>
    <s v="Sales Executive"/>
    <x v="1"/>
    <n v="5476"/>
    <x v="1"/>
    <n v="11"/>
    <n v="10"/>
    <n v="10"/>
    <n v="0"/>
  </r>
  <r>
    <n v="49"/>
    <x v="0"/>
    <x v="1"/>
    <x v="1"/>
    <s v="Medical"/>
    <x v="0"/>
    <s v="Laboratory Technician"/>
    <x v="2"/>
    <n v="2587"/>
    <x v="0"/>
    <n v="16"/>
    <n v="17"/>
    <n v="2"/>
    <n v="2"/>
  </r>
  <r>
    <n v="38"/>
    <x v="1"/>
    <x v="1"/>
    <x v="1"/>
    <s v="Medical"/>
    <x v="0"/>
    <s v="Laboratory Technician"/>
    <x v="0"/>
    <n v="2440"/>
    <x v="1"/>
    <n v="22"/>
    <n v="4"/>
    <n v="4"/>
    <n v="3"/>
  </r>
  <r>
    <n v="47"/>
    <x v="0"/>
    <x v="1"/>
    <x v="0"/>
    <s v="Life Sciences"/>
    <x v="0"/>
    <s v="Manager"/>
    <x v="2"/>
    <n v="15972"/>
    <x v="1"/>
    <n v="14"/>
    <n v="29"/>
    <n v="3"/>
    <n v="1"/>
  </r>
  <r>
    <n v="49"/>
    <x v="0"/>
    <x v="1"/>
    <x v="1"/>
    <s v="Life Sciences"/>
    <x v="1"/>
    <s v="Manager"/>
    <x v="0"/>
    <n v="15379"/>
    <x v="1"/>
    <n v="14"/>
    <n v="23"/>
    <n v="8"/>
    <n v="0"/>
  </r>
  <r>
    <n v="41"/>
    <x v="0"/>
    <x v="1"/>
    <x v="0"/>
    <s v="Life Sciences"/>
    <x v="1"/>
    <s v="Sales Executive"/>
    <x v="0"/>
    <n v="7082"/>
    <x v="0"/>
    <n v="16"/>
    <n v="21"/>
    <n v="2"/>
    <n v="0"/>
  </r>
  <r>
    <n v="20"/>
    <x v="2"/>
    <x v="1"/>
    <x v="0"/>
    <s v="Life Sciences"/>
    <x v="1"/>
    <s v="Sales Representative"/>
    <x v="0"/>
    <n v="2728"/>
    <x v="1"/>
    <n v="11"/>
    <n v="2"/>
    <n v="2"/>
    <n v="0"/>
  </r>
  <r>
    <n v="33"/>
    <x v="1"/>
    <x v="1"/>
    <x v="0"/>
    <s v="Life Sciences"/>
    <x v="0"/>
    <s v="Sales Executive"/>
    <x v="2"/>
    <n v="5368"/>
    <x v="0"/>
    <n v="25"/>
    <n v="7"/>
    <n v="6"/>
    <n v="1"/>
  </r>
  <r>
    <n v="36"/>
    <x v="1"/>
    <x v="1"/>
    <x v="1"/>
    <s v="Life Sciences"/>
    <x v="1"/>
    <s v="Healthcare Representative"/>
    <x v="1"/>
    <n v="5347"/>
    <x v="1"/>
    <n v="14"/>
    <n v="10"/>
    <n v="3"/>
    <n v="0"/>
  </r>
  <r>
    <n v="44"/>
    <x v="0"/>
    <x v="1"/>
    <x v="2"/>
    <s v="Life Sciences"/>
    <x v="0"/>
    <s v="Human Resources"/>
    <x v="2"/>
    <n v="3195"/>
    <x v="0"/>
    <n v="18"/>
    <n v="8"/>
    <n v="2"/>
    <n v="2"/>
  </r>
  <r>
    <n v="23"/>
    <x v="2"/>
    <x v="0"/>
    <x v="1"/>
    <s v="Medical"/>
    <x v="1"/>
    <s v="Laboratory Technician"/>
    <x v="0"/>
    <n v="3989"/>
    <x v="0"/>
    <n v="11"/>
    <n v="5"/>
    <n v="5"/>
    <n v="1"/>
  </r>
  <r>
    <n v="38"/>
    <x v="1"/>
    <x v="1"/>
    <x v="1"/>
    <s v="Medical"/>
    <x v="0"/>
    <s v="Laboratory Technician"/>
    <x v="1"/>
    <n v="3306"/>
    <x v="1"/>
    <n v="19"/>
    <n v="7"/>
    <n v="0"/>
    <n v="0"/>
  </r>
  <r>
    <n v="53"/>
    <x v="3"/>
    <x v="1"/>
    <x v="1"/>
    <s v="Medical"/>
    <x v="1"/>
    <s v="Healthcare Representative"/>
    <x v="1"/>
    <n v="7005"/>
    <x v="1"/>
    <n v="15"/>
    <n v="11"/>
    <n v="4"/>
    <n v="1"/>
  </r>
  <r>
    <n v="48"/>
    <x v="0"/>
    <x v="0"/>
    <x v="0"/>
    <s v="Medical"/>
    <x v="0"/>
    <s v="Sales Representative"/>
    <x v="1"/>
    <n v="2655"/>
    <x v="0"/>
    <n v="11"/>
    <n v="19"/>
    <n v="9"/>
    <n v="7"/>
  </r>
  <r>
    <n v="32"/>
    <x v="1"/>
    <x v="0"/>
    <x v="1"/>
    <s v="Life Sciences"/>
    <x v="1"/>
    <s v="Laboratory Technician"/>
    <x v="0"/>
    <n v="1393"/>
    <x v="1"/>
    <n v="12"/>
    <n v="1"/>
    <n v="1"/>
    <n v="0"/>
  </r>
  <r>
    <n v="26"/>
    <x v="2"/>
    <x v="1"/>
    <x v="1"/>
    <s v="Medical"/>
    <x v="1"/>
    <s v="Laboratory Technician"/>
    <x v="0"/>
    <n v="2570"/>
    <x v="1"/>
    <n v="20"/>
    <n v="7"/>
    <n v="7"/>
    <n v="5"/>
  </r>
  <r>
    <n v="55"/>
    <x v="3"/>
    <x v="1"/>
    <x v="1"/>
    <s v="Technical Degree"/>
    <x v="1"/>
    <s v="Research Scientist"/>
    <x v="2"/>
    <n v="3537"/>
    <x v="1"/>
    <n v="12"/>
    <n v="8"/>
    <n v="4"/>
    <n v="1"/>
  </r>
  <r>
    <n v="34"/>
    <x v="1"/>
    <x v="1"/>
    <x v="1"/>
    <s v="Medical"/>
    <x v="1"/>
    <s v="Laboratory Technician"/>
    <x v="1"/>
    <n v="3986"/>
    <x v="1"/>
    <n v="14"/>
    <n v="15"/>
    <n v="15"/>
    <n v="4"/>
  </r>
  <r>
    <n v="60"/>
    <x v="3"/>
    <x v="1"/>
    <x v="1"/>
    <s v="Medical"/>
    <x v="1"/>
    <s v="Healthcare Representative"/>
    <x v="2"/>
    <n v="10883"/>
    <x v="1"/>
    <n v="20"/>
    <n v="19"/>
    <n v="1"/>
    <n v="0"/>
  </r>
  <r>
    <n v="33"/>
    <x v="1"/>
    <x v="1"/>
    <x v="1"/>
    <s v="Medical"/>
    <x v="1"/>
    <s v="Laboratory Technician"/>
    <x v="1"/>
    <n v="2028"/>
    <x v="1"/>
    <n v="18"/>
    <n v="14"/>
    <n v="14"/>
    <n v="2"/>
  </r>
  <r>
    <n v="37"/>
    <x v="1"/>
    <x v="1"/>
    <x v="0"/>
    <s v="Medical"/>
    <x v="1"/>
    <s v="Sales Executive"/>
    <x v="2"/>
    <n v="9525"/>
    <x v="1"/>
    <n v="14"/>
    <n v="6"/>
    <n v="6"/>
    <n v="1"/>
  </r>
  <r>
    <n v="34"/>
    <x v="1"/>
    <x v="1"/>
    <x v="1"/>
    <s v="Life Sciences"/>
    <x v="0"/>
    <s v="Research Scientist"/>
    <x v="1"/>
    <n v="2929"/>
    <x v="1"/>
    <n v="12"/>
    <n v="10"/>
    <n v="10"/>
    <n v="8"/>
  </r>
  <r>
    <n v="23"/>
    <x v="2"/>
    <x v="0"/>
    <x v="0"/>
    <s v="Life Sciences"/>
    <x v="1"/>
    <s v="Sales Representative"/>
    <x v="2"/>
    <n v="2275"/>
    <x v="0"/>
    <n v="21"/>
    <n v="3"/>
    <n v="3"/>
    <n v="0"/>
  </r>
  <r>
    <n v="44"/>
    <x v="0"/>
    <x v="1"/>
    <x v="1"/>
    <s v="Life Sciences"/>
    <x v="0"/>
    <s v="Healthcare Representative"/>
    <x v="1"/>
    <n v="7879"/>
    <x v="0"/>
    <n v="19"/>
    <n v="9"/>
    <n v="8"/>
    <n v="6"/>
  </r>
  <r>
    <n v="35"/>
    <x v="1"/>
    <x v="1"/>
    <x v="1"/>
    <s v="Medical"/>
    <x v="1"/>
    <s v="Research Scientist"/>
    <x v="0"/>
    <n v="4930"/>
    <x v="0"/>
    <n v="14"/>
    <n v="6"/>
    <n v="5"/>
    <n v="1"/>
  </r>
  <r>
    <n v="43"/>
    <x v="0"/>
    <x v="1"/>
    <x v="0"/>
    <s v="Medical"/>
    <x v="1"/>
    <s v="Sales Executive"/>
    <x v="1"/>
    <n v="7847"/>
    <x v="0"/>
    <n v="17"/>
    <n v="10"/>
    <n v="10"/>
    <n v="8"/>
  </r>
  <r>
    <n v="24"/>
    <x v="2"/>
    <x v="1"/>
    <x v="1"/>
    <s v="Medical"/>
    <x v="1"/>
    <s v="Research Scientist"/>
    <x v="1"/>
    <n v="4401"/>
    <x v="1"/>
    <n v="16"/>
    <n v="5"/>
    <n v="5"/>
    <n v="0"/>
  </r>
  <r>
    <n v="41"/>
    <x v="0"/>
    <x v="1"/>
    <x v="0"/>
    <s v="Marketing"/>
    <x v="1"/>
    <s v="Sales Executive"/>
    <x v="0"/>
    <n v="9241"/>
    <x v="1"/>
    <n v="12"/>
    <n v="10"/>
    <n v="10"/>
    <n v="8"/>
  </r>
  <r>
    <n v="29"/>
    <x v="2"/>
    <x v="1"/>
    <x v="1"/>
    <s v="Medical"/>
    <x v="0"/>
    <s v="Laboratory Technician"/>
    <x v="1"/>
    <n v="2974"/>
    <x v="1"/>
    <n v="17"/>
    <n v="9"/>
    <n v="5"/>
    <n v="1"/>
  </r>
  <r>
    <n v="36"/>
    <x v="1"/>
    <x v="1"/>
    <x v="0"/>
    <s v="Life Sciences"/>
    <x v="0"/>
    <s v="Sales Representative"/>
    <x v="0"/>
    <n v="4502"/>
    <x v="1"/>
    <n v="15"/>
    <n v="17"/>
    <n v="13"/>
    <n v="6"/>
  </r>
  <r>
    <n v="45"/>
    <x v="0"/>
    <x v="1"/>
    <x v="1"/>
    <s v="Life Sciences"/>
    <x v="1"/>
    <s v="Healthcare Representative"/>
    <x v="1"/>
    <n v="10748"/>
    <x v="1"/>
    <n v="23"/>
    <n v="25"/>
    <n v="23"/>
    <n v="14"/>
  </r>
  <r>
    <n v="24"/>
    <x v="2"/>
    <x v="0"/>
    <x v="2"/>
    <s v="Human Resources"/>
    <x v="1"/>
    <s v="Human Resources"/>
    <x v="1"/>
    <n v="1555"/>
    <x v="1"/>
    <n v="11"/>
    <n v="1"/>
    <n v="1"/>
    <n v="0"/>
  </r>
  <r>
    <n v="47"/>
    <x v="0"/>
    <x v="0"/>
    <x v="0"/>
    <s v="Life Sciences"/>
    <x v="1"/>
    <s v="Sales Executive"/>
    <x v="1"/>
    <n v="12936"/>
    <x v="1"/>
    <n v="11"/>
    <n v="25"/>
    <n v="23"/>
    <n v="14"/>
  </r>
  <r>
    <n v="26"/>
    <x v="2"/>
    <x v="1"/>
    <x v="1"/>
    <s v="Medical"/>
    <x v="1"/>
    <s v="Laboratory Technician"/>
    <x v="1"/>
    <n v="2305"/>
    <x v="1"/>
    <n v="15"/>
    <n v="3"/>
    <n v="3"/>
    <n v="0"/>
  </r>
  <r>
    <n v="45"/>
    <x v="0"/>
    <x v="1"/>
    <x v="1"/>
    <s v="Technical Degree"/>
    <x v="0"/>
    <s v="Research Director"/>
    <x v="0"/>
    <n v="16704"/>
    <x v="1"/>
    <n v="11"/>
    <n v="21"/>
    <n v="21"/>
    <n v="8"/>
  </r>
  <r>
    <n v="32"/>
    <x v="1"/>
    <x v="1"/>
    <x v="1"/>
    <s v="Life Sciences"/>
    <x v="1"/>
    <s v="Research Scientist"/>
    <x v="1"/>
    <n v="3433"/>
    <x v="1"/>
    <n v="13"/>
    <n v="10"/>
    <n v="5"/>
    <n v="1"/>
  </r>
  <r>
    <n v="31"/>
    <x v="1"/>
    <x v="1"/>
    <x v="1"/>
    <s v="Life Sciences"/>
    <x v="1"/>
    <s v="Laboratory Technician"/>
    <x v="1"/>
    <n v="3477"/>
    <x v="1"/>
    <n v="14"/>
    <n v="6"/>
    <n v="5"/>
    <n v="0"/>
  </r>
  <r>
    <n v="41"/>
    <x v="0"/>
    <x v="1"/>
    <x v="2"/>
    <s v="Human Resources"/>
    <x v="1"/>
    <s v="Human Resources"/>
    <x v="1"/>
    <n v="6430"/>
    <x v="1"/>
    <n v="19"/>
    <n v="10"/>
    <n v="3"/>
    <n v="1"/>
  </r>
  <r>
    <n v="40"/>
    <x v="1"/>
    <x v="1"/>
    <x v="1"/>
    <s v="Life Sciences"/>
    <x v="0"/>
    <s v="Manufacturing Director"/>
    <x v="1"/>
    <n v="6516"/>
    <x v="0"/>
    <n v="16"/>
    <n v="18"/>
    <n v="1"/>
    <n v="0"/>
  </r>
  <r>
    <n v="24"/>
    <x v="2"/>
    <x v="1"/>
    <x v="1"/>
    <s v="Medical"/>
    <x v="1"/>
    <s v="Laboratory Technician"/>
    <x v="2"/>
    <n v="3907"/>
    <x v="1"/>
    <n v="13"/>
    <n v="6"/>
    <n v="6"/>
    <n v="1"/>
  </r>
  <r>
    <n v="46"/>
    <x v="0"/>
    <x v="1"/>
    <x v="1"/>
    <s v="Life Sciences"/>
    <x v="1"/>
    <s v="Healthcare Representative"/>
    <x v="0"/>
    <n v="5562"/>
    <x v="1"/>
    <n v="14"/>
    <n v="19"/>
    <n v="10"/>
    <n v="0"/>
  </r>
  <r>
    <n v="35"/>
    <x v="1"/>
    <x v="1"/>
    <x v="1"/>
    <s v="Life Sciences"/>
    <x v="1"/>
    <s v="Manufacturing Director"/>
    <x v="1"/>
    <n v="6883"/>
    <x v="1"/>
    <n v="16"/>
    <n v="17"/>
    <n v="7"/>
    <n v="0"/>
  </r>
  <r>
    <n v="30"/>
    <x v="1"/>
    <x v="1"/>
    <x v="1"/>
    <s v="Life Sciences"/>
    <x v="1"/>
    <s v="Research Scientist"/>
    <x v="1"/>
    <n v="2862"/>
    <x v="1"/>
    <n v="12"/>
    <n v="10"/>
    <n v="10"/>
    <n v="0"/>
  </r>
  <r>
    <n v="47"/>
    <x v="0"/>
    <x v="1"/>
    <x v="0"/>
    <s v="Marketing"/>
    <x v="1"/>
    <s v="Sales Executive"/>
    <x v="1"/>
    <n v="4978"/>
    <x v="1"/>
    <n v="11"/>
    <n v="4"/>
    <n v="1"/>
    <n v="0"/>
  </r>
  <r>
    <n v="46"/>
    <x v="0"/>
    <x v="1"/>
    <x v="0"/>
    <s v="Life Sciences"/>
    <x v="1"/>
    <s v="Sales Executive"/>
    <x v="2"/>
    <n v="10368"/>
    <x v="0"/>
    <n v="12"/>
    <n v="13"/>
    <n v="10"/>
    <n v="0"/>
  </r>
  <r>
    <n v="36"/>
    <x v="1"/>
    <x v="0"/>
    <x v="0"/>
    <s v="Marketing"/>
    <x v="1"/>
    <s v="Sales Executive"/>
    <x v="2"/>
    <n v="6134"/>
    <x v="0"/>
    <n v="13"/>
    <n v="16"/>
    <n v="2"/>
    <n v="2"/>
  </r>
  <r>
    <n v="32"/>
    <x v="1"/>
    <x v="0"/>
    <x v="0"/>
    <s v="Life Sciences"/>
    <x v="1"/>
    <s v="Sales Executive"/>
    <x v="0"/>
    <n v="6735"/>
    <x v="1"/>
    <n v="15"/>
    <n v="10"/>
    <n v="0"/>
    <n v="0"/>
  </r>
  <r>
    <n v="23"/>
    <x v="2"/>
    <x v="1"/>
    <x v="1"/>
    <s v="Medical"/>
    <x v="0"/>
    <s v="Laboratory Technician"/>
    <x v="0"/>
    <n v="3295"/>
    <x v="1"/>
    <n v="13"/>
    <n v="3"/>
    <n v="3"/>
    <n v="1"/>
  </r>
  <r>
    <n v="31"/>
    <x v="1"/>
    <x v="1"/>
    <x v="1"/>
    <s v="Technical Degree"/>
    <x v="0"/>
    <s v="Manufacturing Director"/>
    <x v="0"/>
    <n v="5238"/>
    <x v="1"/>
    <n v="20"/>
    <n v="9"/>
    <n v="5"/>
    <n v="1"/>
  </r>
  <r>
    <n v="39"/>
    <x v="1"/>
    <x v="1"/>
    <x v="1"/>
    <s v="Life Sciences"/>
    <x v="1"/>
    <s v="Laboratory Technician"/>
    <x v="1"/>
    <n v="6472"/>
    <x v="0"/>
    <n v="15"/>
    <n v="9"/>
    <n v="9"/>
    <n v="5"/>
  </r>
  <r>
    <n v="32"/>
    <x v="1"/>
    <x v="1"/>
    <x v="0"/>
    <s v="Life Sciences"/>
    <x v="1"/>
    <s v="Sales Executive"/>
    <x v="1"/>
    <n v="9610"/>
    <x v="1"/>
    <n v="13"/>
    <n v="10"/>
    <n v="4"/>
    <n v="0"/>
  </r>
  <r>
    <n v="40"/>
    <x v="1"/>
    <x v="1"/>
    <x v="0"/>
    <s v="Medical"/>
    <x v="1"/>
    <s v="Manager"/>
    <x v="0"/>
    <n v="19833"/>
    <x v="1"/>
    <n v="14"/>
    <n v="21"/>
    <n v="21"/>
    <n v="12"/>
  </r>
  <r>
    <n v="45"/>
    <x v="0"/>
    <x v="1"/>
    <x v="2"/>
    <s v="Life Sciences"/>
    <x v="0"/>
    <s v="Human Resources"/>
    <x v="1"/>
    <n v="9756"/>
    <x v="1"/>
    <n v="21"/>
    <n v="9"/>
    <n v="5"/>
    <n v="0"/>
  </r>
  <r>
    <n v="30"/>
    <x v="1"/>
    <x v="1"/>
    <x v="1"/>
    <s v="Technical Degree"/>
    <x v="0"/>
    <s v="Research Scientist"/>
    <x v="0"/>
    <n v="4968"/>
    <x v="1"/>
    <n v="16"/>
    <n v="10"/>
    <n v="9"/>
    <n v="0"/>
  </r>
  <r>
    <n v="24"/>
    <x v="2"/>
    <x v="1"/>
    <x v="2"/>
    <s v="Medical"/>
    <x v="1"/>
    <s v="Human Resources"/>
    <x v="1"/>
    <n v="2145"/>
    <x v="1"/>
    <n v="14"/>
    <n v="3"/>
    <n v="2"/>
    <n v="2"/>
  </r>
  <r>
    <n v="30"/>
    <x v="1"/>
    <x v="0"/>
    <x v="2"/>
    <s v="Human Resources"/>
    <x v="0"/>
    <s v="Human Resources"/>
    <x v="2"/>
    <n v="2180"/>
    <x v="1"/>
    <n v="11"/>
    <n v="6"/>
    <n v="4"/>
    <n v="1"/>
  </r>
  <r>
    <n v="31"/>
    <x v="1"/>
    <x v="1"/>
    <x v="0"/>
    <s v="Technical Degree"/>
    <x v="1"/>
    <s v="Sales Executive"/>
    <x v="1"/>
    <n v="8346"/>
    <x v="1"/>
    <n v="19"/>
    <n v="6"/>
    <n v="5"/>
    <n v="0"/>
  </r>
  <r>
    <n v="27"/>
    <x v="2"/>
    <x v="1"/>
    <x v="1"/>
    <s v="Medical"/>
    <x v="0"/>
    <s v="Research Scientist"/>
    <x v="0"/>
    <n v="3445"/>
    <x v="1"/>
    <n v="11"/>
    <n v="6"/>
    <n v="6"/>
    <n v="1"/>
  </r>
  <r>
    <n v="29"/>
    <x v="2"/>
    <x v="0"/>
    <x v="0"/>
    <s v="Marketing"/>
    <x v="0"/>
    <s v="Sales Representative"/>
    <x v="0"/>
    <n v="2760"/>
    <x v="1"/>
    <n v="13"/>
    <n v="2"/>
    <n v="2"/>
    <n v="2"/>
  </r>
  <r>
    <n v="29"/>
    <x v="2"/>
    <x v="1"/>
    <x v="1"/>
    <s v="Life Sciences"/>
    <x v="1"/>
    <s v="Healthcare Representative"/>
    <x v="0"/>
    <n v="6294"/>
    <x v="0"/>
    <n v="12"/>
    <n v="10"/>
    <n v="3"/>
    <n v="0"/>
  </r>
  <r>
    <n v="30"/>
    <x v="1"/>
    <x v="1"/>
    <x v="0"/>
    <s v="Marketing"/>
    <x v="1"/>
    <s v="Sales Executive"/>
    <x v="2"/>
    <n v="7140"/>
    <x v="1"/>
    <n v="11"/>
    <n v="12"/>
    <n v="7"/>
    <n v="1"/>
  </r>
  <r>
    <n v="34"/>
    <x v="1"/>
    <x v="1"/>
    <x v="1"/>
    <s v="Medical"/>
    <x v="1"/>
    <s v="Research Scientist"/>
    <x v="1"/>
    <n v="2932"/>
    <x v="0"/>
    <n v="14"/>
    <n v="6"/>
    <n v="5"/>
    <n v="1"/>
  </r>
  <r>
    <n v="33"/>
    <x v="1"/>
    <x v="1"/>
    <x v="0"/>
    <s v="Marketing"/>
    <x v="0"/>
    <s v="Sales Executive"/>
    <x v="0"/>
    <n v="5147"/>
    <x v="1"/>
    <n v="15"/>
    <n v="13"/>
    <n v="11"/>
    <n v="1"/>
  </r>
  <r>
    <n v="49"/>
    <x v="0"/>
    <x v="1"/>
    <x v="0"/>
    <s v="Marketing"/>
    <x v="0"/>
    <s v="Sales Executive"/>
    <x v="0"/>
    <n v="4507"/>
    <x v="1"/>
    <n v="12"/>
    <n v="8"/>
    <n v="5"/>
    <n v="0"/>
  </r>
  <r>
    <n v="33"/>
    <x v="1"/>
    <x v="0"/>
    <x v="0"/>
    <s v="Life Sciences"/>
    <x v="0"/>
    <s v="Sales Executive"/>
    <x v="0"/>
    <n v="8564"/>
    <x v="0"/>
    <n v="20"/>
    <n v="11"/>
    <n v="0"/>
    <n v="0"/>
  </r>
  <r>
    <n v="38"/>
    <x v="1"/>
    <x v="1"/>
    <x v="1"/>
    <s v="Medical"/>
    <x v="0"/>
    <s v="Laboratory Technician"/>
    <x v="1"/>
    <n v="2468"/>
    <x v="1"/>
    <n v="14"/>
    <n v="9"/>
    <n v="6"/>
    <n v="0"/>
  </r>
  <r>
    <n v="31"/>
    <x v="1"/>
    <x v="0"/>
    <x v="0"/>
    <s v="Marketing"/>
    <x v="1"/>
    <s v="Sales Executive"/>
    <x v="1"/>
    <n v="8161"/>
    <x v="1"/>
    <n v="13"/>
    <n v="10"/>
    <n v="1"/>
    <n v="0"/>
  </r>
  <r>
    <n v="29"/>
    <x v="2"/>
    <x v="1"/>
    <x v="1"/>
    <s v="Technical Degree"/>
    <x v="0"/>
    <s v="Research Scientist"/>
    <x v="2"/>
    <n v="2109"/>
    <x v="1"/>
    <n v="13"/>
    <n v="1"/>
    <n v="1"/>
    <n v="0"/>
  </r>
  <r>
    <n v="30"/>
    <x v="1"/>
    <x v="1"/>
    <x v="1"/>
    <s v="Life Sciences"/>
    <x v="1"/>
    <s v="Healthcare Representative"/>
    <x v="1"/>
    <n v="5294"/>
    <x v="1"/>
    <n v="16"/>
    <n v="10"/>
    <n v="7"/>
    <n v="1"/>
  </r>
  <r>
    <n v="32"/>
    <x v="1"/>
    <x v="1"/>
    <x v="1"/>
    <s v="Technical Degree"/>
    <x v="1"/>
    <s v="Research Scientist"/>
    <x v="0"/>
    <n v="2718"/>
    <x v="1"/>
    <n v="14"/>
    <n v="12"/>
    <n v="7"/>
    <n v="0"/>
  </r>
  <r>
    <n v="38"/>
    <x v="1"/>
    <x v="1"/>
    <x v="1"/>
    <s v="Medical"/>
    <x v="1"/>
    <s v="Healthcare Representative"/>
    <x v="1"/>
    <n v="5811"/>
    <x v="0"/>
    <n v="16"/>
    <n v="15"/>
    <n v="1"/>
    <n v="1"/>
  </r>
  <r>
    <n v="43"/>
    <x v="0"/>
    <x v="0"/>
    <x v="1"/>
    <s v="Technical Degree"/>
    <x v="1"/>
    <s v="Research Scientist"/>
    <x v="1"/>
    <n v="2437"/>
    <x v="0"/>
    <n v="16"/>
    <n v="6"/>
    <n v="1"/>
    <n v="0"/>
  </r>
  <r>
    <n v="42"/>
    <x v="0"/>
    <x v="1"/>
    <x v="1"/>
    <s v="Medical"/>
    <x v="1"/>
    <s v="Laboratory Technician"/>
    <x v="2"/>
    <n v="2766"/>
    <x v="1"/>
    <n v="22"/>
    <n v="7"/>
    <n v="5"/>
    <n v="0"/>
  </r>
  <r>
    <n v="55"/>
    <x v="3"/>
    <x v="1"/>
    <x v="1"/>
    <s v="Medical"/>
    <x v="1"/>
    <s v="Research Director"/>
    <x v="1"/>
    <n v="19038"/>
    <x v="1"/>
    <n v="12"/>
    <n v="34"/>
    <n v="1"/>
    <n v="0"/>
  </r>
  <r>
    <n v="33"/>
    <x v="1"/>
    <x v="1"/>
    <x v="1"/>
    <s v="Technical Degree"/>
    <x v="1"/>
    <s v="Research Scientist"/>
    <x v="2"/>
    <n v="3055"/>
    <x v="1"/>
    <n v="15"/>
    <n v="11"/>
    <n v="9"/>
    <n v="1"/>
  </r>
  <r>
    <n v="41"/>
    <x v="0"/>
    <x v="1"/>
    <x v="1"/>
    <s v="Life Sciences"/>
    <x v="1"/>
    <s v="Laboratory Technician"/>
    <x v="2"/>
    <n v="2289"/>
    <x v="1"/>
    <n v="20"/>
    <n v="5"/>
    <n v="5"/>
    <n v="0"/>
  </r>
  <r>
    <n v="34"/>
    <x v="1"/>
    <x v="1"/>
    <x v="0"/>
    <s v="Life Sciences"/>
    <x v="1"/>
    <s v="Sales Executive"/>
    <x v="2"/>
    <n v="4001"/>
    <x v="0"/>
    <n v="14"/>
    <n v="15"/>
    <n v="15"/>
    <n v="0"/>
  </r>
  <r>
    <n v="53"/>
    <x v="3"/>
    <x v="1"/>
    <x v="1"/>
    <s v="Medical"/>
    <x v="0"/>
    <s v="Manufacturing Director"/>
    <x v="1"/>
    <n v="12965"/>
    <x v="0"/>
    <n v="20"/>
    <n v="27"/>
    <n v="3"/>
    <n v="0"/>
  </r>
  <r>
    <n v="43"/>
    <x v="0"/>
    <x v="1"/>
    <x v="2"/>
    <s v="Life Sciences"/>
    <x v="1"/>
    <s v="Human Resources"/>
    <x v="0"/>
    <n v="3539"/>
    <x v="1"/>
    <n v="13"/>
    <n v="10"/>
    <n v="9"/>
    <n v="1"/>
  </r>
  <r>
    <n v="34"/>
    <x v="1"/>
    <x v="1"/>
    <x v="0"/>
    <s v="Life Sciences"/>
    <x v="0"/>
    <s v="Sales Executive"/>
    <x v="0"/>
    <n v="6029"/>
    <x v="1"/>
    <n v="12"/>
    <n v="6"/>
    <n v="2"/>
    <n v="2"/>
  </r>
  <r>
    <n v="21"/>
    <x v="2"/>
    <x v="0"/>
    <x v="0"/>
    <s v="Marketing"/>
    <x v="1"/>
    <s v="Sales Representative"/>
    <x v="0"/>
    <n v="2679"/>
    <x v="1"/>
    <n v="13"/>
    <n v="1"/>
    <n v="1"/>
    <n v="1"/>
  </r>
  <r>
    <n v="38"/>
    <x v="1"/>
    <x v="1"/>
    <x v="1"/>
    <s v="Other"/>
    <x v="0"/>
    <s v="Laboratory Technician"/>
    <x v="1"/>
    <n v="3702"/>
    <x v="1"/>
    <n v="11"/>
    <n v="5"/>
    <n v="5"/>
    <n v="0"/>
  </r>
  <r>
    <n v="22"/>
    <x v="2"/>
    <x v="0"/>
    <x v="1"/>
    <s v="Medical"/>
    <x v="0"/>
    <s v="Laboratory Technician"/>
    <x v="1"/>
    <n v="2398"/>
    <x v="0"/>
    <n v="17"/>
    <n v="1"/>
    <n v="1"/>
    <n v="0"/>
  </r>
  <r>
    <n v="31"/>
    <x v="1"/>
    <x v="1"/>
    <x v="0"/>
    <s v="Marketing"/>
    <x v="0"/>
    <s v="Sales Executive"/>
    <x v="1"/>
    <n v="5468"/>
    <x v="1"/>
    <n v="14"/>
    <n v="13"/>
    <n v="12"/>
    <n v="5"/>
  </r>
  <r>
    <n v="51"/>
    <x v="3"/>
    <x v="1"/>
    <x v="1"/>
    <s v="Technical Degree"/>
    <x v="0"/>
    <s v="Manager"/>
    <x v="1"/>
    <n v="13116"/>
    <x v="1"/>
    <n v="11"/>
    <n v="15"/>
    <n v="2"/>
    <n v="2"/>
  </r>
  <r>
    <n v="37"/>
    <x v="1"/>
    <x v="1"/>
    <x v="0"/>
    <s v="Marketing"/>
    <x v="1"/>
    <s v="Sales Executive"/>
    <x v="1"/>
    <n v="4189"/>
    <x v="1"/>
    <n v="14"/>
    <n v="5"/>
    <n v="5"/>
    <n v="0"/>
  </r>
  <r>
    <n v="46"/>
    <x v="0"/>
    <x v="1"/>
    <x v="1"/>
    <s v="Medical"/>
    <x v="1"/>
    <s v="Research Director"/>
    <x v="2"/>
    <n v="19328"/>
    <x v="0"/>
    <n v="17"/>
    <n v="24"/>
    <n v="2"/>
    <n v="2"/>
  </r>
  <r>
    <n v="36"/>
    <x v="1"/>
    <x v="1"/>
    <x v="1"/>
    <s v="Life Sciences"/>
    <x v="1"/>
    <s v="Healthcare Representative"/>
    <x v="1"/>
    <n v="8321"/>
    <x v="0"/>
    <n v="13"/>
    <n v="15"/>
    <n v="12"/>
    <n v="5"/>
  </r>
  <r>
    <n v="44"/>
    <x v="0"/>
    <x v="0"/>
    <x v="1"/>
    <s v="Medical"/>
    <x v="1"/>
    <s v="Research Scientist"/>
    <x v="2"/>
    <n v="2342"/>
    <x v="0"/>
    <n v="12"/>
    <n v="6"/>
    <n v="5"/>
    <n v="2"/>
  </r>
  <r>
    <n v="37"/>
    <x v="1"/>
    <x v="1"/>
    <x v="2"/>
    <s v="Other"/>
    <x v="1"/>
    <s v="Human Resources"/>
    <x v="2"/>
    <n v="4071"/>
    <x v="1"/>
    <n v="13"/>
    <n v="19"/>
    <n v="10"/>
    <n v="4"/>
  </r>
  <r>
    <n v="35"/>
    <x v="1"/>
    <x v="0"/>
    <x v="0"/>
    <s v="Life Sciences"/>
    <x v="1"/>
    <s v="Sales Executive"/>
    <x v="0"/>
    <n v="5813"/>
    <x v="0"/>
    <n v="18"/>
    <n v="10"/>
    <n v="10"/>
    <n v="7"/>
  </r>
  <r>
    <n v="33"/>
    <x v="1"/>
    <x v="1"/>
    <x v="1"/>
    <s v="Life Sciences"/>
    <x v="1"/>
    <s v="Research Scientist"/>
    <x v="1"/>
    <n v="3143"/>
    <x v="1"/>
    <n v="19"/>
    <n v="14"/>
    <n v="10"/>
    <n v="7"/>
  </r>
  <r>
    <n v="28"/>
    <x v="2"/>
    <x v="1"/>
    <x v="1"/>
    <s v="Life Sciences"/>
    <x v="1"/>
    <s v="Research Scientist"/>
    <x v="1"/>
    <n v="2044"/>
    <x v="1"/>
    <n v="11"/>
    <n v="5"/>
    <n v="5"/>
    <n v="0"/>
  </r>
  <r>
    <n v="39"/>
    <x v="1"/>
    <x v="1"/>
    <x v="1"/>
    <s v="Medical"/>
    <x v="1"/>
    <s v="Research Director"/>
    <x v="0"/>
    <n v="13464"/>
    <x v="1"/>
    <n v="21"/>
    <n v="9"/>
    <n v="4"/>
    <n v="2"/>
  </r>
  <r>
    <n v="46"/>
    <x v="0"/>
    <x v="1"/>
    <x v="0"/>
    <s v="Life Sciences"/>
    <x v="1"/>
    <s v="Sales Executive"/>
    <x v="0"/>
    <n v="7991"/>
    <x v="1"/>
    <n v="15"/>
    <n v="6"/>
    <n v="2"/>
    <n v="2"/>
  </r>
  <r>
    <n v="40"/>
    <x v="1"/>
    <x v="1"/>
    <x v="1"/>
    <s v="Life Sciences"/>
    <x v="0"/>
    <s v="Laboratory Technician"/>
    <x v="1"/>
    <n v="3377"/>
    <x v="1"/>
    <n v="17"/>
    <n v="7"/>
    <n v="4"/>
    <n v="0"/>
  </r>
  <r>
    <n v="42"/>
    <x v="0"/>
    <x v="1"/>
    <x v="1"/>
    <s v="Medical"/>
    <x v="1"/>
    <s v="Healthcare Representative"/>
    <x v="1"/>
    <n v="5538"/>
    <x v="1"/>
    <n v="18"/>
    <n v="10"/>
    <n v="0"/>
    <n v="0"/>
  </r>
  <r>
    <n v="35"/>
    <x v="1"/>
    <x v="1"/>
    <x v="1"/>
    <s v="Medical"/>
    <x v="1"/>
    <s v="Manufacturing Director"/>
    <x v="2"/>
    <n v="5762"/>
    <x v="1"/>
    <n v="14"/>
    <n v="15"/>
    <n v="7"/>
    <n v="1"/>
  </r>
  <r>
    <n v="38"/>
    <x v="1"/>
    <x v="1"/>
    <x v="2"/>
    <s v="Human Resources"/>
    <x v="1"/>
    <s v="Human Resources"/>
    <x v="2"/>
    <n v="2592"/>
    <x v="1"/>
    <n v="13"/>
    <n v="13"/>
    <n v="11"/>
    <n v="3"/>
  </r>
  <r>
    <n v="34"/>
    <x v="1"/>
    <x v="0"/>
    <x v="1"/>
    <s v="Life Sciences"/>
    <x v="1"/>
    <s v="Laboratory Technician"/>
    <x v="1"/>
    <n v="5346"/>
    <x v="1"/>
    <n v="17"/>
    <n v="11"/>
    <n v="7"/>
    <n v="0"/>
  </r>
  <r>
    <n v="37"/>
    <x v="1"/>
    <x v="0"/>
    <x v="1"/>
    <s v="Medical"/>
    <x v="1"/>
    <s v="Manufacturing Director"/>
    <x v="0"/>
    <n v="4213"/>
    <x v="1"/>
    <n v="15"/>
    <n v="10"/>
    <n v="10"/>
    <n v="0"/>
  </r>
  <r>
    <n v="39"/>
    <x v="1"/>
    <x v="1"/>
    <x v="0"/>
    <s v="Life Sciences"/>
    <x v="1"/>
    <s v="Sales Executive"/>
    <x v="2"/>
    <n v="4127"/>
    <x v="1"/>
    <n v="18"/>
    <n v="7"/>
    <n v="2"/>
    <n v="2"/>
  </r>
  <r>
    <n v="43"/>
    <x v="0"/>
    <x v="1"/>
    <x v="1"/>
    <s v="Life Sciences"/>
    <x v="1"/>
    <s v="Research Scientist"/>
    <x v="0"/>
    <n v="2438"/>
    <x v="1"/>
    <n v="13"/>
    <n v="7"/>
    <n v="3"/>
    <n v="1"/>
  </r>
  <r>
    <n v="41"/>
    <x v="0"/>
    <x v="1"/>
    <x v="1"/>
    <s v="Life Sciences"/>
    <x v="1"/>
    <s v="Healthcare Representative"/>
    <x v="0"/>
    <n v="6870"/>
    <x v="1"/>
    <n v="12"/>
    <n v="11"/>
    <n v="3"/>
    <n v="1"/>
  </r>
  <r>
    <n v="41"/>
    <x v="0"/>
    <x v="1"/>
    <x v="0"/>
    <s v="Marketing"/>
    <x v="0"/>
    <s v="Sales Executive"/>
    <x v="2"/>
    <n v="10447"/>
    <x v="0"/>
    <n v="13"/>
    <n v="23"/>
    <n v="22"/>
    <n v="13"/>
  </r>
  <r>
    <n v="30"/>
    <x v="1"/>
    <x v="1"/>
    <x v="1"/>
    <s v="Medical"/>
    <x v="0"/>
    <s v="Manufacturing Director"/>
    <x v="0"/>
    <n v="9667"/>
    <x v="1"/>
    <n v="14"/>
    <n v="9"/>
    <n v="7"/>
    <n v="0"/>
  </r>
  <r>
    <n v="26"/>
    <x v="2"/>
    <x v="0"/>
    <x v="2"/>
    <s v="Medical"/>
    <x v="0"/>
    <s v="Human Resources"/>
    <x v="1"/>
    <n v="2148"/>
    <x v="0"/>
    <n v="11"/>
    <n v="6"/>
    <n v="5"/>
    <n v="1"/>
  </r>
  <r>
    <n v="46"/>
    <x v="0"/>
    <x v="0"/>
    <x v="1"/>
    <s v="Medical"/>
    <x v="0"/>
    <s v="Healthcare Representative"/>
    <x v="1"/>
    <n v="8926"/>
    <x v="1"/>
    <n v="22"/>
    <n v="13"/>
    <n v="9"/>
    <n v="3"/>
  </r>
  <r>
    <n v="40"/>
    <x v="1"/>
    <x v="1"/>
    <x v="1"/>
    <s v="Life Sciences"/>
    <x v="0"/>
    <s v="Healthcare Representative"/>
    <x v="2"/>
    <n v="6513"/>
    <x v="1"/>
    <n v="17"/>
    <n v="12"/>
    <n v="5"/>
    <n v="0"/>
  </r>
  <r>
    <n v="34"/>
    <x v="1"/>
    <x v="1"/>
    <x v="0"/>
    <s v="Technical Degree"/>
    <x v="1"/>
    <s v="Sales Executive"/>
    <x v="1"/>
    <n v="6799"/>
    <x v="1"/>
    <n v="21"/>
    <n v="10"/>
    <n v="10"/>
    <n v="4"/>
  </r>
  <r>
    <n v="58"/>
    <x v="3"/>
    <x v="1"/>
    <x v="0"/>
    <s v="Medical"/>
    <x v="1"/>
    <s v="Manager"/>
    <x v="2"/>
    <n v="16291"/>
    <x v="1"/>
    <n v="22"/>
    <n v="37"/>
    <n v="16"/>
    <n v="14"/>
  </r>
  <r>
    <n v="35"/>
    <x v="1"/>
    <x v="1"/>
    <x v="1"/>
    <s v="Medical"/>
    <x v="1"/>
    <s v="Laboratory Technician"/>
    <x v="1"/>
    <n v="2705"/>
    <x v="1"/>
    <n v="16"/>
    <n v="6"/>
    <n v="5"/>
    <n v="0"/>
  </r>
  <r>
    <n v="47"/>
    <x v="0"/>
    <x v="1"/>
    <x v="1"/>
    <s v="Life Sciences"/>
    <x v="0"/>
    <s v="Manufacturing Director"/>
    <x v="2"/>
    <n v="10333"/>
    <x v="0"/>
    <n v="12"/>
    <n v="28"/>
    <n v="22"/>
    <n v="14"/>
  </r>
  <r>
    <n v="40"/>
    <x v="1"/>
    <x v="1"/>
    <x v="1"/>
    <s v="Life Sciences"/>
    <x v="0"/>
    <s v="Healthcare Representative"/>
    <x v="2"/>
    <n v="4448"/>
    <x v="1"/>
    <n v="12"/>
    <n v="15"/>
    <n v="7"/>
    <n v="7"/>
  </r>
  <r>
    <n v="54"/>
    <x v="3"/>
    <x v="1"/>
    <x v="1"/>
    <s v="Medical"/>
    <x v="0"/>
    <s v="Research Scientist"/>
    <x v="1"/>
    <n v="6854"/>
    <x v="1"/>
    <n v="15"/>
    <n v="14"/>
    <n v="7"/>
    <n v="1"/>
  </r>
  <r>
    <n v="31"/>
    <x v="1"/>
    <x v="1"/>
    <x v="0"/>
    <s v="Marketing"/>
    <x v="0"/>
    <s v="Sales Executive"/>
    <x v="1"/>
    <n v="9637"/>
    <x v="1"/>
    <n v="14"/>
    <n v="9"/>
    <n v="3"/>
    <n v="2"/>
  </r>
  <r>
    <n v="28"/>
    <x v="2"/>
    <x v="1"/>
    <x v="1"/>
    <s v="Medical"/>
    <x v="0"/>
    <s v="Research Scientist"/>
    <x v="1"/>
    <n v="3591"/>
    <x v="1"/>
    <n v="25"/>
    <n v="3"/>
    <n v="3"/>
    <n v="1"/>
  </r>
  <r>
    <n v="38"/>
    <x v="1"/>
    <x v="1"/>
    <x v="0"/>
    <s v="Marketing"/>
    <x v="0"/>
    <s v="Sales Representative"/>
    <x v="1"/>
    <n v="5405"/>
    <x v="0"/>
    <n v="20"/>
    <n v="20"/>
    <n v="4"/>
    <n v="0"/>
  </r>
  <r>
    <n v="26"/>
    <x v="2"/>
    <x v="1"/>
    <x v="0"/>
    <s v="Medical"/>
    <x v="1"/>
    <s v="Sales Executive"/>
    <x v="0"/>
    <n v="4684"/>
    <x v="1"/>
    <n v="13"/>
    <n v="5"/>
    <n v="5"/>
    <n v="1"/>
  </r>
  <r>
    <n v="58"/>
    <x v="3"/>
    <x v="1"/>
    <x v="1"/>
    <s v="Life Sciences"/>
    <x v="1"/>
    <s v="Research Director"/>
    <x v="1"/>
    <n v="15787"/>
    <x v="0"/>
    <n v="14"/>
    <n v="23"/>
    <n v="2"/>
    <n v="2"/>
  </r>
  <r>
    <n v="18"/>
    <x v="2"/>
    <x v="1"/>
    <x v="1"/>
    <s v="Medical"/>
    <x v="0"/>
    <s v="Research Scientist"/>
    <x v="0"/>
    <n v="1514"/>
    <x v="1"/>
    <n v="16"/>
    <n v="0"/>
    <n v="0"/>
    <n v="0"/>
  </r>
  <r>
    <n v="31"/>
    <x v="1"/>
    <x v="0"/>
    <x v="2"/>
    <s v="Human Resources"/>
    <x v="1"/>
    <s v="Human Resources"/>
    <x v="1"/>
    <n v="2956"/>
    <x v="1"/>
    <n v="17"/>
    <n v="2"/>
    <n v="1"/>
    <n v="0"/>
  </r>
  <r>
    <n v="29"/>
    <x v="2"/>
    <x v="0"/>
    <x v="2"/>
    <s v="Human Resources"/>
    <x v="1"/>
    <s v="Human Resources"/>
    <x v="2"/>
    <n v="2335"/>
    <x v="0"/>
    <n v="15"/>
    <n v="4"/>
    <n v="2"/>
    <n v="2"/>
  </r>
  <r>
    <n v="45"/>
    <x v="0"/>
    <x v="1"/>
    <x v="0"/>
    <s v="Life Sciences"/>
    <x v="0"/>
    <s v="Sales Executive"/>
    <x v="1"/>
    <n v="5154"/>
    <x v="1"/>
    <n v="22"/>
    <n v="10"/>
    <n v="8"/>
    <n v="5"/>
  </r>
  <r>
    <n v="36"/>
    <x v="1"/>
    <x v="1"/>
    <x v="1"/>
    <s v="Other"/>
    <x v="0"/>
    <s v="Research Scientist"/>
    <x v="1"/>
    <n v="6962"/>
    <x v="0"/>
    <n v="22"/>
    <n v="15"/>
    <n v="1"/>
    <n v="0"/>
  </r>
  <r>
    <n v="43"/>
    <x v="0"/>
    <x v="1"/>
    <x v="0"/>
    <s v="Life Sciences"/>
    <x v="1"/>
    <s v="Sales Executive"/>
    <x v="1"/>
    <n v="5675"/>
    <x v="1"/>
    <n v="20"/>
    <n v="7"/>
    <n v="7"/>
    <n v="7"/>
  </r>
  <r>
    <n v="27"/>
    <x v="2"/>
    <x v="1"/>
    <x v="1"/>
    <s v="Life Sciences"/>
    <x v="0"/>
    <s v="Laboratory Technician"/>
    <x v="0"/>
    <n v="2379"/>
    <x v="0"/>
    <n v="14"/>
    <n v="6"/>
    <n v="5"/>
    <n v="0"/>
  </r>
  <r>
    <n v="29"/>
    <x v="2"/>
    <x v="1"/>
    <x v="1"/>
    <s v="Medical"/>
    <x v="1"/>
    <s v="Laboratory Technician"/>
    <x v="1"/>
    <n v="3812"/>
    <x v="1"/>
    <n v="13"/>
    <n v="11"/>
    <n v="11"/>
    <n v="3"/>
  </r>
  <r>
    <n v="32"/>
    <x v="1"/>
    <x v="1"/>
    <x v="0"/>
    <s v="Marketing"/>
    <x v="1"/>
    <s v="Sales Executive"/>
    <x v="0"/>
    <n v="4648"/>
    <x v="1"/>
    <n v="13"/>
    <n v="4"/>
    <n v="0"/>
    <n v="0"/>
  </r>
  <r>
    <n v="42"/>
    <x v="0"/>
    <x v="1"/>
    <x v="1"/>
    <s v="Technical Degree"/>
    <x v="1"/>
    <s v="Research Scientist"/>
    <x v="1"/>
    <n v="2936"/>
    <x v="1"/>
    <n v="22"/>
    <n v="10"/>
    <n v="6"/>
    <n v="3"/>
  </r>
  <r>
    <n v="47"/>
    <x v="0"/>
    <x v="1"/>
    <x v="1"/>
    <s v="Life Sciences"/>
    <x v="0"/>
    <s v="Laboratory Technician"/>
    <x v="0"/>
    <n v="2105"/>
    <x v="1"/>
    <n v="12"/>
    <n v="7"/>
    <n v="2"/>
    <n v="2"/>
  </r>
  <r>
    <n v="46"/>
    <x v="0"/>
    <x v="1"/>
    <x v="1"/>
    <s v="Life Sciences"/>
    <x v="1"/>
    <s v="Manufacturing Director"/>
    <x v="2"/>
    <n v="8578"/>
    <x v="1"/>
    <n v="14"/>
    <n v="12"/>
    <n v="9"/>
    <n v="4"/>
  </r>
  <r>
    <n v="28"/>
    <x v="2"/>
    <x v="1"/>
    <x v="2"/>
    <s v="Life Sciences"/>
    <x v="1"/>
    <s v="Human Resources"/>
    <x v="2"/>
    <n v="2706"/>
    <x v="1"/>
    <n v="15"/>
    <n v="3"/>
    <n v="3"/>
    <n v="2"/>
  </r>
  <r>
    <n v="29"/>
    <x v="2"/>
    <x v="1"/>
    <x v="1"/>
    <s v="Life Sciences"/>
    <x v="1"/>
    <s v="Healthcare Representative"/>
    <x v="2"/>
    <n v="6384"/>
    <x v="1"/>
    <n v="17"/>
    <n v="11"/>
    <n v="7"/>
    <n v="1"/>
  </r>
  <r>
    <n v="42"/>
    <x v="0"/>
    <x v="1"/>
    <x v="1"/>
    <s v="Life Sciences"/>
    <x v="1"/>
    <s v="Laboratory Technician"/>
    <x v="0"/>
    <n v="3968"/>
    <x v="1"/>
    <n v="13"/>
    <n v="8"/>
    <n v="0"/>
    <n v="0"/>
  </r>
  <r>
    <n v="32"/>
    <x v="1"/>
    <x v="0"/>
    <x v="0"/>
    <s v="Marketing"/>
    <x v="1"/>
    <s v="Sales Executive"/>
    <x v="0"/>
    <n v="9907"/>
    <x v="0"/>
    <n v="12"/>
    <n v="7"/>
    <n v="2"/>
    <n v="2"/>
  </r>
  <r>
    <n v="46"/>
    <x v="0"/>
    <x v="1"/>
    <x v="0"/>
    <s v="Technical Degree"/>
    <x v="0"/>
    <s v="Sales Executive"/>
    <x v="2"/>
    <n v="13225"/>
    <x v="1"/>
    <n v="12"/>
    <n v="25"/>
    <n v="19"/>
    <n v="2"/>
  </r>
  <r>
    <n v="27"/>
    <x v="2"/>
    <x v="1"/>
    <x v="0"/>
    <s v="Medical"/>
    <x v="0"/>
    <s v="Sales Representative"/>
    <x v="1"/>
    <n v="3540"/>
    <x v="1"/>
    <n v="21"/>
    <n v="9"/>
    <n v="9"/>
    <n v="5"/>
  </r>
  <r>
    <n v="29"/>
    <x v="2"/>
    <x v="1"/>
    <x v="2"/>
    <s v="Medical"/>
    <x v="1"/>
    <s v="Human Resources"/>
    <x v="1"/>
    <n v="2804"/>
    <x v="1"/>
    <n v="11"/>
    <n v="1"/>
    <n v="1"/>
    <n v="0"/>
  </r>
  <r>
    <n v="43"/>
    <x v="0"/>
    <x v="1"/>
    <x v="1"/>
    <s v="Medical"/>
    <x v="0"/>
    <s v="Manager"/>
    <x v="1"/>
    <n v="19392"/>
    <x v="1"/>
    <n v="13"/>
    <n v="21"/>
    <n v="16"/>
    <n v="6"/>
  </r>
  <r>
    <n v="48"/>
    <x v="0"/>
    <x v="1"/>
    <x v="1"/>
    <s v="Life Sciences"/>
    <x v="1"/>
    <s v="Research Director"/>
    <x v="1"/>
    <n v="19665"/>
    <x v="1"/>
    <n v="12"/>
    <n v="29"/>
    <n v="22"/>
    <n v="12"/>
  </r>
  <r>
    <n v="29"/>
    <x v="2"/>
    <x v="0"/>
    <x v="1"/>
    <s v="Life Sciences"/>
    <x v="1"/>
    <s v="Research Scientist"/>
    <x v="0"/>
    <n v="2439"/>
    <x v="0"/>
    <n v="24"/>
    <n v="1"/>
    <n v="1"/>
    <n v="1"/>
  </r>
  <r>
    <n v="46"/>
    <x v="0"/>
    <x v="0"/>
    <x v="0"/>
    <s v="Life Sciences"/>
    <x v="0"/>
    <s v="Sales Executive"/>
    <x v="1"/>
    <n v="7314"/>
    <x v="1"/>
    <n v="21"/>
    <n v="14"/>
    <n v="8"/>
    <n v="0"/>
  </r>
  <r>
    <n v="27"/>
    <x v="2"/>
    <x v="1"/>
    <x v="1"/>
    <s v="Life Sciences"/>
    <x v="0"/>
    <s v="Research Scientist"/>
    <x v="1"/>
    <n v="4774"/>
    <x v="1"/>
    <n v="19"/>
    <n v="8"/>
    <n v="7"/>
    <n v="7"/>
  </r>
  <r>
    <n v="39"/>
    <x v="1"/>
    <x v="1"/>
    <x v="1"/>
    <s v="Other"/>
    <x v="1"/>
    <s v="Research Scientist"/>
    <x v="2"/>
    <n v="3902"/>
    <x v="1"/>
    <n v="14"/>
    <n v="7"/>
    <n v="2"/>
    <n v="2"/>
  </r>
  <r>
    <n v="55"/>
    <x v="3"/>
    <x v="1"/>
    <x v="1"/>
    <s v="Technical Degree"/>
    <x v="1"/>
    <s v="Research Scientist"/>
    <x v="1"/>
    <n v="2662"/>
    <x v="1"/>
    <n v="20"/>
    <n v="19"/>
    <n v="5"/>
    <n v="0"/>
  </r>
  <r>
    <n v="28"/>
    <x v="2"/>
    <x v="1"/>
    <x v="0"/>
    <s v="Medical"/>
    <x v="0"/>
    <s v="Sales Representative"/>
    <x v="1"/>
    <n v="2856"/>
    <x v="1"/>
    <n v="19"/>
    <n v="1"/>
    <n v="1"/>
    <n v="0"/>
  </r>
  <r>
    <n v="30"/>
    <x v="1"/>
    <x v="0"/>
    <x v="0"/>
    <s v="Medical"/>
    <x v="1"/>
    <s v="Sales Representative"/>
    <x v="0"/>
    <n v="1081"/>
    <x v="1"/>
    <n v="13"/>
    <n v="1"/>
    <n v="1"/>
    <n v="0"/>
  </r>
  <r>
    <n v="22"/>
    <x v="2"/>
    <x v="0"/>
    <x v="1"/>
    <s v="Life Sciences"/>
    <x v="1"/>
    <s v="Research Scientist"/>
    <x v="0"/>
    <n v="2472"/>
    <x v="0"/>
    <n v="23"/>
    <n v="1"/>
    <n v="1"/>
    <n v="0"/>
  </r>
  <r>
    <n v="36"/>
    <x v="1"/>
    <x v="1"/>
    <x v="0"/>
    <s v="Technical Degree"/>
    <x v="0"/>
    <s v="Sales Executive"/>
    <x v="1"/>
    <n v="5673"/>
    <x v="0"/>
    <n v="13"/>
    <n v="10"/>
    <n v="10"/>
    <n v="1"/>
  </r>
  <r>
    <n v="31"/>
    <x v="1"/>
    <x v="1"/>
    <x v="1"/>
    <s v="Life Sciences"/>
    <x v="1"/>
    <s v="Laboratory Technician"/>
    <x v="2"/>
    <n v="4197"/>
    <x v="1"/>
    <n v="11"/>
    <n v="10"/>
    <n v="10"/>
    <n v="0"/>
  </r>
  <r>
    <n v="34"/>
    <x v="1"/>
    <x v="1"/>
    <x v="0"/>
    <s v="Life Sciences"/>
    <x v="1"/>
    <s v="Sales Executive"/>
    <x v="1"/>
    <n v="9713"/>
    <x v="0"/>
    <n v="13"/>
    <n v="9"/>
    <n v="5"/>
    <n v="1"/>
  </r>
  <r>
    <n v="29"/>
    <x v="2"/>
    <x v="1"/>
    <x v="1"/>
    <s v="Life Sciences"/>
    <x v="1"/>
    <s v="Laboratory Technician"/>
    <x v="0"/>
    <n v="2062"/>
    <x v="1"/>
    <n v="14"/>
    <n v="11"/>
    <n v="3"/>
    <n v="1"/>
  </r>
  <r>
    <n v="37"/>
    <x v="1"/>
    <x v="1"/>
    <x v="1"/>
    <s v="Medical"/>
    <x v="1"/>
    <s v="Research Scientist"/>
    <x v="1"/>
    <n v="4284"/>
    <x v="0"/>
    <n v="22"/>
    <n v="16"/>
    <n v="5"/>
    <n v="0"/>
  </r>
  <r>
    <n v="35"/>
    <x v="1"/>
    <x v="1"/>
    <x v="1"/>
    <s v="Other"/>
    <x v="0"/>
    <s v="Manufacturing Director"/>
    <x v="1"/>
    <n v="4788"/>
    <x v="0"/>
    <n v="11"/>
    <n v="4"/>
    <n v="3"/>
    <n v="0"/>
  </r>
  <r>
    <n v="45"/>
    <x v="0"/>
    <x v="1"/>
    <x v="1"/>
    <s v="Life Sciences"/>
    <x v="0"/>
    <s v="Manufacturing Director"/>
    <x v="1"/>
    <n v="5906"/>
    <x v="1"/>
    <n v="13"/>
    <n v="10"/>
    <n v="9"/>
    <n v="3"/>
  </r>
  <r>
    <n v="36"/>
    <x v="1"/>
    <x v="1"/>
    <x v="2"/>
    <s v="Human Resources"/>
    <x v="1"/>
    <s v="Human Resources"/>
    <x v="0"/>
    <n v="3886"/>
    <x v="1"/>
    <n v="21"/>
    <n v="10"/>
    <n v="10"/>
    <n v="0"/>
  </r>
  <r>
    <n v="40"/>
    <x v="1"/>
    <x v="1"/>
    <x v="1"/>
    <s v="Life Sciences"/>
    <x v="1"/>
    <s v="Manager"/>
    <x v="2"/>
    <n v="16823"/>
    <x v="1"/>
    <n v="11"/>
    <n v="22"/>
    <n v="19"/>
    <n v="11"/>
  </r>
  <r>
    <n v="26"/>
    <x v="2"/>
    <x v="1"/>
    <x v="1"/>
    <s v="Life Sciences"/>
    <x v="0"/>
    <s v="Research Scientist"/>
    <x v="1"/>
    <n v="2933"/>
    <x v="0"/>
    <n v="13"/>
    <n v="1"/>
    <n v="1"/>
    <n v="1"/>
  </r>
  <r>
    <n v="27"/>
    <x v="2"/>
    <x v="1"/>
    <x v="0"/>
    <s v="Medical"/>
    <x v="0"/>
    <s v="Sales Executive"/>
    <x v="0"/>
    <n v="6500"/>
    <x v="1"/>
    <n v="14"/>
    <n v="9"/>
    <n v="8"/>
    <n v="0"/>
  </r>
  <r>
    <n v="48"/>
    <x v="0"/>
    <x v="1"/>
    <x v="1"/>
    <s v="Medical"/>
    <x v="0"/>
    <s v="Manager"/>
    <x v="2"/>
    <n v="17174"/>
    <x v="1"/>
    <n v="11"/>
    <n v="24"/>
    <n v="22"/>
    <n v="4"/>
  </r>
  <r>
    <n v="44"/>
    <x v="0"/>
    <x v="1"/>
    <x v="1"/>
    <s v="Life Sciences"/>
    <x v="1"/>
    <s v="Healthcare Representative"/>
    <x v="1"/>
    <n v="5033"/>
    <x v="1"/>
    <n v="15"/>
    <n v="10"/>
    <n v="2"/>
    <n v="2"/>
  </r>
  <r>
    <n v="34"/>
    <x v="1"/>
    <x v="0"/>
    <x v="1"/>
    <s v="Technical Degree"/>
    <x v="1"/>
    <s v="Research Scientist"/>
    <x v="1"/>
    <n v="2307"/>
    <x v="0"/>
    <n v="23"/>
    <n v="5"/>
    <n v="5"/>
    <n v="3"/>
  </r>
  <r>
    <n v="56"/>
    <x v="3"/>
    <x v="0"/>
    <x v="1"/>
    <s v="Life Sciences"/>
    <x v="1"/>
    <s v="Laboratory Technician"/>
    <x v="0"/>
    <n v="2587"/>
    <x v="1"/>
    <n v="16"/>
    <n v="5"/>
    <n v="4"/>
    <n v="1"/>
  </r>
  <r>
    <n v="36"/>
    <x v="1"/>
    <x v="1"/>
    <x v="0"/>
    <s v="Marketing"/>
    <x v="1"/>
    <s v="Sales Executive"/>
    <x v="1"/>
    <n v="5507"/>
    <x v="1"/>
    <n v="16"/>
    <n v="12"/>
    <n v="4"/>
    <n v="1"/>
  </r>
  <r>
    <n v="41"/>
    <x v="0"/>
    <x v="1"/>
    <x v="0"/>
    <s v="Marketing"/>
    <x v="0"/>
    <s v="Sales Executive"/>
    <x v="1"/>
    <n v="4393"/>
    <x v="1"/>
    <n v="21"/>
    <n v="14"/>
    <n v="5"/>
    <n v="1"/>
  </r>
  <r>
    <n v="42"/>
    <x v="0"/>
    <x v="1"/>
    <x v="1"/>
    <s v="Medical"/>
    <x v="1"/>
    <s v="Research Director"/>
    <x v="1"/>
    <n v="13348"/>
    <x v="1"/>
    <n v="13"/>
    <n v="18"/>
    <n v="13"/>
    <n v="5"/>
  </r>
  <r>
    <n v="31"/>
    <x v="1"/>
    <x v="1"/>
    <x v="0"/>
    <s v="Medical"/>
    <x v="0"/>
    <s v="Sales Executive"/>
    <x v="2"/>
    <n v="6583"/>
    <x v="0"/>
    <n v="11"/>
    <n v="8"/>
    <n v="5"/>
    <n v="1"/>
  </r>
  <r>
    <n v="34"/>
    <x v="1"/>
    <x v="1"/>
    <x v="0"/>
    <s v="Medical"/>
    <x v="0"/>
    <s v="Sales Executive"/>
    <x v="1"/>
    <n v="8103"/>
    <x v="0"/>
    <n v="12"/>
    <n v="9"/>
    <n v="4"/>
    <n v="0"/>
  </r>
  <r>
    <n v="31"/>
    <x v="1"/>
    <x v="1"/>
    <x v="1"/>
    <s v="Medical"/>
    <x v="0"/>
    <s v="Laboratory Technician"/>
    <x v="2"/>
    <n v="3978"/>
    <x v="1"/>
    <n v="12"/>
    <n v="4"/>
    <n v="2"/>
    <n v="2"/>
  </r>
  <r>
    <n v="26"/>
    <x v="2"/>
    <x v="1"/>
    <x v="1"/>
    <s v="Other"/>
    <x v="1"/>
    <s v="Laboratory Technician"/>
    <x v="1"/>
    <n v="2544"/>
    <x v="1"/>
    <n v="18"/>
    <n v="8"/>
    <n v="7"/>
    <n v="7"/>
  </r>
  <r>
    <n v="45"/>
    <x v="0"/>
    <x v="1"/>
    <x v="1"/>
    <s v="Medical"/>
    <x v="1"/>
    <s v="Healthcare Representative"/>
    <x v="0"/>
    <n v="5399"/>
    <x v="1"/>
    <n v="12"/>
    <n v="12"/>
    <n v="4"/>
    <n v="0"/>
  </r>
  <r>
    <n v="33"/>
    <x v="1"/>
    <x v="1"/>
    <x v="0"/>
    <s v="Marketing"/>
    <x v="1"/>
    <s v="Sales Executive"/>
    <x v="0"/>
    <n v="5487"/>
    <x v="1"/>
    <n v="14"/>
    <n v="10"/>
    <n v="10"/>
    <n v="0"/>
  </r>
  <r>
    <n v="28"/>
    <x v="2"/>
    <x v="1"/>
    <x v="0"/>
    <s v="Life Sciences"/>
    <x v="1"/>
    <s v="Sales Executive"/>
    <x v="1"/>
    <n v="6834"/>
    <x v="0"/>
    <n v="12"/>
    <n v="7"/>
    <n v="7"/>
    <n v="0"/>
  </r>
  <r>
    <n v="29"/>
    <x v="2"/>
    <x v="0"/>
    <x v="0"/>
    <s v="Technical Degree"/>
    <x v="1"/>
    <s v="Sales Representative"/>
    <x v="0"/>
    <n v="1091"/>
    <x v="1"/>
    <n v="17"/>
    <n v="1"/>
    <n v="1"/>
    <n v="0"/>
  </r>
  <r>
    <n v="39"/>
    <x v="1"/>
    <x v="1"/>
    <x v="0"/>
    <s v="Life Sciences"/>
    <x v="0"/>
    <s v="Sales Executive"/>
    <x v="1"/>
    <n v="5736"/>
    <x v="1"/>
    <n v="19"/>
    <n v="10"/>
    <n v="3"/>
    <n v="1"/>
  </r>
  <r>
    <n v="27"/>
    <x v="2"/>
    <x v="1"/>
    <x v="1"/>
    <s v="Technical Degree"/>
    <x v="1"/>
    <s v="Research Scientist"/>
    <x v="1"/>
    <n v="2226"/>
    <x v="1"/>
    <n v="11"/>
    <n v="6"/>
    <n v="5"/>
    <n v="1"/>
  </r>
  <r>
    <n v="34"/>
    <x v="1"/>
    <x v="1"/>
    <x v="1"/>
    <s v="Other"/>
    <x v="1"/>
    <s v="Research Scientist"/>
    <x v="1"/>
    <n v="5747"/>
    <x v="0"/>
    <n v="15"/>
    <n v="16"/>
    <n v="15"/>
    <n v="6"/>
  </r>
  <r>
    <n v="28"/>
    <x v="2"/>
    <x v="0"/>
    <x v="0"/>
    <s v="Marketing"/>
    <x v="0"/>
    <s v="Sales Executive"/>
    <x v="0"/>
    <n v="9854"/>
    <x v="0"/>
    <n v="11"/>
    <n v="6"/>
    <n v="2"/>
    <n v="2"/>
  </r>
  <r>
    <n v="47"/>
    <x v="0"/>
    <x v="1"/>
    <x v="1"/>
    <s v="Technical Degree"/>
    <x v="1"/>
    <s v="Research Scientist"/>
    <x v="1"/>
    <n v="5467"/>
    <x v="1"/>
    <n v="18"/>
    <n v="16"/>
    <n v="8"/>
    <n v="1"/>
  </r>
  <r>
    <n v="56"/>
    <x v="3"/>
    <x v="1"/>
    <x v="0"/>
    <s v="Marketing"/>
    <x v="0"/>
    <s v="Sales Executive"/>
    <x v="1"/>
    <n v="5380"/>
    <x v="1"/>
    <n v="16"/>
    <n v="6"/>
    <n v="0"/>
    <n v="0"/>
  </r>
  <r>
    <n v="39"/>
    <x v="1"/>
    <x v="1"/>
    <x v="1"/>
    <s v="Medical"/>
    <x v="1"/>
    <s v="Manufacturing Director"/>
    <x v="1"/>
    <n v="5151"/>
    <x v="1"/>
    <n v="25"/>
    <n v="10"/>
    <n v="10"/>
    <n v="7"/>
  </r>
  <r>
    <n v="38"/>
    <x v="1"/>
    <x v="1"/>
    <x v="1"/>
    <s v="Medical"/>
    <x v="0"/>
    <s v="Research Scientist"/>
    <x v="2"/>
    <n v="2133"/>
    <x v="0"/>
    <n v="16"/>
    <n v="20"/>
    <n v="20"/>
    <n v="0"/>
  </r>
  <r>
    <n v="58"/>
    <x v="3"/>
    <x v="1"/>
    <x v="0"/>
    <s v="Life Sciences"/>
    <x v="0"/>
    <s v="Manager"/>
    <x v="1"/>
    <n v="17875"/>
    <x v="0"/>
    <n v="13"/>
    <n v="29"/>
    <n v="1"/>
    <n v="0"/>
  </r>
  <r>
    <n v="32"/>
    <x v="1"/>
    <x v="0"/>
    <x v="1"/>
    <s v="Life Sciences"/>
    <x v="0"/>
    <s v="Research Scientist"/>
    <x v="0"/>
    <n v="2432"/>
    <x v="0"/>
    <n v="14"/>
    <n v="8"/>
    <n v="4"/>
    <n v="0"/>
  </r>
  <r>
    <n v="38"/>
    <x v="1"/>
    <x v="1"/>
    <x v="1"/>
    <s v="Life Sciences"/>
    <x v="1"/>
    <s v="Research Scientist"/>
    <x v="2"/>
    <n v="4771"/>
    <x v="1"/>
    <n v="19"/>
    <n v="10"/>
    <n v="5"/>
    <n v="0"/>
  </r>
  <r>
    <n v="49"/>
    <x v="0"/>
    <x v="1"/>
    <x v="1"/>
    <s v="Life Sciences"/>
    <x v="1"/>
    <s v="Research Director"/>
    <x v="1"/>
    <n v="19161"/>
    <x v="1"/>
    <n v="15"/>
    <n v="28"/>
    <n v="5"/>
    <n v="4"/>
  </r>
  <r>
    <n v="42"/>
    <x v="0"/>
    <x v="1"/>
    <x v="0"/>
    <s v="Marketing"/>
    <x v="1"/>
    <s v="Sales Executive"/>
    <x v="2"/>
    <n v="5087"/>
    <x v="0"/>
    <n v="12"/>
    <n v="14"/>
    <n v="0"/>
    <n v="0"/>
  </r>
  <r>
    <n v="27"/>
    <x v="2"/>
    <x v="0"/>
    <x v="2"/>
    <s v="Human Resources"/>
    <x v="0"/>
    <s v="Human Resources"/>
    <x v="1"/>
    <n v="2863"/>
    <x v="1"/>
    <n v="12"/>
    <n v="1"/>
    <n v="1"/>
    <n v="0"/>
  </r>
  <r>
    <n v="35"/>
    <x v="1"/>
    <x v="1"/>
    <x v="0"/>
    <s v="Medical"/>
    <x v="1"/>
    <s v="Sales Executive"/>
    <x v="1"/>
    <n v="5561"/>
    <x v="1"/>
    <n v="16"/>
    <n v="6"/>
    <n v="5"/>
    <n v="0"/>
  </r>
  <r>
    <n v="28"/>
    <x v="2"/>
    <x v="1"/>
    <x v="1"/>
    <s v="Medical"/>
    <x v="1"/>
    <s v="Research Scientist"/>
    <x v="0"/>
    <n v="2144"/>
    <x v="1"/>
    <n v="14"/>
    <n v="5"/>
    <n v="5"/>
    <n v="1"/>
  </r>
  <r>
    <n v="31"/>
    <x v="1"/>
    <x v="1"/>
    <x v="1"/>
    <s v="Medical"/>
    <x v="1"/>
    <s v="Research Scientist"/>
    <x v="2"/>
    <n v="3065"/>
    <x v="0"/>
    <n v="13"/>
    <n v="4"/>
    <n v="4"/>
    <n v="2"/>
  </r>
  <r>
    <n v="36"/>
    <x v="1"/>
    <x v="1"/>
    <x v="1"/>
    <s v="Life Sciences"/>
    <x v="1"/>
    <s v="Laboratory Technician"/>
    <x v="1"/>
    <n v="2810"/>
    <x v="1"/>
    <n v="22"/>
    <n v="5"/>
    <n v="5"/>
    <n v="0"/>
  </r>
  <r>
    <n v="34"/>
    <x v="1"/>
    <x v="1"/>
    <x v="0"/>
    <s v="Marketing"/>
    <x v="1"/>
    <s v="Sales Executive"/>
    <x v="0"/>
    <n v="9888"/>
    <x v="1"/>
    <n v="21"/>
    <n v="14"/>
    <n v="14"/>
    <n v="2"/>
  </r>
  <r>
    <n v="34"/>
    <x v="1"/>
    <x v="1"/>
    <x v="0"/>
    <s v="Medical"/>
    <x v="1"/>
    <s v="Sales Executive"/>
    <x v="2"/>
    <n v="8628"/>
    <x v="1"/>
    <n v="18"/>
    <n v="9"/>
    <n v="8"/>
    <n v="1"/>
  </r>
  <r>
    <n v="26"/>
    <x v="2"/>
    <x v="1"/>
    <x v="1"/>
    <s v="Medical"/>
    <x v="1"/>
    <s v="Laboratory Technician"/>
    <x v="0"/>
    <n v="2867"/>
    <x v="1"/>
    <n v="13"/>
    <n v="8"/>
    <n v="7"/>
    <n v="7"/>
  </r>
  <r>
    <n v="29"/>
    <x v="2"/>
    <x v="1"/>
    <x v="1"/>
    <s v="Life Sciences"/>
    <x v="1"/>
    <s v="Healthcare Representative"/>
    <x v="1"/>
    <n v="5373"/>
    <x v="1"/>
    <n v="12"/>
    <n v="6"/>
    <n v="5"/>
    <n v="0"/>
  </r>
  <r>
    <n v="32"/>
    <x v="1"/>
    <x v="1"/>
    <x v="1"/>
    <s v="Medical"/>
    <x v="0"/>
    <s v="Healthcare Representative"/>
    <x v="2"/>
    <n v="6667"/>
    <x v="1"/>
    <n v="18"/>
    <n v="9"/>
    <n v="5"/>
    <n v="1"/>
  </r>
  <r>
    <n v="31"/>
    <x v="1"/>
    <x v="1"/>
    <x v="1"/>
    <s v="Life Sciences"/>
    <x v="1"/>
    <s v="Research Scientist"/>
    <x v="1"/>
    <n v="5003"/>
    <x v="1"/>
    <n v="21"/>
    <n v="10"/>
    <n v="10"/>
    <n v="8"/>
  </r>
  <r>
    <n v="28"/>
    <x v="2"/>
    <x v="0"/>
    <x v="1"/>
    <s v="Technical Degree"/>
    <x v="1"/>
    <s v="Laboratory Technician"/>
    <x v="2"/>
    <n v="2367"/>
    <x v="1"/>
    <n v="12"/>
    <n v="6"/>
    <n v="4"/>
    <n v="0"/>
  </r>
  <r>
    <n v="38"/>
    <x v="1"/>
    <x v="1"/>
    <x v="0"/>
    <s v="Life Sciences"/>
    <x v="1"/>
    <s v="Sales Representative"/>
    <x v="0"/>
    <n v="2858"/>
    <x v="1"/>
    <n v="14"/>
    <n v="20"/>
    <n v="1"/>
    <n v="0"/>
  </r>
  <r>
    <n v="35"/>
    <x v="1"/>
    <x v="1"/>
    <x v="0"/>
    <s v="Life Sciences"/>
    <x v="0"/>
    <s v="Sales Executive"/>
    <x v="1"/>
    <n v="5204"/>
    <x v="0"/>
    <n v="11"/>
    <n v="10"/>
    <n v="10"/>
    <n v="0"/>
  </r>
  <r>
    <n v="27"/>
    <x v="2"/>
    <x v="1"/>
    <x v="0"/>
    <s v="Marketing"/>
    <x v="1"/>
    <s v="Sales Executive"/>
    <x v="0"/>
    <n v="4105"/>
    <x v="1"/>
    <n v="14"/>
    <n v="7"/>
    <n v="7"/>
    <n v="0"/>
  </r>
  <r>
    <n v="32"/>
    <x v="1"/>
    <x v="1"/>
    <x v="1"/>
    <s v="Life Sciences"/>
    <x v="1"/>
    <s v="Manufacturing Director"/>
    <x v="0"/>
    <n v="9679"/>
    <x v="1"/>
    <n v="24"/>
    <n v="8"/>
    <n v="1"/>
    <n v="0"/>
  </r>
  <r>
    <n v="31"/>
    <x v="1"/>
    <x v="0"/>
    <x v="0"/>
    <s v="Marketing"/>
    <x v="1"/>
    <s v="Sales Executive"/>
    <x v="1"/>
    <n v="5617"/>
    <x v="0"/>
    <n v="11"/>
    <n v="10"/>
    <n v="10"/>
    <n v="0"/>
  </r>
  <r>
    <n v="53"/>
    <x v="3"/>
    <x v="0"/>
    <x v="0"/>
    <s v="Life Sciences"/>
    <x v="1"/>
    <s v="Sales Executive"/>
    <x v="0"/>
    <n v="10448"/>
    <x v="0"/>
    <n v="13"/>
    <n v="15"/>
    <n v="2"/>
    <n v="2"/>
  </r>
  <r>
    <n v="54"/>
    <x v="3"/>
    <x v="1"/>
    <x v="1"/>
    <s v="Life Sciences"/>
    <x v="0"/>
    <s v="Research Scientist"/>
    <x v="1"/>
    <n v="2897"/>
    <x v="1"/>
    <n v="11"/>
    <n v="9"/>
    <n v="4"/>
    <n v="2"/>
  </r>
  <r>
    <n v="33"/>
    <x v="1"/>
    <x v="1"/>
    <x v="1"/>
    <s v="Life Sciences"/>
    <x v="1"/>
    <s v="Healthcare Representative"/>
    <x v="2"/>
    <n v="5968"/>
    <x v="1"/>
    <n v="20"/>
    <n v="9"/>
    <n v="9"/>
    <n v="2"/>
  </r>
  <r>
    <n v="43"/>
    <x v="0"/>
    <x v="1"/>
    <x v="1"/>
    <s v="Life Sciences"/>
    <x v="1"/>
    <s v="Healthcare Representative"/>
    <x v="1"/>
    <n v="7510"/>
    <x v="1"/>
    <n v="17"/>
    <n v="10"/>
    <n v="10"/>
    <n v="0"/>
  </r>
  <r>
    <n v="38"/>
    <x v="1"/>
    <x v="1"/>
    <x v="2"/>
    <s v="Other"/>
    <x v="1"/>
    <s v="Human Resources"/>
    <x v="1"/>
    <n v="2991"/>
    <x v="0"/>
    <n v="11"/>
    <n v="7"/>
    <n v="6"/>
    <n v="1"/>
  </r>
  <r>
    <n v="55"/>
    <x v="3"/>
    <x v="1"/>
    <x v="2"/>
    <s v="Human Resources"/>
    <x v="1"/>
    <s v="Manager"/>
    <x v="1"/>
    <n v="19636"/>
    <x v="0"/>
    <n v="18"/>
    <n v="35"/>
    <n v="10"/>
    <n v="1"/>
  </r>
  <r>
    <n v="31"/>
    <x v="1"/>
    <x v="1"/>
    <x v="1"/>
    <s v="Medical"/>
    <x v="0"/>
    <s v="Laboratory Technician"/>
    <x v="2"/>
    <n v="1129"/>
    <x v="0"/>
    <n v="11"/>
    <n v="1"/>
    <n v="1"/>
    <n v="0"/>
  </r>
  <r>
    <n v="39"/>
    <x v="1"/>
    <x v="1"/>
    <x v="0"/>
    <s v="Marketing"/>
    <x v="1"/>
    <s v="Sales Executive"/>
    <x v="0"/>
    <n v="13341"/>
    <x v="1"/>
    <n v="12"/>
    <n v="21"/>
    <n v="20"/>
    <n v="11"/>
  </r>
  <r>
    <n v="42"/>
    <x v="0"/>
    <x v="1"/>
    <x v="1"/>
    <s v="Life Sciences"/>
    <x v="1"/>
    <s v="Research Scientist"/>
    <x v="0"/>
    <n v="4332"/>
    <x v="1"/>
    <n v="12"/>
    <n v="20"/>
    <n v="20"/>
    <n v="3"/>
  </r>
  <r>
    <n v="31"/>
    <x v="1"/>
    <x v="1"/>
    <x v="1"/>
    <s v="Medical"/>
    <x v="0"/>
    <s v="Research Director"/>
    <x v="1"/>
    <n v="11031"/>
    <x v="1"/>
    <n v="20"/>
    <n v="13"/>
    <n v="11"/>
    <n v="4"/>
  </r>
  <r>
    <n v="54"/>
    <x v="3"/>
    <x v="1"/>
    <x v="1"/>
    <s v="Medical"/>
    <x v="0"/>
    <s v="Manufacturing Director"/>
    <x v="0"/>
    <n v="4440"/>
    <x v="0"/>
    <n v="19"/>
    <n v="9"/>
    <n v="5"/>
    <n v="1"/>
  </r>
  <r>
    <n v="24"/>
    <x v="2"/>
    <x v="1"/>
    <x v="1"/>
    <s v="Life Sciences"/>
    <x v="1"/>
    <s v="Healthcare Representative"/>
    <x v="0"/>
    <n v="4617"/>
    <x v="1"/>
    <n v="12"/>
    <n v="4"/>
    <n v="4"/>
    <n v="1"/>
  </r>
  <r>
    <n v="23"/>
    <x v="2"/>
    <x v="1"/>
    <x v="1"/>
    <s v="Other"/>
    <x v="1"/>
    <s v="Laboratory Technician"/>
    <x v="0"/>
    <n v="2647"/>
    <x v="1"/>
    <n v="13"/>
    <n v="5"/>
    <n v="5"/>
    <n v="1"/>
  </r>
  <r>
    <n v="40"/>
    <x v="1"/>
    <x v="1"/>
    <x v="1"/>
    <s v="Technical Degree"/>
    <x v="0"/>
    <s v="Laboratory Technician"/>
    <x v="1"/>
    <n v="6323"/>
    <x v="1"/>
    <n v="11"/>
    <n v="10"/>
    <n v="10"/>
    <n v="9"/>
  </r>
  <r>
    <n v="40"/>
    <x v="1"/>
    <x v="1"/>
    <x v="0"/>
    <s v="Marketing"/>
    <x v="0"/>
    <s v="Sales Executive"/>
    <x v="1"/>
    <n v="5677"/>
    <x v="1"/>
    <n v="14"/>
    <n v="15"/>
    <n v="11"/>
    <n v="5"/>
  </r>
  <r>
    <n v="25"/>
    <x v="2"/>
    <x v="1"/>
    <x v="2"/>
    <s v="Human Resources"/>
    <x v="0"/>
    <s v="Human Resources"/>
    <x v="1"/>
    <n v="2187"/>
    <x v="1"/>
    <n v="14"/>
    <n v="6"/>
    <n v="2"/>
    <n v="1"/>
  </r>
  <r>
    <n v="30"/>
    <x v="1"/>
    <x v="1"/>
    <x v="1"/>
    <s v="Medical"/>
    <x v="1"/>
    <s v="Laboratory Technician"/>
    <x v="1"/>
    <n v="3748"/>
    <x v="1"/>
    <n v="13"/>
    <n v="12"/>
    <n v="12"/>
    <n v="1"/>
  </r>
  <r>
    <n v="25"/>
    <x v="2"/>
    <x v="1"/>
    <x v="1"/>
    <s v="Other"/>
    <x v="1"/>
    <s v="Laboratory Technician"/>
    <x v="2"/>
    <n v="3977"/>
    <x v="0"/>
    <n v="19"/>
    <n v="7"/>
    <n v="2"/>
    <n v="0"/>
  </r>
  <r>
    <n v="47"/>
    <x v="0"/>
    <x v="1"/>
    <x v="1"/>
    <s v="Medical"/>
    <x v="1"/>
    <s v="Healthcare Representative"/>
    <x v="0"/>
    <n v="8633"/>
    <x v="1"/>
    <n v="23"/>
    <n v="25"/>
    <n v="17"/>
    <n v="12"/>
  </r>
  <r>
    <n v="33"/>
    <x v="1"/>
    <x v="1"/>
    <x v="1"/>
    <s v="Medical"/>
    <x v="1"/>
    <s v="Laboratory Technician"/>
    <x v="2"/>
    <n v="2008"/>
    <x v="1"/>
    <n v="12"/>
    <n v="1"/>
    <n v="1"/>
    <n v="0"/>
  </r>
  <r>
    <n v="38"/>
    <x v="1"/>
    <x v="1"/>
    <x v="0"/>
    <s v="Life Sciences"/>
    <x v="1"/>
    <s v="Sales Executive"/>
    <x v="1"/>
    <n v="4440"/>
    <x v="1"/>
    <n v="15"/>
    <n v="16"/>
    <n v="15"/>
    <n v="5"/>
  </r>
  <r>
    <n v="31"/>
    <x v="1"/>
    <x v="1"/>
    <x v="0"/>
    <s v="Life Sciences"/>
    <x v="1"/>
    <s v="Sales Representative"/>
    <x v="1"/>
    <n v="3067"/>
    <x v="1"/>
    <n v="19"/>
    <n v="3"/>
    <n v="2"/>
    <n v="1"/>
  </r>
  <r>
    <n v="38"/>
    <x v="1"/>
    <x v="1"/>
    <x v="1"/>
    <s v="Life Sciences"/>
    <x v="1"/>
    <s v="Manufacturing Director"/>
    <x v="1"/>
    <n v="5321"/>
    <x v="1"/>
    <n v="11"/>
    <n v="10"/>
    <n v="8"/>
    <n v="7"/>
  </r>
  <r>
    <n v="42"/>
    <x v="0"/>
    <x v="1"/>
    <x v="1"/>
    <s v="Life Sciences"/>
    <x v="1"/>
    <s v="Research Scientist"/>
    <x v="2"/>
    <n v="5410"/>
    <x v="0"/>
    <n v="17"/>
    <n v="9"/>
    <n v="4"/>
    <n v="1"/>
  </r>
  <r>
    <n v="41"/>
    <x v="0"/>
    <x v="1"/>
    <x v="1"/>
    <s v="Life Sciences"/>
    <x v="1"/>
    <s v="Research Scientist"/>
    <x v="1"/>
    <n v="2782"/>
    <x v="1"/>
    <n v="22"/>
    <n v="12"/>
    <n v="5"/>
    <n v="1"/>
  </r>
  <r>
    <n v="47"/>
    <x v="0"/>
    <x v="1"/>
    <x v="1"/>
    <s v="Medical"/>
    <x v="0"/>
    <s v="Research Director"/>
    <x v="1"/>
    <n v="11957"/>
    <x v="1"/>
    <n v="18"/>
    <n v="14"/>
    <n v="13"/>
    <n v="5"/>
  </r>
  <r>
    <n v="35"/>
    <x v="1"/>
    <x v="1"/>
    <x v="1"/>
    <s v="Medical"/>
    <x v="1"/>
    <s v="Laboratory Technician"/>
    <x v="1"/>
    <n v="2660"/>
    <x v="0"/>
    <n v="11"/>
    <n v="5"/>
    <n v="2"/>
    <n v="2"/>
  </r>
  <r>
    <n v="22"/>
    <x v="2"/>
    <x v="1"/>
    <x v="1"/>
    <s v="Life Sciences"/>
    <x v="1"/>
    <s v="Research Scientist"/>
    <x v="0"/>
    <n v="3375"/>
    <x v="1"/>
    <n v="12"/>
    <n v="4"/>
    <n v="3"/>
    <n v="1"/>
  </r>
  <r>
    <n v="35"/>
    <x v="1"/>
    <x v="1"/>
    <x v="1"/>
    <s v="Medical"/>
    <x v="1"/>
    <s v="Research Scientist"/>
    <x v="0"/>
    <n v="5098"/>
    <x v="1"/>
    <n v="19"/>
    <n v="10"/>
    <n v="10"/>
    <n v="0"/>
  </r>
  <r>
    <n v="33"/>
    <x v="1"/>
    <x v="1"/>
    <x v="1"/>
    <s v="Medical"/>
    <x v="0"/>
    <s v="Healthcare Representative"/>
    <x v="1"/>
    <n v="4878"/>
    <x v="0"/>
    <n v="13"/>
    <n v="10"/>
    <n v="9"/>
    <n v="8"/>
  </r>
  <r>
    <n v="32"/>
    <x v="1"/>
    <x v="1"/>
    <x v="1"/>
    <s v="Life Sciences"/>
    <x v="0"/>
    <s v="Laboratory Technician"/>
    <x v="0"/>
    <n v="2837"/>
    <x v="1"/>
    <n v="13"/>
    <n v="6"/>
    <n v="6"/>
    <n v="4"/>
  </r>
  <r>
    <n v="40"/>
    <x v="1"/>
    <x v="1"/>
    <x v="1"/>
    <s v="Life Sciences"/>
    <x v="1"/>
    <s v="Laboratory Technician"/>
    <x v="1"/>
    <n v="2406"/>
    <x v="1"/>
    <n v="19"/>
    <n v="8"/>
    <n v="1"/>
    <n v="0"/>
  </r>
  <r>
    <n v="32"/>
    <x v="1"/>
    <x v="1"/>
    <x v="0"/>
    <s v="Medical"/>
    <x v="1"/>
    <s v="Sales Representative"/>
    <x v="1"/>
    <n v="2269"/>
    <x v="1"/>
    <n v="14"/>
    <n v="3"/>
    <n v="2"/>
    <n v="2"/>
  </r>
  <r>
    <n v="39"/>
    <x v="1"/>
    <x v="1"/>
    <x v="1"/>
    <s v="Life Sciences"/>
    <x v="1"/>
    <s v="Research Scientist"/>
    <x v="0"/>
    <n v="4108"/>
    <x v="1"/>
    <n v="13"/>
    <n v="18"/>
    <n v="7"/>
    <n v="1"/>
  </r>
  <r>
    <n v="38"/>
    <x v="1"/>
    <x v="1"/>
    <x v="1"/>
    <s v="Medical"/>
    <x v="0"/>
    <s v="Research Director"/>
    <x v="1"/>
    <n v="13206"/>
    <x v="1"/>
    <n v="12"/>
    <n v="20"/>
    <n v="18"/>
    <n v="1"/>
  </r>
  <r>
    <n v="32"/>
    <x v="1"/>
    <x v="1"/>
    <x v="0"/>
    <s v="Marketing"/>
    <x v="0"/>
    <s v="Sales Executive"/>
    <x v="1"/>
    <n v="10422"/>
    <x v="1"/>
    <n v="19"/>
    <n v="14"/>
    <n v="14"/>
    <n v="5"/>
  </r>
  <r>
    <n v="37"/>
    <x v="1"/>
    <x v="1"/>
    <x v="1"/>
    <s v="Life Sciences"/>
    <x v="0"/>
    <s v="Research Director"/>
    <x v="1"/>
    <n v="13744"/>
    <x v="0"/>
    <n v="25"/>
    <n v="16"/>
    <n v="16"/>
    <n v="6"/>
  </r>
  <r>
    <n v="25"/>
    <x v="2"/>
    <x v="1"/>
    <x v="0"/>
    <s v="Other"/>
    <x v="0"/>
    <s v="Sales Executive"/>
    <x v="2"/>
    <n v="4907"/>
    <x v="0"/>
    <n v="22"/>
    <n v="6"/>
    <n v="5"/>
    <n v="0"/>
  </r>
  <r>
    <n v="52"/>
    <x v="3"/>
    <x v="1"/>
    <x v="0"/>
    <s v="Life Sciences"/>
    <x v="1"/>
    <s v="Sales Representative"/>
    <x v="2"/>
    <n v="3482"/>
    <x v="1"/>
    <n v="15"/>
    <n v="16"/>
    <n v="9"/>
    <n v="0"/>
  </r>
  <r>
    <n v="44"/>
    <x v="0"/>
    <x v="1"/>
    <x v="1"/>
    <s v="Medical"/>
    <x v="1"/>
    <s v="Research Scientist"/>
    <x v="0"/>
    <n v="2436"/>
    <x v="0"/>
    <n v="12"/>
    <n v="6"/>
    <n v="4"/>
    <n v="1"/>
  </r>
  <r>
    <n v="21"/>
    <x v="2"/>
    <x v="1"/>
    <x v="0"/>
    <s v="Medical"/>
    <x v="1"/>
    <s v="Sales Representative"/>
    <x v="0"/>
    <n v="2380"/>
    <x v="0"/>
    <n v="11"/>
    <n v="2"/>
    <n v="2"/>
    <n v="1"/>
  </r>
  <r>
    <n v="39"/>
    <x v="1"/>
    <x v="1"/>
    <x v="1"/>
    <s v="Life Sciences"/>
    <x v="1"/>
    <s v="Manager"/>
    <x v="0"/>
    <n v="19431"/>
    <x v="1"/>
    <n v="13"/>
    <n v="21"/>
    <n v="6"/>
    <n v="1"/>
  </r>
  <r>
    <n v="23"/>
    <x v="2"/>
    <x v="0"/>
    <x v="0"/>
    <s v="Marketing"/>
    <x v="1"/>
    <s v="Sales Representative"/>
    <x v="1"/>
    <n v="1790"/>
    <x v="1"/>
    <n v="19"/>
    <n v="1"/>
    <n v="1"/>
    <n v="1"/>
  </r>
  <r>
    <n v="36"/>
    <x v="1"/>
    <x v="1"/>
    <x v="0"/>
    <s v="Medical"/>
    <x v="0"/>
    <s v="Sales Executive"/>
    <x v="1"/>
    <n v="7644"/>
    <x v="1"/>
    <n v="19"/>
    <n v="10"/>
    <n v="9"/>
    <n v="3"/>
  </r>
  <r>
    <n v="36"/>
    <x v="1"/>
    <x v="1"/>
    <x v="1"/>
    <s v="Life Sciences"/>
    <x v="0"/>
    <s v="Manufacturing Director"/>
    <x v="2"/>
    <n v="5131"/>
    <x v="1"/>
    <n v="13"/>
    <n v="18"/>
    <n v="4"/>
    <n v="0"/>
  </r>
  <r>
    <n v="56"/>
    <x v="3"/>
    <x v="1"/>
    <x v="1"/>
    <s v="Life Sciences"/>
    <x v="1"/>
    <s v="Healthcare Representative"/>
    <x v="2"/>
    <n v="6306"/>
    <x v="1"/>
    <n v="21"/>
    <n v="13"/>
    <n v="13"/>
    <n v="1"/>
  </r>
  <r>
    <n v="29"/>
    <x v="2"/>
    <x v="0"/>
    <x v="1"/>
    <s v="Medical"/>
    <x v="1"/>
    <s v="Research Scientist"/>
    <x v="1"/>
    <n v="4787"/>
    <x v="0"/>
    <n v="14"/>
    <n v="4"/>
    <n v="2"/>
    <n v="2"/>
  </r>
  <r>
    <n v="42"/>
    <x v="0"/>
    <x v="1"/>
    <x v="1"/>
    <s v="Life Sciences"/>
    <x v="1"/>
    <s v="Manager"/>
    <x v="1"/>
    <n v="18880"/>
    <x v="1"/>
    <n v="11"/>
    <n v="24"/>
    <n v="22"/>
    <n v="4"/>
  </r>
  <r>
    <n v="56"/>
    <x v="3"/>
    <x v="0"/>
    <x v="1"/>
    <s v="Technical Degree"/>
    <x v="1"/>
    <s v="Laboratory Technician"/>
    <x v="1"/>
    <n v="2339"/>
    <x v="1"/>
    <n v="11"/>
    <n v="14"/>
    <n v="10"/>
    <n v="9"/>
  </r>
  <r>
    <n v="41"/>
    <x v="0"/>
    <x v="1"/>
    <x v="1"/>
    <s v="Life Sciences"/>
    <x v="0"/>
    <s v="Manufacturing Director"/>
    <x v="1"/>
    <n v="13570"/>
    <x v="1"/>
    <n v="23"/>
    <n v="21"/>
    <n v="20"/>
    <n v="0"/>
  </r>
  <r>
    <n v="34"/>
    <x v="1"/>
    <x v="1"/>
    <x v="0"/>
    <s v="Marketing"/>
    <x v="0"/>
    <s v="Sales Executive"/>
    <x v="1"/>
    <n v="6712"/>
    <x v="1"/>
    <n v="21"/>
    <n v="8"/>
    <n v="8"/>
    <n v="1"/>
  </r>
  <r>
    <n v="36"/>
    <x v="1"/>
    <x v="1"/>
    <x v="0"/>
    <s v="Marketing"/>
    <x v="1"/>
    <s v="Sales Executive"/>
    <x v="2"/>
    <n v="5406"/>
    <x v="1"/>
    <n v="24"/>
    <n v="15"/>
    <n v="15"/>
    <n v="11"/>
  </r>
  <r>
    <n v="41"/>
    <x v="0"/>
    <x v="1"/>
    <x v="0"/>
    <s v="Life Sciences"/>
    <x v="1"/>
    <s v="Sales Executive"/>
    <x v="2"/>
    <n v="8938"/>
    <x v="1"/>
    <n v="11"/>
    <n v="14"/>
    <n v="5"/>
    <n v="0"/>
  </r>
  <r>
    <n v="32"/>
    <x v="1"/>
    <x v="1"/>
    <x v="1"/>
    <s v="Technical Degree"/>
    <x v="1"/>
    <s v="Research Scientist"/>
    <x v="0"/>
    <n v="2439"/>
    <x v="1"/>
    <n v="14"/>
    <n v="4"/>
    <n v="4"/>
    <n v="1"/>
  </r>
  <r>
    <n v="35"/>
    <x v="1"/>
    <x v="1"/>
    <x v="2"/>
    <s v="Life Sciences"/>
    <x v="0"/>
    <s v="Human Resources"/>
    <x v="0"/>
    <n v="8837"/>
    <x v="0"/>
    <n v="16"/>
    <n v="9"/>
    <n v="9"/>
    <n v="1"/>
  </r>
  <r>
    <n v="38"/>
    <x v="1"/>
    <x v="1"/>
    <x v="0"/>
    <s v="Life Sciences"/>
    <x v="0"/>
    <s v="Sales Executive"/>
    <x v="1"/>
    <n v="5343"/>
    <x v="1"/>
    <n v="11"/>
    <n v="10"/>
    <n v="10"/>
    <n v="1"/>
  </r>
  <r>
    <n v="50"/>
    <x v="0"/>
    <x v="0"/>
    <x v="0"/>
    <s v="Life Sciences"/>
    <x v="1"/>
    <s v="Sales Executive"/>
    <x v="2"/>
    <n v="6728"/>
    <x v="1"/>
    <n v="12"/>
    <n v="12"/>
    <n v="6"/>
    <n v="0"/>
  </r>
  <r>
    <n v="36"/>
    <x v="1"/>
    <x v="1"/>
    <x v="0"/>
    <s v="Marketing"/>
    <x v="0"/>
    <s v="Sales Executive"/>
    <x v="1"/>
    <n v="6652"/>
    <x v="1"/>
    <n v="13"/>
    <n v="8"/>
    <n v="6"/>
    <n v="0"/>
  </r>
  <r>
    <n v="45"/>
    <x v="0"/>
    <x v="1"/>
    <x v="0"/>
    <s v="Life Sciences"/>
    <x v="0"/>
    <s v="Sales Executive"/>
    <x v="0"/>
    <n v="4850"/>
    <x v="1"/>
    <n v="15"/>
    <n v="8"/>
    <n v="5"/>
    <n v="0"/>
  </r>
  <r>
    <n v="40"/>
    <x v="1"/>
    <x v="1"/>
    <x v="1"/>
    <s v="Life Sciences"/>
    <x v="1"/>
    <s v="Research Scientist"/>
    <x v="0"/>
    <n v="2809"/>
    <x v="1"/>
    <n v="14"/>
    <n v="8"/>
    <n v="2"/>
    <n v="2"/>
  </r>
  <r>
    <n v="35"/>
    <x v="1"/>
    <x v="1"/>
    <x v="1"/>
    <s v="Life Sciences"/>
    <x v="1"/>
    <s v="Healthcare Representative"/>
    <x v="1"/>
    <n v="5689"/>
    <x v="0"/>
    <n v="14"/>
    <n v="10"/>
    <n v="10"/>
    <n v="0"/>
  </r>
  <r>
    <n v="40"/>
    <x v="1"/>
    <x v="1"/>
    <x v="1"/>
    <s v="Medical"/>
    <x v="0"/>
    <s v="Research Scientist"/>
    <x v="1"/>
    <n v="2001"/>
    <x v="1"/>
    <n v="14"/>
    <n v="20"/>
    <n v="5"/>
    <n v="0"/>
  </r>
  <r>
    <n v="35"/>
    <x v="1"/>
    <x v="1"/>
    <x v="1"/>
    <s v="Life Sciences"/>
    <x v="0"/>
    <s v="Research Scientist"/>
    <x v="1"/>
    <n v="2977"/>
    <x v="1"/>
    <n v="12"/>
    <n v="4"/>
    <n v="4"/>
    <n v="1"/>
  </r>
  <r>
    <n v="29"/>
    <x v="2"/>
    <x v="1"/>
    <x v="1"/>
    <s v="Other"/>
    <x v="1"/>
    <s v="Laboratory Technician"/>
    <x v="1"/>
    <n v="4025"/>
    <x v="0"/>
    <n v="13"/>
    <n v="10"/>
    <n v="4"/>
    <n v="0"/>
  </r>
  <r>
    <n v="29"/>
    <x v="2"/>
    <x v="1"/>
    <x v="1"/>
    <s v="Medical"/>
    <x v="0"/>
    <s v="Research Scientist"/>
    <x v="0"/>
    <n v="3785"/>
    <x v="1"/>
    <n v="14"/>
    <n v="5"/>
    <n v="5"/>
    <n v="0"/>
  </r>
  <r>
    <n v="50"/>
    <x v="0"/>
    <x v="0"/>
    <x v="0"/>
    <s v="Marketing"/>
    <x v="1"/>
    <s v="Sales Executive"/>
    <x v="2"/>
    <n v="10854"/>
    <x v="0"/>
    <n v="13"/>
    <n v="20"/>
    <n v="3"/>
    <n v="2"/>
  </r>
  <r>
    <n v="39"/>
    <x v="1"/>
    <x v="1"/>
    <x v="0"/>
    <s v="Marketing"/>
    <x v="0"/>
    <s v="Sales Executive"/>
    <x v="1"/>
    <n v="12031"/>
    <x v="1"/>
    <n v="11"/>
    <n v="21"/>
    <n v="20"/>
    <n v="9"/>
  </r>
  <r>
    <n v="31"/>
    <x v="1"/>
    <x v="1"/>
    <x v="1"/>
    <s v="Medical"/>
    <x v="1"/>
    <s v="Manufacturing Director"/>
    <x v="0"/>
    <n v="9936"/>
    <x v="1"/>
    <n v="19"/>
    <n v="10"/>
    <n v="9"/>
    <n v="1"/>
  </r>
  <r>
    <n v="26"/>
    <x v="2"/>
    <x v="1"/>
    <x v="0"/>
    <s v="Other"/>
    <x v="0"/>
    <s v="Sales Representative"/>
    <x v="0"/>
    <n v="2966"/>
    <x v="1"/>
    <n v="18"/>
    <n v="5"/>
    <n v="4"/>
    <n v="0"/>
  </r>
  <r>
    <n v="36"/>
    <x v="1"/>
    <x v="1"/>
    <x v="1"/>
    <s v="Medical"/>
    <x v="1"/>
    <s v="Laboratory Technician"/>
    <x v="1"/>
    <n v="2571"/>
    <x v="1"/>
    <n v="17"/>
    <n v="17"/>
    <n v="5"/>
    <n v="0"/>
  </r>
  <r>
    <n v="39"/>
    <x v="1"/>
    <x v="1"/>
    <x v="1"/>
    <s v="Medical"/>
    <x v="1"/>
    <s v="Healthcare Representative"/>
    <x v="1"/>
    <n v="9991"/>
    <x v="1"/>
    <n v="15"/>
    <n v="9"/>
    <n v="7"/>
    <n v="1"/>
  </r>
  <r>
    <n v="27"/>
    <x v="2"/>
    <x v="1"/>
    <x v="1"/>
    <s v="Life Sciences"/>
    <x v="1"/>
    <s v="Manufacturing Director"/>
    <x v="1"/>
    <n v="6142"/>
    <x v="0"/>
    <n v="20"/>
    <n v="6"/>
    <n v="6"/>
    <n v="0"/>
  </r>
  <r>
    <n v="49"/>
    <x v="0"/>
    <x v="1"/>
    <x v="0"/>
    <s v="Medical"/>
    <x v="1"/>
    <s v="Sales Executive"/>
    <x v="1"/>
    <n v="5390"/>
    <x v="1"/>
    <n v="14"/>
    <n v="17"/>
    <n v="9"/>
    <n v="0"/>
  </r>
  <r>
    <n v="34"/>
    <x v="1"/>
    <x v="1"/>
    <x v="1"/>
    <s v="Medical"/>
    <x v="1"/>
    <s v="Laboratory Technician"/>
    <x v="1"/>
    <n v="4404"/>
    <x v="1"/>
    <n v="12"/>
    <n v="6"/>
    <n v="4"/>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910B93-91E7-476D-93DF-E63807F415B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1:I25" firstHeaderRow="1" firstDataRow="1" firstDataCol="1" rowPageCount="1" colPageCount="1"/>
  <pivotFields count="14">
    <pivotField showAll="0"/>
    <pivotField showAll="0"/>
    <pivotField axis="axisPage" showAll="0">
      <items count="3">
        <item x="1"/>
        <item x="0"/>
        <item t="default"/>
      </items>
    </pivotField>
    <pivotField dataField="1" showAll="0"/>
    <pivotField showAll="0"/>
    <pivotField showAll="0">
      <items count="3">
        <item h="1" x="0"/>
        <item x="1"/>
        <item t="default"/>
      </items>
    </pivotField>
    <pivotField showAll="0"/>
    <pivotField axis="axisRow" showAll="0">
      <items count="4">
        <item x="2"/>
        <item x="1"/>
        <item x="0"/>
        <item t="default"/>
      </items>
    </pivotField>
    <pivotField numFmtId="164" showAll="0"/>
    <pivotField showAll="0"/>
    <pivotField showAll="0"/>
    <pivotField showAll="0"/>
    <pivotField showAll="0"/>
    <pivotField showAll="0"/>
  </pivotFields>
  <rowFields count="1">
    <field x="7"/>
  </rowFields>
  <rowItems count="4">
    <i>
      <x/>
    </i>
    <i>
      <x v="1"/>
    </i>
    <i>
      <x v="2"/>
    </i>
    <i t="grand">
      <x/>
    </i>
  </rowItems>
  <colItems count="1">
    <i/>
  </colItems>
  <pageFields count="1">
    <pageField fld="2" item="1" hier="-1"/>
  </pageFields>
  <dataFields count="1">
    <dataField name="Count of Department"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19917E-3683-4F22-9BB9-9D63798AC1F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K12:L17" firstHeaderRow="1" firstDataRow="1" firstDataCol="1" rowPageCount="1" colPageCount="1"/>
  <pivotFields count="14">
    <pivotField dataField="1" showAll="0"/>
    <pivotField axis="axisRow" showAll="0">
      <items count="5">
        <item x="2"/>
        <item x="1"/>
        <item x="0"/>
        <item x="3"/>
        <item t="default"/>
      </items>
    </pivotField>
    <pivotField axis="axisPage" showAll="0">
      <items count="3">
        <item x="1"/>
        <item x="0"/>
        <item t="default"/>
      </items>
    </pivotField>
    <pivotField showAll="0"/>
    <pivotField showAll="0"/>
    <pivotField showAll="0">
      <items count="3">
        <item h="1" x="0"/>
        <item x="1"/>
        <item t="default"/>
      </items>
    </pivotField>
    <pivotField showAll="0"/>
    <pivotField showAll="0"/>
    <pivotField numFmtId="164" showAll="0"/>
    <pivotField showAll="0"/>
    <pivotField showAll="0"/>
    <pivotField showAll="0"/>
    <pivotField showAll="0"/>
    <pivotField showAll="0"/>
  </pivotFields>
  <rowFields count="1">
    <field x="1"/>
  </rowFields>
  <rowItems count="5">
    <i>
      <x/>
    </i>
    <i>
      <x v="1"/>
    </i>
    <i>
      <x v="2"/>
    </i>
    <i>
      <x v="3"/>
    </i>
    <i t="grand">
      <x/>
    </i>
  </rowItems>
  <colItems count="1">
    <i/>
  </colItems>
  <pageFields count="1">
    <pageField fld="2" item="1" hier="-1"/>
  </pageFields>
  <dataFields count="1">
    <dataField name="Count of Age" fld="0" subtotal="count" baseField="1" baseItem="0"/>
  </dataFields>
  <chartFormats count="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 count="1" selected="0">
            <x v="3"/>
          </reference>
        </references>
      </pivotArea>
    </chartFormat>
    <chartFormat chart="3" format="4">
      <pivotArea type="data" outline="0" fieldPosition="0">
        <references count="2">
          <reference field="4294967294" count="1" selected="0">
            <x v="0"/>
          </reference>
          <reference field="1" count="1" selected="0">
            <x v="2"/>
          </reference>
        </references>
      </pivotArea>
    </chartFormat>
    <chartFormat chart="3" format="5">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5A7ADE-F081-42DD-A46D-7820376B09A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5:K7" firstHeaderRow="1" firstDataRow="1" firstDataCol="1" rowPageCount="1" colPageCount="1"/>
  <pivotFields count="14">
    <pivotField showAll="0"/>
    <pivotField showAll="0"/>
    <pivotField axis="axisPage" dataField="1" showAll="0">
      <items count="3">
        <item x="1"/>
        <item x="0"/>
        <item t="default"/>
      </items>
    </pivotField>
    <pivotField showAll="0"/>
    <pivotField showAll="0"/>
    <pivotField axis="axisRow" showAll="0">
      <items count="3">
        <item h="1" x="0"/>
        <item x="1"/>
        <item t="default"/>
      </items>
    </pivotField>
    <pivotField showAll="0"/>
    <pivotField showAll="0"/>
    <pivotField numFmtId="164" showAll="0"/>
    <pivotField showAll="0"/>
    <pivotField showAll="0"/>
    <pivotField showAll="0"/>
    <pivotField showAll="0"/>
    <pivotField showAll="0"/>
  </pivotFields>
  <rowFields count="1">
    <field x="5"/>
  </rowFields>
  <rowItems count="2">
    <i>
      <x v="1"/>
    </i>
    <i t="grand">
      <x/>
    </i>
  </rowItems>
  <colItems count="1">
    <i/>
  </colItems>
  <pageFields count="1">
    <pageField fld="2" item="1" hier="-1"/>
  </pageFields>
  <dataFields count="1">
    <dataField name="Count of Attrition" fld="2"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CA957A-48B5-4861-8321-306FE96BFB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Departments ">
  <location ref="A3:B7" firstHeaderRow="1" firstDataRow="1" firstDataCol="1" rowPageCount="1" colPageCount="1"/>
  <pivotFields count="14">
    <pivotField showAll="0"/>
    <pivotField showAll="0"/>
    <pivotField axis="axisPage" dataField="1" showAll="0">
      <items count="3">
        <item x="1"/>
        <item x="0"/>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3">
        <item h="1" x="0"/>
        <item x="1"/>
        <item t="default"/>
      </items>
    </pivotField>
    <pivotField showAll="0"/>
    <pivotField showAll="0"/>
    <pivotField numFmtId="164" showAll="0"/>
    <pivotField showAll="0"/>
    <pivotField showAll="0"/>
    <pivotField showAll="0"/>
    <pivotField showAll="0"/>
    <pivotField showAll="0"/>
  </pivotFields>
  <rowFields count="1">
    <field x="3"/>
  </rowFields>
  <rowItems count="4">
    <i>
      <x v="1"/>
    </i>
    <i>
      <x v="2"/>
    </i>
    <i>
      <x/>
    </i>
    <i t="grand">
      <x/>
    </i>
  </rowItems>
  <colItems count="1">
    <i/>
  </colItems>
  <pageFields count="1">
    <pageField fld="2" item="1" hier="-1"/>
  </pageFields>
  <dataFields count="1">
    <dataField name="Total Attrition per department" fld="2" subtotal="count" baseField="3" baseItem="0"/>
  </dataFields>
  <chartFormats count="16">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3" count="1" selected="0">
            <x v="1"/>
          </reference>
        </references>
      </pivotArea>
    </chartFormat>
    <chartFormat chart="7" format="12">
      <pivotArea type="data" outline="0" fieldPosition="0">
        <references count="2">
          <reference field="4294967294" count="1" selected="0">
            <x v="0"/>
          </reference>
          <reference field="3" count="1" selected="0">
            <x v="2"/>
          </reference>
        </references>
      </pivotArea>
    </chartFormat>
    <chartFormat chart="7" format="13">
      <pivotArea type="data" outline="0" fieldPosition="0">
        <references count="2">
          <reference field="4294967294" count="1" selected="0">
            <x v="0"/>
          </reference>
          <reference field="3" count="1" selected="0">
            <x v="0"/>
          </reference>
        </references>
      </pivotArea>
    </chartFormat>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3" count="1" selected="0">
            <x v="1"/>
          </reference>
        </references>
      </pivotArea>
    </chartFormat>
    <chartFormat chart="10" format="16">
      <pivotArea type="data" outline="0" fieldPosition="0">
        <references count="2">
          <reference field="4294967294" count="1" selected="0">
            <x v="0"/>
          </reference>
          <reference field="3" count="1" selected="0">
            <x v="2"/>
          </reference>
        </references>
      </pivotArea>
    </chartFormat>
    <chartFormat chart="10" format="17">
      <pivotArea type="data" outline="0" fieldPosition="0">
        <references count="2">
          <reference field="4294967294" count="1" selected="0">
            <x v="0"/>
          </reference>
          <reference field="3" count="1" selected="0">
            <x v="0"/>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3" count="1" selected="0">
            <x v="1"/>
          </reference>
        </references>
      </pivotArea>
    </chartFormat>
    <chartFormat chart="11" format="20">
      <pivotArea type="data" outline="0" fieldPosition="0">
        <references count="2">
          <reference field="4294967294" count="1" selected="0">
            <x v="0"/>
          </reference>
          <reference field="3" count="1" selected="0">
            <x v="2"/>
          </reference>
        </references>
      </pivotArea>
    </chartFormat>
    <chartFormat chart="11" format="21">
      <pivotArea type="data" outline="0" fieldPosition="0">
        <references count="2">
          <reference field="4294967294" count="1" selected="0">
            <x v="0"/>
          </reference>
          <reference field="3" count="1" selected="0">
            <x v="0"/>
          </reference>
        </references>
      </pivotArea>
    </chartFormat>
    <chartFormat chart="12" format="18" series="1">
      <pivotArea type="data" outline="0" fieldPosition="0">
        <references count="1">
          <reference field="4294967294" count="1" selected="0">
            <x v="0"/>
          </reference>
        </references>
      </pivotArea>
    </chartFormat>
    <chartFormat chart="12" format="19">
      <pivotArea type="data" outline="0" fieldPosition="0">
        <references count="2">
          <reference field="4294967294" count="1" selected="0">
            <x v="0"/>
          </reference>
          <reference field="3" count="1" selected="0">
            <x v="1"/>
          </reference>
        </references>
      </pivotArea>
    </chartFormat>
    <chartFormat chart="12" format="20">
      <pivotArea type="data" outline="0" fieldPosition="0">
        <references count="2">
          <reference field="4294967294" count="1" selected="0">
            <x v="0"/>
          </reference>
          <reference field="3" count="1" selected="0">
            <x v="2"/>
          </reference>
        </references>
      </pivotArea>
    </chartFormat>
    <chartFormat chart="12" format="2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47A56C-7211-46C2-A9A2-088D0EE242E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4:O7" firstHeaderRow="1" firstDataRow="1" firstDataCol="1" rowPageCount="1" colPageCount="1"/>
  <pivotFields count="14">
    <pivotField showAll="0"/>
    <pivotField showAll="0"/>
    <pivotField axis="axisPage" showAll="0">
      <items count="3">
        <item x="1"/>
        <item x="0"/>
        <item t="default"/>
      </items>
    </pivotField>
    <pivotField showAll="0"/>
    <pivotField showAll="0"/>
    <pivotField dataField="1" showAll="0">
      <items count="3">
        <item h="1" x="0"/>
        <item x="1"/>
        <item t="default"/>
      </items>
    </pivotField>
    <pivotField showAll="0"/>
    <pivotField showAll="0"/>
    <pivotField numFmtId="164" showAll="0"/>
    <pivotField axis="axisRow" showAll="0">
      <items count="3">
        <item x="1"/>
        <item x="0"/>
        <item t="default"/>
      </items>
    </pivotField>
    <pivotField showAll="0"/>
    <pivotField showAll="0"/>
    <pivotField showAll="0"/>
    <pivotField showAll="0"/>
  </pivotFields>
  <rowFields count="1">
    <field x="9"/>
  </rowFields>
  <rowItems count="3">
    <i>
      <x/>
    </i>
    <i>
      <x v="1"/>
    </i>
    <i t="grand">
      <x/>
    </i>
  </rowItems>
  <colItems count="1">
    <i/>
  </colItems>
  <pageFields count="1">
    <pageField fld="2" item="1" hier="-1"/>
  </pageFields>
  <dataFields count="1">
    <dataField name="Count of Gend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C69744-B232-458E-A14A-399CFF0157FE}" autoFormatId="16" applyNumberFormats="0" applyBorderFormats="0" applyFontFormats="0" applyPatternFormats="0" applyAlignmentFormats="0" applyWidthHeightFormats="0">
  <queryTableRefresh nextId="18">
    <queryTableFields count="15">
      <queryTableField id="13" name="Age" tableColumnId="13"/>
      <queryTableField id="15" dataBound="0" tableColumnId="14"/>
      <queryTableField id="1" name="Attrition" tableColumnId="1"/>
      <queryTableField id="2" name="Department" tableColumnId="2"/>
      <queryTableField id="3" name="EducationField" tableColumnId="3"/>
      <queryTableField id="16" name="EmployeeNumber" tableColumnId="15"/>
      <queryTableField id="4" name="Gender" tableColumnId="4"/>
      <queryTableField id="5" name="JobRole" tableColumnId="5"/>
      <queryTableField id="6" name="MaritalStatus" tableColumnId="6"/>
      <queryTableField id="7" name="MonthlyIncome" tableColumnId="7"/>
      <queryTableField id="8" name="OverTime" tableColumnId="8"/>
      <queryTableField id="9" name="PercentSalaryHike" tableColumnId="9"/>
      <queryTableField id="10" name="TotalWorkingYears" tableColumnId="10"/>
      <queryTableField id="11" name="YearsAtCompany" tableColumnId="11"/>
      <queryTableField id="12" name="YearsSinceLastPromotion"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ED56630-7C0B-447C-9A4F-FE7C3D3C2AC7}" sourceName="Gender">
  <pivotTables>
    <pivotTable tabId="3" name="PivotTable6"/>
    <pivotTable tabId="3" name="PivotTable1"/>
    <pivotTable tabId="3" name="PivotTable4"/>
    <pivotTable tabId="3" name="PivotTable7"/>
    <pivotTable tabId="3" name="PivotTable9"/>
  </pivotTables>
  <data>
    <tabular pivotCacheId="128903127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5D7ACFB-4135-401F-8DD7-D89CB2346B89}" cache="Slicer_Gender1"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9BC022E-8A40-42B4-A896-36B2461C4E82}" cache="Slicer_Gender1" caption="Gend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AEA3AB-9514-45C0-ADF8-C4B7BF112CE8}" name="WA_Fn_UseC__HR_Employee_Attrition" displayName="WA_Fn_UseC__HR_Employee_Attrition" ref="A1:O1472" tableType="queryTable" totalsRowCount="1">
  <autoFilter ref="A1:O1471" xr:uid="{76AEA3AB-9514-45C0-ADF8-C4B7BF112CE8}"/>
  <tableColumns count="15">
    <tableColumn id="13" xr3:uid="{F6413ECE-29C6-4001-878D-D64B7FB26180}" uniqueName="13" name="Age" queryTableFieldId="13"/>
    <tableColumn id="14" xr3:uid="{C3F3C3BB-562E-44D8-A09E-1261F8BAC6A8}" uniqueName="14" name="Age Group" queryTableFieldId="15" dataDxfId="17" totalsRowDxfId="8">
      <calculatedColumnFormula>IF(WA_Fn_UseC__HR_Employee_Attrition[[#This Row],[Age]]&lt;30,"&lt;30",IF(WA_Fn_UseC__HR_Employee_Attrition[[#This Row],[Age]]&lt;=40,"30-40",IF(WA_Fn_UseC__HR_Employee_Attrition[[#This Row],[Age]]&lt;=50,"41-50","50+")))</calculatedColumnFormula>
    </tableColumn>
    <tableColumn id="1" xr3:uid="{64268507-A1FA-4FF9-991D-697AB970C8AF}" uniqueName="1" name="Attrition" queryTableFieldId="1" dataDxfId="16" totalsRowDxfId="7"/>
    <tableColumn id="2" xr3:uid="{08189DB4-63D5-487C-A2DB-81EFA60BBA9D}" uniqueName="2" name="Department" queryTableFieldId="2" dataDxfId="15" totalsRowDxfId="6"/>
    <tableColumn id="3" xr3:uid="{7B0F6DE3-B665-4E09-AFDA-7246C6815499}" uniqueName="3" name="EducationField" queryTableFieldId="3" dataDxfId="14" totalsRowDxfId="5"/>
    <tableColumn id="15" xr3:uid="{75B4D425-C2F2-4708-8574-C6530812772D}" uniqueName="15" name="EmployeeNumber" queryTableFieldId="16"/>
    <tableColumn id="4" xr3:uid="{A16201C3-7726-4D17-B859-046F44BC94BC}" uniqueName="4" name="Gender" queryTableFieldId="4" dataDxfId="13" totalsRowDxfId="4"/>
    <tableColumn id="5" xr3:uid="{1352E78A-C5FD-4A84-B960-CC124DDC7100}" uniqueName="5" name="JobRole" queryTableFieldId="5" dataDxfId="12" totalsRowDxfId="3"/>
    <tableColumn id="6" xr3:uid="{625C0123-7B21-4698-933A-51DF3A0F961B}" uniqueName="6" name="MaritalStatus" queryTableFieldId="6" dataDxfId="11" totalsRowDxfId="2"/>
    <tableColumn id="7" xr3:uid="{1E6B71FE-A0C8-4756-9A18-AB26BD5419CF}" uniqueName="7" name="MonthlyIncome" queryTableFieldId="7" dataDxfId="10" totalsRowDxfId="1"/>
    <tableColumn id="8" xr3:uid="{CEC25673-56D1-4FC1-8537-A71736C04EDC}" uniqueName="8" name="OverTime" queryTableFieldId="8" dataDxfId="9" totalsRowDxfId="0"/>
    <tableColumn id="9" xr3:uid="{B4F7AE7B-467A-488D-9B60-4A3DDA586AD4}" uniqueName="9" name="PercentSalaryHike" queryTableFieldId="9"/>
    <tableColumn id="10" xr3:uid="{41CC0DB2-0EF8-4679-8140-657BAC4A92C1}" uniqueName="10" name="TotalWorkingYears" queryTableFieldId="10"/>
    <tableColumn id="11" xr3:uid="{BFC3589A-86BF-4F35-8C8E-F750B61B414C}" uniqueName="11" name="YearsAtCompany" queryTableFieldId="11"/>
    <tableColumn id="12" xr3:uid="{ECEF8D1D-DCC9-45B1-8D91-369156EADD6B}" uniqueName="12" name="YearsSinceLastPromotion"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AA83A-7415-4DF3-8602-DD61D2330224}">
  <dimension ref="A1:O1481"/>
  <sheetViews>
    <sheetView topLeftCell="A1463" zoomScale="90" zoomScaleNormal="90" workbookViewId="0">
      <selection activeCell="E1489" sqref="E1489"/>
    </sheetView>
  </sheetViews>
  <sheetFormatPr defaultRowHeight="14.4" x14ac:dyDescent="0.3"/>
  <cols>
    <col min="1" max="1" width="6.88671875" bestFit="1" customWidth="1"/>
    <col min="2" max="2" width="12.77734375" bestFit="1" customWidth="1"/>
    <col min="3" max="3" width="11" bestFit="1" customWidth="1"/>
    <col min="4" max="4" width="23" bestFit="1" customWidth="1"/>
    <col min="5" max="5" width="16.6640625" bestFit="1" customWidth="1"/>
    <col min="6" max="6" width="19.44140625" bestFit="1" customWidth="1"/>
    <col min="7" max="7" width="10.109375" bestFit="1" customWidth="1"/>
    <col min="8" max="8" width="24.109375" bestFit="1" customWidth="1"/>
    <col min="9" max="9" width="15.33203125" bestFit="1" customWidth="1"/>
    <col min="10" max="10" width="17.6640625" bestFit="1" customWidth="1"/>
    <col min="11" max="11" width="12.21875" bestFit="1" customWidth="1"/>
    <col min="12" max="12" width="19.6640625" bestFit="1" customWidth="1"/>
    <col min="13" max="13" width="20.109375" bestFit="1" customWidth="1"/>
    <col min="14" max="14" width="18.6640625" bestFit="1" customWidth="1"/>
    <col min="15" max="15" width="25.88671875" bestFit="1" customWidth="1"/>
  </cols>
  <sheetData>
    <row r="1" spans="1:15" x14ac:dyDescent="0.3">
      <c r="A1" t="s">
        <v>35</v>
      </c>
      <c r="B1" t="s">
        <v>36</v>
      </c>
      <c r="C1" t="s">
        <v>0</v>
      </c>
      <c r="D1" t="s">
        <v>1</v>
      </c>
      <c r="E1" t="s">
        <v>2</v>
      </c>
      <c r="F1" t="s">
        <v>39</v>
      </c>
      <c r="G1" t="s">
        <v>3</v>
      </c>
      <c r="H1" t="s">
        <v>4</v>
      </c>
      <c r="I1" t="s">
        <v>5</v>
      </c>
      <c r="J1" t="s">
        <v>6</v>
      </c>
      <c r="K1" t="s">
        <v>7</v>
      </c>
      <c r="L1" t="s">
        <v>8</v>
      </c>
      <c r="M1" t="s">
        <v>9</v>
      </c>
      <c r="N1" t="s">
        <v>10</v>
      </c>
      <c r="O1" t="s">
        <v>11</v>
      </c>
    </row>
    <row r="2" spans="1:15" x14ac:dyDescent="0.3">
      <c r="A2">
        <v>41</v>
      </c>
      <c r="B2" t="str">
        <f>IF(WA_Fn_UseC__HR_Employee_Attrition[[#This Row],[Age]]&lt;30,"&lt;30",IF(WA_Fn_UseC__HR_Employee_Attrition[[#This Row],[Age]]&lt;=40,"30-40",IF(WA_Fn_UseC__HR_Employee_Attrition[[#This Row],[Age]]&lt;=50,"41-50","50+")))</f>
        <v>41-50</v>
      </c>
      <c r="C2" t="s">
        <v>12</v>
      </c>
      <c r="D2" t="s">
        <v>13</v>
      </c>
      <c r="E2" t="s">
        <v>14</v>
      </c>
      <c r="F2">
        <v>1</v>
      </c>
      <c r="G2" t="s">
        <v>15</v>
      </c>
      <c r="H2" t="s">
        <v>16</v>
      </c>
      <c r="I2" t="s">
        <v>17</v>
      </c>
      <c r="J2" s="1">
        <v>5993</v>
      </c>
      <c r="K2" t="s">
        <v>12</v>
      </c>
      <c r="L2">
        <v>11</v>
      </c>
      <c r="M2">
        <v>8</v>
      </c>
      <c r="N2">
        <v>6</v>
      </c>
      <c r="O2">
        <v>0</v>
      </c>
    </row>
    <row r="3" spans="1:15" x14ac:dyDescent="0.3">
      <c r="A3">
        <v>49</v>
      </c>
      <c r="B3" t="str">
        <f>IF(WA_Fn_UseC__HR_Employee_Attrition[[#This Row],[Age]]&lt;30,"&lt;30",IF(WA_Fn_UseC__HR_Employee_Attrition[[#This Row],[Age]]&lt;=40,"30-40",IF(WA_Fn_UseC__HR_Employee_Attrition[[#This Row],[Age]]&lt;=50,"41-50","50+")))</f>
        <v>41-50</v>
      </c>
      <c r="C3" t="s">
        <v>18</v>
      </c>
      <c r="D3" t="s">
        <v>19</v>
      </c>
      <c r="E3" t="s">
        <v>14</v>
      </c>
      <c r="F3">
        <v>2</v>
      </c>
      <c r="G3" t="s">
        <v>20</v>
      </c>
      <c r="H3" t="s">
        <v>21</v>
      </c>
      <c r="I3" t="s">
        <v>22</v>
      </c>
      <c r="J3" s="1">
        <v>5130</v>
      </c>
      <c r="K3" t="s">
        <v>18</v>
      </c>
      <c r="L3">
        <v>23</v>
      </c>
      <c r="M3">
        <v>10</v>
      </c>
      <c r="N3">
        <v>10</v>
      </c>
      <c r="O3">
        <v>1</v>
      </c>
    </row>
    <row r="4" spans="1:15" x14ac:dyDescent="0.3">
      <c r="A4">
        <v>37</v>
      </c>
      <c r="B4" t="str">
        <f>IF(WA_Fn_UseC__HR_Employee_Attrition[[#This Row],[Age]]&lt;30,"&lt;30",IF(WA_Fn_UseC__HR_Employee_Attrition[[#This Row],[Age]]&lt;=40,"30-40",IF(WA_Fn_UseC__HR_Employee_Attrition[[#This Row],[Age]]&lt;=50,"41-50","50+")))</f>
        <v>30-40</v>
      </c>
      <c r="C4" t="s">
        <v>12</v>
      </c>
      <c r="D4" t="s">
        <v>19</v>
      </c>
      <c r="E4" t="s">
        <v>23</v>
      </c>
      <c r="F4">
        <v>4</v>
      </c>
      <c r="G4" t="s">
        <v>20</v>
      </c>
      <c r="H4" t="s">
        <v>24</v>
      </c>
      <c r="I4" t="s">
        <v>17</v>
      </c>
      <c r="J4" s="1">
        <v>2090</v>
      </c>
      <c r="K4" t="s">
        <v>12</v>
      </c>
      <c r="L4">
        <v>15</v>
      </c>
      <c r="M4">
        <v>7</v>
      </c>
      <c r="N4">
        <v>0</v>
      </c>
      <c r="O4">
        <v>0</v>
      </c>
    </row>
    <row r="5" spans="1:15" x14ac:dyDescent="0.3">
      <c r="A5">
        <v>33</v>
      </c>
      <c r="B5" t="str">
        <f>IF(WA_Fn_UseC__HR_Employee_Attrition[[#This Row],[Age]]&lt;30,"&lt;30",IF(WA_Fn_UseC__HR_Employee_Attrition[[#This Row],[Age]]&lt;=40,"30-40",IF(WA_Fn_UseC__HR_Employee_Attrition[[#This Row],[Age]]&lt;=50,"41-50","50+")))</f>
        <v>30-40</v>
      </c>
      <c r="C5" t="s">
        <v>18</v>
      </c>
      <c r="D5" t="s">
        <v>19</v>
      </c>
      <c r="E5" t="s">
        <v>14</v>
      </c>
      <c r="F5">
        <v>5</v>
      </c>
      <c r="G5" t="s">
        <v>15</v>
      </c>
      <c r="H5" t="s">
        <v>21</v>
      </c>
      <c r="I5" t="s">
        <v>22</v>
      </c>
      <c r="J5" s="1">
        <v>2909</v>
      </c>
      <c r="K5" t="s">
        <v>12</v>
      </c>
      <c r="L5">
        <v>11</v>
      </c>
      <c r="M5">
        <v>8</v>
      </c>
      <c r="N5">
        <v>8</v>
      </c>
      <c r="O5">
        <v>3</v>
      </c>
    </row>
    <row r="6" spans="1:15" x14ac:dyDescent="0.3">
      <c r="A6">
        <v>27</v>
      </c>
      <c r="B6" t="str">
        <f>IF(WA_Fn_UseC__HR_Employee_Attrition[[#This Row],[Age]]&lt;30,"&lt;30",IF(WA_Fn_UseC__HR_Employee_Attrition[[#This Row],[Age]]&lt;=40,"30-40",IF(WA_Fn_UseC__HR_Employee_Attrition[[#This Row],[Age]]&lt;=50,"41-50","50+")))</f>
        <v>&lt;30</v>
      </c>
      <c r="C6" t="s">
        <v>18</v>
      </c>
      <c r="D6" t="s">
        <v>19</v>
      </c>
      <c r="E6" t="s">
        <v>25</v>
      </c>
      <c r="F6">
        <v>7</v>
      </c>
      <c r="G6" t="s">
        <v>20</v>
      </c>
      <c r="H6" t="s">
        <v>24</v>
      </c>
      <c r="I6" t="s">
        <v>22</v>
      </c>
      <c r="J6" s="1">
        <v>3468</v>
      </c>
      <c r="K6" t="s">
        <v>18</v>
      </c>
      <c r="L6">
        <v>12</v>
      </c>
      <c r="M6">
        <v>6</v>
      </c>
      <c r="N6">
        <v>2</v>
      </c>
      <c r="O6">
        <v>2</v>
      </c>
    </row>
    <row r="7" spans="1:15" x14ac:dyDescent="0.3">
      <c r="A7">
        <v>32</v>
      </c>
      <c r="B7" t="str">
        <f>IF(WA_Fn_UseC__HR_Employee_Attrition[[#This Row],[Age]]&lt;30,"&lt;30",IF(WA_Fn_UseC__HR_Employee_Attrition[[#This Row],[Age]]&lt;=40,"30-40",IF(WA_Fn_UseC__HR_Employee_Attrition[[#This Row],[Age]]&lt;=50,"41-50","50+")))</f>
        <v>30-40</v>
      </c>
      <c r="C7" t="s">
        <v>18</v>
      </c>
      <c r="D7" t="s">
        <v>19</v>
      </c>
      <c r="E7" t="s">
        <v>14</v>
      </c>
      <c r="F7">
        <v>8</v>
      </c>
      <c r="G7" t="s">
        <v>20</v>
      </c>
      <c r="H7" t="s">
        <v>24</v>
      </c>
      <c r="I7" t="s">
        <v>17</v>
      </c>
      <c r="J7" s="1">
        <v>3068</v>
      </c>
      <c r="K7" t="s">
        <v>18</v>
      </c>
      <c r="L7">
        <v>13</v>
      </c>
      <c r="M7">
        <v>8</v>
      </c>
      <c r="N7">
        <v>7</v>
      </c>
      <c r="O7">
        <v>3</v>
      </c>
    </row>
    <row r="8" spans="1:15" x14ac:dyDescent="0.3">
      <c r="A8">
        <v>59</v>
      </c>
      <c r="B8" t="str">
        <f>IF(WA_Fn_UseC__HR_Employee_Attrition[[#This Row],[Age]]&lt;30,"&lt;30",IF(WA_Fn_UseC__HR_Employee_Attrition[[#This Row],[Age]]&lt;=40,"30-40",IF(WA_Fn_UseC__HR_Employee_Attrition[[#This Row],[Age]]&lt;=50,"41-50","50+")))</f>
        <v>50+</v>
      </c>
      <c r="C8" t="s">
        <v>18</v>
      </c>
      <c r="D8" t="s">
        <v>19</v>
      </c>
      <c r="E8" t="s">
        <v>25</v>
      </c>
      <c r="F8">
        <v>10</v>
      </c>
      <c r="G8" t="s">
        <v>15</v>
      </c>
      <c r="H8" t="s">
        <v>24</v>
      </c>
      <c r="I8" t="s">
        <v>22</v>
      </c>
      <c r="J8" s="1">
        <v>2670</v>
      </c>
      <c r="K8" t="s">
        <v>12</v>
      </c>
      <c r="L8">
        <v>20</v>
      </c>
      <c r="M8">
        <v>12</v>
      </c>
      <c r="N8">
        <v>1</v>
      </c>
      <c r="O8">
        <v>0</v>
      </c>
    </row>
    <row r="9" spans="1:15" x14ac:dyDescent="0.3">
      <c r="A9">
        <v>30</v>
      </c>
      <c r="B9" t="str">
        <f>IF(WA_Fn_UseC__HR_Employee_Attrition[[#This Row],[Age]]&lt;30,"&lt;30",IF(WA_Fn_UseC__HR_Employee_Attrition[[#This Row],[Age]]&lt;=40,"30-40",IF(WA_Fn_UseC__HR_Employee_Attrition[[#This Row],[Age]]&lt;=50,"41-50","50+")))</f>
        <v>30-40</v>
      </c>
      <c r="C9" t="s">
        <v>18</v>
      </c>
      <c r="D9" t="s">
        <v>19</v>
      </c>
      <c r="E9" t="s">
        <v>14</v>
      </c>
      <c r="F9">
        <v>11</v>
      </c>
      <c r="G9" t="s">
        <v>20</v>
      </c>
      <c r="H9" t="s">
        <v>24</v>
      </c>
      <c r="I9" t="s">
        <v>26</v>
      </c>
      <c r="J9" s="1">
        <v>2693</v>
      </c>
      <c r="K9" t="s">
        <v>18</v>
      </c>
      <c r="L9">
        <v>22</v>
      </c>
      <c r="M9">
        <v>1</v>
      </c>
      <c r="N9">
        <v>1</v>
      </c>
      <c r="O9">
        <v>0</v>
      </c>
    </row>
    <row r="10" spans="1:15" x14ac:dyDescent="0.3">
      <c r="A10">
        <v>38</v>
      </c>
      <c r="B10" t="str">
        <f>IF(WA_Fn_UseC__HR_Employee_Attrition[[#This Row],[Age]]&lt;30,"&lt;30",IF(WA_Fn_UseC__HR_Employee_Attrition[[#This Row],[Age]]&lt;=40,"30-40",IF(WA_Fn_UseC__HR_Employee_Attrition[[#This Row],[Age]]&lt;=50,"41-50","50+")))</f>
        <v>30-40</v>
      </c>
      <c r="C10" t="s">
        <v>18</v>
      </c>
      <c r="D10" t="s">
        <v>19</v>
      </c>
      <c r="E10" t="s">
        <v>14</v>
      </c>
      <c r="F10">
        <v>12</v>
      </c>
      <c r="G10" t="s">
        <v>20</v>
      </c>
      <c r="H10" t="s">
        <v>27</v>
      </c>
      <c r="I10" t="s">
        <v>17</v>
      </c>
      <c r="J10" s="1">
        <v>9526</v>
      </c>
      <c r="K10" t="s">
        <v>18</v>
      </c>
      <c r="L10">
        <v>21</v>
      </c>
      <c r="M10">
        <v>10</v>
      </c>
      <c r="N10">
        <v>9</v>
      </c>
      <c r="O10">
        <v>1</v>
      </c>
    </row>
    <row r="11" spans="1:15" x14ac:dyDescent="0.3">
      <c r="A11">
        <v>36</v>
      </c>
      <c r="B11" t="str">
        <f>IF(WA_Fn_UseC__HR_Employee_Attrition[[#This Row],[Age]]&lt;30,"&lt;30",IF(WA_Fn_UseC__HR_Employee_Attrition[[#This Row],[Age]]&lt;=40,"30-40",IF(WA_Fn_UseC__HR_Employee_Attrition[[#This Row],[Age]]&lt;=50,"41-50","50+")))</f>
        <v>30-40</v>
      </c>
      <c r="C11" t="s">
        <v>18</v>
      </c>
      <c r="D11" t="s">
        <v>19</v>
      </c>
      <c r="E11" t="s">
        <v>25</v>
      </c>
      <c r="F11">
        <v>13</v>
      </c>
      <c r="G11" t="s">
        <v>20</v>
      </c>
      <c r="H11" t="s">
        <v>28</v>
      </c>
      <c r="I11" t="s">
        <v>22</v>
      </c>
      <c r="J11" s="1">
        <v>5237</v>
      </c>
      <c r="K11" t="s">
        <v>18</v>
      </c>
      <c r="L11">
        <v>13</v>
      </c>
      <c r="M11">
        <v>17</v>
      </c>
      <c r="N11">
        <v>7</v>
      </c>
      <c r="O11">
        <v>7</v>
      </c>
    </row>
    <row r="12" spans="1:15" x14ac:dyDescent="0.3">
      <c r="A12">
        <v>35</v>
      </c>
      <c r="B12" t="str">
        <f>IF(WA_Fn_UseC__HR_Employee_Attrition[[#This Row],[Age]]&lt;30,"&lt;30",IF(WA_Fn_UseC__HR_Employee_Attrition[[#This Row],[Age]]&lt;=40,"30-40",IF(WA_Fn_UseC__HR_Employee_Attrition[[#This Row],[Age]]&lt;=50,"41-50","50+")))</f>
        <v>30-40</v>
      </c>
      <c r="C12" t="s">
        <v>18</v>
      </c>
      <c r="D12" t="s">
        <v>19</v>
      </c>
      <c r="E12" t="s">
        <v>25</v>
      </c>
      <c r="F12">
        <v>14</v>
      </c>
      <c r="G12" t="s">
        <v>20</v>
      </c>
      <c r="H12" t="s">
        <v>24</v>
      </c>
      <c r="I12" t="s">
        <v>22</v>
      </c>
      <c r="J12" s="1">
        <v>2426</v>
      </c>
      <c r="K12" t="s">
        <v>18</v>
      </c>
      <c r="L12">
        <v>13</v>
      </c>
      <c r="M12">
        <v>6</v>
      </c>
      <c r="N12">
        <v>5</v>
      </c>
      <c r="O12">
        <v>0</v>
      </c>
    </row>
    <row r="13" spans="1:15" x14ac:dyDescent="0.3">
      <c r="A13">
        <v>29</v>
      </c>
      <c r="B13" t="str">
        <f>IF(WA_Fn_UseC__HR_Employee_Attrition[[#This Row],[Age]]&lt;30,"&lt;30",IF(WA_Fn_UseC__HR_Employee_Attrition[[#This Row],[Age]]&lt;=40,"30-40",IF(WA_Fn_UseC__HR_Employee_Attrition[[#This Row],[Age]]&lt;=50,"41-50","50+")))</f>
        <v>&lt;30</v>
      </c>
      <c r="C13" t="s">
        <v>18</v>
      </c>
      <c r="D13" t="s">
        <v>19</v>
      </c>
      <c r="E13" t="s">
        <v>14</v>
      </c>
      <c r="F13">
        <v>15</v>
      </c>
      <c r="G13" t="s">
        <v>15</v>
      </c>
      <c r="H13" t="s">
        <v>24</v>
      </c>
      <c r="I13" t="s">
        <v>17</v>
      </c>
      <c r="J13" s="1">
        <v>4193</v>
      </c>
      <c r="K13" t="s">
        <v>12</v>
      </c>
      <c r="L13">
        <v>12</v>
      </c>
      <c r="M13">
        <v>10</v>
      </c>
      <c r="N13">
        <v>9</v>
      </c>
      <c r="O13">
        <v>0</v>
      </c>
    </row>
    <row r="14" spans="1:15" x14ac:dyDescent="0.3">
      <c r="A14">
        <v>31</v>
      </c>
      <c r="B14" t="str">
        <f>IF(WA_Fn_UseC__HR_Employee_Attrition[[#This Row],[Age]]&lt;30,"&lt;30",IF(WA_Fn_UseC__HR_Employee_Attrition[[#This Row],[Age]]&lt;=40,"30-40",IF(WA_Fn_UseC__HR_Employee_Attrition[[#This Row],[Age]]&lt;=50,"41-50","50+")))</f>
        <v>30-40</v>
      </c>
      <c r="C14" t="s">
        <v>18</v>
      </c>
      <c r="D14" t="s">
        <v>19</v>
      </c>
      <c r="E14" t="s">
        <v>14</v>
      </c>
      <c r="F14">
        <v>16</v>
      </c>
      <c r="G14" t="s">
        <v>20</v>
      </c>
      <c r="H14" t="s">
        <v>21</v>
      </c>
      <c r="I14" t="s">
        <v>26</v>
      </c>
      <c r="J14" s="1">
        <v>2911</v>
      </c>
      <c r="K14" t="s">
        <v>18</v>
      </c>
      <c r="L14">
        <v>17</v>
      </c>
      <c r="M14">
        <v>5</v>
      </c>
      <c r="N14">
        <v>5</v>
      </c>
      <c r="O14">
        <v>4</v>
      </c>
    </row>
    <row r="15" spans="1:15" x14ac:dyDescent="0.3">
      <c r="A15">
        <v>34</v>
      </c>
      <c r="B15" t="str">
        <f>IF(WA_Fn_UseC__HR_Employee_Attrition[[#This Row],[Age]]&lt;30,"&lt;30",IF(WA_Fn_UseC__HR_Employee_Attrition[[#This Row],[Age]]&lt;=40,"30-40",IF(WA_Fn_UseC__HR_Employee_Attrition[[#This Row],[Age]]&lt;=50,"41-50","50+")))</f>
        <v>30-40</v>
      </c>
      <c r="C15" t="s">
        <v>18</v>
      </c>
      <c r="D15" t="s">
        <v>19</v>
      </c>
      <c r="E15" t="s">
        <v>25</v>
      </c>
      <c r="F15">
        <v>18</v>
      </c>
      <c r="G15" t="s">
        <v>20</v>
      </c>
      <c r="H15" t="s">
        <v>24</v>
      </c>
      <c r="I15" t="s">
        <v>26</v>
      </c>
      <c r="J15" s="1">
        <v>2661</v>
      </c>
      <c r="K15" t="s">
        <v>18</v>
      </c>
      <c r="L15">
        <v>11</v>
      </c>
      <c r="M15">
        <v>3</v>
      </c>
      <c r="N15">
        <v>2</v>
      </c>
      <c r="O15">
        <v>1</v>
      </c>
    </row>
    <row r="16" spans="1:15" x14ac:dyDescent="0.3">
      <c r="A16">
        <v>28</v>
      </c>
      <c r="B16" t="str">
        <f>IF(WA_Fn_UseC__HR_Employee_Attrition[[#This Row],[Age]]&lt;30,"&lt;30",IF(WA_Fn_UseC__HR_Employee_Attrition[[#This Row],[Age]]&lt;=40,"30-40",IF(WA_Fn_UseC__HR_Employee_Attrition[[#This Row],[Age]]&lt;=50,"41-50","50+")))</f>
        <v>&lt;30</v>
      </c>
      <c r="C16" t="s">
        <v>12</v>
      </c>
      <c r="D16" t="s">
        <v>19</v>
      </c>
      <c r="E16" t="s">
        <v>14</v>
      </c>
      <c r="F16">
        <v>19</v>
      </c>
      <c r="G16" t="s">
        <v>20</v>
      </c>
      <c r="H16" t="s">
        <v>24</v>
      </c>
      <c r="I16" t="s">
        <v>17</v>
      </c>
      <c r="J16" s="1">
        <v>2028</v>
      </c>
      <c r="K16" t="s">
        <v>12</v>
      </c>
      <c r="L16">
        <v>14</v>
      </c>
      <c r="M16">
        <v>6</v>
      </c>
      <c r="N16">
        <v>4</v>
      </c>
      <c r="O16">
        <v>0</v>
      </c>
    </row>
    <row r="17" spans="1:15" x14ac:dyDescent="0.3">
      <c r="A17">
        <v>29</v>
      </c>
      <c r="B17" t="str">
        <f>IF(WA_Fn_UseC__HR_Employee_Attrition[[#This Row],[Age]]&lt;30,"&lt;30",IF(WA_Fn_UseC__HR_Employee_Attrition[[#This Row],[Age]]&lt;=40,"30-40",IF(WA_Fn_UseC__HR_Employee_Attrition[[#This Row],[Age]]&lt;=50,"41-50","50+")))</f>
        <v>&lt;30</v>
      </c>
      <c r="C17" t="s">
        <v>18</v>
      </c>
      <c r="D17" t="s">
        <v>19</v>
      </c>
      <c r="E17" t="s">
        <v>14</v>
      </c>
      <c r="F17">
        <v>20</v>
      </c>
      <c r="G17" t="s">
        <v>15</v>
      </c>
      <c r="H17" t="s">
        <v>27</v>
      </c>
      <c r="I17" t="s">
        <v>26</v>
      </c>
      <c r="J17" s="1">
        <v>9980</v>
      </c>
      <c r="K17" t="s">
        <v>18</v>
      </c>
      <c r="L17">
        <v>11</v>
      </c>
      <c r="M17">
        <v>10</v>
      </c>
      <c r="N17">
        <v>10</v>
      </c>
      <c r="O17">
        <v>8</v>
      </c>
    </row>
    <row r="18" spans="1:15" x14ac:dyDescent="0.3">
      <c r="A18">
        <v>32</v>
      </c>
      <c r="B18" t="str">
        <f>IF(WA_Fn_UseC__HR_Employee_Attrition[[#This Row],[Age]]&lt;30,"&lt;30",IF(WA_Fn_UseC__HR_Employee_Attrition[[#This Row],[Age]]&lt;=40,"30-40",IF(WA_Fn_UseC__HR_Employee_Attrition[[#This Row],[Age]]&lt;=50,"41-50","50+")))</f>
        <v>30-40</v>
      </c>
      <c r="C18" t="s">
        <v>18</v>
      </c>
      <c r="D18" t="s">
        <v>19</v>
      </c>
      <c r="E18" t="s">
        <v>14</v>
      </c>
      <c r="F18">
        <v>21</v>
      </c>
      <c r="G18" t="s">
        <v>20</v>
      </c>
      <c r="H18" t="s">
        <v>21</v>
      </c>
      <c r="I18" t="s">
        <v>26</v>
      </c>
      <c r="J18" s="1">
        <v>3298</v>
      </c>
      <c r="K18" t="s">
        <v>12</v>
      </c>
      <c r="L18">
        <v>12</v>
      </c>
      <c r="M18">
        <v>7</v>
      </c>
      <c r="N18">
        <v>6</v>
      </c>
      <c r="O18">
        <v>0</v>
      </c>
    </row>
    <row r="19" spans="1:15" x14ac:dyDescent="0.3">
      <c r="A19">
        <v>22</v>
      </c>
      <c r="B19" t="str">
        <f>IF(WA_Fn_UseC__HR_Employee_Attrition[[#This Row],[Age]]&lt;30,"&lt;30",IF(WA_Fn_UseC__HR_Employee_Attrition[[#This Row],[Age]]&lt;=40,"30-40",IF(WA_Fn_UseC__HR_Employee_Attrition[[#This Row],[Age]]&lt;=50,"41-50","50+")))</f>
        <v>&lt;30</v>
      </c>
      <c r="C19" t="s">
        <v>18</v>
      </c>
      <c r="D19" t="s">
        <v>19</v>
      </c>
      <c r="E19" t="s">
        <v>25</v>
      </c>
      <c r="F19">
        <v>22</v>
      </c>
      <c r="G19" t="s">
        <v>20</v>
      </c>
      <c r="H19" t="s">
        <v>24</v>
      </c>
      <c r="I19" t="s">
        <v>26</v>
      </c>
      <c r="J19" s="1">
        <v>2935</v>
      </c>
      <c r="K19" t="s">
        <v>12</v>
      </c>
      <c r="L19">
        <v>13</v>
      </c>
      <c r="M19">
        <v>1</v>
      </c>
      <c r="N19">
        <v>1</v>
      </c>
      <c r="O19">
        <v>0</v>
      </c>
    </row>
    <row r="20" spans="1:15" x14ac:dyDescent="0.3">
      <c r="A20">
        <v>53</v>
      </c>
      <c r="B20" t="str">
        <f>IF(WA_Fn_UseC__HR_Employee_Attrition[[#This Row],[Age]]&lt;30,"&lt;30",IF(WA_Fn_UseC__HR_Employee_Attrition[[#This Row],[Age]]&lt;=40,"30-40",IF(WA_Fn_UseC__HR_Employee_Attrition[[#This Row],[Age]]&lt;=50,"41-50","50+")))</f>
        <v>50+</v>
      </c>
      <c r="C20" t="s">
        <v>18</v>
      </c>
      <c r="D20" t="s">
        <v>13</v>
      </c>
      <c r="E20" t="s">
        <v>14</v>
      </c>
      <c r="F20">
        <v>23</v>
      </c>
      <c r="G20" t="s">
        <v>15</v>
      </c>
      <c r="H20" t="s">
        <v>29</v>
      </c>
      <c r="I20" t="s">
        <v>22</v>
      </c>
      <c r="J20" s="1">
        <v>15427</v>
      </c>
      <c r="K20" t="s">
        <v>18</v>
      </c>
      <c r="L20">
        <v>16</v>
      </c>
      <c r="M20">
        <v>31</v>
      </c>
      <c r="N20">
        <v>25</v>
      </c>
      <c r="O20">
        <v>3</v>
      </c>
    </row>
    <row r="21" spans="1:15" x14ac:dyDescent="0.3">
      <c r="A21">
        <v>38</v>
      </c>
      <c r="B21" t="str">
        <f>IF(WA_Fn_UseC__HR_Employee_Attrition[[#This Row],[Age]]&lt;30,"&lt;30",IF(WA_Fn_UseC__HR_Employee_Attrition[[#This Row],[Age]]&lt;=40,"30-40",IF(WA_Fn_UseC__HR_Employee_Attrition[[#This Row],[Age]]&lt;=50,"41-50","50+")))</f>
        <v>30-40</v>
      </c>
      <c r="C21" t="s">
        <v>18</v>
      </c>
      <c r="D21" t="s">
        <v>19</v>
      </c>
      <c r="E21" t="s">
        <v>14</v>
      </c>
      <c r="F21">
        <v>24</v>
      </c>
      <c r="G21" t="s">
        <v>20</v>
      </c>
      <c r="H21" t="s">
        <v>21</v>
      </c>
      <c r="I21" t="s">
        <v>17</v>
      </c>
      <c r="J21" s="1">
        <v>3944</v>
      </c>
      <c r="K21" t="s">
        <v>12</v>
      </c>
      <c r="L21">
        <v>11</v>
      </c>
      <c r="M21">
        <v>6</v>
      </c>
      <c r="N21">
        <v>3</v>
      </c>
      <c r="O21">
        <v>1</v>
      </c>
    </row>
    <row r="22" spans="1:15" x14ac:dyDescent="0.3">
      <c r="A22">
        <v>24</v>
      </c>
      <c r="B22" t="str">
        <f>IF(WA_Fn_UseC__HR_Employee_Attrition[[#This Row],[Age]]&lt;30,"&lt;30",IF(WA_Fn_UseC__HR_Employee_Attrition[[#This Row],[Age]]&lt;=40,"30-40",IF(WA_Fn_UseC__HR_Employee_Attrition[[#This Row],[Age]]&lt;=50,"41-50","50+")))</f>
        <v>&lt;30</v>
      </c>
      <c r="C22" t="s">
        <v>18</v>
      </c>
      <c r="D22" t="s">
        <v>19</v>
      </c>
      <c r="E22" t="s">
        <v>23</v>
      </c>
      <c r="F22">
        <v>26</v>
      </c>
      <c r="G22" t="s">
        <v>15</v>
      </c>
      <c r="H22" t="s">
        <v>27</v>
      </c>
      <c r="I22" t="s">
        <v>26</v>
      </c>
      <c r="J22" s="1">
        <v>4011</v>
      </c>
      <c r="K22" t="s">
        <v>18</v>
      </c>
      <c r="L22">
        <v>18</v>
      </c>
      <c r="M22">
        <v>5</v>
      </c>
      <c r="N22">
        <v>4</v>
      </c>
      <c r="O22">
        <v>1</v>
      </c>
    </row>
    <row r="23" spans="1:15" x14ac:dyDescent="0.3">
      <c r="A23">
        <v>36</v>
      </c>
      <c r="B23" t="str">
        <f>IF(WA_Fn_UseC__HR_Employee_Attrition[[#This Row],[Age]]&lt;30,"&lt;30",IF(WA_Fn_UseC__HR_Employee_Attrition[[#This Row],[Age]]&lt;=40,"30-40",IF(WA_Fn_UseC__HR_Employee_Attrition[[#This Row],[Age]]&lt;=50,"41-50","50+")))</f>
        <v>30-40</v>
      </c>
      <c r="C23" t="s">
        <v>12</v>
      </c>
      <c r="D23" t="s">
        <v>13</v>
      </c>
      <c r="E23" t="s">
        <v>14</v>
      </c>
      <c r="F23">
        <v>27</v>
      </c>
      <c r="G23" t="s">
        <v>20</v>
      </c>
      <c r="H23" t="s">
        <v>30</v>
      </c>
      <c r="I23" t="s">
        <v>17</v>
      </c>
      <c r="J23" s="1">
        <v>3407</v>
      </c>
      <c r="K23" t="s">
        <v>18</v>
      </c>
      <c r="L23">
        <v>23</v>
      </c>
      <c r="M23">
        <v>10</v>
      </c>
      <c r="N23">
        <v>5</v>
      </c>
      <c r="O23">
        <v>0</v>
      </c>
    </row>
    <row r="24" spans="1:15" x14ac:dyDescent="0.3">
      <c r="A24">
        <v>34</v>
      </c>
      <c r="B24" t="str">
        <f>IF(WA_Fn_UseC__HR_Employee_Attrition[[#This Row],[Age]]&lt;30,"&lt;30",IF(WA_Fn_UseC__HR_Employee_Attrition[[#This Row],[Age]]&lt;=40,"30-40",IF(WA_Fn_UseC__HR_Employee_Attrition[[#This Row],[Age]]&lt;=50,"41-50","50+")))</f>
        <v>30-40</v>
      </c>
      <c r="C24" t="s">
        <v>18</v>
      </c>
      <c r="D24" t="s">
        <v>19</v>
      </c>
      <c r="E24" t="s">
        <v>14</v>
      </c>
      <c r="F24">
        <v>28</v>
      </c>
      <c r="G24" t="s">
        <v>15</v>
      </c>
      <c r="H24" t="s">
        <v>31</v>
      </c>
      <c r="I24" t="s">
        <v>17</v>
      </c>
      <c r="J24" s="1">
        <v>11994</v>
      </c>
      <c r="K24" t="s">
        <v>18</v>
      </c>
      <c r="L24">
        <v>11</v>
      </c>
      <c r="M24">
        <v>13</v>
      </c>
      <c r="N24">
        <v>12</v>
      </c>
      <c r="O24">
        <v>2</v>
      </c>
    </row>
    <row r="25" spans="1:15" x14ac:dyDescent="0.3">
      <c r="A25">
        <v>21</v>
      </c>
      <c r="B25" t="str">
        <f>IF(WA_Fn_UseC__HR_Employee_Attrition[[#This Row],[Age]]&lt;30,"&lt;30",IF(WA_Fn_UseC__HR_Employee_Attrition[[#This Row],[Age]]&lt;=40,"30-40",IF(WA_Fn_UseC__HR_Employee_Attrition[[#This Row],[Age]]&lt;=50,"41-50","50+")))</f>
        <v>&lt;30</v>
      </c>
      <c r="C25" t="s">
        <v>18</v>
      </c>
      <c r="D25" t="s">
        <v>19</v>
      </c>
      <c r="E25" t="s">
        <v>14</v>
      </c>
      <c r="F25">
        <v>30</v>
      </c>
      <c r="G25" t="s">
        <v>20</v>
      </c>
      <c r="H25" t="s">
        <v>21</v>
      </c>
      <c r="I25" t="s">
        <v>17</v>
      </c>
      <c r="J25" s="1">
        <v>1232</v>
      </c>
      <c r="K25" t="s">
        <v>18</v>
      </c>
      <c r="L25">
        <v>14</v>
      </c>
      <c r="M25">
        <v>0</v>
      </c>
      <c r="N25">
        <v>0</v>
      </c>
      <c r="O25">
        <v>0</v>
      </c>
    </row>
    <row r="26" spans="1:15" x14ac:dyDescent="0.3">
      <c r="A26">
        <v>34</v>
      </c>
      <c r="B26" t="str">
        <f>IF(WA_Fn_UseC__HR_Employee_Attrition[[#This Row],[Age]]&lt;30,"&lt;30",IF(WA_Fn_UseC__HR_Employee_Attrition[[#This Row],[Age]]&lt;=40,"30-40",IF(WA_Fn_UseC__HR_Employee_Attrition[[#This Row],[Age]]&lt;=50,"41-50","50+")))</f>
        <v>30-40</v>
      </c>
      <c r="C26" t="s">
        <v>12</v>
      </c>
      <c r="D26" t="s">
        <v>19</v>
      </c>
      <c r="E26" t="s">
        <v>25</v>
      </c>
      <c r="F26">
        <v>31</v>
      </c>
      <c r="G26" t="s">
        <v>20</v>
      </c>
      <c r="H26" t="s">
        <v>21</v>
      </c>
      <c r="I26" t="s">
        <v>17</v>
      </c>
      <c r="J26" s="1">
        <v>2960</v>
      </c>
      <c r="K26" t="s">
        <v>18</v>
      </c>
      <c r="L26">
        <v>11</v>
      </c>
      <c r="M26">
        <v>8</v>
      </c>
      <c r="N26">
        <v>4</v>
      </c>
      <c r="O26">
        <v>1</v>
      </c>
    </row>
    <row r="27" spans="1:15" x14ac:dyDescent="0.3">
      <c r="A27">
        <v>53</v>
      </c>
      <c r="B27" t="str">
        <f>IF(WA_Fn_UseC__HR_Employee_Attrition[[#This Row],[Age]]&lt;30,"&lt;30",IF(WA_Fn_UseC__HR_Employee_Attrition[[#This Row],[Age]]&lt;=40,"30-40",IF(WA_Fn_UseC__HR_Employee_Attrition[[#This Row],[Age]]&lt;=50,"41-50","50+")))</f>
        <v>50+</v>
      </c>
      <c r="C27" t="s">
        <v>18</v>
      </c>
      <c r="D27" t="s">
        <v>19</v>
      </c>
      <c r="E27" t="s">
        <v>23</v>
      </c>
      <c r="F27">
        <v>32</v>
      </c>
      <c r="G27" t="s">
        <v>15</v>
      </c>
      <c r="H27" t="s">
        <v>29</v>
      </c>
      <c r="I27" t="s">
        <v>26</v>
      </c>
      <c r="J27" s="1">
        <v>19094</v>
      </c>
      <c r="K27" t="s">
        <v>18</v>
      </c>
      <c r="L27">
        <v>11</v>
      </c>
      <c r="M27">
        <v>26</v>
      </c>
      <c r="N27">
        <v>14</v>
      </c>
      <c r="O27">
        <v>4</v>
      </c>
    </row>
    <row r="28" spans="1:15" x14ac:dyDescent="0.3">
      <c r="A28">
        <v>32</v>
      </c>
      <c r="B28" t="str">
        <f>IF(WA_Fn_UseC__HR_Employee_Attrition[[#This Row],[Age]]&lt;30,"&lt;30",IF(WA_Fn_UseC__HR_Employee_Attrition[[#This Row],[Age]]&lt;=40,"30-40",IF(WA_Fn_UseC__HR_Employee_Attrition[[#This Row],[Age]]&lt;=50,"41-50","50+")))</f>
        <v>30-40</v>
      </c>
      <c r="C28" t="s">
        <v>12</v>
      </c>
      <c r="D28" t="s">
        <v>19</v>
      </c>
      <c r="E28" t="s">
        <v>14</v>
      </c>
      <c r="F28">
        <v>33</v>
      </c>
      <c r="G28" t="s">
        <v>15</v>
      </c>
      <c r="H28" t="s">
        <v>21</v>
      </c>
      <c r="I28" t="s">
        <v>17</v>
      </c>
      <c r="J28" s="1">
        <v>3919</v>
      </c>
      <c r="K28" t="s">
        <v>12</v>
      </c>
      <c r="L28">
        <v>22</v>
      </c>
      <c r="M28">
        <v>10</v>
      </c>
      <c r="N28">
        <v>10</v>
      </c>
      <c r="O28">
        <v>6</v>
      </c>
    </row>
    <row r="29" spans="1:15" x14ac:dyDescent="0.3">
      <c r="A29">
        <v>42</v>
      </c>
      <c r="B29" t="str">
        <f>IF(WA_Fn_UseC__HR_Employee_Attrition[[#This Row],[Age]]&lt;30,"&lt;30",IF(WA_Fn_UseC__HR_Employee_Attrition[[#This Row],[Age]]&lt;=40,"30-40",IF(WA_Fn_UseC__HR_Employee_Attrition[[#This Row],[Age]]&lt;=50,"41-50","50+")))</f>
        <v>41-50</v>
      </c>
      <c r="C29" t="s">
        <v>18</v>
      </c>
      <c r="D29" t="s">
        <v>13</v>
      </c>
      <c r="E29" t="s">
        <v>32</v>
      </c>
      <c r="F29">
        <v>35</v>
      </c>
      <c r="G29" t="s">
        <v>20</v>
      </c>
      <c r="H29" t="s">
        <v>16</v>
      </c>
      <c r="I29" t="s">
        <v>22</v>
      </c>
      <c r="J29" s="1">
        <v>6825</v>
      </c>
      <c r="K29" t="s">
        <v>18</v>
      </c>
      <c r="L29">
        <v>11</v>
      </c>
      <c r="M29">
        <v>10</v>
      </c>
      <c r="N29">
        <v>9</v>
      </c>
      <c r="O29">
        <v>4</v>
      </c>
    </row>
    <row r="30" spans="1:15" x14ac:dyDescent="0.3">
      <c r="A30">
        <v>44</v>
      </c>
      <c r="B30" t="str">
        <f>IF(WA_Fn_UseC__HR_Employee_Attrition[[#This Row],[Age]]&lt;30,"&lt;30",IF(WA_Fn_UseC__HR_Employee_Attrition[[#This Row],[Age]]&lt;=40,"30-40",IF(WA_Fn_UseC__HR_Employee_Attrition[[#This Row],[Age]]&lt;=50,"41-50","50+")))</f>
        <v>41-50</v>
      </c>
      <c r="C30" t="s">
        <v>18</v>
      </c>
      <c r="D30" t="s">
        <v>19</v>
      </c>
      <c r="E30" t="s">
        <v>25</v>
      </c>
      <c r="F30">
        <v>36</v>
      </c>
      <c r="G30" t="s">
        <v>15</v>
      </c>
      <c r="H30" t="s">
        <v>28</v>
      </c>
      <c r="I30" t="s">
        <v>22</v>
      </c>
      <c r="J30" s="1">
        <v>10248</v>
      </c>
      <c r="K30" t="s">
        <v>18</v>
      </c>
      <c r="L30">
        <v>14</v>
      </c>
      <c r="M30">
        <v>24</v>
      </c>
      <c r="N30">
        <v>22</v>
      </c>
      <c r="O30">
        <v>5</v>
      </c>
    </row>
    <row r="31" spans="1:15" x14ac:dyDescent="0.3">
      <c r="A31">
        <v>46</v>
      </c>
      <c r="B31" t="str">
        <f>IF(WA_Fn_UseC__HR_Employee_Attrition[[#This Row],[Age]]&lt;30,"&lt;30",IF(WA_Fn_UseC__HR_Employee_Attrition[[#This Row],[Age]]&lt;=40,"30-40",IF(WA_Fn_UseC__HR_Employee_Attrition[[#This Row],[Age]]&lt;=50,"41-50","50+")))</f>
        <v>41-50</v>
      </c>
      <c r="C31" t="s">
        <v>18</v>
      </c>
      <c r="D31" t="s">
        <v>13</v>
      </c>
      <c r="E31" t="s">
        <v>32</v>
      </c>
      <c r="F31">
        <v>38</v>
      </c>
      <c r="G31" t="s">
        <v>15</v>
      </c>
      <c r="H31" t="s">
        <v>29</v>
      </c>
      <c r="I31" t="s">
        <v>17</v>
      </c>
      <c r="J31" s="1">
        <v>18947</v>
      </c>
      <c r="K31" t="s">
        <v>18</v>
      </c>
      <c r="L31">
        <v>12</v>
      </c>
      <c r="M31">
        <v>22</v>
      </c>
      <c r="N31">
        <v>2</v>
      </c>
      <c r="O31">
        <v>2</v>
      </c>
    </row>
    <row r="32" spans="1:15" x14ac:dyDescent="0.3">
      <c r="A32">
        <v>33</v>
      </c>
      <c r="B32" t="str">
        <f>IF(WA_Fn_UseC__HR_Employee_Attrition[[#This Row],[Age]]&lt;30,"&lt;30",IF(WA_Fn_UseC__HR_Employee_Attrition[[#This Row],[Age]]&lt;=40,"30-40",IF(WA_Fn_UseC__HR_Employee_Attrition[[#This Row],[Age]]&lt;=50,"41-50","50+")))</f>
        <v>30-40</v>
      </c>
      <c r="C32" t="s">
        <v>18</v>
      </c>
      <c r="D32" t="s">
        <v>19</v>
      </c>
      <c r="E32" t="s">
        <v>25</v>
      </c>
      <c r="F32">
        <v>39</v>
      </c>
      <c r="G32" t="s">
        <v>20</v>
      </c>
      <c r="H32" t="s">
        <v>24</v>
      </c>
      <c r="I32" t="s">
        <v>17</v>
      </c>
      <c r="J32" s="1">
        <v>2496</v>
      </c>
      <c r="K32" t="s">
        <v>18</v>
      </c>
      <c r="L32">
        <v>11</v>
      </c>
      <c r="M32">
        <v>7</v>
      </c>
      <c r="N32">
        <v>1</v>
      </c>
      <c r="O32">
        <v>0</v>
      </c>
    </row>
    <row r="33" spans="1:15" x14ac:dyDescent="0.3">
      <c r="A33">
        <v>44</v>
      </c>
      <c r="B33" t="str">
        <f>IF(WA_Fn_UseC__HR_Employee_Attrition[[#This Row],[Age]]&lt;30,"&lt;30",IF(WA_Fn_UseC__HR_Employee_Attrition[[#This Row],[Age]]&lt;=40,"30-40",IF(WA_Fn_UseC__HR_Employee_Attrition[[#This Row],[Age]]&lt;=50,"41-50","50+")))</f>
        <v>41-50</v>
      </c>
      <c r="C33" t="s">
        <v>18</v>
      </c>
      <c r="D33" t="s">
        <v>19</v>
      </c>
      <c r="E33" t="s">
        <v>23</v>
      </c>
      <c r="F33">
        <v>40</v>
      </c>
      <c r="G33" t="s">
        <v>20</v>
      </c>
      <c r="H33" t="s">
        <v>28</v>
      </c>
      <c r="I33" t="s">
        <v>22</v>
      </c>
      <c r="J33" s="1">
        <v>6465</v>
      </c>
      <c r="K33" t="s">
        <v>12</v>
      </c>
      <c r="L33">
        <v>13</v>
      </c>
      <c r="M33">
        <v>9</v>
      </c>
      <c r="N33">
        <v>4</v>
      </c>
      <c r="O33">
        <v>1</v>
      </c>
    </row>
    <row r="34" spans="1:15" x14ac:dyDescent="0.3">
      <c r="A34">
        <v>30</v>
      </c>
      <c r="B34" t="str">
        <f>IF(WA_Fn_UseC__HR_Employee_Attrition[[#This Row],[Age]]&lt;30,"&lt;30",IF(WA_Fn_UseC__HR_Employee_Attrition[[#This Row],[Age]]&lt;=40,"30-40",IF(WA_Fn_UseC__HR_Employee_Attrition[[#This Row],[Age]]&lt;=50,"41-50","50+")))</f>
        <v>30-40</v>
      </c>
      <c r="C34" t="s">
        <v>18</v>
      </c>
      <c r="D34" t="s">
        <v>19</v>
      </c>
      <c r="E34" t="s">
        <v>25</v>
      </c>
      <c r="F34">
        <v>41</v>
      </c>
      <c r="G34" t="s">
        <v>20</v>
      </c>
      <c r="H34" t="s">
        <v>24</v>
      </c>
      <c r="I34" t="s">
        <v>17</v>
      </c>
      <c r="J34" s="1">
        <v>2206</v>
      </c>
      <c r="K34" t="s">
        <v>18</v>
      </c>
      <c r="L34">
        <v>13</v>
      </c>
      <c r="M34">
        <v>10</v>
      </c>
      <c r="N34">
        <v>10</v>
      </c>
      <c r="O34">
        <v>1</v>
      </c>
    </row>
    <row r="35" spans="1:15" x14ac:dyDescent="0.3">
      <c r="A35">
        <v>39</v>
      </c>
      <c r="B35" t="str">
        <f>IF(WA_Fn_UseC__HR_Employee_Attrition[[#This Row],[Age]]&lt;30,"&lt;30",IF(WA_Fn_UseC__HR_Employee_Attrition[[#This Row],[Age]]&lt;=40,"30-40",IF(WA_Fn_UseC__HR_Employee_Attrition[[#This Row],[Age]]&lt;=50,"41-50","50+")))</f>
        <v>30-40</v>
      </c>
      <c r="C35" t="s">
        <v>12</v>
      </c>
      <c r="D35" t="s">
        <v>13</v>
      </c>
      <c r="E35" t="s">
        <v>33</v>
      </c>
      <c r="F35">
        <v>42</v>
      </c>
      <c r="G35" t="s">
        <v>20</v>
      </c>
      <c r="H35" t="s">
        <v>30</v>
      </c>
      <c r="I35" t="s">
        <v>22</v>
      </c>
      <c r="J35" s="1">
        <v>2086</v>
      </c>
      <c r="K35" t="s">
        <v>18</v>
      </c>
      <c r="L35">
        <v>14</v>
      </c>
      <c r="M35">
        <v>19</v>
      </c>
      <c r="N35">
        <v>1</v>
      </c>
      <c r="O35">
        <v>0</v>
      </c>
    </row>
    <row r="36" spans="1:15" x14ac:dyDescent="0.3">
      <c r="A36">
        <v>24</v>
      </c>
      <c r="B36" t="str">
        <f>IF(WA_Fn_UseC__HR_Employee_Attrition[[#This Row],[Age]]&lt;30,"&lt;30",IF(WA_Fn_UseC__HR_Employee_Attrition[[#This Row],[Age]]&lt;=40,"30-40",IF(WA_Fn_UseC__HR_Employee_Attrition[[#This Row],[Age]]&lt;=50,"41-50","50+")))</f>
        <v>&lt;30</v>
      </c>
      <c r="C36" t="s">
        <v>12</v>
      </c>
      <c r="D36" t="s">
        <v>19</v>
      </c>
      <c r="E36" t="s">
        <v>25</v>
      </c>
      <c r="F36">
        <v>45</v>
      </c>
      <c r="G36" t="s">
        <v>20</v>
      </c>
      <c r="H36" t="s">
        <v>21</v>
      </c>
      <c r="I36" t="s">
        <v>22</v>
      </c>
      <c r="J36" s="1">
        <v>2293</v>
      </c>
      <c r="K36" t="s">
        <v>12</v>
      </c>
      <c r="L36">
        <v>16</v>
      </c>
      <c r="M36">
        <v>6</v>
      </c>
      <c r="N36">
        <v>2</v>
      </c>
      <c r="O36">
        <v>2</v>
      </c>
    </row>
    <row r="37" spans="1:15" x14ac:dyDescent="0.3">
      <c r="A37">
        <v>43</v>
      </c>
      <c r="B37" t="str">
        <f>IF(WA_Fn_UseC__HR_Employee_Attrition[[#This Row],[Age]]&lt;30,"&lt;30",IF(WA_Fn_UseC__HR_Employee_Attrition[[#This Row],[Age]]&lt;=40,"30-40",IF(WA_Fn_UseC__HR_Employee_Attrition[[#This Row],[Age]]&lt;=50,"41-50","50+")))</f>
        <v>41-50</v>
      </c>
      <c r="C37" t="s">
        <v>18</v>
      </c>
      <c r="D37" t="s">
        <v>19</v>
      </c>
      <c r="E37" t="s">
        <v>25</v>
      </c>
      <c r="F37">
        <v>46</v>
      </c>
      <c r="G37" t="s">
        <v>15</v>
      </c>
      <c r="H37" t="s">
        <v>21</v>
      </c>
      <c r="I37" t="s">
        <v>26</v>
      </c>
      <c r="J37" s="1">
        <v>2645</v>
      </c>
      <c r="K37" t="s">
        <v>18</v>
      </c>
      <c r="L37">
        <v>12</v>
      </c>
      <c r="M37">
        <v>6</v>
      </c>
      <c r="N37">
        <v>5</v>
      </c>
      <c r="O37">
        <v>1</v>
      </c>
    </row>
    <row r="38" spans="1:15" x14ac:dyDescent="0.3">
      <c r="A38">
        <v>50</v>
      </c>
      <c r="B38" t="str">
        <f>IF(WA_Fn_UseC__HR_Employee_Attrition[[#This Row],[Age]]&lt;30,"&lt;30",IF(WA_Fn_UseC__HR_Employee_Attrition[[#This Row],[Age]]&lt;=40,"30-40",IF(WA_Fn_UseC__HR_Employee_Attrition[[#This Row],[Age]]&lt;=50,"41-50","50+")))</f>
        <v>41-50</v>
      </c>
      <c r="C38" t="s">
        <v>12</v>
      </c>
      <c r="D38" t="s">
        <v>13</v>
      </c>
      <c r="E38" t="s">
        <v>32</v>
      </c>
      <c r="F38">
        <v>47</v>
      </c>
      <c r="G38" t="s">
        <v>20</v>
      </c>
      <c r="H38" t="s">
        <v>30</v>
      </c>
      <c r="I38" t="s">
        <v>22</v>
      </c>
      <c r="J38" s="1">
        <v>2683</v>
      </c>
      <c r="K38" t="s">
        <v>12</v>
      </c>
      <c r="L38">
        <v>14</v>
      </c>
      <c r="M38">
        <v>3</v>
      </c>
      <c r="N38">
        <v>3</v>
      </c>
      <c r="O38">
        <v>0</v>
      </c>
    </row>
    <row r="39" spans="1:15" x14ac:dyDescent="0.3">
      <c r="A39">
        <v>35</v>
      </c>
      <c r="B39" t="str">
        <f>IF(WA_Fn_UseC__HR_Employee_Attrition[[#This Row],[Age]]&lt;30,"&lt;30",IF(WA_Fn_UseC__HR_Employee_Attrition[[#This Row],[Age]]&lt;=40,"30-40",IF(WA_Fn_UseC__HR_Employee_Attrition[[#This Row],[Age]]&lt;=50,"41-50","50+")))</f>
        <v>30-40</v>
      </c>
      <c r="C39" t="s">
        <v>18</v>
      </c>
      <c r="D39" t="s">
        <v>13</v>
      </c>
      <c r="E39" t="s">
        <v>32</v>
      </c>
      <c r="F39">
        <v>49</v>
      </c>
      <c r="G39" t="s">
        <v>15</v>
      </c>
      <c r="H39" t="s">
        <v>30</v>
      </c>
      <c r="I39" t="s">
        <v>22</v>
      </c>
      <c r="J39" s="1">
        <v>2014</v>
      </c>
      <c r="K39" t="s">
        <v>18</v>
      </c>
      <c r="L39">
        <v>13</v>
      </c>
      <c r="M39">
        <v>2</v>
      </c>
      <c r="N39">
        <v>2</v>
      </c>
      <c r="O39">
        <v>2</v>
      </c>
    </row>
    <row r="40" spans="1:15" x14ac:dyDescent="0.3">
      <c r="A40">
        <v>36</v>
      </c>
      <c r="B40" t="str">
        <f>IF(WA_Fn_UseC__HR_Employee_Attrition[[#This Row],[Age]]&lt;30,"&lt;30",IF(WA_Fn_UseC__HR_Employee_Attrition[[#This Row],[Age]]&lt;=40,"30-40",IF(WA_Fn_UseC__HR_Employee_Attrition[[#This Row],[Age]]&lt;=50,"41-50","50+")))</f>
        <v>30-40</v>
      </c>
      <c r="C40" t="s">
        <v>18</v>
      </c>
      <c r="D40" t="s">
        <v>19</v>
      </c>
      <c r="E40" t="s">
        <v>14</v>
      </c>
      <c r="F40">
        <v>51</v>
      </c>
      <c r="G40" t="s">
        <v>15</v>
      </c>
      <c r="H40" t="s">
        <v>21</v>
      </c>
      <c r="I40" t="s">
        <v>22</v>
      </c>
      <c r="J40" s="1">
        <v>3419</v>
      </c>
      <c r="K40" t="s">
        <v>12</v>
      </c>
      <c r="L40">
        <v>14</v>
      </c>
      <c r="M40">
        <v>6</v>
      </c>
      <c r="N40">
        <v>1</v>
      </c>
      <c r="O40">
        <v>0</v>
      </c>
    </row>
    <row r="41" spans="1:15" x14ac:dyDescent="0.3">
      <c r="A41">
        <v>33</v>
      </c>
      <c r="B41" t="str">
        <f>IF(WA_Fn_UseC__HR_Employee_Attrition[[#This Row],[Age]]&lt;30,"&lt;30",IF(WA_Fn_UseC__HR_Employee_Attrition[[#This Row],[Age]]&lt;=40,"30-40",IF(WA_Fn_UseC__HR_Employee_Attrition[[#This Row],[Age]]&lt;=50,"41-50","50+")))</f>
        <v>30-40</v>
      </c>
      <c r="C41" t="s">
        <v>18</v>
      </c>
      <c r="D41" t="s">
        <v>13</v>
      </c>
      <c r="E41" t="s">
        <v>14</v>
      </c>
      <c r="F41">
        <v>52</v>
      </c>
      <c r="G41" t="s">
        <v>15</v>
      </c>
      <c r="H41" t="s">
        <v>16</v>
      </c>
      <c r="I41" t="s">
        <v>22</v>
      </c>
      <c r="J41" s="1">
        <v>5376</v>
      </c>
      <c r="K41" t="s">
        <v>18</v>
      </c>
      <c r="L41">
        <v>19</v>
      </c>
      <c r="M41">
        <v>10</v>
      </c>
      <c r="N41">
        <v>5</v>
      </c>
      <c r="O41">
        <v>1</v>
      </c>
    </row>
    <row r="42" spans="1:15" x14ac:dyDescent="0.3">
      <c r="A42">
        <v>35</v>
      </c>
      <c r="B42" t="str">
        <f>IF(WA_Fn_UseC__HR_Employee_Attrition[[#This Row],[Age]]&lt;30,"&lt;30",IF(WA_Fn_UseC__HR_Employee_Attrition[[#This Row],[Age]]&lt;=40,"30-40",IF(WA_Fn_UseC__HR_Employee_Attrition[[#This Row],[Age]]&lt;=50,"41-50","50+")))</f>
        <v>30-40</v>
      </c>
      <c r="C42" t="s">
        <v>18</v>
      </c>
      <c r="D42" t="s">
        <v>19</v>
      </c>
      <c r="E42" t="s">
        <v>23</v>
      </c>
      <c r="F42">
        <v>53</v>
      </c>
      <c r="G42" t="s">
        <v>20</v>
      </c>
      <c r="H42" t="s">
        <v>24</v>
      </c>
      <c r="I42" t="s">
        <v>26</v>
      </c>
      <c r="J42" s="1">
        <v>1951</v>
      </c>
      <c r="K42" t="s">
        <v>18</v>
      </c>
      <c r="L42">
        <v>12</v>
      </c>
      <c r="M42">
        <v>1</v>
      </c>
      <c r="N42">
        <v>1</v>
      </c>
      <c r="O42">
        <v>0</v>
      </c>
    </row>
    <row r="43" spans="1:15" x14ac:dyDescent="0.3">
      <c r="A43">
        <v>27</v>
      </c>
      <c r="B43" t="str">
        <f>IF(WA_Fn_UseC__HR_Employee_Attrition[[#This Row],[Age]]&lt;30,"&lt;30",IF(WA_Fn_UseC__HR_Employee_Attrition[[#This Row],[Age]]&lt;=40,"30-40",IF(WA_Fn_UseC__HR_Employee_Attrition[[#This Row],[Age]]&lt;=50,"41-50","50+")))</f>
        <v>&lt;30</v>
      </c>
      <c r="C43" t="s">
        <v>18</v>
      </c>
      <c r="D43" t="s">
        <v>19</v>
      </c>
      <c r="E43" t="s">
        <v>14</v>
      </c>
      <c r="F43">
        <v>54</v>
      </c>
      <c r="G43" t="s">
        <v>15</v>
      </c>
      <c r="H43" t="s">
        <v>24</v>
      </c>
      <c r="I43" t="s">
        <v>26</v>
      </c>
      <c r="J43" s="1">
        <v>2341</v>
      </c>
      <c r="K43" t="s">
        <v>18</v>
      </c>
      <c r="L43">
        <v>13</v>
      </c>
      <c r="M43">
        <v>1</v>
      </c>
      <c r="N43">
        <v>1</v>
      </c>
      <c r="O43">
        <v>0</v>
      </c>
    </row>
    <row r="44" spans="1:15" x14ac:dyDescent="0.3">
      <c r="A44">
        <v>26</v>
      </c>
      <c r="B44" t="str">
        <f>IF(WA_Fn_UseC__HR_Employee_Attrition[[#This Row],[Age]]&lt;30,"&lt;30",IF(WA_Fn_UseC__HR_Employee_Attrition[[#This Row],[Age]]&lt;=40,"30-40",IF(WA_Fn_UseC__HR_Employee_Attrition[[#This Row],[Age]]&lt;=50,"41-50","50+")))</f>
        <v>&lt;30</v>
      </c>
      <c r="C44" t="s">
        <v>12</v>
      </c>
      <c r="D44" t="s">
        <v>19</v>
      </c>
      <c r="E44" t="s">
        <v>14</v>
      </c>
      <c r="F44">
        <v>55</v>
      </c>
      <c r="G44" t="s">
        <v>20</v>
      </c>
      <c r="H44" t="s">
        <v>24</v>
      </c>
      <c r="I44" t="s">
        <v>17</v>
      </c>
      <c r="J44" s="1">
        <v>2293</v>
      </c>
      <c r="K44" t="s">
        <v>18</v>
      </c>
      <c r="L44">
        <v>12</v>
      </c>
      <c r="M44">
        <v>1</v>
      </c>
      <c r="N44">
        <v>1</v>
      </c>
      <c r="O44">
        <v>0</v>
      </c>
    </row>
    <row r="45" spans="1:15" x14ac:dyDescent="0.3">
      <c r="A45">
        <v>27</v>
      </c>
      <c r="B45" t="str">
        <f>IF(WA_Fn_UseC__HR_Employee_Attrition[[#This Row],[Age]]&lt;30,"&lt;30",IF(WA_Fn_UseC__HR_Employee_Attrition[[#This Row],[Age]]&lt;=40,"30-40",IF(WA_Fn_UseC__HR_Employee_Attrition[[#This Row],[Age]]&lt;=50,"41-50","50+")))</f>
        <v>&lt;30</v>
      </c>
      <c r="C45" t="s">
        <v>18</v>
      </c>
      <c r="D45" t="s">
        <v>13</v>
      </c>
      <c r="E45" t="s">
        <v>14</v>
      </c>
      <c r="F45">
        <v>56</v>
      </c>
      <c r="G45" t="s">
        <v>20</v>
      </c>
      <c r="H45" t="s">
        <v>16</v>
      </c>
      <c r="I45" t="s">
        <v>17</v>
      </c>
      <c r="J45" s="1">
        <v>8726</v>
      </c>
      <c r="K45" t="s">
        <v>18</v>
      </c>
      <c r="L45">
        <v>15</v>
      </c>
      <c r="M45">
        <v>9</v>
      </c>
      <c r="N45">
        <v>9</v>
      </c>
      <c r="O45">
        <v>1</v>
      </c>
    </row>
    <row r="46" spans="1:15" x14ac:dyDescent="0.3">
      <c r="A46">
        <v>30</v>
      </c>
      <c r="B46" t="str">
        <f>IF(WA_Fn_UseC__HR_Employee_Attrition[[#This Row],[Age]]&lt;30,"&lt;30",IF(WA_Fn_UseC__HR_Employee_Attrition[[#This Row],[Age]]&lt;=40,"30-40",IF(WA_Fn_UseC__HR_Employee_Attrition[[#This Row],[Age]]&lt;=50,"41-50","50+")))</f>
        <v>30-40</v>
      </c>
      <c r="C46" t="s">
        <v>18</v>
      </c>
      <c r="D46" t="s">
        <v>19</v>
      </c>
      <c r="E46" t="s">
        <v>25</v>
      </c>
      <c r="F46">
        <v>57</v>
      </c>
      <c r="G46" t="s">
        <v>15</v>
      </c>
      <c r="H46" t="s">
        <v>24</v>
      </c>
      <c r="I46" t="s">
        <v>17</v>
      </c>
      <c r="J46" s="1">
        <v>4011</v>
      </c>
      <c r="K46" t="s">
        <v>18</v>
      </c>
      <c r="L46">
        <v>23</v>
      </c>
      <c r="M46">
        <v>12</v>
      </c>
      <c r="N46">
        <v>12</v>
      </c>
      <c r="O46">
        <v>3</v>
      </c>
    </row>
    <row r="47" spans="1:15" x14ac:dyDescent="0.3">
      <c r="A47">
        <v>41</v>
      </c>
      <c r="B47" t="str">
        <f>IF(WA_Fn_UseC__HR_Employee_Attrition[[#This Row],[Age]]&lt;30,"&lt;30",IF(WA_Fn_UseC__HR_Employee_Attrition[[#This Row],[Age]]&lt;=40,"30-40",IF(WA_Fn_UseC__HR_Employee_Attrition[[#This Row],[Age]]&lt;=50,"41-50","50+")))</f>
        <v>41-50</v>
      </c>
      <c r="C47" t="s">
        <v>12</v>
      </c>
      <c r="D47" t="s">
        <v>19</v>
      </c>
      <c r="E47" t="s">
        <v>33</v>
      </c>
      <c r="F47">
        <v>58</v>
      </c>
      <c r="G47" t="s">
        <v>15</v>
      </c>
      <c r="H47" t="s">
        <v>31</v>
      </c>
      <c r="I47" t="s">
        <v>22</v>
      </c>
      <c r="J47" s="1">
        <v>19545</v>
      </c>
      <c r="K47" t="s">
        <v>18</v>
      </c>
      <c r="L47">
        <v>12</v>
      </c>
      <c r="M47">
        <v>23</v>
      </c>
      <c r="N47">
        <v>22</v>
      </c>
      <c r="O47">
        <v>15</v>
      </c>
    </row>
    <row r="48" spans="1:15" x14ac:dyDescent="0.3">
      <c r="A48">
        <v>34</v>
      </c>
      <c r="B48" t="str">
        <f>IF(WA_Fn_UseC__HR_Employee_Attrition[[#This Row],[Age]]&lt;30,"&lt;30",IF(WA_Fn_UseC__HR_Employee_Attrition[[#This Row],[Age]]&lt;=40,"30-40",IF(WA_Fn_UseC__HR_Employee_Attrition[[#This Row],[Age]]&lt;=50,"41-50","50+")))</f>
        <v>30-40</v>
      </c>
      <c r="C48" t="s">
        <v>18</v>
      </c>
      <c r="D48" t="s">
        <v>13</v>
      </c>
      <c r="E48" t="s">
        <v>32</v>
      </c>
      <c r="F48">
        <v>60</v>
      </c>
      <c r="G48" t="s">
        <v>20</v>
      </c>
      <c r="H48" t="s">
        <v>16</v>
      </c>
      <c r="I48" t="s">
        <v>17</v>
      </c>
      <c r="J48" s="1">
        <v>4568</v>
      </c>
      <c r="K48" t="s">
        <v>18</v>
      </c>
      <c r="L48">
        <v>20</v>
      </c>
      <c r="M48">
        <v>10</v>
      </c>
      <c r="N48">
        <v>9</v>
      </c>
      <c r="O48">
        <v>8</v>
      </c>
    </row>
    <row r="49" spans="1:15" x14ac:dyDescent="0.3">
      <c r="A49">
        <v>37</v>
      </c>
      <c r="B49" t="str">
        <f>IF(WA_Fn_UseC__HR_Employee_Attrition[[#This Row],[Age]]&lt;30,"&lt;30",IF(WA_Fn_UseC__HR_Employee_Attrition[[#This Row],[Age]]&lt;=40,"30-40",IF(WA_Fn_UseC__HR_Employee_Attrition[[#This Row],[Age]]&lt;=50,"41-50","50+")))</f>
        <v>30-40</v>
      </c>
      <c r="C49" t="s">
        <v>18</v>
      </c>
      <c r="D49" t="s">
        <v>19</v>
      </c>
      <c r="E49" t="s">
        <v>14</v>
      </c>
      <c r="F49">
        <v>61</v>
      </c>
      <c r="G49" t="s">
        <v>20</v>
      </c>
      <c r="H49" t="s">
        <v>21</v>
      </c>
      <c r="I49" t="s">
        <v>22</v>
      </c>
      <c r="J49" s="1">
        <v>3022</v>
      </c>
      <c r="K49" t="s">
        <v>18</v>
      </c>
      <c r="L49">
        <v>21</v>
      </c>
      <c r="M49">
        <v>8</v>
      </c>
      <c r="N49">
        <v>1</v>
      </c>
      <c r="O49">
        <v>0</v>
      </c>
    </row>
    <row r="50" spans="1:15" x14ac:dyDescent="0.3">
      <c r="A50">
        <v>46</v>
      </c>
      <c r="B50" t="str">
        <f>IF(WA_Fn_UseC__HR_Employee_Attrition[[#This Row],[Age]]&lt;30,"&lt;30",IF(WA_Fn_UseC__HR_Employee_Attrition[[#This Row],[Age]]&lt;=40,"30-40",IF(WA_Fn_UseC__HR_Employee_Attrition[[#This Row],[Age]]&lt;=50,"41-50","50+")))</f>
        <v>41-50</v>
      </c>
      <c r="C50" t="s">
        <v>18</v>
      </c>
      <c r="D50" t="s">
        <v>13</v>
      </c>
      <c r="E50" t="s">
        <v>32</v>
      </c>
      <c r="F50">
        <v>62</v>
      </c>
      <c r="G50" t="s">
        <v>20</v>
      </c>
      <c r="H50" t="s">
        <v>16</v>
      </c>
      <c r="I50" t="s">
        <v>17</v>
      </c>
      <c r="J50" s="1">
        <v>5772</v>
      </c>
      <c r="K50" t="s">
        <v>12</v>
      </c>
      <c r="L50">
        <v>21</v>
      </c>
      <c r="M50">
        <v>14</v>
      </c>
      <c r="N50">
        <v>9</v>
      </c>
      <c r="O50">
        <v>0</v>
      </c>
    </row>
    <row r="51" spans="1:15" x14ac:dyDescent="0.3">
      <c r="A51">
        <v>35</v>
      </c>
      <c r="B51" t="str">
        <f>IF(WA_Fn_UseC__HR_Employee_Attrition[[#This Row],[Age]]&lt;30,"&lt;30",IF(WA_Fn_UseC__HR_Employee_Attrition[[#This Row],[Age]]&lt;=40,"30-40",IF(WA_Fn_UseC__HR_Employee_Attrition[[#This Row],[Age]]&lt;=50,"41-50","50+")))</f>
        <v>30-40</v>
      </c>
      <c r="C51" t="s">
        <v>18</v>
      </c>
      <c r="D51" t="s">
        <v>19</v>
      </c>
      <c r="E51" t="s">
        <v>14</v>
      </c>
      <c r="F51">
        <v>63</v>
      </c>
      <c r="G51" t="s">
        <v>20</v>
      </c>
      <c r="H51" t="s">
        <v>24</v>
      </c>
      <c r="I51" t="s">
        <v>22</v>
      </c>
      <c r="J51" s="1">
        <v>2269</v>
      </c>
      <c r="K51" t="s">
        <v>18</v>
      </c>
      <c r="L51">
        <v>19</v>
      </c>
      <c r="M51">
        <v>1</v>
      </c>
      <c r="N51">
        <v>1</v>
      </c>
      <c r="O51">
        <v>0</v>
      </c>
    </row>
    <row r="52" spans="1:15" x14ac:dyDescent="0.3">
      <c r="A52">
        <v>48</v>
      </c>
      <c r="B52" t="str">
        <f>IF(WA_Fn_UseC__HR_Employee_Attrition[[#This Row],[Age]]&lt;30,"&lt;30",IF(WA_Fn_UseC__HR_Employee_Attrition[[#This Row],[Age]]&lt;=40,"30-40",IF(WA_Fn_UseC__HR_Employee_Attrition[[#This Row],[Age]]&lt;=50,"41-50","50+")))</f>
        <v>41-50</v>
      </c>
      <c r="C52" t="s">
        <v>12</v>
      </c>
      <c r="D52" t="s">
        <v>19</v>
      </c>
      <c r="E52" t="s">
        <v>14</v>
      </c>
      <c r="F52">
        <v>64</v>
      </c>
      <c r="G52" t="s">
        <v>20</v>
      </c>
      <c r="H52" t="s">
        <v>24</v>
      </c>
      <c r="I52" t="s">
        <v>17</v>
      </c>
      <c r="J52" s="1">
        <v>5381</v>
      </c>
      <c r="K52" t="s">
        <v>12</v>
      </c>
      <c r="L52">
        <v>13</v>
      </c>
      <c r="M52">
        <v>23</v>
      </c>
      <c r="N52">
        <v>1</v>
      </c>
      <c r="O52">
        <v>0</v>
      </c>
    </row>
    <row r="53" spans="1:15" x14ac:dyDescent="0.3">
      <c r="A53">
        <v>28</v>
      </c>
      <c r="B53" t="str">
        <f>IF(WA_Fn_UseC__HR_Employee_Attrition[[#This Row],[Age]]&lt;30,"&lt;30",IF(WA_Fn_UseC__HR_Employee_Attrition[[#This Row],[Age]]&lt;=40,"30-40",IF(WA_Fn_UseC__HR_Employee_Attrition[[#This Row],[Age]]&lt;=50,"41-50","50+")))</f>
        <v>&lt;30</v>
      </c>
      <c r="C53" t="s">
        <v>12</v>
      </c>
      <c r="D53" t="s">
        <v>19</v>
      </c>
      <c r="E53" t="s">
        <v>33</v>
      </c>
      <c r="F53">
        <v>65</v>
      </c>
      <c r="G53" t="s">
        <v>20</v>
      </c>
      <c r="H53" t="s">
        <v>24</v>
      </c>
      <c r="I53" t="s">
        <v>17</v>
      </c>
      <c r="J53" s="1">
        <v>3441</v>
      </c>
      <c r="K53" t="s">
        <v>12</v>
      </c>
      <c r="L53">
        <v>13</v>
      </c>
      <c r="M53">
        <v>2</v>
      </c>
      <c r="N53">
        <v>2</v>
      </c>
      <c r="O53">
        <v>2</v>
      </c>
    </row>
    <row r="54" spans="1:15" x14ac:dyDescent="0.3">
      <c r="A54">
        <v>44</v>
      </c>
      <c r="B54" t="str">
        <f>IF(WA_Fn_UseC__HR_Employee_Attrition[[#This Row],[Age]]&lt;30,"&lt;30",IF(WA_Fn_UseC__HR_Employee_Attrition[[#This Row],[Age]]&lt;=40,"30-40",IF(WA_Fn_UseC__HR_Employee_Attrition[[#This Row],[Age]]&lt;=50,"41-50","50+")))</f>
        <v>41-50</v>
      </c>
      <c r="C54" t="s">
        <v>18</v>
      </c>
      <c r="D54" t="s">
        <v>13</v>
      </c>
      <c r="E54" t="s">
        <v>32</v>
      </c>
      <c r="F54">
        <v>68</v>
      </c>
      <c r="G54" t="s">
        <v>15</v>
      </c>
      <c r="H54" t="s">
        <v>16</v>
      </c>
      <c r="I54" t="s">
        <v>26</v>
      </c>
      <c r="J54" s="1">
        <v>5454</v>
      </c>
      <c r="K54" t="s">
        <v>12</v>
      </c>
      <c r="L54">
        <v>21</v>
      </c>
      <c r="M54">
        <v>9</v>
      </c>
      <c r="N54">
        <v>4</v>
      </c>
      <c r="O54">
        <v>1</v>
      </c>
    </row>
    <row r="55" spans="1:15" x14ac:dyDescent="0.3">
      <c r="A55">
        <v>35</v>
      </c>
      <c r="B55" t="str">
        <f>IF(WA_Fn_UseC__HR_Employee_Attrition[[#This Row],[Age]]&lt;30,"&lt;30",IF(WA_Fn_UseC__HR_Employee_Attrition[[#This Row],[Age]]&lt;=40,"30-40",IF(WA_Fn_UseC__HR_Employee_Attrition[[#This Row],[Age]]&lt;=50,"41-50","50+")))</f>
        <v>30-40</v>
      </c>
      <c r="C55" t="s">
        <v>18</v>
      </c>
      <c r="D55" t="s">
        <v>19</v>
      </c>
      <c r="E55" t="s">
        <v>25</v>
      </c>
      <c r="F55">
        <v>70</v>
      </c>
      <c r="G55" t="s">
        <v>20</v>
      </c>
      <c r="H55" t="s">
        <v>28</v>
      </c>
      <c r="I55" t="s">
        <v>22</v>
      </c>
      <c r="J55" s="1">
        <v>9884</v>
      </c>
      <c r="K55" t="s">
        <v>12</v>
      </c>
      <c r="L55">
        <v>13</v>
      </c>
      <c r="M55">
        <v>10</v>
      </c>
      <c r="N55">
        <v>4</v>
      </c>
      <c r="O55">
        <v>2</v>
      </c>
    </row>
    <row r="56" spans="1:15" x14ac:dyDescent="0.3">
      <c r="A56">
        <v>26</v>
      </c>
      <c r="B56" t="str">
        <f>IF(WA_Fn_UseC__HR_Employee_Attrition[[#This Row],[Age]]&lt;30,"&lt;30",IF(WA_Fn_UseC__HR_Employee_Attrition[[#This Row],[Age]]&lt;=40,"30-40",IF(WA_Fn_UseC__HR_Employee_Attrition[[#This Row],[Age]]&lt;=50,"41-50","50+")))</f>
        <v>&lt;30</v>
      </c>
      <c r="C56" t="s">
        <v>18</v>
      </c>
      <c r="D56" t="s">
        <v>13</v>
      </c>
      <c r="E56" t="s">
        <v>32</v>
      </c>
      <c r="F56">
        <v>72</v>
      </c>
      <c r="G56" t="s">
        <v>15</v>
      </c>
      <c r="H56" t="s">
        <v>16</v>
      </c>
      <c r="I56" t="s">
        <v>22</v>
      </c>
      <c r="J56" s="1">
        <v>4157</v>
      </c>
      <c r="K56" t="s">
        <v>12</v>
      </c>
      <c r="L56">
        <v>19</v>
      </c>
      <c r="M56">
        <v>5</v>
      </c>
      <c r="N56">
        <v>2</v>
      </c>
      <c r="O56">
        <v>0</v>
      </c>
    </row>
    <row r="57" spans="1:15" x14ac:dyDescent="0.3">
      <c r="A57">
        <v>33</v>
      </c>
      <c r="B57" t="str">
        <f>IF(WA_Fn_UseC__HR_Employee_Attrition[[#This Row],[Age]]&lt;30,"&lt;30",IF(WA_Fn_UseC__HR_Employee_Attrition[[#This Row],[Age]]&lt;=40,"30-40",IF(WA_Fn_UseC__HR_Employee_Attrition[[#This Row],[Age]]&lt;=50,"41-50","50+")))</f>
        <v>30-40</v>
      </c>
      <c r="C57" t="s">
        <v>18</v>
      </c>
      <c r="D57" t="s">
        <v>19</v>
      </c>
      <c r="E57" t="s">
        <v>14</v>
      </c>
      <c r="F57">
        <v>73</v>
      </c>
      <c r="G57" t="s">
        <v>15</v>
      </c>
      <c r="H57" t="s">
        <v>31</v>
      </c>
      <c r="I57" t="s">
        <v>17</v>
      </c>
      <c r="J57" s="1">
        <v>13458</v>
      </c>
      <c r="K57" t="s">
        <v>12</v>
      </c>
      <c r="L57">
        <v>12</v>
      </c>
      <c r="M57">
        <v>15</v>
      </c>
      <c r="N57">
        <v>15</v>
      </c>
      <c r="O57">
        <v>8</v>
      </c>
    </row>
    <row r="58" spans="1:15" x14ac:dyDescent="0.3">
      <c r="A58">
        <v>35</v>
      </c>
      <c r="B58" t="str">
        <f>IF(WA_Fn_UseC__HR_Employee_Attrition[[#This Row],[Age]]&lt;30,"&lt;30",IF(WA_Fn_UseC__HR_Employee_Attrition[[#This Row],[Age]]&lt;=40,"30-40",IF(WA_Fn_UseC__HR_Employee_Attrition[[#This Row],[Age]]&lt;=50,"41-50","50+")))</f>
        <v>30-40</v>
      </c>
      <c r="C58" t="s">
        <v>18</v>
      </c>
      <c r="D58" t="s">
        <v>13</v>
      </c>
      <c r="E58" t="s">
        <v>14</v>
      </c>
      <c r="F58">
        <v>74</v>
      </c>
      <c r="G58" t="s">
        <v>20</v>
      </c>
      <c r="H58" t="s">
        <v>16</v>
      </c>
      <c r="I58" t="s">
        <v>22</v>
      </c>
      <c r="J58" s="1">
        <v>9069</v>
      </c>
      <c r="K58" t="s">
        <v>18</v>
      </c>
      <c r="L58">
        <v>22</v>
      </c>
      <c r="M58">
        <v>9</v>
      </c>
      <c r="N58">
        <v>9</v>
      </c>
      <c r="O58">
        <v>1</v>
      </c>
    </row>
    <row r="59" spans="1:15" x14ac:dyDescent="0.3">
      <c r="A59">
        <v>35</v>
      </c>
      <c r="B59" t="str">
        <f>IF(WA_Fn_UseC__HR_Employee_Attrition[[#This Row],[Age]]&lt;30,"&lt;30",IF(WA_Fn_UseC__HR_Employee_Attrition[[#This Row],[Age]]&lt;=40,"30-40",IF(WA_Fn_UseC__HR_Employee_Attrition[[#This Row],[Age]]&lt;=50,"41-50","50+")))</f>
        <v>30-40</v>
      </c>
      <c r="C59" t="s">
        <v>18</v>
      </c>
      <c r="D59" t="s">
        <v>19</v>
      </c>
      <c r="E59" t="s">
        <v>25</v>
      </c>
      <c r="F59">
        <v>75</v>
      </c>
      <c r="G59" t="s">
        <v>15</v>
      </c>
      <c r="H59" t="s">
        <v>24</v>
      </c>
      <c r="I59" t="s">
        <v>22</v>
      </c>
      <c r="J59" s="1">
        <v>4014</v>
      </c>
      <c r="K59" t="s">
        <v>12</v>
      </c>
      <c r="L59">
        <v>15</v>
      </c>
      <c r="M59">
        <v>4</v>
      </c>
      <c r="N59">
        <v>2</v>
      </c>
      <c r="O59">
        <v>2</v>
      </c>
    </row>
    <row r="60" spans="1:15" x14ac:dyDescent="0.3">
      <c r="A60">
        <v>31</v>
      </c>
      <c r="B60" t="str">
        <f>IF(WA_Fn_UseC__HR_Employee_Attrition[[#This Row],[Age]]&lt;30,"&lt;30",IF(WA_Fn_UseC__HR_Employee_Attrition[[#This Row],[Age]]&lt;=40,"30-40",IF(WA_Fn_UseC__HR_Employee_Attrition[[#This Row],[Age]]&lt;=50,"41-50","50+")))</f>
        <v>30-40</v>
      </c>
      <c r="C60" t="s">
        <v>18</v>
      </c>
      <c r="D60" t="s">
        <v>19</v>
      </c>
      <c r="E60" t="s">
        <v>14</v>
      </c>
      <c r="F60">
        <v>76</v>
      </c>
      <c r="G60" t="s">
        <v>20</v>
      </c>
      <c r="H60" t="s">
        <v>24</v>
      </c>
      <c r="I60" t="s">
        <v>26</v>
      </c>
      <c r="J60" s="1">
        <v>5915</v>
      </c>
      <c r="K60" t="s">
        <v>18</v>
      </c>
      <c r="L60">
        <v>22</v>
      </c>
      <c r="M60">
        <v>10</v>
      </c>
      <c r="N60">
        <v>7</v>
      </c>
      <c r="O60">
        <v>1</v>
      </c>
    </row>
    <row r="61" spans="1:15" x14ac:dyDescent="0.3">
      <c r="A61">
        <v>37</v>
      </c>
      <c r="B61" t="str">
        <f>IF(WA_Fn_UseC__HR_Employee_Attrition[[#This Row],[Age]]&lt;30,"&lt;30",IF(WA_Fn_UseC__HR_Employee_Attrition[[#This Row],[Age]]&lt;=40,"30-40",IF(WA_Fn_UseC__HR_Employee_Attrition[[#This Row],[Age]]&lt;=50,"41-50","50+")))</f>
        <v>30-40</v>
      </c>
      <c r="C61" t="s">
        <v>18</v>
      </c>
      <c r="D61" t="s">
        <v>19</v>
      </c>
      <c r="E61" t="s">
        <v>14</v>
      </c>
      <c r="F61">
        <v>77</v>
      </c>
      <c r="G61" t="s">
        <v>20</v>
      </c>
      <c r="H61" t="s">
        <v>27</v>
      </c>
      <c r="I61" t="s">
        <v>26</v>
      </c>
      <c r="J61" s="1">
        <v>5993</v>
      </c>
      <c r="K61" t="s">
        <v>18</v>
      </c>
      <c r="L61">
        <v>18</v>
      </c>
      <c r="M61">
        <v>7</v>
      </c>
      <c r="N61">
        <v>7</v>
      </c>
      <c r="O61">
        <v>0</v>
      </c>
    </row>
    <row r="62" spans="1:15" x14ac:dyDescent="0.3">
      <c r="A62">
        <v>32</v>
      </c>
      <c r="B62" t="str">
        <f>IF(WA_Fn_UseC__HR_Employee_Attrition[[#This Row],[Age]]&lt;30,"&lt;30",IF(WA_Fn_UseC__HR_Employee_Attrition[[#This Row],[Age]]&lt;=40,"30-40",IF(WA_Fn_UseC__HR_Employee_Attrition[[#This Row],[Age]]&lt;=50,"41-50","50+")))</f>
        <v>30-40</v>
      </c>
      <c r="C62" t="s">
        <v>18</v>
      </c>
      <c r="D62" t="s">
        <v>19</v>
      </c>
      <c r="E62" t="s">
        <v>25</v>
      </c>
      <c r="F62">
        <v>78</v>
      </c>
      <c r="G62" t="s">
        <v>20</v>
      </c>
      <c r="H62" t="s">
        <v>27</v>
      </c>
      <c r="I62" t="s">
        <v>22</v>
      </c>
      <c r="J62" s="1">
        <v>6162</v>
      </c>
      <c r="K62" t="s">
        <v>12</v>
      </c>
      <c r="L62">
        <v>22</v>
      </c>
      <c r="M62">
        <v>9</v>
      </c>
      <c r="N62">
        <v>9</v>
      </c>
      <c r="O62">
        <v>7</v>
      </c>
    </row>
    <row r="63" spans="1:15" x14ac:dyDescent="0.3">
      <c r="A63">
        <v>38</v>
      </c>
      <c r="B63" t="str">
        <f>IF(WA_Fn_UseC__HR_Employee_Attrition[[#This Row],[Age]]&lt;30,"&lt;30",IF(WA_Fn_UseC__HR_Employee_Attrition[[#This Row],[Age]]&lt;=40,"30-40",IF(WA_Fn_UseC__HR_Employee_Attrition[[#This Row],[Age]]&lt;=50,"41-50","50+")))</f>
        <v>30-40</v>
      </c>
      <c r="C63" t="s">
        <v>18</v>
      </c>
      <c r="D63" t="s">
        <v>19</v>
      </c>
      <c r="E63" t="s">
        <v>14</v>
      </c>
      <c r="F63">
        <v>79</v>
      </c>
      <c r="G63" t="s">
        <v>15</v>
      </c>
      <c r="H63" t="s">
        <v>24</v>
      </c>
      <c r="I63" t="s">
        <v>17</v>
      </c>
      <c r="J63" s="1">
        <v>2406</v>
      </c>
      <c r="K63" t="s">
        <v>18</v>
      </c>
      <c r="L63">
        <v>11</v>
      </c>
      <c r="M63">
        <v>10</v>
      </c>
      <c r="N63">
        <v>10</v>
      </c>
      <c r="O63">
        <v>9</v>
      </c>
    </row>
    <row r="64" spans="1:15" x14ac:dyDescent="0.3">
      <c r="A64">
        <v>50</v>
      </c>
      <c r="B64" t="str">
        <f>IF(WA_Fn_UseC__HR_Employee_Attrition[[#This Row],[Age]]&lt;30,"&lt;30",IF(WA_Fn_UseC__HR_Employee_Attrition[[#This Row],[Age]]&lt;=40,"30-40",IF(WA_Fn_UseC__HR_Employee_Attrition[[#This Row],[Age]]&lt;=50,"41-50","50+")))</f>
        <v>41-50</v>
      </c>
      <c r="C64" t="s">
        <v>18</v>
      </c>
      <c r="D64" t="s">
        <v>19</v>
      </c>
      <c r="E64" t="s">
        <v>25</v>
      </c>
      <c r="F64">
        <v>80</v>
      </c>
      <c r="G64" t="s">
        <v>15</v>
      </c>
      <c r="H64" t="s">
        <v>31</v>
      </c>
      <c r="I64" t="s">
        <v>26</v>
      </c>
      <c r="J64" s="1">
        <v>18740</v>
      </c>
      <c r="K64" t="s">
        <v>12</v>
      </c>
      <c r="L64">
        <v>12</v>
      </c>
      <c r="M64">
        <v>29</v>
      </c>
      <c r="N64">
        <v>27</v>
      </c>
      <c r="O64">
        <v>13</v>
      </c>
    </row>
    <row r="65" spans="1:15" x14ac:dyDescent="0.3">
      <c r="A65">
        <v>59</v>
      </c>
      <c r="B65" t="str">
        <f>IF(WA_Fn_UseC__HR_Employee_Attrition[[#This Row],[Age]]&lt;30,"&lt;30",IF(WA_Fn_UseC__HR_Employee_Attrition[[#This Row],[Age]]&lt;=40,"30-40",IF(WA_Fn_UseC__HR_Employee_Attrition[[#This Row],[Age]]&lt;=50,"41-50","50+")))</f>
        <v>50+</v>
      </c>
      <c r="C65" t="s">
        <v>18</v>
      </c>
      <c r="D65" t="s">
        <v>13</v>
      </c>
      <c r="E65" t="s">
        <v>14</v>
      </c>
      <c r="F65">
        <v>81</v>
      </c>
      <c r="G65" t="s">
        <v>15</v>
      </c>
      <c r="H65" t="s">
        <v>16</v>
      </c>
      <c r="I65" t="s">
        <v>17</v>
      </c>
      <c r="J65" s="1">
        <v>7637</v>
      </c>
      <c r="K65" t="s">
        <v>18</v>
      </c>
      <c r="L65">
        <v>11</v>
      </c>
      <c r="M65">
        <v>28</v>
      </c>
      <c r="N65">
        <v>21</v>
      </c>
      <c r="O65">
        <v>7</v>
      </c>
    </row>
    <row r="66" spans="1:15" x14ac:dyDescent="0.3">
      <c r="A66">
        <v>36</v>
      </c>
      <c r="B66" t="str">
        <f>IF(WA_Fn_UseC__HR_Employee_Attrition[[#This Row],[Age]]&lt;30,"&lt;30",IF(WA_Fn_UseC__HR_Employee_Attrition[[#This Row],[Age]]&lt;=40,"30-40",IF(WA_Fn_UseC__HR_Employee_Attrition[[#This Row],[Age]]&lt;=50,"41-50","50+")))</f>
        <v>30-40</v>
      </c>
      <c r="C66" t="s">
        <v>18</v>
      </c>
      <c r="D66" t="s">
        <v>19</v>
      </c>
      <c r="E66" t="s">
        <v>33</v>
      </c>
      <c r="F66">
        <v>83</v>
      </c>
      <c r="G66" t="s">
        <v>15</v>
      </c>
      <c r="H66" t="s">
        <v>28</v>
      </c>
      <c r="I66" t="s">
        <v>26</v>
      </c>
      <c r="J66" s="1">
        <v>10096</v>
      </c>
      <c r="K66" t="s">
        <v>18</v>
      </c>
      <c r="L66">
        <v>13</v>
      </c>
      <c r="M66">
        <v>17</v>
      </c>
      <c r="N66">
        <v>17</v>
      </c>
      <c r="O66">
        <v>12</v>
      </c>
    </row>
    <row r="67" spans="1:15" x14ac:dyDescent="0.3">
      <c r="A67">
        <v>55</v>
      </c>
      <c r="B67" t="str">
        <f>IF(WA_Fn_UseC__HR_Employee_Attrition[[#This Row],[Age]]&lt;30,"&lt;30",IF(WA_Fn_UseC__HR_Employee_Attrition[[#This Row],[Age]]&lt;=40,"30-40",IF(WA_Fn_UseC__HR_Employee_Attrition[[#This Row],[Age]]&lt;=50,"41-50","50+")))</f>
        <v>50+</v>
      </c>
      <c r="C67" t="s">
        <v>18</v>
      </c>
      <c r="D67" t="s">
        <v>19</v>
      </c>
      <c r="E67" t="s">
        <v>25</v>
      </c>
      <c r="F67">
        <v>84</v>
      </c>
      <c r="G67" t="s">
        <v>15</v>
      </c>
      <c r="H67" t="s">
        <v>29</v>
      </c>
      <c r="I67" t="s">
        <v>26</v>
      </c>
      <c r="J67" s="1">
        <v>14756</v>
      </c>
      <c r="K67" t="s">
        <v>12</v>
      </c>
      <c r="L67">
        <v>14</v>
      </c>
      <c r="M67">
        <v>21</v>
      </c>
      <c r="N67">
        <v>5</v>
      </c>
      <c r="O67">
        <v>0</v>
      </c>
    </row>
    <row r="68" spans="1:15" x14ac:dyDescent="0.3">
      <c r="A68">
        <v>36</v>
      </c>
      <c r="B68" t="str">
        <f>IF(WA_Fn_UseC__HR_Employee_Attrition[[#This Row],[Age]]&lt;30,"&lt;30",IF(WA_Fn_UseC__HR_Employee_Attrition[[#This Row],[Age]]&lt;=40,"30-40",IF(WA_Fn_UseC__HR_Employee_Attrition[[#This Row],[Age]]&lt;=50,"41-50","50+")))</f>
        <v>30-40</v>
      </c>
      <c r="C68" t="s">
        <v>18</v>
      </c>
      <c r="D68" t="s">
        <v>19</v>
      </c>
      <c r="E68" t="s">
        <v>14</v>
      </c>
      <c r="F68">
        <v>85</v>
      </c>
      <c r="G68" t="s">
        <v>20</v>
      </c>
      <c r="H68" t="s">
        <v>27</v>
      </c>
      <c r="I68" t="s">
        <v>17</v>
      </c>
      <c r="J68" s="1">
        <v>6499</v>
      </c>
      <c r="K68" t="s">
        <v>18</v>
      </c>
      <c r="L68">
        <v>13</v>
      </c>
      <c r="M68">
        <v>6</v>
      </c>
      <c r="N68">
        <v>6</v>
      </c>
      <c r="O68">
        <v>0</v>
      </c>
    </row>
    <row r="69" spans="1:15" x14ac:dyDescent="0.3">
      <c r="A69">
        <v>45</v>
      </c>
      <c r="B69" t="str">
        <f>IF(WA_Fn_UseC__HR_Employee_Attrition[[#This Row],[Age]]&lt;30,"&lt;30",IF(WA_Fn_UseC__HR_Employee_Attrition[[#This Row],[Age]]&lt;=40,"30-40",IF(WA_Fn_UseC__HR_Employee_Attrition[[#This Row],[Age]]&lt;=50,"41-50","50+")))</f>
        <v>41-50</v>
      </c>
      <c r="C69" t="s">
        <v>18</v>
      </c>
      <c r="D69" t="s">
        <v>19</v>
      </c>
      <c r="E69" t="s">
        <v>14</v>
      </c>
      <c r="F69">
        <v>86</v>
      </c>
      <c r="G69" t="s">
        <v>20</v>
      </c>
      <c r="H69" t="s">
        <v>21</v>
      </c>
      <c r="I69" t="s">
        <v>26</v>
      </c>
      <c r="J69" s="1">
        <v>9724</v>
      </c>
      <c r="K69" t="s">
        <v>18</v>
      </c>
      <c r="L69">
        <v>17</v>
      </c>
      <c r="M69">
        <v>25</v>
      </c>
      <c r="N69">
        <v>1</v>
      </c>
      <c r="O69">
        <v>0</v>
      </c>
    </row>
    <row r="70" spans="1:15" x14ac:dyDescent="0.3">
      <c r="A70">
        <v>35</v>
      </c>
      <c r="B70" t="str">
        <f>IF(WA_Fn_UseC__HR_Employee_Attrition[[#This Row],[Age]]&lt;30,"&lt;30",IF(WA_Fn_UseC__HR_Employee_Attrition[[#This Row],[Age]]&lt;=40,"30-40",IF(WA_Fn_UseC__HR_Employee_Attrition[[#This Row],[Age]]&lt;=50,"41-50","50+")))</f>
        <v>30-40</v>
      </c>
      <c r="C70" t="s">
        <v>18</v>
      </c>
      <c r="D70" t="s">
        <v>19</v>
      </c>
      <c r="E70" t="s">
        <v>25</v>
      </c>
      <c r="F70">
        <v>88</v>
      </c>
      <c r="G70" t="s">
        <v>20</v>
      </c>
      <c r="H70" t="s">
        <v>21</v>
      </c>
      <c r="I70" t="s">
        <v>22</v>
      </c>
      <c r="J70" s="1">
        <v>2194</v>
      </c>
      <c r="K70" t="s">
        <v>18</v>
      </c>
      <c r="L70">
        <v>13</v>
      </c>
      <c r="M70">
        <v>5</v>
      </c>
      <c r="N70">
        <v>3</v>
      </c>
      <c r="O70">
        <v>1</v>
      </c>
    </row>
    <row r="71" spans="1:15" x14ac:dyDescent="0.3">
      <c r="A71">
        <v>36</v>
      </c>
      <c r="B71" t="str">
        <f>IF(WA_Fn_UseC__HR_Employee_Attrition[[#This Row],[Age]]&lt;30,"&lt;30",IF(WA_Fn_UseC__HR_Employee_Attrition[[#This Row],[Age]]&lt;=40,"30-40",IF(WA_Fn_UseC__HR_Employee_Attrition[[#This Row],[Age]]&lt;=50,"41-50","50+")))</f>
        <v>30-40</v>
      </c>
      <c r="C71" t="s">
        <v>12</v>
      </c>
      <c r="D71" t="s">
        <v>19</v>
      </c>
      <c r="E71" t="s">
        <v>25</v>
      </c>
      <c r="F71">
        <v>90</v>
      </c>
      <c r="G71" t="s">
        <v>20</v>
      </c>
      <c r="H71" t="s">
        <v>21</v>
      </c>
      <c r="I71" t="s">
        <v>22</v>
      </c>
      <c r="J71" s="1">
        <v>3388</v>
      </c>
      <c r="K71" t="s">
        <v>12</v>
      </c>
      <c r="L71">
        <v>17</v>
      </c>
      <c r="M71">
        <v>2</v>
      </c>
      <c r="N71">
        <v>1</v>
      </c>
      <c r="O71">
        <v>0</v>
      </c>
    </row>
    <row r="72" spans="1:15" x14ac:dyDescent="0.3">
      <c r="A72">
        <v>59</v>
      </c>
      <c r="B72" t="str">
        <f>IF(WA_Fn_UseC__HR_Employee_Attrition[[#This Row],[Age]]&lt;30,"&lt;30",IF(WA_Fn_UseC__HR_Employee_Attrition[[#This Row],[Age]]&lt;=40,"30-40",IF(WA_Fn_UseC__HR_Employee_Attrition[[#This Row],[Age]]&lt;=50,"41-50","50+")))</f>
        <v>50+</v>
      </c>
      <c r="C72" t="s">
        <v>18</v>
      </c>
      <c r="D72" t="s">
        <v>13</v>
      </c>
      <c r="E72" t="s">
        <v>14</v>
      </c>
      <c r="F72">
        <v>91</v>
      </c>
      <c r="G72" t="s">
        <v>15</v>
      </c>
      <c r="H72" t="s">
        <v>16</v>
      </c>
      <c r="I72" t="s">
        <v>17</v>
      </c>
      <c r="J72" s="1">
        <v>5473</v>
      </c>
      <c r="K72" t="s">
        <v>18</v>
      </c>
      <c r="L72">
        <v>11</v>
      </c>
      <c r="M72">
        <v>20</v>
      </c>
      <c r="N72">
        <v>4</v>
      </c>
      <c r="O72">
        <v>1</v>
      </c>
    </row>
    <row r="73" spans="1:15" x14ac:dyDescent="0.3">
      <c r="A73">
        <v>29</v>
      </c>
      <c r="B73" t="str">
        <f>IF(WA_Fn_UseC__HR_Employee_Attrition[[#This Row],[Age]]&lt;30,"&lt;30",IF(WA_Fn_UseC__HR_Employee_Attrition[[#This Row],[Age]]&lt;=40,"30-40",IF(WA_Fn_UseC__HR_Employee_Attrition[[#This Row],[Age]]&lt;=50,"41-50","50+")))</f>
        <v>&lt;30</v>
      </c>
      <c r="C73" t="s">
        <v>18</v>
      </c>
      <c r="D73" t="s">
        <v>19</v>
      </c>
      <c r="E73" t="s">
        <v>14</v>
      </c>
      <c r="F73">
        <v>94</v>
      </c>
      <c r="G73" t="s">
        <v>20</v>
      </c>
      <c r="H73" t="s">
        <v>21</v>
      </c>
      <c r="I73" t="s">
        <v>22</v>
      </c>
      <c r="J73" s="1">
        <v>2703</v>
      </c>
      <c r="K73" t="s">
        <v>18</v>
      </c>
      <c r="L73">
        <v>23</v>
      </c>
      <c r="M73">
        <v>6</v>
      </c>
      <c r="N73">
        <v>5</v>
      </c>
      <c r="O73">
        <v>0</v>
      </c>
    </row>
    <row r="74" spans="1:15" x14ac:dyDescent="0.3">
      <c r="A74">
        <v>31</v>
      </c>
      <c r="B74" t="str">
        <f>IF(WA_Fn_UseC__HR_Employee_Attrition[[#This Row],[Age]]&lt;30,"&lt;30",IF(WA_Fn_UseC__HR_Employee_Attrition[[#This Row],[Age]]&lt;=40,"30-40",IF(WA_Fn_UseC__HR_Employee_Attrition[[#This Row],[Age]]&lt;=50,"41-50","50+")))</f>
        <v>30-40</v>
      </c>
      <c r="C74" t="s">
        <v>18</v>
      </c>
      <c r="D74" t="s">
        <v>19</v>
      </c>
      <c r="E74" t="s">
        <v>25</v>
      </c>
      <c r="F74">
        <v>95</v>
      </c>
      <c r="G74" t="s">
        <v>20</v>
      </c>
      <c r="H74" t="s">
        <v>21</v>
      </c>
      <c r="I74" t="s">
        <v>17</v>
      </c>
      <c r="J74" s="1">
        <v>2501</v>
      </c>
      <c r="K74" t="s">
        <v>18</v>
      </c>
      <c r="L74">
        <v>17</v>
      </c>
      <c r="M74">
        <v>1</v>
      </c>
      <c r="N74">
        <v>1</v>
      </c>
      <c r="O74">
        <v>1</v>
      </c>
    </row>
    <row r="75" spans="1:15" x14ac:dyDescent="0.3">
      <c r="A75">
        <v>32</v>
      </c>
      <c r="B75" t="str">
        <f>IF(WA_Fn_UseC__HR_Employee_Attrition[[#This Row],[Age]]&lt;30,"&lt;30",IF(WA_Fn_UseC__HR_Employee_Attrition[[#This Row],[Age]]&lt;=40,"30-40",IF(WA_Fn_UseC__HR_Employee_Attrition[[#This Row],[Age]]&lt;=50,"41-50","50+")))</f>
        <v>30-40</v>
      </c>
      <c r="C75" t="s">
        <v>18</v>
      </c>
      <c r="D75" t="s">
        <v>19</v>
      </c>
      <c r="E75" t="s">
        <v>14</v>
      </c>
      <c r="F75">
        <v>96</v>
      </c>
      <c r="G75" t="s">
        <v>20</v>
      </c>
      <c r="H75" t="s">
        <v>21</v>
      </c>
      <c r="I75" t="s">
        <v>22</v>
      </c>
      <c r="J75" s="1">
        <v>6220</v>
      </c>
      <c r="K75" t="s">
        <v>18</v>
      </c>
      <c r="L75">
        <v>17</v>
      </c>
      <c r="M75">
        <v>10</v>
      </c>
      <c r="N75">
        <v>10</v>
      </c>
      <c r="O75">
        <v>0</v>
      </c>
    </row>
    <row r="76" spans="1:15" x14ac:dyDescent="0.3">
      <c r="A76">
        <v>36</v>
      </c>
      <c r="B76" t="str">
        <f>IF(WA_Fn_UseC__HR_Employee_Attrition[[#This Row],[Age]]&lt;30,"&lt;30",IF(WA_Fn_UseC__HR_Employee_Attrition[[#This Row],[Age]]&lt;=40,"30-40",IF(WA_Fn_UseC__HR_Employee_Attrition[[#This Row],[Age]]&lt;=50,"41-50","50+")))</f>
        <v>30-40</v>
      </c>
      <c r="C76" t="s">
        <v>18</v>
      </c>
      <c r="D76" t="s">
        <v>19</v>
      </c>
      <c r="E76" t="s">
        <v>14</v>
      </c>
      <c r="F76">
        <v>97</v>
      </c>
      <c r="G76" t="s">
        <v>15</v>
      </c>
      <c r="H76" t="s">
        <v>24</v>
      </c>
      <c r="I76" t="s">
        <v>22</v>
      </c>
      <c r="J76" s="1">
        <v>3038</v>
      </c>
      <c r="K76" t="s">
        <v>18</v>
      </c>
      <c r="L76">
        <v>12</v>
      </c>
      <c r="M76">
        <v>5</v>
      </c>
      <c r="N76">
        <v>1</v>
      </c>
      <c r="O76">
        <v>0</v>
      </c>
    </row>
    <row r="77" spans="1:15" x14ac:dyDescent="0.3">
      <c r="A77">
        <v>31</v>
      </c>
      <c r="B77" t="str">
        <f>IF(WA_Fn_UseC__HR_Employee_Attrition[[#This Row],[Age]]&lt;30,"&lt;30",IF(WA_Fn_UseC__HR_Employee_Attrition[[#This Row],[Age]]&lt;=40,"30-40",IF(WA_Fn_UseC__HR_Employee_Attrition[[#This Row],[Age]]&lt;=50,"41-50","50+")))</f>
        <v>30-40</v>
      </c>
      <c r="C77" t="s">
        <v>18</v>
      </c>
      <c r="D77" t="s">
        <v>19</v>
      </c>
      <c r="E77" t="s">
        <v>14</v>
      </c>
      <c r="F77">
        <v>98</v>
      </c>
      <c r="G77" t="s">
        <v>15</v>
      </c>
      <c r="H77" t="s">
        <v>27</v>
      </c>
      <c r="I77" t="s">
        <v>17</v>
      </c>
      <c r="J77" s="1">
        <v>4424</v>
      </c>
      <c r="K77" t="s">
        <v>18</v>
      </c>
      <c r="L77">
        <v>23</v>
      </c>
      <c r="M77">
        <v>11</v>
      </c>
      <c r="N77">
        <v>11</v>
      </c>
      <c r="O77">
        <v>1</v>
      </c>
    </row>
    <row r="78" spans="1:15" x14ac:dyDescent="0.3">
      <c r="A78">
        <v>35</v>
      </c>
      <c r="B78" t="str">
        <f>IF(WA_Fn_UseC__HR_Employee_Attrition[[#This Row],[Age]]&lt;30,"&lt;30",IF(WA_Fn_UseC__HR_Employee_Attrition[[#This Row],[Age]]&lt;=40,"30-40",IF(WA_Fn_UseC__HR_Employee_Attrition[[#This Row],[Age]]&lt;=50,"41-50","50+")))</f>
        <v>30-40</v>
      </c>
      <c r="C78" t="s">
        <v>18</v>
      </c>
      <c r="D78" t="s">
        <v>13</v>
      </c>
      <c r="E78" t="s">
        <v>32</v>
      </c>
      <c r="F78">
        <v>100</v>
      </c>
      <c r="G78" t="s">
        <v>20</v>
      </c>
      <c r="H78" t="s">
        <v>16</v>
      </c>
      <c r="I78" t="s">
        <v>17</v>
      </c>
      <c r="J78" s="1">
        <v>4312</v>
      </c>
      <c r="K78" t="s">
        <v>18</v>
      </c>
      <c r="L78">
        <v>14</v>
      </c>
      <c r="M78">
        <v>16</v>
      </c>
      <c r="N78">
        <v>15</v>
      </c>
      <c r="O78">
        <v>2</v>
      </c>
    </row>
    <row r="79" spans="1:15" x14ac:dyDescent="0.3">
      <c r="A79">
        <v>45</v>
      </c>
      <c r="B79" t="str">
        <f>IF(WA_Fn_UseC__HR_Employee_Attrition[[#This Row],[Age]]&lt;30,"&lt;30",IF(WA_Fn_UseC__HR_Employee_Attrition[[#This Row],[Age]]&lt;=40,"30-40",IF(WA_Fn_UseC__HR_Employee_Attrition[[#This Row],[Age]]&lt;=50,"41-50","50+")))</f>
        <v>41-50</v>
      </c>
      <c r="C79" t="s">
        <v>18</v>
      </c>
      <c r="D79" t="s">
        <v>19</v>
      </c>
      <c r="E79" t="s">
        <v>23</v>
      </c>
      <c r="F79">
        <v>101</v>
      </c>
      <c r="G79" t="s">
        <v>20</v>
      </c>
      <c r="H79" t="s">
        <v>31</v>
      </c>
      <c r="I79" t="s">
        <v>22</v>
      </c>
      <c r="J79" s="1">
        <v>13245</v>
      </c>
      <c r="K79" t="s">
        <v>12</v>
      </c>
      <c r="L79">
        <v>14</v>
      </c>
      <c r="M79">
        <v>17</v>
      </c>
      <c r="N79">
        <v>0</v>
      </c>
      <c r="O79">
        <v>0</v>
      </c>
    </row>
    <row r="80" spans="1:15" x14ac:dyDescent="0.3">
      <c r="A80">
        <v>37</v>
      </c>
      <c r="B80" t="str">
        <f>IF(WA_Fn_UseC__HR_Employee_Attrition[[#This Row],[Age]]&lt;30,"&lt;30",IF(WA_Fn_UseC__HR_Employee_Attrition[[#This Row],[Age]]&lt;=40,"30-40",IF(WA_Fn_UseC__HR_Employee_Attrition[[#This Row],[Age]]&lt;=50,"41-50","50+")))</f>
        <v>30-40</v>
      </c>
      <c r="C80" t="s">
        <v>18</v>
      </c>
      <c r="D80" t="s">
        <v>19</v>
      </c>
      <c r="E80" t="s">
        <v>25</v>
      </c>
      <c r="F80">
        <v>102</v>
      </c>
      <c r="G80" t="s">
        <v>20</v>
      </c>
      <c r="H80" t="s">
        <v>31</v>
      </c>
      <c r="I80" t="s">
        <v>17</v>
      </c>
      <c r="J80" s="1">
        <v>13664</v>
      </c>
      <c r="K80" t="s">
        <v>18</v>
      </c>
      <c r="L80">
        <v>13</v>
      </c>
      <c r="M80">
        <v>16</v>
      </c>
      <c r="N80">
        <v>5</v>
      </c>
      <c r="O80">
        <v>0</v>
      </c>
    </row>
    <row r="81" spans="1:15" x14ac:dyDescent="0.3">
      <c r="A81">
        <v>46</v>
      </c>
      <c r="B81" t="str">
        <f>IF(WA_Fn_UseC__HR_Employee_Attrition[[#This Row],[Age]]&lt;30,"&lt;30",IF(WA_Fn_UseC__HR_Employee_Attrition[[#This Row],[Age]]&lt;=40,"30-40",IF(WA_Fn_UseC__HR_Employee_Attrition[[#This Row],[Age]]&lt;=50,"41-50","50+")))</f>
        <v>41-50</v>
      </c>
      <c r="C81" t="s">
        <v>18</v>
      </c>
      <c r="D81" t="s">
        <v>34</v>
      </c>
      <c r="E81" t="s">
        <v>25</v>
      </c>
      <c r="F81">
        <v>103</v>
      </c>
      <c r="G81" t="s">
        <v>20</v>
      </c>
      <c r="H81" t="s">
        <v>34</v>
      </c>
      <c r="I81" t="s">
        <v>26</v>
      </c>
      <c r="J81" s="1">
        <v>5021</v>
      </c>
      <c r="K81" t="s">
        <v>12</v>
      </c>
      <c r="L81">
        <v>22</v>
      </c>
      <c r="M81">
        <v>16</v>
      </c>
      <c r="N81">
        <v>4</v>
      </c>
      <c r="O81">
        <v>0</v>
      </c>
    </row>
    <row r="82" spans="1:15" x14ac:dyDescent="0.3">
      <c r="A82">
        <v>30</v>
      </c>
      <c r="B82" t="str">
        <f>IF(WA_Fn_UseC__HR_Employee_Attrition[[#This Row],[Age]]&lt;30,"&lt;30",IF(WA_Fn_UseC__HR_Employee_Attrition[[#This Row],[Age]]&lt;=40,"30-40",IF(WA_Fn_UseC__HR_Employee_Attrition[[#This Row],[Age]]&lt;=50,"41-50","50+")))</f>
        <v>30-40</v>
      </c>
      <c r="C82" t="s">
        <v>18</v>
      </c>
      <c r="D82" t="s">
        <v>19</v>
      </c>
      <c r="E82" t="s">
        <v>14</v>
      </c>
      <c r="F82">
        <v>104</v>
      </c>
      <c r="G82" t="s">
        <v>20</v>
      </c>
      <c r="H82" t="s">
        <v>24</v>
      </c>
      <c r="I82" t="s">
        <v>22</v>
      </c>
      <c r="J82" s="1">
        <v>5126</v>
      </c>
      <c r="K82" t="s">
        <v>12</v>
      </c>
      <c r="L82">
        <v>12</v>
      </c>
      <c r="M82">
        <v>10</v>
      </c>
      <c r="N82">
        <v>10</v>
      </c>
      <c r="O82">
        <v>3</v>
      </c>
    </row>
    <row r="83" spans="1:15" x14ac:dyDescent="0.3">
      <c r="A83">
        <v>35</v>
      </c>
      <c r="B83" t="str">
        <f>IF(WA_Fn_UseC__HR_Employee_Attrition[[#This Row],[Age]]&lt;30,"&lt;30",IF(WA_Fn_UseC__HR_Employee_Attrition[[#This Row],[Age]]&lt;=40,"30-40",IF(WA_Fn_UseC__HR_Employee_Attrition[[#This Row],[Age]]&lt;=50,"41-50","50+")))</f>
        <v>30-40</v>
      </c>
      <c r="C83" t="s">
        <v>18</v>
      </c>
      <c r="D83" t="s">
        <v>19</v>
      </c>
      <c r="E83" t="s">
        <v>25</v>
      </c>
      <c r="F83">
        <v>105</v>
      </c>
      <c r="G83" t="s">
        <v>20</v>
      </c>
      <c r="H83" t="s">
        <v>21</v>
      </c>
      <c r="I83" t="s">
        <v>17</v>
      </c>
      <c r="J83" s="1">
        <v>2859</v>
      </c>
      <c r="K83" t="s">
        <v>18</v>
      </c>
      <c r="L83">
        <v>18</v>
      </c>
      <c r="M83">
        <v>6</v>
      </c>
      <c r="N83">
        <v>6</v>
      </c>
      <c r="O83">
        <v>0</v>
      </c>
    </row>
    <row r="84" spans="1:15" x14ac:dyDescent="0.3">
      <c r="A84">
        <v>55</v>
      </c>
      <c r="B84" t="str">
        <f>IF(WA_Fn_UseC__HR_Employee_Attrition[[#This Row],[Age]]&lt;30,"&lt;30",IF(WA_Fn_UseC__HR_Employee_Attrition[[#This Row],[Age]]&lt;=40,"30-40",IF(WA_Fn_UseC__HR_Employee_Attrition[[#This Row],[Age]]&lt;=50,"41-50","50+")))</f>
        <v>50+</v>
      </c>
      <c r="C84" t="s">
        <v>18</v>
      </c>
      <c r="D84" t="s">
        <v>13</v>
      </c>
      <c r="E84" t="s">
        <v>14</v>
      </c>
      <c r="F84">
        <v>106</v>
      </c>
      <c r="G84" t="s">
        <v>20</v>
      </c>
      <c r="H84" t="s">
        <v>16</v>
      </c>
      <c r="I84" t="s">
        <v>22</v>
      </c>
      <c r="J84" s="1">
        <v>10239</v>
      </c>
      <c r="K84" t="s">
        <v>18</v>
      </c>
      <c r="L84">
        <v>14</v>
      </c>
      <c r="M84">
        <v>24</v>
      </c>
      <c r="N84">
        <v>1</v>
      </c>
      <c r="O84">
        <v>1</v>
      </c>
    </row>
    <row r="85" spans="1:15" x14ac:dyDescent="0.3">
      <c r="A85">
        <v>38</v>
      </c>
      <c r="B85" t="str">
        <f>IF(WA_Fn_UseC__HR_Employee_Attrition[[#This Row],[Age]]&lt;30,"&lt;30",IF(WA_Fn_UseC__HR_Employee_Attrition[[#This Row],[Age]]&lt;=40,"30-40",IF(WA_Fn_UseC__HR_Employee_Attrition[[#This Row],[Age]]&lt;=50,"41-50","50+")))</f>
        <v>30-40</v>
      </c>
      <c r="C85" t="s">
        <v>18</v>
      </c>
      <c r="D85" t="s">
        <v>19</v>
      </c>
      <c r="E85" t="s">
        <v>25</v>
      </c>
      <c r="F85">
        <v>107</v>
      </c>
      <c r="G85" t="s">
        <v>15</v>
      </c>
      <c r="H85" t="s">
        <v>21</v>
      </c>
      <c r="I85" t="s">
        <v>26</v>
      </c>
      <c r="J85" s="1">
        <v>5329</v>
      </c>
      <c r="K85" t="s">
        <v>12</v>
      </c>
      <c r="L85">
        <v>12</v>
      </c>
      <c r="M85">
        <v>17</v>
      </c>
      <c r="N85">
        <v>13</v>
      </c>
      <c r="O85">
        <v>1</v>
      </c>
    </row>
    <row r="86" spans="1:15" x14ac:dyDescent="0.3">
      <c r="A86">
        <v>34</v>
      </c>
      <c r="B86" t="str">
        <f>IF(WA_Fn_UseC__HR_Employee_Attrition[[#This Row],[Age]]&lt;30,"&lt;30",IF(WA_Fn_UseC__HR_Employee_Attrition[[#This Row],[Age]]&lt;=40,"30-40",IF(WA_Fn_UseC__HR_Employee_Attrition[[#This Row],[Age]]&lt;=50,"41-50","50+")))</f>
        <v>30-40</v>
      </c>
      <c r="C86" t="s">
        <v>18</v>
      </c>
      <c r="D86" t="s">
        <v>19</v>
      </c>
      <c r="E86" t="s">
        <v>25</v>
      </c>
      <c r="F86">
        <v>110</v>
      </c>
      <c r="G86" t="s">
        <v>20</v>
      </c>
      <c r="H86" t="s">
        <v>27</v>
      </c>
      <c r="I86" t="s">
        <v>22</v>
      </c>
      <c r="J86" s="1">
        <v>4325</v>
      </c>
      <c r="K86" t="s">
        <v>18</v>
      </c>
      <c r="L86">
        <v>15</v>
      </c>
      <c r="M86">
        <v>5</v>
      </c>
      <c r="N86">
        <v>5</v>
      </c>
      <c r="O86">
        <v>1</v>
      </c>
    </row>
    <row r="87" spans="1:15" x14ac:dyDescent="0.3">
      <c r="A87">
        <v>56</v>
      </c>
      <c r="B87" t="str">
        <f>IF(WA_Fn_UseC__HR_Employee_Attrition[[#This Row],[Age]]&lt;30,"&lt;30",IF(WA_Fn_UseC__HR_Employee_Attrition[[#This Row],[Age]]&lt;=40,"30-40",IF(WA_Fn_UseC__HR_Employee_Attrition[[#This Row],[Age]]&lt;=50,"41-50","50+")))</f>
        <v>50+</v>
      </c>
      <c r="C87" t="s">
        <v>18</v>
      </c>
      <c r="D87" t="s">
        <v>19</v>
      </c>
      <c r="E87" t="s">
        <v>14</v>
      </c>
      <c r="F87">
        <v>112</v>
      </c>
      <c r="G87" t="s">
        <v>20</v>
      </c>
      <c r="H87" t="s">
        <v>27</v>
      </c>
      <c r="I87" t="s">
        <v>17</v>
      </c>
      <c r="J87" s="1">
        <v>7260</v>
      </c>
      <c r="K87" t="s">
        <v>18</v>
      </c>
      <c r="L87">
        <v>11</v>
      </c>
      <c r="M87">
        <v>37</v>
      </c>
      <c r="N87">
        <v>6</v>
      </c>
      <c r="O87">
        <v>0</v>
      </c>
    </row>
    <row r="88" spans="1:15" x14ac:dyDescent="0.3">
      <c r="A88">
        <v>23</v>
      </c>
      <c r="B88" t="str">
        <f>IF(WA_Fn_UseC__HR_Employee_Attrition[[#This Row],[Age]]&lt;30,"&lt;30",IF(WA_Fn_UseC__HR_Employee_Attrition[[#This Row],[Age]]&lt;=40,"30-40",IF(WA_Fn_UseC__HR_Employee_Attrition[[#This Row],[Age]]&lt;=50,"41-50","50+")))</f>
        <v>&lt;30</v>
      </c>
      <c r="C88" t="s">
        <v>18</v>
      </c>
      <c r="D88" t="s">
        <v>13</v>
      </c>
      <c r="E88" t="s">
        <v>33</v>
      </c>
      <c r="F88">
        <v>113</v>
      </c>
      <c r="G88" t="s">
        <v>20</v>
      </c>
      <c r="H88" t="s">
        <v>30</v>
      </c>
      <c r="I88" t="s">
        <v>26</v>
      </c>
      <c r="J88" s="1">
        <v>2322</v>
      </c>
      <c r="K88" t="s">
        <v>18</v>
      </c>
      <c r="L88">
        <v>13</v>
      </c>
      <c r="M88">
        <v>3</v>
      </c>
      <c r="N88">
        <v>0</v>
      </c>
      <c r="O88">
        <v>0</v>
      </c>
    </row>
    <row r="89" spans="1:15" x14ac:dyDescent="0.3">
      <c r="A89">
        <v>51</v>
      </c>
      <c r="B89" t="str">
        <f>IF(WA_Fn_UseC__HR_Employee_Attrition[[#This Row],[Age]]&lt;30,"&lt;30",IF(WA_Fn_UseC__HR_Employee_Attrition[[#This Row],[Age]]&lt;=40,"30-40",IF(WA_Fn_UseC__HR_Employee_Attrition[[#This Row],[Age]]&lt;=50,"41-50","50+")))</f>
        <v>50+</v>
      </c>
      <c r="C89" t="s">
        <v>18</v>
      </c>
      <c r="D89" t="s">
        <v>19</v>
      </c>
      <c r="E89" t="s">
        <v>14</v>
      </c>
      <c r="F89">
        <v>116</v>
      </c>
      <c r="G89" t="s">
        <v>20</v>
      </c>
      <c r="H89" t="s">
        <v>24</v>
      </c>
      <c r="I89" t="s">
        <v>22</v>
      </c>
      <c r="J89" s="1">
        <v>2075</v>
      </c>
      <c r="K89" t="s">
        <v>18</v>
      </c>
      <c r="L89">
        <v>23</v>
      </c>
      <c r="M89">
        <v>10</v>
      </c>
      <c r="N89">
        <v>4</v>
      </c>
      <c r="O89">
        <v>0</v>
      </c>
    </row>
    <row r="90" spans="1:15" x14ac:dyDescent="0.3">
      <c r="A90">
        <v>30</v>
      </c>
      <c r="B90" t="str">
        <f>IF(WA_Fn_UseC__HR_Employee_Attrition[[#This Row],[Age]]&lt;30,"&lt;30",IF(WA_Fn_UseC__HR_Employee_Attrition[[#This Row],[Age]]&lt;=40,"30-40",IF(WA_Fn_UseC__HR_Employee_Attrition[[#This Row],[Age]]&lt;=50,"41-50","50+")))</f>
        <v>30-40</v>
      </c>
      <c r="C90" t="s">
        <v>18</v>
      </c>
      <c r="D90" t="s">
        <v>19</v>
      </c>
      <c r="E90" t="s">
        <v>14</v>
      </c>
      <c r="F90">
        <v>117</v>
      </c>
      <c r="G90" t="s">
        <v>20</v>
      </c>
      <c r="H90" t="s">
        <v>28</v>
      </c>
      <c r="I90" t="s">
        <v>22</v>
      </c>
      <c r="J90" s="1">
        <v>4152</v>
      </c>
      <c r="K90" t="s">
        <v>18</v>
      </c>
      <c r="L90">
        <v>19</v>
      </c>
      <c r="M90">
        <v>11</v>
      </c>
      <c r="N90">
        <v>11</v>
      </c>
      <c r="O90">
        <v>10</v>
      </c>
    </row>
    <row r="91" spans="1:15" x14ac:dyDescent="0.3">
      <c r="A91">
        <v>46</v>
      </c>
      <c r="B91" t="str">
        <f>IF(WA_Fn_UseC__HR_Employee_Attrition[[#This Row],[Age]]&lt;30,"&lt;30",IF(WA_Fn_UseC__HR_Employee_Attrition[[#This Row],[Age]]&lt;=40,"30-40",IF(WA_Fn_UseC__HR_Employee_Attrition[[#This Row],[Age]]&lt;=50,"41-50","50+")))</f>
        <v>41-50</v>
      </c>
      <c r="C91" t="s">
        <v>12</v>
      </c>
      <c r="D91" t="s">
        <v>13</v>
      </c>
      <c r="E91" t="s">
        <v>25</v>
      </c>
      <c r="F91">
        <v>118</v>
      </c>
      <c r="G91" t="s">
        <v>20</v>
      </c>
      <c r="H91" t="s">
        <v>16</v>
      </c>
      <c r="I91" t="s">
        <v>17</v>
      </c>
      <c r="J91" s="1">
        <v>9619</v>
      </c>
      <c r="K91" t="s">
        <v>18</v>
      </c>
      <c r="L91">
        <v>16</v>
      </c>
      <c r="M91">
        <v>9</v>
      </c>
      <c r="N91">
        <v>9</v>
      </c>
      <c r="O91">
        <v>4</v>
      </c>
    </row>
    <row r="92" spans="1:15" x14ac:dyDescent="0.3">
      <c r="A92">
        <v>40</v>
      </c>
      <c r="B92" t="str">
        <f>IF(WA_Fn_UseC__HR_Employee_Attrition[[#This Row],[Age]]&lt;30,"&lt;30",IF(WA_Fn_UseC__HR_Employee_Attrition[[#This Row],[Age]]&lt;=40,"30-40",IF(WA_Fn_UseC__HR_Employee_Attrition[[#This Row],[Age]]&lt;=50,"41-50","50+")))</f>
        <v>30-40</v>
      </c>
      <c r="C92" t="s">
        <v>18</v>
      </c>
      <c r="D92" t="s">
        <v>19</v>
      </c>
      <c r="E92" t="s">
        <v>14</v>
      </c>
      <c r="F92">
        <v>119</v>
      </c>
      <c r="G92" t="s">
        <v>20</v>
      </c>
      <c r="H92" t="s">
        <v>28</v>
      </c>
      <c r="I92" t="s">
        <v>22</v>
      </c>
      <c r="J92" s="1">
        <v>13503</v>
      </c>
      <c r="K92" t="s">
        <v>18</v>
      </c>
      <c r="L92">
        <v>22</v>
      </c>
      <c r="M92">
        <v>22</v>
      </c>
      <c r="N92">
        <v>22</v>
      </c>
      <c r="O92">
        <v>11</v>
      </c>
    </row>
    <row r="93" spans="1:15" x14ac:dyDescent="0.3">
      <c r="A93">
        <v>51</v>
      </c>
      <c r="B93" t="str">
        <f>IF(WA_Fn_UseC__HR_Employee_Attrition[[#This Row],[Age]]&lt;30,"&lt;30",IF(WA_Fn_UseC__HR_Employee_Attrition[[#This Row],[Age]]&lt;=40,"30-40",IF(WA_Fn_UseC__HR_Employee_Attrition[[#This Row],[Age]]&lt;=50,"41-50","50+")))</f>
        <v>50+</v>
      </c>
      <c r="C93" t="s">
        <v>18</v>
      </c>
      <c r="D93" t="s">
        <v>13</v>
      </c>
      <c r="E93" t="s">
        <v>32</v>
      </c>
      <c r="F93">
        <v>120</v>
      </c>
      <c r="G93" t="s">
        <v>20</v>
      </c>
      <c r="H93" t="s">
        <v>16</v>
      </c>
      <c r="I93" t="s">
        <v>17</v>
      </c>
      <c r="J93" s="1">
        <v>5441</v>
      </c>
      <c r="K93" t="s">
        <v>12</v>
      </c>
      <c r="L93">
        <v>22</v>
      </c>
      <c r="M93">
        <v>11</v>
      </c>
      <c r="N93">
        <v>10</v>
      </c>
      <c r="O93">
        <v>1</v>
      </c>
    </row>
    <row r="94" spans="1:15" x14ac:dyDescent="0.3">
      <c r="A94">
        <v>30</v>
      </c>
      <c r="B94" t="str">
        <f>IF(WA_Fn_UseC__HR_Employee_Attrition[[#This Row],[Age]]&lt;30,"&lt;30",IF(WA_Fn_UseC__HR_Employee_Attrition[[#This Row],[Age]]&lt;=40,"30-40",IF(WA_Fn_UseC__HR_Employee_Attrition[[#This Row],[Age]]&lt;=50,"41-50","50+")))</f>
        <v>30-40</v>
      </c>
      <c r="C94" t="s">
        <v>18</v>
      </c>
      <c r="D94" t="s">
        <v>13</v>
      </c>
      <c r="E94" t="s">
        <v>25</v>
      </c>
      <c r="F94">
        <v>121</v>
      </c>
      <c r="G94" t="s">
        <v>15</v>
      </c>
      <c r="H94" t="s">
        <v>16</v>
      </c>
      <c r="I94" t="s">
        <v>26</v>
      </c>
      <c r="J94" s="1">
        <v>5209</v>
      </c>
      <c r="K94" t="s">
        <v>12</v>
      </c>
      <c r="L94">
        <v>12</v>
      </c>
      <c r="M94">
        <v>11</v>
      </c>
      <c r="N94">
        <v>11</v>
      </c>
      <c r="O94">
        <v>2</v>
      </c>
    </row>
    <row r="95" spans="1:15" x14ac:dyDescent="0.3">
      <c r="A95">
        <v>46</v>
      </c>
      <c r="B95" t="str">
        <f>IF(WA_Fn_UseC__HR_Employee_Attrition[[#This Row],[Age]]&lt;30,"&lt;30",IF(WA_Fn_UseC__HR_Employee_Attrition[[#This Row],[Age]]&lt;=40,"30-40",IF(WA_Fn_UseC__HR_Employee_Attrition[[#This Row],[Age]]&lt;=50,"41-50","50+")))</f>
        <v>41-50</v>
      </c>
      <c r="C95" t="s">
        <v>18</v>
      </c>
      <c r="D95" t="s">
        <v>19</v>
      </c>
      <c r="E95" t="s">
        <v>25</v>
      </c>
      <c r="F95">
        <v>124</v>
      </c>
      <c r="G95" t="s">
        <v>20</v>
      </c>
      <c r="H95" t="s">
        <v>28</v>
      </c>
      <c r="I95" t="s">
        <v>22</v>
      </c>
      <c r="J95" s="1">
        <v>10673</v>
      </c>
      <c r="K95" t="s">
        <v>12</v>
      </c>
      <c r="L95">
        <v>13</v>
      </c>
      <c r="M95">
        <v>21</v>
      </c>
      <c r="N95">
        <v>10</v>
      </c>
      <c r="O95">
        <v>9</v>
      </c>
    </row>
    <row r="96" spans="1:15" x14ac:dyDescent="0.3">
      <c r="A96">
        <v>32</v>
      </c>
      <c r="B96" t="str">
        <f>IF(WA_Fn_UseC__HR_Employee_Attrition[[#This Row],[Age]]&lt;30,"&lt;30",IF(WA_Fn_UseC__HR_Employee_Attrition[[#This Row],[Age]]&lt;=40,"30-40",IF(WA_Fn_UseC__HR_Employee_Attrition[[#This Row],[Age]]&lt;=50,"41-50","50+")))</f>
        <v>30-40</v>
      </c>
      <c r="C96" t="s">
        <v>18</v>
      </c>
      <c r="D96" t="s">
        <v>13</v>
      </c>
      <c r="E96" t="s">
        <v>25</v>
      </c>
      <c r="F96">
        <v>125</v>
      </c>
      <c r="G96" t="s">
        <v>20</v>
      </c>
      <c r="H96" t="s">
        <v>16</v>
      </c>
      <c r="I96" t="s">
        <v>17</v>
      </c>
      <c r="J96" s="1">
        <v>5010</v>
      </c>
      <c r="K96" t="s">
        <v>18</v>
      </c>
      <c r="L96">
        <v>16</v>
      </c>
      <c r="M96">
        <v>12</v>
      </c>
      <c r="N96">
        <v>11</v>
      </c>
      <c r="O96">
        <v>5</v>
      </c>
    </row>
    <row r="97" spans="1:15" x14ac:dyDescent="0.3">
      <c r="A97">
        <v>54</v>
      </c>
      <c r="B97" t="str">
        <f>IF(WA_Fn_UseC__HR_Employee_Attrition[[#This Row],[Age]]&lt;30,"&lt;30",IF(WA_Fn_UseC__HR_Employee_Attrition[[#This Row],[Age]]&lt;=40,"30-40",IF(WA_Fn_UseC__HR_Employee_Attrition[[#This Row],[Age]]&lt;=50,"41-50","50+")))</f>
        <v>50+</v>
      </c>
      <c r="C97" t="s">
        <v>18</v>
      </c>
      <c r="D97" t="s">
        <v>19</v>
      </c>
      <c r="E97" t="s">
        <v>33</v>
      </c>
      <c r="F97">
        <v>126</v>
      </c>
      <c r="G97" t="s">
        <v>15</v>
      </c>
      <c r="H97" t="s">
        <v>31</v>
      </c>
      <c r="I97" t="s">
        <v>22</v>
      </c>
      <c r="J97" s="1">
        <v>13549</v>
      </c>
      <c r="K97" t="s">
        <v>18</v>
      </c>
      <c r="L97">
        <v>12</v>
      </c>
      <c r="M97">
        <v>16</v>
      </c>
      <c r="N97">
        <v>4</v>
      </c>
      <c r="O97">
        <v>0</v>
      </c>
    </row>
    <row r="98" spans="1:15" x14ac:dyDescent="0.3">
      <c r="A98">
        <v>24</v>
      </c>
      <c r="B98" t="str">
        <f>IF(WA_Fn_UseC__HR_Employee_Attrition[[#This Row],[Age]]&lt;30,"&lt;30",IF(WA_Fn_UseC__HR_Employee_Attrition[[#This Row],[Age]]&lt;=40,"30-40",IF(WA_Fn_UseC__HR_Employee_Attrition[[#This Row],[Age]]&lt;=50,"41-50","50+")))</f>
        <v>&lt;30</v>
      </c>
      <c r="C98" t="s">
        <v>18</v>
      </c>
      <c r="D98" t="s">
        <v>13</v>
      </c>
      <c r="E98" t="s">
        <v>23</v>
      </c>
      <c r="F98">
        <v>128</v>
      </c>
      <c r="G98" t="s">
        <v>15</v>
      </c>
      <c r="H98" t="s">
        <v>16</v>
      </c>
      <c r="I98" t="s">
        <v>22</v>
      </c>
      <c r="J98" s="1">
        <v>4999</v>
      </c>
      <c r="K98" t="s">
        <v>18</v>
      </c>
      <c r="L98">
        <v>21</v>
      </c>
      <c r="M98">
        <v>4</v>
      </c>
      <c r="N98">
        <v>3</v>
      </c>
      <c r="O98">
        <v>0</v>
      </c>
    </row>
    <row r="99" spans="1:15" x14ac:dyDescent="0.3">
      <c r="A99">
        <v>28</v>
      </c>
      <c r="B99" t="str">
        <f>IF(WA_Fn_UseC__HR_Employee_Attrition[[#This Row],[Age]]&lt;30,"&lt;30",IF(WA_Fn_UseC__HR_Employee_Attrition[[#This Row],[Age]]&lt;=40,"30-40",IF(WA_Fn_UseC__HR_Employee_Attrition[[#This Row],[Age]]&lt;=50,"41-50","50+")))</f>
        <v>&lt;30</v>
      </c>
      <c r="C99" t="s">
        <v>18</v>
      </c>
      <c r="D99" t="s">
        <v>13</v>
      </c>
      <c r="E99" t="s">
        <v>25</v>
      </c>
      <c r="F99">
        <v>129</v>
      </c>
      <c r="G99" t="s">
        <v>20</v>
      </c>
      <c r="H99" t="s">
        <v>16</v>
      </c>
      <c r="I99" t="s">
        <v>22</v>
      </c>
      <c r="J99" s="1">
        <v>4221</v>
      </c>
      <c r="K99" t="s">
        <v>18</v>
      </c>
      <c r="L99">
        <v>15</v>
      </c>
      <c r="M99">
        <v>5</v>
      </c>
      <c r="N99">
        <v>5</v>
      </c>
      <c r="O99">
        <v>0</v>
      </c>
    </row>
    <row r="100" spans="1:15" x14ac:dyDescent="0.3">
      <c r="A100">
        <v>58</v>
      </c>
      <c r="B100" t="str">
        <f>IF(WA_Fn_UseC__HR_Employee_Attrition[[#This Row],[Age]]&lt;30,"&lt;30",IF(WA_Fn_UseC__HR_Employee_Attrition[[#This Row],[Age]]&lt;=40,"30-40",IF(WA_Fn_UseC__HR_Employee_Attrition[[#This Row],[Age]]&lt;=50,"41-50","50+")))</f>
        <v>50+</v>
      </c>
      <c r="C100" t="s">
        <v>18</v>
      </c>
      <c r="D100" t="s">
        <v>13</v>
      </c>
      <c r="E100" t="s">
        <v>25</v>
      </c>
      <c r="F100">
        <v>131</v>
      </c>
      <c r="G100" t="s">
        <v>20</v>
      </c>
      <c r="H100" t="s">
        <v>16</v>
      </c>
      <c r="I100" t="s">
        <v>17</v>
      </c>
      <c r="J100" s="1">
        <v>13872</v>
      </c>
      <c r="K100" t="s">
        <v>18</v>
      </c>
      <c r="L100">
        <v>13</v>
      </c>
      <c r="M100">
        <v>38</v>
      </c>
      <c r="N100">
        <v>37</v>
      </c>
      <c r="O100">
        <v>1</v>
      </c>
    </row>
    <row r="101" spans="1:15" x14ac:dyDescent="0.3">
      <c r="A101">
        <v>44</v>
      </c>
      <c r="B101" t="str">
        <f>IF(WA_Fn_UseC__HR_Employee_Attrition[[#This Row],[Age]]&lt;30,"&lt;30",IF(WA_Fn_UseC__HR_Employee_Attrition[[#This Row],[Age]]&lt;=40,"30-40",IF(WA_Fn_UseC__HR_Employee_Attrition[[#This Row],[Age]]&lt;=50,"41-50","50+")))</f>
        <v>41-50</v>
      </c>
      <c r="C101" t="s">
        <v>18</v>
      </c>
      <c r="D101" t="s">
        <v>19</v>
      </c>
      <c r="E101" t="s">
        <v>25</v>
      </c>
      <c r="F101">
        <v>132</v>
      </c>
      <c r="G101" t="s">
        <v>20</v>
      </c>
      <c r="H101" t="s">
        <v>24</v>
      </c>
      <c r="I101" t="s">
        <v>22</v>
      </c>
      <c r="J101" s="1">
        <v>2042</v>
      </c>
      <c r="K101" t="s">
        <v>18</v>
      </c>
      <c r="L101">
        <v>12</v>
      </c>
      <c r="M101">
        <v>17</v>
      </c>
      <c r="N101">
        <v>3</v>
      </c>
      <c r="O101">
        <v>1</v>
      </c>
    </row>
    <row r="102" spans="1:15" x14ac:dyDescent="0.3">
      <c r="A102">
        <v>37</v>
      </c>
      <c r="B102" t="str">
        <f>IF(WA_Fn_UseC__HR_Employee_Attrition[[#This Row],[Age]]&lt;30,"&lt;30",IF(WA_Fn_UseC__HR_Employee_Attrition[[#This Row],[Age]]&lt;=40,"30-40",IF(WA_Fn_UseC__HR_Employee_Attrition[[#This Row],[Age]]&lt;=50,"41-50","50+")))</f>
        <v>30-40</v>
      </c>
      <c r="C102" t="s">
        <v>12</v>
      </c>
      <c r="D102" t="s">
        <v>34</v>
      </c>
      <c r="E102" t="s">
        <v>34</v>
      </c>
      <c r="F102">
        <v>133</v>
      </c>
      <c r="G102" t="s">
        <v>20</v>
      </c>
      <c r="H102" t="s">
        <v>34</v>
      </c>
      <c r="I102" t="s">
        <v>26</v>
      </c>
      <c r="J102" s="1">
        <v>2073</v>
      </c>
      <c r="K102" t="s">
        <v>12</v>
      </c>
      <c r="L102">
        <v>22</v>
      </c>
      <c r="M102">
        <v>7</v>
      </c>
      <c r="N102">
        <v>3</v>
      </c>
      <c r="O102">
        <v>0</v>
      </c>
    </row>
    <row r="103" spans="1:15" x14ac:dyDescent="0.3">
      <c r="A103">
        <v>32</v>
      </c>
      <c r="B103" t="str">
        <f>IF(WA_Fn_UseC__HR_Employee_Attrition[[#This Row],[Age]]&lt;30,"&lt;30",IF(WA_Fn_UseC__HR_Employee_Attrition[[#This Row],[Age]]&lt;=40,"30-40",IF(WA_Fn_UseC__HR_Employee_Attrition[[#This Row],[Age]]&lt;=50,"41-50","50+")))</f>
        <v>30-40</v>
      </c>
      <c r="C103" t="s">
        <v>18</v>
      </c>
      <c r="D103" t="s">
        <v>19</v>
      </c>
      <c r="E103" t="s">
        <v>14</v>
      </c>
      <c r="F103">
        <v>134</v>
      </c>
      <c r="G103" t="s">
        <v>20</v>
      </c>
      <c r="H103" t="s">
        <v>21</v>
      </c>
      <c r="I103" t="s">
        <v>17</v>
      </c>
      <c r="J103" s="1">
        <v>2956</v>
      </c>
      <c r="K103" t="s">
        <v>18</v>
      </c>
      <c r="L103">
        <v>13</v>
      </c>
      <c r="M103">
        <v>1</v>
      </c>
      <c r="N103">
        <v>1</v>
      </c>
      <c r="O103">
        <v>0</v>
      </c>
    </row>
    <row r="104" spans="1:15" x14ac:dyDescent="0.3">
      <c r="A104">
        <v>20</v>
      </c>
      <c r="B104" t="str">
        <f>IF(WA_Fn_UseC__HR_Employee_Attrition[[#This Row],[Age]]&lt;30,"&lt;30",IF(WA_Fn_UseC__HR_Employee_Attrition[[#This Row],[Age]]&lt;=40,"30-40",IF(WA_Fn_UseC__HR_Employee_Attrition[[#This Row],[Age]]&lt;=50,"41-50","50+")))</f>
        <v>&lt;30</v>
      </c>
      <c r="C104" t="s">
        <v>12</v>
      </c>
      <c r="D104" t="s">
        <v>19</v>
      </c>
      <c r="E104" t="s">
        <v>14</v>
      </c>
      <c r="F104">
        <v>137</v>
      </c>
      <c r="G104" t="s">
        <v>15</v>
      </c>
      <c r="H104" t="s">
        <v>24</v>
      </c>
      <c r="I104" t="s">
        <v>17</v>
      </c>
      <c r="J104" s="1">
        <v>2926</v>
      </c>
      <c r="K104" t="s">
        <v>12</v>
      </c>
      <c r="L104">
        <v>18</v>
      </c>
      <c r="M104">
        <v>1</v>
      </c>
      <c r="N104">
        <v>1</v>
      </c>
      <c r="O104">
        <v>1</v>
      </c>
    </row>
    <row r="105" spans="1:15" x14ac:dyDescent="0.3">
      <c r="A105">
        <v>34</v>
      </c>
      <c r="B105" t="str">
        <f>IF(WA_Fn_UseC__HR_Employee_Attrition[[#This Row],[Age]]&lt;30,"&lt;30",IF(WA_Fn_UseC__HR_Employee_Attrition[[#This Row],[Age]]&lt;=40,"30-40",IF(WA_Fn_UseC__HR_Employee_Attrition[[#This Row],[Age]]&lt;=50,"41-50","50+")))</f>
        <v>30-40</v>
      </c>
      <c r="C105" t="s">
        <v>18</v>
      </c>
      <c r="D105" t="s">
        <v>19</v>
      </c>
      <c r="E105" t="s">
        <v>23</v>
      </c>
      <c r="F105">
        <v>138</v>
      </c>
      <c r="G105" t="s">
        <v>15</v>
      </c>
      <c r="H105" t="s">
        <v>21</v>
      </c>
      <c r="I105" t="s">
        <v>17</v>
      </c>
      <c r="J105" s="1">
        <v>4809</v>
      </c>
      <c r="K105" t="s">
        <v>18</v>
      </c>
      <c r="L105">
        <v>14</v>
      </c>
      <c r="M105">
        <v>16</v>
      </c>
      <c r="N105">
        <v>16</v>
      </c>
      <c r="O105">
        <v>2</v>
      </c>
    </row>
    <row r="106" spans="1:15" x14ac:dyDescent="0.3">
      <c r="A106">
        <v>37</v>
      </c>
      <c r="B106" t="str">
        <f>IF(WA_Fn_UseC__HR_Employee_Attrition[[#This Row],[Age]]&lt;30,"&lt;30",IF(WA_Fn_UseC__HR_Employee_Attrition[[#This Row],[Age]]&lt;=40,"30-40",IF(WA_Fn_UseC__HR_Employee_Attrition[[#This Row],[Age]]&lt;=50,"41-50","50+")))</f>
        <v>30-40</v>
      </c>
      <c r="C106" t="s">
        <v>18</v>
      </c>
      <c r="D106" t="s">
        <v>19</v>
      </c>
      <c r="E106" t="s">
        <v>14</v>
      </c>
      <c r="F106">
        <v>139</v>
      </c>
      <c r="G106" t="s">
        <v>20</v>
      </c>
      <c r="H106" t="s">
        <v>28</v>
      </c>
      <c r="I106" t="s">
        <v>26</v>
      </c>
      <c r="J106" s="1">
        <v>5163</v>
      </c>
      <c r="K106" t="s">
        <v>18</v>
      </c>
      <c r="L106">
        <v>14</v>
      </c>
      <c r="M106">
        <v>17</v>
      </c>
      <c r="N106">
        <v>1</v>
      </c>
      <c r="O106">
        <v>0</v>
      </c>
    </row>
    <row r="107" spans="1:15" x14ac:dyDescent="0.3">
      <c r="A107">
        <v>59</v>
      </c>
      <c r="B107" t="str">
        <f>IF(WA_Fn_UseC__HR_Employee_Attrition[[#This Row],[Age]]&lt;30,"&lt;30",IF(WA_Fn_UseC__HR_Employee_Attrition[[#This Row],[Age]]&lt;=40,"30-40",IF(WA_Fn_UseC__HR_Employee_Attrition[[#This Row],[Age]]&lt;=50,"41-50","50+")))</f>
        <v>50+</v>
      </c>
      <c r="C107" t="s">
        <v>18</v>
      </c>
      <c r="D107" t="s">
        <v>34</v>
      </c>
      <c r="E107" t="s">
        <v>34</v>
      </c>
      <c r="F107">
        <v>140</v>
      </c>
      <c r="G107" t="s">
        <v>15</v>
      </c>
      <c r="H107" t="s">
        <v>29</v>
      </c>
      <c r="I107" t="s">
        <v>22</v>
      </c>
      <c r="J107" s="1">
        <v>18844</v>
      </c>
      <c r="K107" t="s">
        <v>18</v>
      </c>
      <c r="L107">
        <v>21</v>
      </c>
      <c r="M107">
        <v>30</v>
      </c>
      <c r="N107">
        <v>3</v>
      </c>
      <c r="O107">
        <v>2</v>
      </c>
    </row>
    <row r="108" spans="1:15" x14ac:dyDescent="0.3">
      <c r="A108">
        <v>50</v>
      </c>
      <c r="B108" t="str">
        <f>IF(WA_Fn_UseC__HR_Employee_Attrition[[#This Row],[Age]]&lt;30,"&lt;30",IF(WA_Fn_UseC__HR_Employee_Attrition[[#This Row],[Age]]&lt;=40,"30-40",IF(WA_Fn_UseC__HR_Employee_Attrition[[#This Row],[Age]]&lt;=50,"41-50","50+")))</f>
        <v>41-50</v>
      </c>
      <c r="C108" t="s">
        <v>18</v>
      </c>
      <c r="D108" t="s">
        <v>19</v>
      </c>
      <c r="E108" t="s">
        <v>14</v>
      </c>
      <c r="F108">
        <v>141</v>
      </c>
      <c r="G108" t="s">
        <v>15</v>
      </c>
      <c r="H108" t="s">
        <v>31</v>
      </c>
      <c r="I108" t="s">
        <v>22</v>
      </c>
      <c r="J108" s="1">
        <v>18172</v>
      </c>
      <c r="K108" t="s">
        <v>12</v>
      </c>
      <c r="L108">
        <v>19</v>
      </c>
      <c r="M108">
        <v>28</v>
      </c>
      <c r="N108">
        <v>8</v>
      </c>
      <c r="O108">
        <v>0</v>
      </c>
    </row>
    <row r="109" spans="1:15" x14ac:dyDescent="0.3">
      <c r="A109">
        <v>25</v>
      </c>
      <c r="B109" t="str">
        <f>IF(WA_Fn_UseC__HR_Employee_Attrition[[#This Row],[Age]]&lt;30,"&lt;30",IF(WA_Fn_UseC__HR_Employee_Attrition[[#This Row],[Age]]&lt;=40,"30-40",IF(WA_Fn_UseC__HR_Employee_Attrition[[#This Row],[Age]]&lt;=50,"41-50","50+")))</f>
        <v>&lt;30</v>
      </c>
      <c r="C109" t="s">
        <v>12</v>
      </c>
      <c r="D109" t="s">
        <v>13</v>
      </c>
      <c r="E109" t="s">
        <v>32</v>
      </c>
      <c r="F109">
        <v>142</v>
      </c>
      <c r="G109" t="s">
        <v>20</v>
      </c>
      <c r="H109" t="s">
        <v>16</v>
      </c>
      <c r="I109" t="s">
        <v>17</v>
      </c>
      <c r="J109" s="1">
        <v>5744</v>
      </c>
      <c r="K109" t="s">
        <v>12</v>
      </c>
      <c r="L109">
        <v>11</v>
      </c>
      <c r="M109">
        <v>6</v>
      </c>
      <c r="N109">
        <v>6</v>
      </c>
      <c r="O109">
        <v>0</v>
      </c>
    </row>
    <row r="110" spans="1:15" x14ac:dyDescent="0.3">
      <c r="A110">
        <v>25</v>
      </c>
      <c r="B110" t="str">
        <f>IF(WA_Fn_UseC__HR_Employee_Attrition[[#This Row],[Age]]&lt;30,"&lt;30",IF(WA_Fn_UseC__HR_Employee_Attrition[[#This Row],[Age]]&lt;=40,"30-40",IF(WA_Fn_UseC__HR_Employee_Attrition[[#This Row],[Age]]&lt;=50,"41-50","50+")))</f>
        <v>&lt;30</v>
      </c>
      <c r="C110" t="s">
        <v>18</v>
      </c>
      <c r="D110" t="s">
        <v>19</v>
      </c>
      <c r="E110" t="s">
        <v>25</v>
      </c>
      <c r="F110">
        <v>143</v>
      </c>
      <c r="G110" t="s">
        <v>20</v>
      </c>
      <c r="H110" t="s">
        <v>21</v>
      </c>
      <c r="I110" t="s">
        <v>22</v>
      </c>
      <c r="J110" s="1">
        <v>2889</v>
      </c>
      <c r="K110" t="s">
        <v>18</v>
      </c>
      <c r="L110">
        <v>11</v>
      </c>
      <c r="M110">
        <v>2</v>
      </c>
      <c r="N110">
        <v>2</v>
      </c>
      <c r="O110">
        <v>2</v>
      </c>
    </row>
    <row r="111" spans="1:15" x14ac:dyDescent="0.3">
      <c r="A111">
        <v>22</v>
      </c>
      <c r="B111" t="str">
        <f>IF(WA_Fn_UseC__HR_Employee_Attrition[[#This Row],[Age]]&lt;30,"&lt;30",IF(WA_Fn_UseC__HR_Employee_Attrition[[#This Row],[Age]]&lt;=40,"30-40",IF(WA_Fn_UseC__HR_Employee_Attrition[[#This Row],[Age]]&lt;=50,"41-50","50+")))</f>
        <v>&lt;30</v>
      </c>
      <c r="C111" t="s">
        <v>18</v>
      </c>
      <c r="D111" t="s">
        <v>19</v>
      </c>
      <c r="E111" t="s">
        <v>25</v>
      </c>
      <c r="F111">
        <v>144</v>
      </c>
      <c r="G111" t="s">
        <v>15</v>
      </c>
      <c r="H111" t="s">
        <v>24</v>
      </c>
      <c r="I111" t="s">
        <v>17</v>
      </c>
      <c r="J111" s="1">
        <v>2871</v>
      </c>
      <c r="K111" t="s">
        <v>18</v>
      </c>
      <c r="L111">
        <v>15</v>
      </c>
      <c r="M111">
        <v>1</v>
      </c>
      <c r="N111">
        <v>0</v>
      </c>
      <c r="O111">
        <v>0</v>
      </c>
    </row>
    <row r="112" spans="1:15" x14ac:dyDescent="0.3">
      <c r="A112">
        <v>51</v>
      </c>
      <c r="B112" t="str">
        <f>IF(WA_Fn_UseC__HR_Employee_Attrition[[#This Row],[Age]]&lt;30,"&lt;30",IF(WA_Fn_UseC__HR_Employee_Attrition[[#This Row],[Age]]&lt;=40,"30-40",IF(WA_Fn_UseC__HR_Employee_Attrition[[#This Row],[Age]]&lt;=50,"41-50","50+")))</f>
        <v>50+</v>
      </c>
      <c r="C112" t="s">
        <v>18</v>
      </c>
      <c r="D112" t="s">
        <v>19</v>
      </c>
      <c r="E112" t="s">
        <v>25</v>
      </c>
      <c r="F112">
        <v>145</v>
      </c>
      <c r="G112" t="s">
        <v>15</v>
      </c>
      <c r="H112" t="s">
        <v>28</v>
      </c>
      <c r="I112" t="s">
        <v>17</v>
      </c>
      <c r="J112" s="1">
        <v>7484</v>
      </c>
      <c r="K112" t="s">
        <v>18</v>
      </c>
      <c r="L112">
        <v>20</v>
      </c>
      <c r="M112">
        <v>23</v>
      </c>
      <c r="N112">
        <v>13</v>
      </c>
      <c r="O112">
        <v>12</v>
      </c>
    </row>
    <row r="113" spans="1:15" x14ac:dyDescent="0.3">
      <c r="A113">
        <v>34</v>
      </c>
      <c r="B113" t="str">
        <f>IF(WA_Fn_UseC__HR_Employee_Attrition[[#This Row],[Age]]&lt;30,"&lt;30",IF(WA_Fn_UseC__HR_Employee_Attrition[[#This Row],[Age]]&lt;=40,"30-40",IF(WA_Fn_UseC__HR_Employee_Attrition[[#This Row],[Age]]&lt;=50,"41-50","50+")))</f>
        <v>30-40</v>
      </c>
      <c r="C113" t="s">
        <v>12</v>
      </c>
      <c r="D113" t="s">
        <v>19</v>
      </c>
      <c r="E113" t="s">
        <v>14</v>
      </c>
      <c r="F113">
        <v>147</v>
      </c>
      <c r="G113" t="s">
        <v>20</v>
      </c>
      <c r="H113" t="s">
        <v>24</v>
      </c>
      <c r="I113" t="s">
        <v>17</v>
      </c>
      <c r="J113" s="1">
        <v>6074</v>
      </c>
      <c r="K113" t="s">
        <v>12</v>
      </c>
      <c r="L113">
        <v>24</v>
      </c>
      <c r="M113">
        <v>9</v>
      </c>
      <c r="N113">
        <v>9</v>
      </c>
      <c r="O113">
        <v>0</v>
      </c>
    </row>
    <row r="114" spans="1:15" x14ac:dyDescent="0.3">
      <c r="A114">
        <v>54</v>
      </c>
      <c r="B114" t="str">
        <f>IF(WA_Fn_UseC__HR_Employee_Attrition[[#This Row],[Age]]&lt;30,"&lt;30",IF(WA_Fn_UseC__HR_Employee_Attrition[[#This Row],[Age]]&lt;=40,"30-40",IF(WA_Fn_UseC__HR_Employee_Attrition[[#This Row],[Age]]&lt;=50,"41-50","50+")))</f>
        <v>50+</v>
      </c>
      <c r="C114" t="s">
        <v>18</v>
      </c>
      <c r="D114" t="s">
        <v>34</v>
      </c>
      <c r="E114" t="s">
        <v>34</v>
      </c>
      <c r="F114">
        <v>148</v>
      </c>
      <c r="G114" t="s">
        <v>15</v>
      </c>
      <c r="H114" t="s">
        <v>29</v>
      </c>
      <c r="I114" t="s">
        <v>17</v>
      </c>
      <c r="J114" s="1">
        <v>17328</v>
      </c>
      <c r="K114" t="s">
        <v>12</v>
      </c>
      <c r="L114">
        <v>12</v>
      </c>
      <c r="M114">
        <v>23</v>
      </c>
      <c r="N114">
        <v>5</v>
      </c>
      <c r="O114">
        <v>4</v>
      </c>
    </row>
    <row r="115" spans="1:15" x14ac:dyDescent="0.3">
      <c r="A115">
        <v>24</v>
      </c>
      <c r="B115" t="str">
        <f>IF(WA_Fn_UseC__HR_Employee_Attrition[[#This Row],[Age]]&lt;30,"&lt;30",IF(WA_Fn_UseC__HR_Employee_Attrition[[#This Row],[Age]]&lt;=40,"30-40",IF(WA_Fn_UseC__HR_Employee_Attrition[[#This Row],[Age]]&lt;=50,"41-50","50+")))</f>
        <v>&lt;30</v>
      </c>
      <c r="C115" t="s">
        <v>18</v>
      </c>
      <c r="D115" t="s">
        <v>19</v>
      </c>
      <c r="E115" t="s">
        <v>14</v>
      </c>
      <c r="F115">
        <v>150</v>
      </c>
      <c r="G115" t="s">
        <v>20</v>
      </c>
      <c r="H115" t="s">
        <v>24</v>
      </c>
      <c r="I115" t="s">
        <v>22</v>
      </c>
      <c r="J115" s="1">
        <v>2774</v>
      </c>
      <c r="K115" t="s">
        <v>18</v>
      </c>
      <c r="L115">
        <v>12</v>
      </c>
      <c r="M115">
        <v>6</v>
      </c>
      <c r="N115">
        <v>5</v>
      </c>
      <c r="O115">
        <v>1</v>
      </c>
    </row>
    <row r="116" spans="1:15" x14ac:dyDescent="0.3">
      <c r="A116">
        <v>34</v>
      </c>
      <c r="B116" t="str">
        <f>IF(WA_Fn_UseC__HR_Employee_Attrition[[#This Row],[Age]]&lt;30,"&lt;30",IF(WA_Fn_UseC__HR_Employee_Attrition[[#This Row],[Age]]&lt;=40,"30-40",IF(WA_Fn_UseC__HR_Employee_Attrition[[#This Row],[Age]]&lt;=50,"41-50","50+")))</f>
        <v>30-40</v>
      </c>
      <c r="C116" t="s">
        <v>18</v>
      </c>
      <c r="D116" t="s">
        <v>19</v>
      </c>
      <c r="E116" t="s">
        <v>14</v>
      </c>
      <c r="F116">
        <v>151</v>
      </c>
      <c r="G116" t="s">
        <v>15</v>
      </c>
      <c r="H116" t="s">
        <v>21</v>
      </c>
      <c r="I116" t="s">
        <v>26</v>
      </c>
      <c r="J116" s="1">
        <v>4505</v>
      </c>
      <c r="K116" t="s">
        <v>18</v>
      </c>
      <c r="L116">
        <v>15</v>
      </c>
      <c r="M116">
        <v>12</v>
      </c>
      <c r="N116">
        <v>1</v>
      </c>
      <c r="O116">
        <v>0</v>
      </c>
    </row>
    <row r="117" spans="1:15" x14ac:dyDescent="0.3">
      <c r="A117">
        <v>37</v>
      </c>
      <c r="B117" t="str">
        <f>IF(WA_Fn_UseC__HR_Employee_Attrition[[#This Row],[Age]]&lt;30,"&lt;30",IF(WA_Fn_UseC__HR_Employee_Attrition[[#This Row],[Age]]&lt;=40,"30-40",IF(WA_Fn_UseC__HR_Employee_Attrition[[#This Row],[Age]]&lt;=50,"41-50","50+")))</f>
        <v>30-40</v>
      </c>
      <c r="C117" t="s">
        <v>18</v>
      </c>
      <c r="D117" t="s">
        <v>13</v>
      </c>
      <c r="E117" t="s">
        <v>14</v>
      </c>
      <c r="F117">
        <v>152</v>
      </c>
      <c r="G117" t="s">
        <v>20</v>
      </c>
      <c r="H117" t="s">
        <v>16</v>
      </c>
      <c r="I117" t="s">
        <v>17</v>
      </c>
      <c r="J117" s="1">
        <v>7428</v>
      </c>
      <c r="K117" t="s">
        <v>18</v>
      </c>
      <c r="L117">
        <v>12</v>
      </c>
      <c r="M117">
        <v>12</v>
      </c>
      <c r="N117">
        <v>5</v>
      </c>
      <c r="O117">
        <v>1</v>
      </c>
    </row>
    <row r="118" spans="1:15" x14ac:dyDescent="0.3">
      <c r="A118">
        <v>34</v>
      </c>
      <c r="B118" t="str">
        <f>IF(WA_Fn_UseC__HR_Employee_Attrition[[#This Row],[Age]]&lt;30,"&lt;30",IF(WA_Fn_UseC__HR_Employee_Attrition[[#This Row],[Age]]&lt;=40,"30-40",IF(WA_Fn_UseC__HR_Employee_Attrition[[#This Row],[Age]]&lt;=50,"41-50","50+")))</f>
        <v>30-40</v>
      </c>
      <c r="C118" t="s">
        <v>18</v>
      </c>
      <c r="D118" t="s">
        <v>19</v>
      </c>
      <c r="E118" t="s">
        <v>25</v>
      </c>
      <c r="F118">
        <v>153</v>
      </c>
      <c r="G118" t="s">
        <v>15</v>
      </c>
      <c r="H118" t="s">
        <v>29</v>
      </c>
      <c r="I118" t="s">
        <v>17</v>
      </c>
      <c r="J118" s="1">
        <v>11631</v>
      </c>
      <c r="K118" t="s">
        <v>18</v>
      </c>
      <c r="L118">
        <v>12</v>
      </c>
      <c r="M118">
        <v>14</v>
      </c>
      <c r="N118">
        <v>11</v>
      </c>
      <c r="O118">
        <v>5</v>
      </c>
    </row>
    <row r="119" spans="1:15" x14ac:dyDescent="0.3">
      <c r="A119">
        <v>36</v>
      </c>
      <c r="B119" t="str">
        <f>IF(WA_Fn_UseC__HR_Employee_Attrition[[#This Row],[Age]]&lt;30,"&lt;30",IF(WA_Fn_UseC__HR_Employee_Attrition[[#This Row],[Age]]&lt;=40,"30-40",IF(WA_Fn_UseC__HR_Employee_Attrition[[#This Row],[Age]]&lt;=50,"41-50","50+")))</f>
        <v>30-40</v>
      </c>
      <c r="C119" t="s">
        <v>18</v>
      </c>
      <c r="D119" t="s">
        <v>13</v>
      </c>
      <c r="E119" t="s">
        <v>33</v>
      </c>
      <c r="F119">
        <v>154</v>
      </c>
      <c r="G119" t="s">
        <v>15</v>
      </c>
      <c r="H119" t="s">
        <v>16</v>
      </c>
      <c r="I119" t="s">
        <v>22</v>
      </c>
      <c r="J119" s="1">
        <v>9738</v>
      </c>
      <c r="K119" t="s">
        <v>18</v>
      </c>
      <c r="L119">
        <v>14</v>
      </c>
      <c r="M119">
        <v>10</v>
      </c>
      <c r="N119">
        <v>9</v>
      </c>
      <c r="O119">
        <v>2</v>
      </c>
    </row>
    <row r="120" spans="1:15" x14ac:dyDescent="0.3">
      <c r="A120">
        <v>36</v>
      </c>
      <c r="B120" t="str">
        <f>IF(WA_Fn_UseC__HR_Employee_Attrition[[#This Row],[Age]]&lt;30,"&lt;30",IF(WA_Fn_UseC__HR_Employee_Attrition[[#This Row],[Age]]&lt;=40,"30-40",IF(WA_Fn_UseC__HR_Employee_Attrition[[#This Row],[Age]]&lt;=50,"41-50","50+")))</f>
        <v>30-40</v>
      </c>
      <c r="C120" t="s">
        <v>18</v>
      </c>
      <c r="D120" t="s">
        <v>19</v>
      </c>
      <c r="E120" t="s">
        <v>14</v>
      </c>
      <c r="F120">
        <v>155</v>
      </c>
      <c r="G120" t="s">
        <v>15</v>
      </c>
      <c r="H120" t="s">
        <v>24</v>
      </c>
      <c r="I120" t="s">
        <v>26</v>
      </c>
      <c r="J120" s="1">
        <v>2835</v>
      </c>
      <c r="K120" t="s">
        <v>18</v>
      </c>
      <c r="L120">
        <v>22</v>
      </c>
      <c r="M120">
        <v>7</v>
      </c>
      <c r="N120">
        <v>1</v>
      </c>
      <c r="O120">
        <v>0</v>
      </c>
    </row>
    <row r="121" spans="1:15" x14ac:dyDescent="0.3">
      <c r="A121">
        <v>43</v>
      </c>
      <c r="B121" t="str">
        <f>IF(WA_Fn_UseC__HR_Employee_Attrition[[#This Row],[Age]]&lt;30,"&lt;30",IF(WA_Fn_UseC__HR_Employee_Attrition[[#This Row],[Age]]&lt;=40,"30-40",IF(WA_Fn_UseC__HR_Employee_Attrition[[#This Row],[Age]]&lt;=50,"41-50","50+")))</f>
        <v>41-50</v>
      </c>
      <c r="C121" t="s">
        <v>18</v>
      </c>
      <c r="D121" t="s">
        <v>13</v>
      </c>
      <c r="E121" t="s">
        <v>14</v>
      </c>
      <c r="F121">
        <v>158</v>
      </c>
      <c r="G121" t="s">
        <v>20</v>
      </c>
      <c r="H121" t="s">
        <v>29</v>
      </c>
      <c r="I121" t="s">
        <v>22</v>
      </c>
      <c r="J121" s="1">
        <v>16959</v>
      </c>
      <c r="K121" t="s">
        <v>12</v>
      </c>
      <c r="L121">
        <v>12</v>
      </c>
      <c r="M121">
        <v>25</v>
      </c>
      <c r="N121">
        <v>25</v>
      </c>
      <c r="O121">
        <v>4</v>
      </c>
    </row>
    <row r="122" spans="1:15" x14ac:dyDescent="0.3">
      <c r="A122">
        <v>30</v>
      </c>
      <c r="B122" t="str">
        <f>IF(WA_Fn_UseC__HR_Employee_Attrition[[#This Row],[Age]]&lt;30,"&lt;30",IF(WA_Fn_UseC__HR_Employee_Attrition[[#This Row],[Age]]&lt;=40,"30-40",IF(WA_Fn_UseC__HR_Employee_Attrition[[#This Row],[Age]]&lt;=50,"41-50","50+")))</f>
        <v>30-40</v>
      </c>
      <c r="C122" t="s">
        <v>18</v>
      </c>
      <c r="D122" t="s">
        <v>19</v>
      </c>
      <c r="E122" t="s">
        <v>14</v>
      </c>
      <c r="F122">
        <v>159</v>
      </c>
      <c r="G122" t="s">
        <v>20</v>
      </c>
      <c r="H122" t="s">
        <v>21</v>
      </c>
      <c r="I122" t="s">
        <v>26</v>
      </c>
      <c r="J122" s="1">
        <v>2613</v>
      </c>
      <c r="K122" t="s">
        <v>18</v>
      </c>
      <c r="L122">
        <v>25</v>
      </c>
      <c r="M122">
        <v>10</v>
      </c>
      <c r="N122">
        <v>10</v>
      </c>
      <c r="O122">
        <v>0</v>
      </c>
    </row>
    <row r="123" spans="1:15" x14ac:dyDescent="0.3">
      <c r="A123">
        <v>33</v>
      </c>
      <c r="B123" t="str">
        <f>IF(WA_Fn_UseC__HR_Employee_Attrition[[#This Row],[Age]]&lt;30,"&lt;30",IF(WA_Fn_UseC__HR_Employee_Attrition[[#This Row],[Age]]&lt;=40,"30-40",IF(WA_Fn_UseC__HR_Employee_Attrition[[#This Row],[Age]]&lt;=50,"41-50","50+")))</f>
        <v>30-40</v>
      </c>
      <c r="C123" t="s">
        <v>18</v>
      </c>
      <c r="D123" t="s">
        <v>13</v>
      </c>
      <c r="E123" t="s">
        <v>32</v>
      </c>
      <c r="F123">
        <v>160</v>
      </c>
      <c r="G123" t="s">
        <v>20</v>
      </c>
      <c r="H123" t="s">
        <v>16</v>
      </c>
      <c r="I123" t="s">
        <v>22</v>
      </c>
      <c r="J123" s="1">
        <v>6146</v>
      </c>
      <c r="K123" t="s">
        <v>18</v>
      </c>
      <c r="L123">
        <v>13</v>
      </c>
      <c r="M123">
        <v>8</v>
      </c>
      <c r="N123">
        <v>7</v>
      </c>
      <c r="O123">
        <v>0</v>
      </c>
    </row>
    <row r="124" spans="1:15" x14ac:dyDescent="0.3">
      <c r="A124">
        <v>56</v>
      </c>
      <c r="B124" t="str">
        <f>IF(WA_Fn_UseC__HR_Employee_Attrition[[#This Row],[Age]]&lt;30,"&lt;30",IF(WA_Fn_UseC__HR_Employee_Attrition[[#This Row],[Age]]&lt;=40,"30-40",IF(WA_Fn_UseC__HR_Employee_Attrition[[#This Row],[Age]]&lt;=50,"41-50","50+")))</f>
        <v>50+</v>
      </c>
      <c r="C124" t="s">
        <v>12</v>
      </c>
      <c r="D124" t="s">
        <v>19</v>
      </c>
      <c r="E124" t="s">
        <v>14</v>
      </c>
      <c r="F124">
        <v>161</v>
      </c>
      <c r="G124" t="s">
        <v>15</v>
      </c>
      <c r="H124" t="s">
        <v>21</v>
      </c>
      <c r="I124" t="s">
        <v>22</v>
      </c>
      <c r="J124" s="1">
        <v>4963</v>
      </c>
      <c r="K124" t="s">
        <v>12</v>
      </c>
      <c r="L124">
        <v>18</v>
      </c>
      <c r="M124">
        <v>7</v>
      </c>
      <c r="N124">
        <v>5</v>
      </c>
      <c r="O124">
        <v>4</v>
      </c>
    </row>
    <row r="125" spans="1:15" x14ac:dyDescent="0.3">
      <c r="A125">
        <v>51</v>
      </c>
      <c r="B125" t="str">
        <f>IF(WA_Fn_UseC__HR_Employee_Attrition[[#This Row],[Age]]&lt;30,"&lt;30",IF(WA_Fn_UseC__HR_Employee_Attrition[[#This Row],[Age]]&lt;=40,"30-40",IF(WA_Fn_UseC__HR_Employee_Attrition[[#This Row],[Age]]&lt;=50,"41-50","50+")))</f>
        <v>50+</v>
      </c>
      <c r="C125" t="s">
        <v>18</v>
      </c>
      <c r="D125" t="s">
        <v>19</v>
      </c>
      <c r="E125" t="s">
        <v>14</v>
      </c>
      <c r="F125">
        <v>162</v>
      </c>
      <c r="G125" t="s">
        <v>20</v>
      </c>
      <c r="H125" t="s">
        <v>31</v>
      </c>
      <c r="I125" t="s">
        <v>17</v>
      </c>
      <c r="J125" s="1">
        <v>19537</v>
      </c>
      <c r="K125" t="s">
        <v>18</v>
      </c>
      <c r="L125">
        <v>13</v>
      </c>
      <c r="M125">
        <v>23</v>
      </c>
      <c r="N125">
        <v>20</v>
      </c>
      <c r="O125">
        <v>15</v>
      </c>
    </row>
    <row r="126" spans="1:15" x14ac:dyDescent="0.3">
      <c r="A126">
        <v>31</v>
      </c>
      <c r="B126" t="str">
        <f>IF(WA_Fn_UseC__HR_Employee_Attrition[[#This Row],[Age]]&lt;30,"&lt;30",IF(WA_Fn_UseC__HR_Employee_Attrition[[#This Row],[Age]]&lt;=40,"30-40",IF(WA_Fn_UseC__HR_Employee_Attrition[[#This Row],[Age]]&lt;=50,"41-50","50+")))</f>
        <v>30-40</v>
      </c>
      <c r="C126" t="s">
        <v>12</v>
      </c>
      <c r="D126" t="s">
        <v>13</v>
      </c>
      <c r="E126" t="s">
        <v>14</v>
      </c>
      <c r="F126">
        <v>163</v>
      </c>
      <c r="G126" t="s">
        <v>20</v>
      </c>
      <c r="H126" t="s">
        <v>16</v>
      </c>
      <c r="I126" t="s">
        <v>22</v>
      </c>
      <c r="J126" s="1">
        <v>6172</v>
      </c>
      <c r="K126" t="s">
        <v>12</v>
      </c>
      <c r="L126">
        <v>18</v>
      </c>
      <c r="M126">
        <v>12</v>
      </c>
      <c r="N126">
        <v>7</v>
      </c>
      <c r="O126">
        <v>7</v>
      </c>
    </row>
    <row r="127" spans="1:15" x14ac:dyDescent="0.3">
      <c r="A127">
        <v>26</v>
      </c>
      <c r="B127" t="str">
        <f>IF(WA_Fn_UseC__HR_Employee_Attrition[[#This Row],[Age]]&lt;30,"&lt;30",IF(WA_Fn_UseC__HR_Employee_Attrition[[#This Row],[Age]]&lt;=40,"30-40",IF(WA_Fn_UseC__HR_Employee_Attrition[[#This Row],[Age]]&lt;=50,"41-50","50+")))</f>
        <v>&lt;30</v>
      </c>
      <c r="C127" t="s">
        <v>18</v>
      </c>
      <c r="D127" t="s">
        <v>19</v>
      </c>
      <c r="E127" t="s">
        <v>23</v>
      </c>
      <c r="F127">
        <v>164</v>
      </c>
      <c r="G127" t="s">
        <v>15</v>
      </c>
      <c r="H127" t="s">
        <v>21</v>
      </c>
      <c r="I127" t="s">
        <v>22</v>
      </c>
      <c r="J127" s="1">
        <v>2368</v>
      </c>
      <c r="K127" t="s">
        <v>18</v>
      </c>
      <c r="L127">
        <v>19</v>
      </c>
      <c r="M127">
        <v>5</v>
      </c>
      <c r="N127">
        <v>5</v>
      </c>
      <c r="O127">
        <v>4</v>
      </c>
    </row>
    <row r="128" spans="1:15" x14ac:dyDescent="0.3">
      <c r="A128">
        <v>58</v>
      </c>
      <c r="B128" t="str">
        <f>IF(WA_Fn_UseC__HR_Employee_Attrition[[#This Row],[Age]]&lt;30,"&lt;30",IF(WA_Fn_UseC__HR_Employee_Attrition[[#This Row],[Age]]&lt;=40,"30-40",IF(WA_Fn_UseC__HR_Employee_Attrition[[#This Row],[Age]]&lt;=50,"41-50","50+")))</f>
        <v>50+</v>
      </c>
      <c r="C128" t="s">
        <v>12</v>
      </c>
      <c r="D128" t="s">
        <v>19</v>
      </c>
      <c r="E128" t="s">
        <v>25</v>
      </c>
      <c r="F128">
        <v>165</v>
      </c>
      <c r="G128" t="s">
        <v>15</v>
      </c>
      <c r="H128" t="s">
        <v>28</v>
      </c>
      <c r="I128" t="s">
        <v>22</v>
      </c>
      <c r="J128" s="1">
        <v>10312</v>
      </c>
      <c r="K128" t="s">
        <v>18</v>
      </c>
      <c r="L128">
        <v>12</v>
      </c>
      <c r="M128">
        <v>40</v>
      </c>
      <c r="N128">
        <v>40</v>
      </c>
      <c r="O128">
        <v>15</v>
      </c>
    </row>
    <row r="129" spans="1:15" x14ac:dyDescent="0.3">
      <c r="A129">
        <v>19</v>
      </c>
      <c r="B129" t="str">
        <f>IF(WA_Fn_UseC__HR_Employee_Attrition[[#This Row],[Age]]&lt;30,"&lt;30",IF(WA_Fn_UseC__HR_Employee_Attrition[[#This Row],[Age]]&lt;=40,"30-40",IF(WA_Fn_UseC__HR_Employee_Attrition[[#This Row],[Age]]&lt;=50,"41-50","50+")))</f>
        <v>&lt;30</v>
      </c>
      <c r="C129" t="s">
        <v>12</v>
      </c>
      <c r="D129" t="s">
        <v>13</v>
      </c>
      <c r="E129" t="s">
        <v>32</v>
      </c>
      <c r="F129">
        <v>167</v>
      </c>
      <c r="G129" t="s">
        <v>20</v>
      </c>
      <c r="H129" t="s">
        <v>30</v>
      </c>
      <c r="I129" t="s">
        <v>17</v>
      </c>
      <c r="J129" s="1">
        <v>1675</v>
      </c>
      <c r="K129" t="s">
        <v>12</v>
      </c>
      <c r="L129">
        <v>19</v>
      </c>
      <c r="M129">
        <v>0</v>
      </c>
      <c r="N129">
        <v>0</v>
      </c>
      <c r="O129">
        <v>0</v>
      </c>
    </row>
    <row r="130" spans="1:15" x14ac:dyDescent="0.3">
      <c r="A130">
        <v>22</v>
      </c>
      <c r="B130" t="str">
        <f>IF(WA_Fn_UseC__HR_Employee_Attrition[[#This Row],[Age]]&lt;30,"&lt;30",IF(WA_Fn_UseC__HR_Employee_Attrition[[#This Row],[Age]]&lt;=40,"30-40",IF(WA_Fn_UseC__HR_Employee_Attrition[[#This Row],[Age]]&lt;=50,"41-50","50+")))</f>
        <v>&lt;30</v>
      </c>
      <c r="C130" t="s">
        <v>18</v>
      </c>
      <c r="D130" t="s">
        <v>19</v>
      </c>
      <c r="E130" t="s">
        <v>33</v>
      </c>
      <c r="F130">
        <v>169</v>
      </c>
      <c r="G130" t="s">
        <v>20</v>
      </c>
      <c r="H130" t="s">
        <v>24</v>
      </c>
      <c r="I130" t="s">
        <v>22</v>
      </c>
      <c r="J130" s="1">
        <v>2523</v>
      </c>
      <c r="K130" t="s">
        <v>18</v>
      </c>
      <c r="L130">
        <v>14</v>
      </c>
      <c r="M130">
        <v>3</v>
      </c>
      <c r="N130">
        <v>2</v>
      </c>
      <c r="O130">
        <v>2</v>
      </c>
    </row>
    <row r="131" spans="1:15" x14ac:dyDescent="0.3">
      <c r="A131">
        <v>49</v>
      </c>
      <c r="B131" t="str">
        <f>IF(WA_Fn_UseC__HR_Employee_Attrition[[#This Row],[Age]]&lt;30,"&lt;30",IF(WA_Fn_UseC__HR_Employee_Attrition[[#This Row],[Age]]&lt;=40,"30-40",IF(WA_Fn_UseC__HR_Employee_Attrition[[#This Row],[Age]]&lt;=50,"41-50","50+")))</f>
        <v>41-50</v>
      </c>
      <c r="C131" t="s">
        <v>18</v>
      </c>
      <c r="D131" t="s">
        <v>19</v>
      </c>
      <c r="E131" t="s">
        <v>25</v>
      </c>
      <c r="F131">
        <v>170</v>
      </c>
      <c r="G131" t="s">
        <v>15</v>
      </c>
      <c r="H131" t="s">
        <v>27</v>
      </c>
      <c r="I131" t="s">
        <v>22</v>
      </c>
      <c r="J131" s="1">
        <v>6567</v>
      </c>
      <c r="K131" t="s">
        <v>18</v>
      </c>
      <c r="L131">
        <v>14</v>
      </c>
      <c r="M131">
        <v>16</v>
      </c>
      <c r="N131">
        <v>15</v>
      </c>
      <c r="O131">
        <v>5</v>
      </c>
    </row>
    <row r="132" spans="1:15" x14ac:dyDescent="0.3">
      <c r="A132">
        <v>43</v>
      </c>
      <c r="B132" t="str">
        <f>IF(WA_Fn_UseC__HR_Employee_Attrition[[#This Row],[Age]]&lt;30,"&lt;30",IF(WA_Fn_UseC__HR_Employee_Attrition[[#This Row],[Age]]&lt;=40,"30-40",IF(WA_Fn_UseC__HR_Employee_Attrition[[#This Row],[Age]]&lt;=50,"41-50","50+")))</f>
        <v>41-50</v>
      </c>
      <c r="C132" t="s">
        <v>18</v>
      </c>
      <c r="D132" t="s">
        <v>19</v>
      </c>
      <c r="E132" t="s">
        <v>25</v>
      </c>
      <c r="F132">
        <v>171</v>
      </c>
      <c r="G132" t="s">
        <v>15</v>
      </c>
      <c r="H132" t="s">
        <v>21</v>
      </c>
      <c r="I132" t="s">
        <v>17</v>
      </c>
      <c r="J132" s="1">
        <v>4739</v>
      </c>
      <c r="K132" t="s">
        <v>18</v>
      </c>
      <c r="L132">
        <v>12</v>
      </c>
      <c r="M132">
        <v>18</v>
      </c>
      <c r="N132">
        <v>3</v>
      </c>
      <c r="O132">
        <v>1</v>
      </c>
    </row>
    <row r="133" spans="1:15" x14ac:dyDescent="0.3">
      <c r="A133">
        <v>50</v>
      </c>
      <c r="B133" t="str">
        <f>IF(WA_Fn_UseC__HR_Employee_Attrition[[#This Row],[Age]]&lt;30,"&lt;30",IF(WA_Fn_UseC__HR_Employee_Attrition[[#This Row],[Age]]&lt;=40,"30-40",IF(WA_Fn_UseC__HR_Employee_Attrition[[#This Row],[Age]]&lt;=50,"41-50","50+")))</f>
        <v>41-50</v>
      </c>
      <c r="C133" t="s">
        <v>18</v>
      </c>
      <c r="D133" t="s">
        <v>13</v>
      </c>
      <c r="E133" t="s">
        <v>32</v>
      </c>
      <c r="F133">
        <v>174</v>
      </c>
      <c r="G133" t="s">
        <v>15</v>
      </c>
      <c r="H133" t="s">
        <v>16</v>
      </c>
      <c r="I133" t="s">
        <v>17</v>
      </c>
      <c r="J133" s="1">
        <v>9208</v>
      </c>
      <c r="K133" t="s">
        <v>18</v>
      </c>
      <c r="L133">
        <v>11</v>
      </c>
      <c r="M133">
        <v>16</v>
      </c>
      <c r="N133">
        <v>2</v>
      </c>
      <c r="O133">
        <v>2</v>
      </c>
    </row>
    <row r="134" spans="1:15" x14ac:dyDescent="0.3">
      <c r="A134">
        <v>31</v>
      </c>
      <c r="B134" t="str">
        <f>IF(WA_Fn_UseC__HR_Employee_Attrition[[#This Row],[Age]]&lt;30,"&lt;30",IF(WA_Fn_UseC__HR_Employee_Attrition[[#This Row],[Age]]&lt;=40,"30-40",IF(WA_Fn_UseC__HR_Employee_Attrition[[#This Row],[Age]]&lt;=50,"41-50","50+")))</f>
        <v>30-40</v>
      </c>
      <c r="C134" t="s">
        <v>12</v>
      </c>
      <c r="D134" t="s">
        <v>13</v>
      </c>
      <c r="E134" t="s">
        <v>14</v>
      </c>
      <c r="F134">
        <v>175</v>
      </c>
      <c r="G134" t="s">
        <v>15</v>
      </c>
      <c r="H134" t="s">
        <v>16</v>
      </c>
      <c r="I134" t="s">
        <v>22</v>
      </c>
      <c r="J134" s="1">
        <v>4559</v>
      </c>
      <c r="K134" t="s">
        <v>12</v>
      </c>
      <c r="L134">
        <v>11</v>
      </c>
      <c r="M134">
        <v>4</v>
      </c>
      <c r="N134">
        <v>2</v>
      </c>
      <c r="O134">
        <v>2</v>
      </c>
    </row>
    <row r="135" spans="1:15" x14ac:dyDescent="0.3">
      <c r="A135">
        <v>41</v>
      </c>
      <c r="B135" t="str">
        <f>IF(WA_Fn_UseC__HR_Employee_Attrition[[#This Row],[Age]]&lt;30,"&lt;30",IF(WA_Fn_UseC__HR_Employee_Attrition[[#This Row],[Age]]&lt;=40,"30-40",IF(WA_Fn_UseC__HR_Employee_Attrition[[#This Row],[Age]]&lt;=50,"41-50","50+")))</f>
        <v>41-50</v>
      </c>
      <c r="C135" t="s">
        <v>18</v>
      </c>
      <c r="D135" t="s">
        <v>13</v>
      </c>
      <c r="E135" t="s">
        <v>14</v>
      </c>
      <c r="F135">
        <v>176</v>
      </c>
      <c r="G135" t="s">
        <v>20</v>
      </c>
      <c r="H135" t="s">
        <v>16</v>
      </c>
      <c r="I135" t="s">
        <v>26</v>
      </c>
      <c r="J135" s="1">
        <v>8189</v>
      </c>
      <c r="K135" t="s">
        <v>12</v>
      </c>
      <c r="L135">
        <v>13</v>
      </c>
      <c r="M135">
        <v>12</v>
      </c>
      <c r="N135">
        <v>9</v>
      </c>
      <c r="O135">
        <v>0</v>
      </c>
    </row>
    <row r="136" spans="1:15" x14ac:dyDescent="0.3">
      <c r="A136">
        <v>26</v>
      </c>
      <c r="B136" t="str">
        <f>IF(WA_Fn_UseC__HR_Employee_Attrition[[#This Row],[Age]]&lt;30,"&lt;30",IF(WA_Fn_UseC__HR_Employee_Attrition[[#This Row],[Age]]&lt;=40,"30-40",IF(WA_Fn_UseC__HR_Employee_Attrition[[#This Row],[Age]]&lt;=50,"41-50","50+")))</f>
        <v>&lt;30</v>
      </c>
      <c r="C136" t="s">
        <v>18</v>
      </c>
      <c r="D136" t="s">
        <v>34</v>
      </c>
      <c r="E136" t="s">
        <v>14</v>
      </c>
      <c r="F136">
        <v>177</v>
      </c>
      <c r="G136" t="s">
        <v>15</v>
      </c>
      <c r="H136" t="s">
        <v>34</v>
      </c>
      <c r="I136" t="s">
        <v>22</v>
      </c>
      <c r="J136" s="1">
        <v>2942</v>
      </c>
      <c r="K136" t="s">
        <v>18</v>
      </c>
      <c r="L136">
        <v>23</v>
      </c>
      <c r="M136">
        <v>8</v>
      </c>
      <c r="N136">
        <v>8</v>
      </c>
      <c r="O136">
        <v>5</v>
      </c>
    </row>
    <row r="137" spans="1:15" x14ac:dyDescent="0.3">
      <c r="A137">
        <v>36</v>
      </c>
      <c r="B137" t="str">
        <f>IF(WA_Fn_UseC__HR_Employee_Attrition[[#This Row],[Age]]&lt;30,"&lt;30",IF(WA_Fn_UseC__HR_Employee_Attrition[[#This Row],[Age]]&lt;=40,"30-40",IF(WA_Fn_UseC__HR_Employee_Attrition[[#This Row],[Age]]&lt;=50,"41-50","50+")))</f>
        <v>30-40</v>
      </c>
      <c r="C137" t="s">
        <v>18</v>
      </c>
      <c r="D137" t="s">
        <v>19</v>
      </c>
      <c r="E137" t="s">
        <v>25</v>
      </c>
      <c r="F137">
        <v>178</v>
      </c>
      <c r="G137" t="s">
        <v>20</v>
      </c>
      <c r="H137" t="s">
        <v>27</v>
      </c>
      <c r="I137" t="s">
        <v>26</v>
      </c>
      <c r="J137" s="1">
        <v>4941</v>
      </c>
      <c r="K137" t="s">
        <v>18</v>
      </c>
      <c r="L137">
        <v>20</v>
      </c>
      <c r="M137">
        <v>7</v>
      </c>
      <c r="N137">
        <v>3</v>
      </c>
      <c r="O137">
        <v>0</v>
      </c>
    </row>
    <row r="138" spans="1:15" x14ac:dyDescent="0.3">
      <c r="A138">
        <v>51</v>
      </c>
      <c r="B138" t="str">
        <f>IF(WA_Fn_UseC__HR_Employee_Attrition[[#This Row],[Age]]&lt;30,"&lt;30",IF(WA_Fn_UseC__HR_Employee_Attrition[[#This Row],[Age]]&lt;=40,"30-40",IF(WA_Fn_UseC__HR_Employee_Attrition[[#This Row],[Age]]&lt;=50,"41-50","50+")))</f>
        <v>50+</v>
      </c>
      <c r="C138" t="s">
        <v>12</v>
      </c>
      <c r="D138" t="s">
        <v>19</v>
      </c>
      <c r="E138" t="s">
        <v>14</v>
      </c>
      <c r="F138">
        <v>179</v>
      </c>
      <c r="G138" t="s">
        <v>20</v>
      </c>
      <c r="H138" t="s">
        <v>27</v>
      </c>
      <c r="I138" t="s">
        <v>17</v>
      </c>
      <c r="J138" s="1">
        <v>10650</v>
      </c>
      <c r="K138" t="s">
        <v>18</v>
      </c>
      <c r="L138">
        <v>15</v>
      </c>
      <c r="M138">
        <v>18</v>
      </c>
      <c r="N138">
        <v>4</v>
      </c>
      <c r="O138">
        <v>0</v>
      </c>
    </row>
    <row r="139" spans="1:15" x14ac:dyDescent="0.3">
      <c r="A139">
        <v>39</v>
      </c>
      <c r="B139" t="str">
        <f>IF(WA_Fn_UseC__HR_Employee_Attrition[[#This Row],[Age]]&lt;30,"&lt;30",IF(WA_Fn_UseC__HR_Employee_Attrition[[#This Row],[Age]]&lt;=40,"30-40",IF(WA_Fn_UseC__HR_Employee_Attrition[[#This Row],[Age]]&lt;=50,"41-50","50+")))</f>
        <v>30-40</v>
      </c>
      <c r="C139" t="s">
        <v>18</v>
      </c>
      <c r="D139" t="s">
        <v>13</v>
      </c>
      <c r="E139" t="s">
        <v>14</v>
      </c>
      <c r="F139">
        <v>182</v>
      </c>
      <c r="G139" t="s">
        <v>15</v>
      </c>
      <c r="H139" t="s">
        <v>16</v>
      </c>
      <c r="I139" t="s">
        <v>22</v>
      </c>
      <c r="J139" s="1">
        <v>5902</v>
      </c>
      <c r="K139" t="s">
        <v>18</v>
      </c>
      <c r="L139">
        <v>14</v>
      </c>
      <c r="M139">
        <v>17</v>
      </c>
      <c r="N139">
        <v>15</v>
      </c>
      <c r="O139">
        <v>5</v>
      </c>
    </row>
    <row r="140" spans="1:15" x14ac:dyDescent="0.3">
      <c r="A140">
        <v>25</v>
      </c>
      <c r="B140" t="str">
        <f>IF(WA_Fn_UseC__HR_Employee_Attrition[[#This Row],[Age]]&lt;30,"&lt;30",IF(WA_Fn_UseC__HR_Employee_Attrition[[#This Row],[Age]]&lt;=40,"30-40",IF(WA_Fn_UseC__HR_Employee_Attrition[[#This Row],[Age]]&lt;=50,"41-50","50+")))</f>
        <v>&lt;30</v>
      </c>
      <c r="C140" t="s">
        <v>18</v>
      </c>
      <c r="D140" t="s">
        <v>13</v>
      </c>
      <c r="E140" t="s">
        <v>14</v>
      </c>
      <c r="F140">
        <v>183</v>
      </c>
      <c r="G140" t="s">
        <v>20</v>
      </c>
      <c r="H140" t="s">
        <v>16</v>
      </c>
      <c r="I140" t="s">
        <v>22</v>
      </c>
      <c r="J140" s="1">
        <v>8639</v>
      </c>
      <c r="K140" t="s">
        <v>18</v>
      </c>
      <c r="L140">
        <v>18</v>
      </c>
      <c r="M140">
        <v>6</v>
      </c>
      <c r="N140">
        <v>2</v>
      </c>
      <c r="O140">
        <v>2</v>
      </c>
    </row>
    <row r="141" spans="1:15" x14ac:dyDescent="0.3">
      <c r="A141">
        <v>30</v>
      </c>
      <c r="B141" t="str">
        <f>IF(WA_Fn_UseC__HR_Employee_Attrition[[#This Row],[Age]]&lt;30,"&lt;30",IF(WA_Fn_UseC__HR_Employee_Attrition[[#This Row],[Age]]&lt;=40,"30-40",IF(WA_Fn_UseC__HR_Employee_Attrition[[#This Row],[Age]]&lt;=50,"41-50","50+")))</f>
        <v>30-40</v>
      </c>
      <c r="C141" t="s">
        <v>18</v>
      </c>
      <c r="D141" t="s">
        <v>34</v>
      </c>
      <c r="E141" t="s">
        <v>34</v>
      </c>
      <c r="F141">
        <v>184</v>
      </c>
      <c r="G141" t="s">
        <v>20</v>
      </c>
      <c r="H141" t="s">
        <v>34</v>
      </c>
      <c r="I141" t="s">
        <v>22</v>
      </c>
      <c r="J141" s="1">
        <v>6347</v>
      </c>
      <c r="K141" t="s">
        <v>12</v>
      </c>
      <c r="L141">
        <v>19</v>
      </c>
      <c r="M141">
        <v>12</v>
      </c>
      <c r="N141">
        <v>11</v>
      </c>
      <c r="O141">
        <v>4</v>
      </c>
    </row>
    <row r="142" spans="1:15" x14ac:dyDescent="0.3">
      <c r="A142">
        <v>32</v>
      </c>
      <c r="B142" t="str">
        <f>IF(WA_Fn_UseC__HR_Employee_Attrition[[#This Row],[Age]]&lt;30,"&lt;30",IF(WA_Fn_UseC__HR_Employee_Attrition[[#This Row],[Age]]&lt;=40,"30-40",IF(WA_Fn_UseC__HR_Employee_Attrition[[#This Row],[Age]]&lt;=50,"41-50","50+")))</f>
        <v>30-40</v>
      </c>
      <c r="C142" t="s">
        <v>12</v>
      </c>
      <c r="D142" t="s">
        <v>19</v>
      </c>
      <c r="E142" t="s">
        <v>25</v>
      </c>
      <c r="F142">
        <v>190</v>
      </c>
      <c r="G142" t="s">
        <v>15</v>
      </c>
      <c r="H142" t="s">
        <v>24</v>
      </c>
      <c r="I142" t="s">
        <v>17</v>
      </c>
      <c r="J142" s="1">
        <v>4200</v>
      </c>
      <c r="K142" t="s">
        <v>18</v>
      </c>
      <c r="L142">
        <v>22</v>
      </c>
      <c r="M142">
        <v>10</v>
      </c>
      <c r="N142">
        <v>5</v>
      </c>
      <c r="O142">
        <v>0</v>
      </c>
    </row>
    <row r="143" spans="1:15" x14ac:dyDescent="0.3">
      <c r="A143">
        <v>45</v>
      </c>
      <c r="B143" t="str">
        <f>IF(WA_Fn_UseC__HR_Employee_Attrition[[#This Row],[Age]]&lt;30,"&lt;30",IF(WA_Fn_UseC__HR_Employee_Attrition[[#This Row],[Age]]&lt;=40,"30-40",IF(WA_Fn_UseC__HR_Employee_Attrition[[#This Row],[Age]]&lt;=50,"41-50","50+")))</f>
        <v>41-50</v>
      </c>
      <c r="C143" t="s">
        <v>18</v>
      </c>
      <c r="D143" t="s">
        <v>19</v>
      </c>
      <c r="E143" t="s">
        <v>25</v>
      </c>
      <c r="F143">
        <v>192</v>
      </c>
      <c r="G143" t="s">
        <v>20</v>
      </c>
      <c r="H143" t="s">
        <v>21</v>
      </c>
      <c r="I143" t="s">
        <v>17</v>
      </c>
      <c r="J143" s="1">
        <v>3452</v>
      </c>
      <c r="K143" t="s">
        <v>18</v>
      </c>
      <c r="L143">
        <v>13</v>
      </c>
      <c r="M143">
        <v>9</v>
      </c>
      <c r="N143">
        <v>6</v>
      </c>
      <c r="O143">
        <v>0</v>
      </c>
    </row>
    <row r="144" spans="1:15" x14ac:dyDescent="0.3">
      <c r="A144">
        <v>38</v>
      </c>
      <c r="B144" t="str">
        <f>IF(WA_Fn_UseC__HR_Employee_Attrition[[#This Row],[Age]]&lt;30,"&lt;30",IF(WA_Fn_UseC__HR_Employee_Attrition[[#This Row],[Age]]&lt;=40,"30-40",IF(WA_Fn_UseC__HR_Employee_Attrition[[#This Row],[Age]]&lt;=50,"41-50","50+")))</f>
        <v>30-40</v>
      </c>
      <c r="C144" t="s">
        <v>18</v>
      </c>
      <c r="D144" t="s">
        <v>19</v>
      </c>
      <c r="E144" t="s">
        <v>33</v>
      </c>
      <c r="F144">
        <v>193</v>
      </c>
      <c r="G144" t="s">
        <v>15</v>
      </c>
      <c r="H144" t="s">
        <v>21</v>
      </c>
      <c r="I144" t="s">
        <v>17</v>
      </c>
      <c r="J144" s="1">
        <v>4317</v>
      </c>
      <c r="K144" t="s">
        <v>12</v>
      </c>
      <c r="L144">
        <v>20</v>
      </c>
      <c r="M144">
        <v>19</v>
      </c>
      <c r="N144">
        <v>3</v>
      </c>
      <c r="O144">
        <v>2</v>
      </c>
    </row>
    <row r="145" spans="1:15" x14ac:dyDescent="0.3">
      <c r="A145">
        <v>30</v>
      </c>
      <c r="B145" t="str">
        <f>IF(WA_Fn_UseC__HR_Employee_Attrition[[#This Row],[Age]]&lt;30,"&lt;30",IF(WA_Fn_UseC__HR_Employee_Attrition[[#This Row],[Age]]&lt;=40,"30-40",IF(WA_Fn_UseC__HR_Employee_Attrition[[#This Row],[Age]]&lt;=50,"41-50","50+")))</f>
        <v>30-40</v>
      </c>
      <c r="C145" t="s">
        <v>18</v>
      </c>
      <c r="D145" t="s">
        <v>19</v>
      </c>
      <c r="E145" t="s">
        <v>14</v>
      </c>
      <c r="F145">
        <v>194</v>
      </c>
      <c r="G145" t="s">
        <v>15</v>
      </c>
      <c r="H145" t="s">
        <v>21</v>
      </c>
      <c r="I145" t="s">
        <v>17</v>
      </c>
      <c r="J145" s="1">
        <v>2632</v>
      </c>
      <c r="K145" t="s">
        <v>18</v>
      </c>
      <c r="L145">
        <v>14</v>
      </c>
      <c r="M145">
        <v>5</v>
      </c>
      <c r="N145">
        <v>5</v>
      </c>
      <c r="O145">
        <v>0</v>
      </c>
    </row>
    <row r="146" spans="1:15" x14ac:dyDescent="0.3">
      <c r="A146">
        <v>32</v>
      </c>
      <c r="B146" t="str">
        <f>IF(WA_Fn_UseC__HR_Employee_Attrition[[#This Row],[Age]]&lt;30,"&lt;30",IF(WA_Fn_UseC__HR_Employee_Attrition[[#This Row],[Age]]&lt;=40,"30-40",IF(WA_Fn_UseC__HR_Employee_Attrition[[#This Row],[Age]]&lt;=50,"41-50","50+")))</f>
        <v>30-40</v>
      </c>
      <c r="C146" t="s">
        <v>18</v>
      </c>
      <c r="D146" t="s">
        <v>13</v>
      </c>
      <c r="E146" t="s">
        <v>25</v>
      </c>
      <c r="F146">
        <v>195</v>
      </c>
      <c r="G146" t="s">
        <v>20</v>
      </c>
      <c r="H146" t="s">
        <v>16</v>
      </c>
      <c r="I146" t="s">
        <v>26</v>
      </c>
      <c r="J146" s="1">
        <v>4668</v>
      </c>
      <c r="K146" t="s">
        <v>18</v>
      </c>
      <c r="L146">
        <v>17</v>
      </c>
      <c r="M146">
        <v>9</v>
      </c>
      <c r="N146">
        <v>8</v>
      </c>
      <c r="O146">
        <v>0</v>
      </c>
    </row>
    <row r="147" spans="1:15" x14ac:dyDescent="0.3">
      <c r="A147">
        <v>30</v>
      </c>
      <c r="B147" t="str">
        <f>IF(WA_Fn_UseC__HR_Employee_Attrition[[#This Row],[Age]]&lt;30,"&lt;30",IF(WA_Fn_UseC__HR_Employee_Attrition[[#This Row],[Age]]&lt;=40,"30-40",IF(WA_Fn_UseC__HR_Employee_Attrition[[#This Row],[Age]]&lt;=50,"41-50","50+")))</f>
        <v>30-40</v>
      </c>
      <c r="C147" t="s">
        <v>18</v>
      </c>
      <c r="D147" t="s">
        <v>19</v>
      </c>
      <c r="E147" t="s">
        <v>33</v>
      </c>
      <c r="F147">
        <v>197</v>
      </c>
      <c r="G147" t="s">
        <v>15</v>
      </c>
      <c r="H147" t="s">
        <v>21</v>
      </c>
      <c r="I147" t="s">
        <v>26</v>
      </c>
      <c r="J147" s="1">
        <v>3204</v>
      </c>
      <c r="K147" t="s">
        <v>18</v>
      </c>
      <c r="L147">
        <v>14</v>
      </c>
      <c r="M147">
        <v>8</v>
      </c>
      <c r="N147">
        <v>3</v>
      </c>
      <c r="O147">
        <v>2</v>
      </c>
    </row>
    <row r="148" spans="1:15" x14ac:dyDescent="0.3">
      <c r="A148">
        <v>30</v>
      </c>
      <c r="B148" t="str">
        <f>IF(WA_Fn_UseC__HR_Employee_Attrition[[#This Row],[Age]]&lt;30,"&lt;30",IF(WA_Fn_UseC__HR_Employee_Attrition[[#This Row],[Age]]&lt;=40,"30-40",IF(WA_Fn_UseC__HR_Employee_Attrition[[#This Row],[Age]]&lt;=50,"41-50","50+")))</f>
        <v>30-40</v>
      </c>
      <c r="C148" t="s">
        <v>18</v>
      </c>
      <c r="D148" t="s">
        <v>19</v>
      </c>
      <c r="E148" t="s">
        <v>25</v>
      </c>
      <c r="F148">
        <v>198</v>
      </c>
      <c r="G148" t="s">
        <v>20</v>
      </c>
      <c r="H148" t="s">
        <v>24</v>
      </c>
      <c r="I148" t="s">
        <v>17</v>
      </c>
      <c r="J148" s="1">
        <v>2720</v>
      </c>
      <c r="K148" t="s">
        <v>18</v>
      </c>
      <c r="L148">
        <v>13</v>
      </c>
      <c r="M148">
        <v>6</v>
      </c>
      <c r="N148">
        <v>5</v>
      </c>
      <c r="O148">
        <v>1</v>
      </c>
    </row>
    <row r="149" spans="1:15" x14ac:dyDescent="0.3">
      <c r="A149">
        <v>41</v>
      </c>
      <c r="B149" t="str">
        <f>IF(WA_Fn_UseC__HR_Employee_Attrition[[#This Row],[Age]]&lt;30,"&lt;30",IF(WA_Fn_UseC__HR_Employee_Attrition[[#This Row],[Age]]&lt;=40,"30-40",IF(WA_Fn_UseC__HR_Employee_Attrition[[#This Row],[Age]]&lt;=50,"41-50","50+")))</f>
        <v>41-50</v>
      </c>
      <c r="C149" t="s">
        <v>18</v>
      </c>
      <c r="D149" t="s">
        <v>19</v>
      </c>
      <c r="E149" t="s">
        <v>14</v>
      </c>
      <c r="F149">
        <v>199</v>
      </c>
      <c r="G149" t="s">
        <v>20</v>
      </c>
      <c r="H149" t="s">
        <v>29</v>
      </c>
      <c r="I149" t="s">
        <v>26</v>
      </c>
      <c r="J149" s="1">
        <v>17181</v>
      </c>
      <c r="K149" t="s">
        <v>18</v>
      </c>
      <c r="L149">
        <v>13</v>
      </c>
      <c r="M149">
        <v>21</v>
      </c>
      <c r="N149">
        <v>7</v>
      </c>
      <c r="O149">
        <v>7</v>
      </c>
    </row>
    <row r="150" spans="1:15" x14ac:dyDescent="0.3">
      <c r="A150">
        <v>41</v>
      </c>
      <c r="B150" t="str">
        <f>IF(WA_Fn_UseC__HR_Employee_Attrition[[#This Row],[Age]]&lt;30,"&lt;30",IF(WA_Fn_UseC__HR_Employee_Attrition[[#This Row],[Age]]&lt;=40,"30-40",IF(WA_Fn_UseC__HR_Employee_Attrition[[#This Row],[Age]]&lt;=50,"41-50","50+")))</f>
        <v>41-50</v>
      </c>
      <c r="C150" t="s">
        <v>18</v>
      </c>
      <c r="D150" t="s">
        <v>19</v>
      </c>
      <c r="E150" t="s">
        <v>14</v>
      </c>
      <c r="F150">
        <v>200</v>
      </c>
      <c r="G150" t="s">
        <v>20</v>
      </c>
      <c r="H150" t="s">
        <v>24</v>
      </c>
      <c r="I150" t="s">
        <v>22</v>
      </c>
      <c r="J150" s="1">
        <v>2238</v>
      </c>
      <c r="K150" t="s">
        <v>18</v>
      </c>
      <c r="L150">
        <v>21</v>
      </c>
      <c r="M150">
        <v>7</v>
      </c>
      <c r="N150">
        <v>5</v>
      </c>
      <c r="O150">
        <v>1</v>
      </c>
    </row>
    <row r="151" spans="1:15" x14ac:dyDescent="0.3">
      <c r="A151">
        <v>19</v>
      </c>
      <c r="B151" t="str">
        <f>IF(WA_Fn_UseC__HR_Employee_Attrition[[#This Row],[Age]]&lt;30,"&lt;30",IF(WA_Fn_UseC__HR_Employee_Attrition[[#This Row],[Age]]&lt;=40,"30-40",IF(WA_Fn_UseC__HR_Employee_Attrition[[#This Row],[Age]]&lt;=50,"41-50","50+")))</f>
        <v>&lt;30</v>
      </c>
      <c r="C151" t="s">
        <v>18</v>
      </c>
      <c r="D151" t="s">
        <v>19</v>
      </c>
      <c r="E151" t="s">
        <v>25</v>
      </c>
      <c r="F151">
        <v>201</v>
      </c>
      <c r="G151" t="s">
        <v>15</v>
      </c>
      <c r="H151" t="s">
        <v>24</v>
      </c>
      <c r="I151" t="s">
        <v>17</v>
      </c>
      <c r="J151" s="1">
        <v>1483</v>
      </c>
      <c r="K151" t="s">
        <v>18</v>
      </c>
      <c r="L151">
        <v>14</v>
      </c>
      <c r="M151">
        <v>1</v>
      </c>
      <c r="N151">
        <v>1</v>
      </c>
      <c r="O151">
        <v>0</v>
      </c>
    </row>
    <row r="152" spans="1:15" x14ac:dyDescent="0.3">
      <c r="A152">
        <v>40</v>
      </c>
      <c r="B152" t="str">
        <f>IF(WA_Fn_UseC__HR_Employee_Attrition[[#This Row],[Age]]&lt;30,"&lt;30",IF(WA_Fn_UseC__HR_Employee_Attrition[[#This Row],[Age]]&lt;=40,"30-40",IF(WA_Fn_UseC__HR_Employee_Attrition[[#This Row],[Age]]&lt;=50,"41-50","50+")))</f>
        <v>30-40</v>
      </c>
      <c r="C152" t="s">
        <v>18</v>
      </c>
      <c r="D152" t="s">
        <v>19</v>
      </c>
      <c r="E152" t="s">
        <v>25</v>
      </c>
      <c r="F152">
        <v>202</v>
      </c>
      <c r="G152" t="s">
        <v>15</v>
      </c>
      <c r="H152" t="s">
        <v>21</v>
      </c>
      <c r="I152" t="s">
        <v>26</v>
      </c>
      <c r="J152" s="1">
        <v>5605</v>
      </c>
      <c r="K152" t="s">
        <v>18</v>
      </c>
      <c r="L152">
        <v>11</v>
      </c>
      <c r="M152">
        <v>20</v>
      </c>
      <c r="N152">
        <v>20</v>
      </c>
      <c r="O152">
        <v>2</v>
      </c>
    </row>
    <row r="153" spans="1:15" x14ac:dyDescent="0.3">
      <c r="A153">
        <v>35</v>
      </c>
      <c r="B153" t="str">
        <f>IF(WA_Fn_UseC__HR_Employee_Attrition[[#This Row],[Age]]&lt;30,"&lt;30",IF(WA_Fn_UseC__HR_Employee_Attrition[[#This Row],[Age]]&lt;=40,"30-40",IF(WA_Fn_UseC__HR_Employee_Attrition[[#This Row],[Age]]&lt;=50,"41-50","50+")))</f>
        <v>30-40</v>
      </c>
      <c r="C153" t="s">
        <v>18</v>
      </c>
      <c r="D153" t="s">
        <v>13</v>
      </c>
      <c r="E153" t="s">
        <v>32</v>
      </c>
      <c r="F153">
        <v>204</v>
      </c>
      <c r="G153" t="s">
        <v>20</v>
      </c>
      <c r="H153" t="s">
        <v>16</v>
      </c>
      <c r="I153" t="s">
        <v>22</v>
      </c>
      <c r="J153" s="1">
        <v>7295</v>
      </c>
      <c r="K153" t="s">
        <v>18</v>
      </c>
      <c r="L153">
        <v>13</v>
      </c>
      <c r="M153">
        <v>10</v>
      </c>
      <c r="N153">
        <v>10</v>
      </c>
      <c r="O153">
        <v>0</v>
      </c>
    </row>
    <row r="154" spans="1:15" x14ac:dyDescent="0.3">
      <c r="A154">
        <v>53</v>
      </c>
      <c r="B154" t="str">
        <f>IF(WA_Fn_UseC__HR_Employee_Attrition[[#This Row],[Age]]&lt;30,"&lt;30",IF(WA_Fn_UseC__HR_Employee_Attrition[[#This Row],[Age]]&lt;=40,"30-40",IF(WA_Fn_UseC__HR_Employee_Attrition[[#This Row],[Age]]&lt;=50,"41-50","50+")))</f>
        <v>50+</v>
      </c>
      <c r="C154" t="s">
        <v>18</v>
      </c>
      <c r="D154" t="s">
        <v>13</v>
      </c>
      <c r="E154" t="s">
        <v>32</v>
      </c>
      <c r="F154">
        <v>205</v>
      </c>
      <c r="G154" t="s">
        <v>20</v>
      </c>
      <c r="H154" t="s">
        <v>30</v>
      </c>
      <c r="I154" t="s">
        <v>22</v>
      </c>
      <c r="J154" s="1">
        <v>2306</v>
      </c>
      <c r="K154" t="s">
        <v>12</v>
      </c>
      <c r="L154">
        <v>20</v>
      </c>
      <c r="M154">
        <v>13</v>
      </c>
      <c r="N154">
        <v>7</v>
      </c>
      <c r="O154">
        <v>4</v>
      </c>
    </row>
    <row r="155" spans="1:15" x14ac:dyDescent="0.3">
      <c r="A155">
        <v>45</v>
      </c>
      <c r="B155" t="str">
        <f>IF(WA_Fn_UseC__HR_Employee_Attrition[[#This Row],[Age]]&lt;30,"&lt;30",IF(WA_Fn_UseC__HR_Employee_Attrition[[#This Row],[Age]]&lt;=40,"30-40",IF(WA_Fn_UseC__HR_Employee_Attrition[[#This Row],[Age]]&lt;=50,"41-50","50+")))</f>
        <v>41-50</v>
      </c>
      <c r="C155" t="s">
        <v>18</v>
      </c>
      <c r="D155" t="s">
        <v>19</v>
      </c>
      <c r="E155" t="s">
        <v>14</v>
      </c>
      <c r="F155">
        <v>206</v>
      </c>
      <c r="G155" t="s">
        <v>20</v>
      </c>
      <c r="H155" t="s">
        <v>24</v>
      </c>
      <c r="I155" t="s">
        <v>26</v>
      </c>
      <c r="J155" s="1">
        <v>2348</v>
      </c>
      <c r="K155" t="s">
        <v>18</v>
      </c>
      <c r="L155">
        <v>18</v>
      </c>
      <c r="M155">
        <v>20</v>
      </c>
      <c r="N155">
        <v>17</v>
      </c>
      <c r="O155">
        <v>0</v>
      </c>
    </row>
    <row r="156" spans="1:15" x14ac:dyDescent="0.3">
      <c r="A156">
        <v>32</v>
      </c>
      <c r="B156" t="str">
        <f>IF(WA_Fn_UseC__HR_Employee_Attrition[[#This Row],[Age]]&lt;30,"&lt;30",IF(WA_Fn_UseC__HR_Employee_Attrition[[#This Row],[Age]]&lt;=40,"30-40",IF(WA_Fn_UseC__HR_Employee_Attrition[[#This Row],[Age]]&lt;=50,"41-50","50+")))</f>
        <v>30-40</v>
      </c>
      <c r="C156" t="s">
        <v>18</v>
      </c>
      <c r="D156" t="s">
        <v>13</v>
      </c>
      <c r="E156" t="s">
        <v>32</v>
      </c>
      <c r="F156">
        <v>207</v>
      </c>
      <c r="G156" t="s">
        <v>15</v>
      </c>
      <c r="H156" t="s">
        <v>16</v>
      </c>
      <c r="I156" t="s">
        <v>17</v>
      </c>
      <c r="J156" s="1">
        <v>8998</v>
      </c>
      <c r="K156" t="s">
        <v>18</v>
      </c>
      <c r="L156">
        <v>14</v>
      </c>
      <c r="M156">
        <v>9</v>
      </c>
      <c r="N156">
        <v>9</v>
      </c>
      <c r="O156">
        <v>3</v>
      </c>
    </row>
    <row r="157" spans="1:15" x14ac:dyDescent="0.3">
      <c r="A157">
        <v>29</v>
      </c>
      <c r="B157" t="str">
        <f>IF(WA_Fn_UseC__HR_Employee_Attrition[[#This Row],[Age]]&lt;30,"&lt;30",IF(WA_Fn_UseC__HR_Employee_Attrition[[#This Row],[Age]]&lt;=40,"30-40",IF(WA_Fn_UseC__HR_Employee_Attrition[[#This Row],[Age]]&lt;=50,"41-50","50+")))</f>
        <v>&lt;30</v>
      </c>
      <c r="C157" t="s">
        <v>18</v>
      </c>
      <c r="D157" t="s">
        <v>19</v>
      </c>
      <c r="E157" t="s">
        <v>33</v>
      </c>
      <c r="F157">
        <v>208</v>
      </c>
      <c r="G157" t="s">
        <v>20</v>
      </c>
      <c r="H157" t="s">
        <v>27</v>
      </c>
      <c r="I157" t="s">
        <v>22</v>
      </c>
      <c r="J157" s="1">
        <v>4319</v>
      </c>
      <c r="K157" t="s">
        <v>18</v>
      </c>
      <c r="L157">
        <v>13</v>
      </c>
      <c r="M157">
        <v>10</v>
      </c>
      <c r="N157">
        <v>10</v>
      </c>
      <c r="O157">
        <v>0</v>
      </c>
    </row>
    <row r="158" spans="1:15" x14ac:dyDescent="0.3">
      <c r="A158">
        <v>51</v>
      </c>
      <c r="B158" t="str">
        <f>IF(WA_Fn_UseC__HR_Employee_Attrition[[#This Row],[Age]]&lt;30,"&lt;30",IF(WA_Fn_UseC__HR_Employee_Attrition[[#This Row],[Age]]&lt;=40,"30-40",IF(WA_Fn_UseC__HR_Employee_Attrition[[#This Row],[Age]]&lt;=50,"41-50","50+")))</f>
        <v>50+</v>
      </c>
      <c r="C158" t="s">
        <v>18</v>
      </c>
      <c r="D158" t="s">
        <v>19</v>
      </c>
      <c r="E158" t="s">
        <v>25</v>
      </c>
      <c r="F158">
        <v>211</v>
      </c>
      <c r="G158" t="s">
        <v>20</v>
      </c>
      <c r="H158" t="s">
        <v>27</v>
      </c>
      <c r="I158" t="s">
        <v>22</v>
      </c>
      <c r="J158" s="1">
        <v>6132</v>
      </c>
      <c r="K158" t="s">
        <v>18</v>
      </c>
      <c r="L158">
        <v>17</v>
      </c>
      <c r="M158">
        <v>10</v>
      </c>
      <c r="N158">
        <v>1</v>
      </c>
      <c r="O158">
        <v>0</v>
      </c>
    </row>
    <row r="159" spans="1:15" x14ac:dyDescent="0.3">
      <c r="A159">
        <v>58</v>
      </c>
      <c r="B159" t="str">
        <f>IF(WA_Fn_UseC__HR_Employee_Attrition[[#This Row],[Age]]&lt;30,"&lt;30",IF(WA_Fn_UseC__HR_Employee_Attrition[[#This Row],[Age]]&lt;=40,"30-40",IF(WA_Fn_UseC__HR_Employee_Attrition[[#This Row],[Age]]&lt;=50,"41-50","50+")))</f>
        <v>50+</v>
      </c>
      <c r="C159" t="s">
        <v>18</v>
      </c>
      <c r="D159" t="s">
        <v>19</v>
      </c>
      <c r="E159" t="s">
        <v>25</v>
      </c>
      <c r="F159">
        <v>214</v>
      </c>
      <c r="G159" t="s">
        <v>15</v>
      </c>
      <c r="H159" t="s">
        <v>21</v>
      </c>
      <c r="I159" t="s">
        <v>22</v>
      </c>
      <c r="J159" s="1">
        <v>3346</v>
      </c>
      <c r="K159" t="s">
        <v>12</v>
      </c>
      <c r="L159">
        <v>20</v>
      </c>
      <c r="M159">
        <v>9</v>
      </c>
      <c r="N159">
        <v>1</v>
      </c>
      <c r="O159">
        <v>0</v>
      </c>
    </row>
    <row r="160" spans="1:15" x14ac:dyDescent="0.3">
      <c r="A160">
        <v>40</v>
      </c>
      <c r="B160" t="str">
        <f>IF(WA_Fn_UseC__HR_Employee_Attrition[[#This Row],[Age]]&lt;30,"&lt;30",IF(WA_Fn_UseC__HR_Employee_Attrition[[#This Row],[Age]]&lt;=40,"30-40",IF(WA_Fn_UseC__HR_Employee_Attrition[[#This Row],[Age]]&lt;=50,"41-50","50+")))</f>
        <v>30-40</v>
      </c>
      <c r="C160" t="s">
        <v>18</v>
      </c>
      <c r="D160" t="s">
        <v>13</v>
      </c>
      <c r="E160" t="s">
        <v>32</v>
      </c>
      <c r="F160">
        <v>215</v>
      </c>
      <c r="G160" t="s">
        <v>20</v>
      </c>
      <c r="H160" t="s">
        <v>16</v>
      </c>
      <c r="I160" t="s">
        <v>22</v>
      </c>
      <c r="J160" s="1">
        <v>10855</v>
      </c>
      <c r="K160" t="s">
        <v>18</v>
      </c>
      <c r="L160">
        <v>11</v>
      </c>
      <c r="M160">
        <v>15</v>
      </c>
      <c r="N160">
        <v>12</v>
      </c>
      <c r="O160">
        <v>2</v>
      </c>
    </row>
    <row r="161" spans="1:15" x14ac:dyDescent="0.3">
      <c r="A161">
        <v>34</v>
      </c>
      <c r="B161" t="str">
        <f>IF(WA_Fn_UseC__HR_Employee_Attrition[[#This Row],[Age]]&lt;30,"&lt;30",IF(WA_Fn_UseC__HR_Employee_Attrition[[#This Row],[Age]]&lt;=40,"30-40",IF(WA_Fn_UseC__HR_Employee_Attrition[[#This Row],[Age]]&lt;=50,"41-50","50+")))</f>
        <v>30-40</v>
      </c>
      <c r="C161" t="s">
        <v>18</v>
      </c>
      <c r="D161" t="s">
        <v>13</v>
      </c>
      <c r="E161" t="s">
        <v>32</v>
      </c>
      <c r="F161">
        <v>216</v>
      </c>
      <c r="G161" t="s">
        <v>15</v>
      </c>
      <c r="H161" t="s">
        <v>30</v>
      </c>
      <c r="I161" t="s">
        <v>22</v>
      </c>
      <c r="J161" s="1">
        <v>2231</v>
      </c>
      <c r="K161" t="s">
        <v>18</v>
      </c>
      <c r="L161">
        <v>18</v>
      </c>
      <c r="M161">
        <v>6</v>
      </c>
      <c r="N161">
        <v>4</v>
      </c>
      <c r="O161">
        <v>1</v>
      </c>
    </row>
    <row r="162" spans="1:15" x14ac:dyDescent="0.3">
      <c r="A162">
        <v>22</v>
      </c>
      <c r="B162" t="str">
        <f>IF(WA_Fn_UseC__HR_Employee_Attrition[[#This Row],[Age]]&lt;30,"&lt;30",IF(WA_Fn_UseC__HR_Employee_Attrition[[#This Row],[Age]]&lt;=40,"30-40",IF(WA_Fn_UseC__HR_Employee_Attrition[[#This Row],[Age]]&lt;=50,"41-50","50+")))</f>
        <v>&lt;30</v>
      </c>
      <c r="C162" t="s">
        <v>18</v>
      </c>
      <c r="D162" t="s">
        <v>19</v>
      </c>
      <c r="E162" t="s">
        <v>25</v>
      </c>
      <c r="F162">
        <v>217</v>
      </c>
      <c r="G162" t="s">
        <v>20</v>
      </c>
      <c r="H162" t="s">
        <v>21</v>
      </c>
      <c r="I162" t="s">
        <v>22</v>
      </c>
      <c r="J162" s="1">
        <v>2323</v>
      </c>
      <c r="K162" t="s">
        <v>18</v>
      </c>
      <c r="L162">
        <v>24</v>
      </c>
      <c r="M162">
        <v>2</v>
      </c>
      <c r="N162">
        <v>2</v>
      </c>
      <c r="O162">
        <v>2</v>
      </c>
    </row>
    <row r="163" spans="1:15" x14ac:dyDescent="0.3">
      <c r="A163">
        <v>27</v>
      </c>
      <c r="B163" t="str">
        <f>IF(WA_Fn_UseC__HR_Employee_Attrition[[#This Row],[Age]]&lt;30,"&lt;30",IF(WA_Fn_UseC__HR_Employee_Attrition[[#This Row],[Age]]&lt;=40,"30-40",IF(WA_Fn_UseC__HR_Employee_Attrition[[#This Row],[Age]]&lt;=50,"41-50","50+")))</f>
        <v>&lt;30</v>
      </c>
      <c r="C163" t="s">
        <v>18</v>
      </c>
      <c r="D163" t="s">
        <v>19</v>
      </c>
      <c r="E163" t="s">
        <v>25</v>
      </c>
      <c r="F163">
        <v>218</v>
      </c>
      <c r="G163" t="s">
        <v>20</v>
      </c>
      <c r="H163" t="s">
        <v>21</v>
      </c>
      <c r="I163" t="s">
        <v>26</v>
      </c>
      <c r="J163" s="1">
        <v>2024</v>
      </c>
      <c r="K163" t="s">
        <v>18</v>
      </c>
      <c r="L163">
        <v>18</v>
      </c>
      <c r="M163">
        <v>6</v>
      </c>
      <c r="N163">
        <v>2</v>
      </c>
      <c r="O163">
        <v>2</v>
      </c>
    </row>
    <row r="164" spans="1:15" x14ac:dyDescent="0.3">
      <c r="A164">
        <v>28</v>
      </c>
      <c r="B164" t="str">
        <f>IF(WA_Fn_UseC__HR_Employee_Attrition[[#This Row],[Age]]&lt;30,"&lt;30",IF(WA_Fn_UseC__HR_Employee_Attrition[[#This Row],[Age]]&lt;=40,"30-40",IF(WA_Fn_UseC__HR_Employee_Attrition[[#This Row],[Age]]&lt;=50,"41-50","50+")))</f>
        <v>&lt;30</v>
      </c>
      <c r="C164" t="s">
        <v>18</v>
      </c>
      <c r="D164" t="s">
        <v>19</v>
      </c>
      <c r="E164" t="s">
        <v>25</v>
      </c>
      <c r="F164">
        <v>221</v>
      </c>
      <c r="G164" t="s">
        <v>20</v>
      </c>
      <c r="H164" t="s">
        <v>21</v>
      </c>
      <c r="I164" t="s">
        <v>22</v>
      </c>
      <c r="J164" s="1">
        <v>2713</v>
      </c>
      <c r="K164" t="s">
        <v>18</v>
      </c>
      <c r="L164">
        <v>11</v>
      </c>
      <c r="M164">
        <v>5</v>
      </c>
      <c r="N164">
        <v>5</v>
      </c>
      <c r="O164">
        <v>0</v>
      </c>
    </row>
    <row r="165" spans="1:15" x14ac:dyDescent="0.3">
      <c r="A165">
        <v>57</v>
      </c>
      <c r="B165" t="str">
        <f>IF(WA_Fn_UseC__HR_Employee_Attrition[[#This Row],[Age]]&lt;30,"&lt;30",IF(WA_Fn_UseC__HR_Employee_Attrition[[#This Row],[Age]]&lt;=40,"30-40",IF(WA_Fn_UseC__HR_Employee_Attrition[[#This Row],[Age]]&lt;=50,"41-50","50+")))</f>
        <v>50+</v>
      </c>
      <c r="C165" t="s">
        <v>18</v>
      </c>
      <c r="D165" t="s">
        <v>19</v>
      </c>
      <c r="E165" t="s">
        <v>14</v>
      </c>
      <c r="F165">
        <v>223</v>
      </c>
      <c r="G165" t="s">
        <v>20</v>
      </c>
      <c r="H165" t="s">
        <v>28</v>
      </c>
      <c r="I165" t="s">
        <v>26</v>
      </c>
      <c r="J165" s="1">
        <v>9439</v>
      </c>
      <c r="K165" t="s">
        <v>12</v>
      </c>
      <c r="L165">
        <v>16</v>
      </c>
      <c r="M165">
        <v>12</v>
      </c>
      <c r="N165">
        <v>5</v>
      </c>
      <c r="O165">
        <v>1</v>
      </c>
    </row>
    <row r="166" spans="1:15" x14ac:dyDescent="0.3">
      <c r="A166">
        <v>27</v>
      </c>
      <c r="B166" t="str">
        <f>IF(WA_Fn_UseC__HR_Employee_Attrition[[#This Row],[Age]]&lt;30,"&lt;30",IF(WA_Fn_UseC__HR_Employee_Attrition[[#This Row],[Age]]&lt;=40,"30-40",IF(WA_Fn_UseC__HR_Employee_Attrition[[#This Row],[Age]]&lt;=50,"41-50","50+")))</f>
        <v>&lt;30</v>
      </c>
      <c r="C166" t="s">
        <v>18</v>
      </c>
      <c r="D166" t="s">
        <v>19</v>
      </c>
      <c r="E166" t="s">
        <v>25</v>
      </c>
      <c r="F166">
        <v>224</v>
      </c>
      <c r="G166" t="s">
        <v>20</v>
      </c>
      <c r="H166" t="s">
        <v>21</v>
      </c>
      <c r="I166" t="s">
        <v>26</v>
      </c>
      <c r="J166" s="1">
        <v>2566</v>
      </c>
      <c r="K166" t="s">
        <v>12</v>
      </c>
      <c r="L166">
        <v>15</v>
      </c>
      <c r="M166">
        <v>1</v>
      </c>
      <c r="N166">
        <v>1</v>
      </c>
      <c r="O166">
        <v>0</v>
      </c>
    </row>
    <row r="167" spans="1:15" x14ac:dyDescent="0.3">
      <c r="A167">
        <v>50</v>
      </c>
      <c r="B167" t="str">
        <f>IF(WA_Fn_UseC__HR_Employee_Attrition[[#This Row],[Age]]&lt;30,"&lt;30",IF(WA_Fn_UseC__HR_Employee_Attrition[[#This Row],[Age]]&lt;=40,"30-40",IF(WA_Fn_UseC__HR_Employee_Attrition[[#This Row],[Age]]&lt;=50,"41-50","50+")))</f>
        <v>41-50</v>
      </c>
      <c r="C167" t="s">
        <v>18</v>
      </c>
      <c r="D167" t="s">
        <v>19</v>
      </c>
      <c r="E167" t="s">
        <v>14</v>
      </c>
      <c r="F167">
        <v>226</v>
      </c>
      <c r="G167" t="s">
        <v>15</v>
      </c>
      <c r="H167" t="s">
        <v>29</v>
      </c>
      <c r="I167" t="s">
        <v>17</v>
      </c>
      <c r="J167" s="1">
        <v>19926</v>
      </c>
      <c r="K167" t="s">
        <v>18</v>
      </c>
      <c r="L167">
        <v>15</v>
      </c>
      <c r="M167">
        <v>21</v>
      </c>
      <c r="N167">
        <v>5</v>
      </c>
      <c r="O167">
        <v>4</v>
      </c>
    </row>
    <row r="168" spans="1:15" x14ac:dyDescent="0.3">
      <c r="A168">
        <v>41</v>
      </c>
      <c r="B168" t="str">
        <f>IF(WA_Fn_UseC__HR_Employee_Attrition[[#This Row],[Age]]&lt;30,"&lt;30",IF(WA_Fn_UseC__HR_Employee_Attrition[[#This Row],[Age]]&lt;=40,"30-40",IF(WA_Fn_UseC__HR_Employee_Attrition[[#This Row],[Age]]&lt;=50,"41-50","50+")))</f>
        <v>41-50</v>
      </c>
      <c r="C168" t="s">
        <v>18</v>
      </c>
      <c r="D168" t="s">
        <v>19</v>
      </c>
      <c r="E168" t="s">
        <v>14</v>
      </c>
      <c r="F168">
        <v>227</v>
      </c>
      <c r="G168" t="s">
        <v>20</v>
      </c>
      <c r="H168" t="s">
        <v>21</v>
      </c>
      <c r="I168" t="s">
        <v>26</v>
      </c>
      <c r="J168" s="1">
        <v>2451</v>
      </c>
      <c r="K168" t="s">
        <v>18</v>
      </c>
      <c r="L168">
        <v>12</v>
      </c>
      <c r="M168">
        <v>13</v>
      </c>
      <c r="N168">
        <v>9</v>
      </c>
      <c r="O168">
        <v>1</v>
      </c>
    </row>
    <row r="169" spans="1:15" x14ac:dyDescent="0.3">
      <c r="A169">
        <v>30</v>
      </c>
      <c r="B169" t="str">
        <f>IF(WA_Fn_UseC__HR_Employee_Attrition[[#This Row],[Age]]&lt;30,"&lt;30",IF(WA_Fn_UseC__HR_Employee_Attrition[[#This Row],[Age]]&lt;=40,"30-40",IF(WA_Fn_UseC__HR_Employee_Attrition[[#This Row],[Age]]&lt;=50,"41-50","50+")))</f>
        <v>30-40</v>
      </c>
      <c r="C169" t="s">
        <v>18</v>
      </c>
      <c r="D169" t="s">
        <v>13</v>
      </c>
      <c r="E169" t="s">
        <v>14</v>
      </c>
      <c r="F169">
        <v>228</v>
      </c>
      <c r="G169" t="s">
        <v>15</v>
      </c>
      <c r="H169" t="s">
        <v>16</v>
      </c>
      <c r="I169" t="s">
        <v>22</v>
      </c>
      <c r="J169" s="1">
        <v>9419</v>
      </c>
      <c r="K169" t="s">
        <v>18</v>
      </c>
      <c r="L169">
        <v>12</v>
      </c>
      <c r="M169">
        <v>12</v>
      </c>
      <c r="N169">
        <v>10</v>
      </c>
      <c r="O169">
        <v>7</v>
      </c>
    </row>
    <row r="170" spans="1:15" x14ac:dyDescent="0.3">
      <c r="A170">
        <v>38</v>
      </c>
      <c r="B170" t="str">
        <f>IF(WA_Fn_UseC__HR_Employee_Attrition[[#This Row],[Age]]&lt;30,"&lt;30",IF(WA_Fn_UseC__HR_Employee_Attrition[[#This Row],[Age]]&lt;=40,"30-40",IF(WA_Fn_UseC__HR_Employee_Attrition[[#This Row],[Age]]&lt;=50,"41-50","50+")))</f>
        <v>30-40</v>
      </c>
      <c r="C170" t="s">
        <v>18</v>
      </c>
      <c r="D170" t="s">
        <v>13</v>
      </c>
      <c r="E170" t="s">
        <v>14</v>
      </c>
      <c r="F170">
        <v>230</v>
      </c>
      <c r="G170" t="s">
        <v>15</v>
      </c>
      <c r="H170" t="s">
        <v>16</v>
      </c>
      <c r="I170" t="s">
        <v>17</v>
      </c>
      <c r="J170" s="1">
        <v>8686</v>
      </c>
      <c r="K170" t="s">
        <v>18</v>
      </c>
      <c r="L170">
        <v>22</v>
      </c>
      <c r="M170">
        <v>12</v>
      </c>
      <c r="N170">
        <v>8</v>
      </c>
      <c r="O170">
        <v>0</v>
      </c>
    </row>
    <row r="171" spans="1:15" x14ac:dyDescent="0.3">
      <c r="A171">
        <v>32</v>
      </c>
      <c r="B171" t="str">
        <f>IF(WA_Fn_UseC__HR_Employee_Attrition[[#This Row],[Age]]&lt;30,"&lt;30",IF(WA_Fn_UseC__HR_Employee_Attrition[[#This Row],[Age]]&lt;=40,"30-40",IF(WA_Fn_UseC__HR_Employee_Attrition[[#This Row],[Age]]&lt;=50,"41-50","50+")))</f>
        <v>30-40</v>
      </c>
      <c r="C171" t="s">
        <v>18</v>
      </c>
      <c r="D171" t="s">
        <v>19</v>
      </c>
      <c r="E171" t="s">
        <v>14</v>
      </c>
      <c r="F171">
        <v>231</v>
      </c>
      <c r="G171" t="s">
        <v>20</v>
      </c>
      <c r="H171" t="s">
        <v>21</v>
      </c>
      <c r="I171" t="s">
        <v>17</v>
      </c>
      <c r="J171" s="1">
        <v>3038</v>
      </c>
      <c r="K171" t="s">
        <v>18</v>
      </c>
      <c r="L171">
        <v>20</v>
      </c>
      <c r="M171">
        <v>8</v>
      </c>
      <c r="N171">
        <v>5</v>
      </c>
      <c r="O171">
        <v>1</v>
      </c>
    </row>
    <row r="172" spans="1:15" x14ac:dyDescent="0.3">
      <c r="A172">
        <v>27</v>
      </c>
      <c r="B172" t="str">
        <f>IF(WA_Fn_UseC__HR_Employee_Attrition[[#This Row],[Age]]&lt;30,"&lt;30",IF(WA_Fn_UseC__HR_Employee_Attrition[[#This Row],[Age]]&lt;=40,"30-40",IF(WA_Fn_UseC__HR_Employee_Attrition[[#This Row],[Age]]&lt;=50,"41-50","50+")))</f>
        <v>&lt;30</v>
      </c>
      <c r="C172" t="s">
        <v>18</v>
      </c>
      <c r="D172" t="s">
        <v>19</v>
      </c>
      <c r="E172" t="s">
        <v>33</v>
      </c>
      <c r="F172">
        <v>233</v>
      </c>
      <c r="G172" t="s">
        <v>20</v>
      </c>
      <c r="H172" t="s">
        <v>21</v>
      </c>
      <c r="I172" t="s">
        <v>22</v>
      </c>
      <c r="J172" s="1">
        <v>3058</v>
      </c>
      <c r="K172" t="s">
        <v>12</v>
      </c>
      <c r="L172">
        <v>16</v>
      </c>
      <c r="M172">
        <v>6</v>
      </c>
      <c r="N172">
        <v>5</v>
      </c>
      <c r="O172">
        <v>1</v>
      </c>
    </row>
    <row r="173" spans="1:15" x14ac:dyDescent="0.3">
      <c r="A173">
        <v>19</v>
      </c>
      <c r="B173" t="str">
        <f>IF(WA_Fn_UseC__HR_Employee_Attrition[[#This Row],[Age]]&lt;30,"&lt;30",IF(WA_Fn_UseC__HR_Employee_Attrition[[#This Row],[Age]]&lt;=40,"30-40",IF(WA_Fn_UseC__HR_Employee_Attrition[[#This Row],[Age]]&lt;=50,"41-50","50+")))</f>
        <v>&lt;30</v>
      </c>
      <c r="C173" t="s">
        <v>12</v>
      </c>
      <c r="D173" t="s">
        <v>13</v>
      </c>
      <c r="E173" t="s">
        <v>33</v>
      </c>
      <c r="F173">
        <v>235</v>
      </c>
      <c r="G173" t="s">
        <v>15</v>
      </c>
      <c r="H173" t="s">
        <v>30</v>
      </c>
      <c r="I173" t="s">
        <v>17</v>
      </c>
      <c r="J173" s="1">
        <v>2325</v>
      </c>
      <c r="K173" t="s">
        <v>18</v>
      </c>
      <c r="L173">
        <v>21</v>
      </c>
      <c r="M173">
        <v>1</v>
      </c>
      <c r="N173">
        <v>0</v>
      </c>
      <c r="O173">
        <v>0</v>
      </c>
    </row>
    <row r="174" spans="1:15" x14ac:dyDescent="0.3">
      <c r="A174">
        <v>36</v>
      </c>
      <c r="B174" t="str">
        <f>IF(WA_Fn_UseC__HR_Employee_Attrition[[#This Row],[Age]]&lt;30,"&lt;30",IF(WA_Fn_UseC__HR_Employee_Attrition[[#This Row],[Age]]&lt;=40,"30-40",IF(WA_Fn_UseC__HR_Employee_Attrition[[#This Row],[Age]]&lt;=50,"41-50","50+")))</f>
        <v>30-40</v>
      </c>
      <c r="C174" t="s">
        <v>18</v>
      </c>
      <c r="D174" t="s">
        <v>19</v>
      </c>
      <c r="E174" t="s">
        <v>25</v>
      </c>
      <c r="F174">
        <v>238</v>
      </c>
      <c r="G174" t="s">
        <v>20</v>
      </c>
      <c r="H174" t="s">
        <v>24</v>
      </c>
      <c r="I174" t="s">
        <v>17</v>
      </c>
      <c r="J174" s="1">
        <v>2088</v>
      </c>
      <c r="K174" t="s">
        <v>18</v>
      </c>
      <c r="L174">
        <v>12</v>
      </c>
      <c r="M174">
        <v>13</v>
      </c>
      <c r="N174">
        <v>8</v>
      </c>
      <c r="O174">
        <v>7</v>
      </c>
    </row>
    <row r="175" spans="1:15" x14ac:dyDescent="0.3">
      <c r="A175">
        <v>30</v>
      </c>
      <c r="B175" t="str">
        <f>IF(WA_Fn_UseC__HR_Employee_Attrition[[#This Row],[Age]]&lt;30,"&lt;30",IF(WA_Fn_UseC__HR_Employee_Attrition[[#This Row],[Age]]&lt;=40,"30-40",IF(WA_Fn_UseC__HR_Employee_Attrition[[#This Row],[Age]]&lt;=50,"41-50","50+")))</f>
        <v>30-40</v>
      </c>
      <c r="C175" t="s">
        <v>18</v>
      </c>
      <c r="D175" t="s">
        <v>19</v>
      </c>
      <c r="E175" t="s">
        <v>25</v>
      </c>
      <c r="F175">
        <v>239</v>
      </c>
      <c r="G175" t="s">
        <v>20</v>
      </c>
      <c r="H175" t="s">
        <v>24</v>
      </c>
      <c r="I175" t="s">
        <v>26</v>
      </c>
      <c r="J175" s="1">
        <v>3072</v>
      </c>
      <c r="K175" t="s">
        <v>18</v>
      </c>
      <c r="L175">
        <v>11</v>
      </c>
      <c r="M175">
        <v>12</v>
      </c>
      <c r="N175">
        <v>12</v>
      </c>
      <c r="O175">
        <v>6</v>
      </c>
    </row>
    <row r="176" spans="1:15" x14ac:dyDescent="0.3">
      <c r="A176">
        <v>45</v>
      </c>
      <c r="B176" t="str">
        <f>IF(WA_Fn_UseC__HR_Employee_Attrition[[#This Row],[Age]]&lt;30,"&lt;30",IF(WA_Fn_UseC__HR_Employee_Attrition[[#This Row],[Age]]&lt;=40,"30-40",IF(WA_Fn_UseC__HR_Employee_Attrition[[#This Row],[Age]]&lt;=50,"41-50","50+")))</f>
        <v>41-50</v>
      </c>
      <c r="C176" t="s">
        <v>18</v>
      </c>
      <c r="D176" t="s">
        <v>13</v>
      </c>
      <c r="E176" t="s">
        <v>14</v>
      </c>
      <c r="F176">
        <v>240</v>
      </c>
      <c r="G176" t="s">
        <v>15</v>
      </c>
      <c r="H176" t="s">
        <v>16</v>
      </c>
      <c r="I176" t="s">
        <v>26</v>
      </c>
      <c r="J176" s="1">
        <v>5006</v>
      </c>
      <c r="K176" t="s">
        <v>12</v>
      </c>
      <c r="L176">
        <v>11</v>
      </c>
      <c r="M176">
        <v>9</v>
      </c>
      <c r="N176">
        <v>5</v>
      </c>
      <c r="O176">
        <v>0</v>
      </c>
    </row>
    <row r="177" spans="1:15" x14ac:dyDescent="0.3">
      <c r="A177">
        <v>56</v>
      </c>
      <c r="B177" t="str">
        <f>IF(WA_Fn_UseC__HR_Employee_Attrition[[#This Row],[Age]]&lt;30,"&lt;30",IF(WA_Fn_UseC__HR_Employee_Attrition[[#This Row],[Age]]&lt;=40,"30-40",IF(WA_Fn_UseC__HR_Employee_Attrition[[#This Row],[Age]]&lt;=50,"41-50","50+")))</f>
        <v>50+</v>
      </c>
      <c r="C177" t="s">
        <v>18</v>
      </c>
      <c r="D177" t="s">
        <v>19</v>
      </c>
      <c r="E177" t="s">
        <v>14</v>
      </c>
      <c r="F177">
        <v>241</v>
      </c>
      <c r="G177" t="s">
        <v>15</v>
      </c>
      <c r="H177" t="s">
        <v>21</v>
      </c>
      <c r="I177" t="s">
        <v>26</v>
      </c>
      <c r="J177" s="1">
        <v>4257</v>
      </c>
      <c r="K177" t="s">
        <v>12</v>
      </c>
      <c r="L177">
        <v>18</v>
      </c>
      <c r="M177">
        <v>19</v>
      </c>
      <c r="N177">
        <v>2</v>
      </c>
      <c r="O177">
        <v>2</v>
      </c>
    </row>
    <row r="178" spans="1:15" x14ac:dyDescent="0.3">
      <c r="A178">
        <v>33</v>
      </c>
      <c r="B178" t="str">
        <f>IF(WA_Fn_UseC__HR_Employee_Attrition[[#This Row],[Age]]&lt;30,"&lt;30",IF(WA_Fn_UseC__HR_Employee_Attrition[[#This Row],[Age]]&lt;=40,"30-40",IF(WA_Fn_UseC__HR_Employee_Attrition[[#This Row],[Age]]&lt;=50,"41-50","50+")))</f>
        <v>30-40</v>
      </c>
      <c r="C178" t="s">
        <v>18</v>
      </c>
      <c r="D178" t="s">
        <v>19</v>
      </c>
      <c r="E178" t="s">
        <v>14</v>
      </c>
      <c r="F178">
        <v>242</v>
      </c>
      <c r="G178" t="s">
        <v>20</v>
      </c>
      <c r="H178" t="s">
        <v>21</v>
      </c>
      <c r="I178" t="s">
        <v>17</v>
      </c>
      <c r="J178" s="1">
        <v>2500</v>
      </c>
      <c r="K178" t="s">
        <v>18</v>
      </c>
      <c r="L178">
        <v>14</v>
      </c>
      <c r="M178">
        <v>4</v>
      </c>
      <c r="N178">
        <v>3</v>
      </c>
      <c r="O178">
        <v>0</v>
      </c>
    </row>
    <row r="179" spans="1:15" x14ac:dyDescent="0.3">
      <c r="A179">
        <v>19</v>
      </c>
      <c r="B179" t="str">
        <f>IF(WA_Fn_UseC__HR_Employee_Attrition[[#This Row],[Age]]&lt;30,"&lt;30",IF(WA_Fn_UseC__HR_Employee_Attrition[[#This Row],[Age]]&lt;=40,"30-40",IF(WA_Fn_UseC__HR_Employee_Attrition[[#This Row],[Age]]&lt;=50,"41-50","50+")))</f>
        <v>&lt;30</v>
      </c>
      <c r="C179" t="s">
        <v>12</v>
      </c>
      <c r="D179" t="s">
        <v>19</v>
      </c>
      <c r="E179" t="s">
        <v>14</v>
      </c>
      <c r="F179">
        <v>243</v>
      </c>
      <c r="G179" t="s">
        <v>20</v>
      </c>
      <c r="H179" t="s">
        <v>24</v>
      </c>
      <c r="I179" t="s">
        <v>17</v>
      </c>
      <c r="J179" s="1">
        <v>1102</v>
      </c>
      <c r="K179" t="s">
        <v>18</v>
      </c>
      <c r="L179">
        <v>22</v>
      </c>
      <c r="M179">
        <v>1</v>
      </c>
      <c r="N179">
        <v>1</v>
      </c>
      <c r="O179">
        <v>1</v>
      </c>
    </row>
    <row r="180" spans="1:15" x14ac:dyDescent="0.3">
      <c r="A180">
        <v>46</v>
      </c>
      <c r="B180" t="str">
        <f>IF(WA_Fn_UseC__HR_Employee_Attrition[[#This Row],[Age]]&lt;30,"&lt;30",IF(WA_Fn_UseC__HR_Employee_Attrition[[#This Row],[Age]]&lt;=40,"30-40",IF(WA_Fn_UseC__HR_Employee_Attrition[[#This Row],[Age]]&lt;=50,"41-50","50+")))</f>
        <v>41-50</v>
      </c>
      <c r="C180" t="s">
        <v>18</v>
      </c>
      <c r="D180" t="s">
        <v>13</v>
      </c>
      <c r="E180" t="s">
        <v>32</v>
      </c>
      <c r="F180">
        <v>244</v>
      </c>
      <c r="G180" t="s">
        <v>15</v>
      </c>
      <c r="H180" t="s">
        <v>16</v>
      </c>
      <c r="I180" t="s">
        <v>26</v>
      </c>
      <c r="J180" s="1">
        <v>10453</v>
      </c>
      <c r="K180" t="s">
        <v>18</v>
      </c>
      <c r="L180">
        <v>25</v>
      </c>
      <c r="M180">
        <v>24</v>
      </c>
      <c r="N180">
        <v>24</v>
      </c>
      <c r="O180">
        <v>15</v>
      </c>
    </row>
    <row r="181" spans="1:15" x14ac:dyDescent="0.3">
      <c r="A181">
        <v>38</v>
      </c>
      <c r="B181" t="str">
        <f>IF(WA_Fn_UseC__HR_Employee_Attrition[[#This Row],[Age]]&lt;30,"&lt;30",IF(WA_Fn_UseC__HR_Employee_Attrition[[#This Row],[Age]]&lt;=40,"30-40",IF(WA_Fn_UseC__HR_Employee_Attrition[[#This Row],[Age]]&lt;=50,"41-50","50+")))</f>
        <v>30-40</v>
      </c>
      <c r="C181" t="s">
        <v>18</v>
      </c>
      <c r="D181" t="s">
        <v>19</v>
      </c>
      <c r="E181" t="s">
        <v>14</v>
      </c>
      <c r="F181">
        <v>245</v>
      </c>
      <c r="G181" t="s">
        <v>15</v>
      </c>
      <c r="H181" t="s">
        <v>24</v>
      </c>
      <c r="I181" t="s">
        <v>17</v>
      </c>
      <c r="J181" s="1">
        <v>2288</v>
      </c>
      <c r="K181" t="s">
        <v>18</v>
      </c>
      <c r="L181">
        <v>12</v>
      </c>
      <c r="M181">
        <v>2</v>
      </c>
      <c r="N181">
        <v>2</v>
      </c>
      <c r="O181">
        <v>2</v>
      </c>
    </row>
    <row r="182" spans="1:15" x14ac:dyDescent="0.3">
      <c r="A182">
        <v>31</v>
      </c>
      <c r="B182" t="str">
        <f>IF(WA_Fn_UseC__HR_Employee_Attrition[[#This Row],[Age]]&lt;30,"&lt;30",IF(WA_Fn_UseC__HR_Employee_Attrition[[#This Row],[Age]]&lt;=40,"30-40",IF(WA_Fn_UseC__HR_Employee_Attrition[[#This Row],[Age]]&lt;=50,"41-50","50+")))</f>
        <v>30-40</v>
      </c>
      <c r="C182" t="s">
        <v>18</v>
      </c>
      <c r="D182" t="s">
        <v>19</v>
      </c>
      <c r="E182" t="s">
        <v>25</v>
      </c>
      <c r="F182">
        <v>246</v>
      </c>
      <c r="G182" t="s">
        <v>15</v>
      </c>
      <c r="H182" t="s">
        <v>21</v>
      </c>
      <c r="I182" t="s">
        <v>22</v>
      </c>
      <c r="J182" s="1">
        <v>3929</v>
      </c>
      <c r="K182" t="s">
        <v>12</v>
      </c>
      <c r="L182">
        <v>23</v>
      </c>
      <c r="M182">
        <v>7</v>
      </c>
      <c r="N182">
        <v>4</v>
      </c>
      <c r="O182">
        <v>0</v>
      </c>
    </row>
    <row r="183" spans="1:15" x14ac:dyDescent="0.3">
      <c r="A183">
        <v>34</v>
      </c>
      <c r="B183" t="str">
        <f>IF(WA_Fn_UseC__HR_Employee_Attrition[[#This Row],[Age]]&lt;30,"&lt;30",IF(WA_Fn_UseC__HR_Employee_Attrition[[#This Row],[Age]]&lt;=40,"30-40",IF(WA_Fn_UseC__HR_Employee_Attrition[[#This Row],[Age]]&lt;=50,"41-50","50+")))</f>
        <v>30-40</v>
      </c>
      <c r="C183" t="s">
        <v>18</v>
      </c>
      <c r="D183" t="s">
        <v>19</v>
      </c>
      <c r="E183" t="s">
        <v>25</v>
      </c>
      <c r="F183">
        <v>247</v>
      </c>
      <c r="G183" t="s">
        <v>15</v>
      </c>
      <c r="H183" t="s">
        <v>21</v>
      </c>
      <c r="I183" t="s">
        <v>17</v>
      </c>
      <c r="J183" s="1">
        <v>2311</v>
      </c>
      <c r="K183" t="s">
        <v>18</v>
      </c>
      <c r="L183">
        <v>15</v>
      </c>
      <c r="M183">
        <v>9</v>
      </c>
      <c r="N183">
        <v>3</v>
      </c>
      <c r="O183">
        <v>1</v>
      </c>
    </row>
    <row r="184" spans="1:15" x14ac:dyDescent="0.3">
      <c r="A184">
        <v>41</v>
      </c>
      <c r="B184" t="str">
        <f>IF(WA_Fn_UseC__HR_Employee_Attrition[[#This Row],[Age]]&lt;30,"&lt;30",IF(WA_Fn_UseC__HR_Employee_Attrition[[#This Row],[Age]]&lt;=40,"30-40",IF(WA_Fn_UseC__HR_Employee_Attrition[[#This Row],[Age]]&lt;=50,"41-50","50+")))</f>
        <v>41-50</v>
      </c>
      <c r="C184" t="s">
        <v>12</v>
      </c>
      <c r="D184" t="s">
        <v>13</v>
      </c>
      <c r="E184" t="s">
        <v>32</v>
      </c>
      <c r="F184">
        <v>248</v>
      </c>
      <c r="G184" t="s">
        <v>15</v>
      </c>
      <c r="H184" t="s">
        <v>30</v>
      </c>
      <c r="I184" t="s">
        <v>17</v>
      </c>
      <c r="J184" s="1">
        <v>3140</v>
      </c>
      <c r="K184" t="s">
        <v>12</v>
      </c>
      <c r="L184">
        <v>22</v>
      </c>
      <c r="M184">
        <v>4</v>
      </c>
      <c r="N184">
        <v>4</v>
      </c>
      <c r="O184">
        <v>0</v>
      </c>
    </row>
    <row r="185" spans="1:15" x14ac:dyDescent="0.3">
      <c r="A185">
        <v>50</v>
      </c>
      <c r="B185" t="str">
        <f>IF(WA_Fn_UseC__HR_Employee_Attrition[[#This Row],[Age]]&lt;30,"&lt;30",IF(WA_Fn_UseC__HR_Employee_Attrition[[#This Row],[Age]]&lt;=40,"30-40",IF(WA_Fn_UseC__HR_Employee_Attrition[[#This Row],[Age]]&lt;=50,"41-50","50+")))</f>
        <v>41-50</v>
      </c>
      <c r="C185" t="s">
        <v>18</v>
      </c>
      <c r="D185" t="s">
        <v>19</v>
      </c>
      <c r="E185" t="s">
        <v>25</v>
      </c>
      <c r="F185">
        <v>249</v>
      </c>
      <c r="G185" t="s">
        <v>20</v>
      </c>
      <c r="H185" t="s">
        <v>24</v>
      </c>
      <c r="I185" t="s">
        <v>22</v>
      </c>
      <c r="J185" s="1">
        <v>3690</v>
      </c>
      <c r="K185" t="s">
        <v>18</v>
      </c>
      <c r="L185">
        <v>15</v>
      </c>
      <c r="M185">
        <v>5</v>
      </c>
      <c r="N185">
        <v>3</v>
      </c>
      <c r="O185">
        <v>0</v>
      </c>
    </row>
    <row r="186" spans="1:15" x14ac:dyDescent="0.3">
      <c r="A186">
        <v>53</v>
      </c>
      <c r="B186" t="str">
        <f>IF(WA_Fn_UseC__HR_Employee_Attrition[[#This Row],[Age]]&lt;30,"&lt;30",IF(WA_Fn_UseC__HR_Employee_Attrition[[#This Row],[Age]]&lt;=40,"30-40",IF(WA_Fn_UseC__HR_Employee_Attrition[[#This Row],[Age]]&lt;=50,"41-50","50+")))</f>
        <v>50+</v>
      </c>
      <c r="C186" t="s">
        <v>18</v>
      </c>
      <c r="D186" t="s">
        <v>19</v>
      </c>
      <c r="E186" t="s">
        <v>25</v>
      </c>
      <c r="F186">
        <v>250</v>
      </c>
      <c r="G186" t="s">
        <v>15</v>
      </c>
      <c r="H186" t="s">
        <v>27</v>
      </c>
      <c r="I186" t="s">
        <v>26</v>
      </c>
      <c r="J186" s="1">
        <v>4450</v>
      </c>
      <c r="K186" t="s">
        <v>18</v>
      </c>
      <c r="L186">
        <v>11</v>
      </c>
      <c r="M186">
        <v>5</v>
      </c>
      <c r="N186">
        <v>4</v>
      </c>
      <c r="O186">
        <v>1</v>
      </c>
    </row>
    <row r="187" spans="1:15" x14ac:dyDescent="0.3">
      <c r="A187">
        <v>33</v>
      </c>
      <c r="B187" t="str">
        <f>IF(WA_Fn_UseC__HR_Employee_Attrition[[#This Row],[Age]]&lt;30,"&lt;30",IF(WA_Fn_UseC__HR_Employee_Attrition[[#This Row],[Age]]&lt;=40,"30-40",IF(WA_Fn_UseC__HR_Employee_Attrition[[#This Row],[Age]]&lt;=50,"41-50","50+")))</f>
        <v>30-40</v>
      </c>
      <c r="C187" t="s">
        <v>18</v>
      </c>
      <c r="D187" t="s">
        <v>19</v>
      </c>
      <c r="E187" t="s">
        <v>25</v>
      </c>
      <c r="F187">
        <v>252</v>
      </c>
      <c r="G187" t="s">
        <v>15</v>
      </c>
      <c r="H187" t="s">
        <v>21</v>
      </c>
      <c r="I187" t="s">
        <v>22</v>
      </c>
      <c r="J187" s="1">
        <v>2756</v>
      </c>
      <c r="K187" t="s">
        <v>18</v>
      </c>
      <c r="L187">
        <v>13</v>
      </c>
      <c r="M187">
        <v>8</v>
      </c>
      <c r="N187">
        <v>8</v>
      </c>
      <c r="O187">
        <v>1</v>
      </c>
    </row>
    <row r="188" spans="1:15" x14ac:dyDescent="0.3">
      <c r="A188">
        <v>40</v>
      </c>
      <c r="B188" t="str">
        <f>IF(WA_Fn_UseC__HR_Employee_Attrition[[#This Row],[Age]]&lt;30,"&lt;30",IF(WA_Fn_UseC__HR_Employee_Attrition[[#This Row],[Age]]&lt;=40,"30-40",IF(WA_Fn_UseC__HR_Employee_Attrition[[#This Row],[Age]]&lt;=50,"41-50","50+")))</f>
        <v>30-40</v>
      </c>
      <c r="C188" t="s">
        <v>18</v>
      </c>
      <c r="D188" t="s">
        <v>19</v>
      </c>
      <c r="E188" t="s">
        <v>25</v>
      </c>
      <c r="F188">
        <v>253</v>
      </c>
      <c r="G188" t="s">
        <v>15</v>
      </c>
      <c r="H188" t="s">
        <v>29</v>
      </c>
      <c r="I188" t="s">
        <v>22</v>
      </c>
      <c r="J188" s="1">
        <v>19033</v>
      </c>
      <c r="K188" t="s">
        <v>18</v>
      </c>
      <c r="L188">
        <v>14</v>
      </c>
      <c r="M188">
        <v>21</v>
      </c>
      <c r="N188">
        <v>20</v>
      </c>
      <c r="O188">
        <v>9</v>
      </c>
    </row>
    <row r="189" spans="1:15" x14ac:dyDescent="0.3">
      <c r="A189">
        <v>55</v>
      </c>
      <c r="B189" t="str">
        <f>IF(WA_Fn_UseC__HR_Employee_Attrition[[#This Row],[Age]]&lt;30,"&lt;30",IF(WA_Fn_UseC__HR_Employee_Attrition[[#This Row],[Age]]&lt;=40,"30-40",IF(WA_Fn_UseC__HR_Employee_Attrition[[#This Row],[Age]]&lt;=50,"41-50","50+")))</f>
        <v>50+</v>
      </c>
      <c r="C189" t="s">
        <v>18</v>
      </c>
      <c r="D189" t="s">
        <v>19</v>
      </c>
      <c r="E189" t="s">
        <v>25</v>
      </c>
      <c r="F189">
        <v>254</v>
      </c>
      <c r="G189" t="s">
        <v>20</v>
      </c>
      <c r="H189" t="s">
        <v>31</v>
      </c>
      <c r="I189" t="s">
        <v>17</v>
      </c>
      <c r="J189" s="1">
        <v>18722</v>
      </c>
      <c r="K189" t="s">
        <v>18</v>
      </c>
      <c r="L189">
        <v>11</v>
      </c>
      <c r="M189">
        <v>36</v>
      </c>
      <c r="N189">
        <v>24</v>
      </c>
      <c r="O189">
        <v>2</v>
      </c>
    </row>
    <row r="190" spans="1:15" x14ac:dyDescent="0.3">
      <c r="A190">
        <v>34</v>
      </c>
      <c r="B190" t="str">
        <f>IF(WA_Fn_UseC__HR_Employee_Attrition[[#This Row],[Age]]&lt;30,"&lt;30",IF(WA_Fn_UseC__HR_Employee_Attrition[[#This Row],[Age]]&lt;=40,"30-40",IF(WA_Fn_UseC__HR_Employee_Attrition[[#This Row],[Age]]&lt;=50,"41-50","50+")))</f>
        <v>30-40</v>
      </c>
      <c r="C190" t="s">
        <v>18</v>
      </c>
      <c r="D190" t="s">
        <v>19</v>
      </c>
      <c r="E190" t="s">
        <v>14</v>
      </c>
      <c r="F190">
        <v>256</v>
      </c>
      <c r="G190" t="s">
        <v>20</v>
      </c>
      <c r="H190" t="s">
        <v>27</v>
      </c>
      <c r="I190" t="s">
        <v>22</v>
      </c>
      <c r="J190" s="1">
        <v>9547</v>
      </c>
      <c r="K190" t="s">
        <v>18</v>
      </c>
      <c r="L190">
        <v>17</v>
      </c>
      <c r="M190">
        <v>10</v>
      </c>
      <c r="N190">
        <v>10</v>
      </c>
      <c r="O190">
        <v>1</v>
      </c>
    </row>
    <row r="191" spans="1:15" x14ac:dyDescent="0.3">
      <c r="A191">
        <v>51</v>
      </c>
      <c r="B191" t="str">
        <f>IF(WA_Fn_UseC__HR_Employee_Attrition[[#This Row],[Age]]&lt;30,"&lt;30",IF(WA_Fn_UseC__HR_Employee_Attrition[[#This Row],[Age]]&lt;=40,"30-40",IF(WA_Fn_UseC__HR_Employee_Attrition[[#This Row],[Age]]&lt;=50,"41-50","50+")))</f>
        <v>50+</v>
      </c>
      <c r="C191" t="s">
        <v>18</v>
      </c>
      <c r="D191" t="s">
        <v>19</v>
      </c>
      <c r="E191" t="s">
        <v>25</v>
      </c>
      <c r="F191">
        <v>258</v>
      </c>
      <c r="G191" t="s">
        <v>15</v>
      </c>
      <c r="H191" t="s">
        <v>28</v>
      </c>
      <c r="I191" t="s">
        <v>17</v>
      </c>
      <c r="J191" s="1">
        <v>13734</v>
      </c>
      <c r="K191" t="s">
        <v>18</v>
      </c>
      <c r="L191">
        <v>18</v>
      </c>
      <c r="M191">
        <v>21</v>
      </c>
      <c r="N191">
        <v>7</v>
      </c>
      <c r="O191">
        <v>1</v>
      </c>
    </row>
    <row r="192" spans="1:15" x14ac:dyDescent="0.3">
      <c r="A192">
        <v>52</v>
      </c>
      <c r="B192" t="str">
        <f>IF(WA_Fn_UseC__HR_Employee_Attrition[[#This Row],[Age]]&lt;30,"&lt;30",IF(WA_Fn_UseC__HR_Employee_Attrition[[#This Row],[Age]]&lt;=40,"30-40",IF(WA_Fn_UseC__HR_Employee_Attrition[[#This Row],[Age]]&lt;=50,"41-50","50+")))</f>
        <v>50+</v>
      </c>
      <c r="C192" t="s">
        <v>18</v>
      </c>
      <c r="D192" t="s">
        <v>19</v>
      </c>
      <c r="E192" t="s">
        <v>14</v>
      </c>
      <c r="F192">
        <v>259</v>
      </c>
      <c r="G192" t="s">
        <v>20</v>
      </c>
      <c r="H192" t="s">
        <v>29</v>
      </c>
      <c r="I192" t="s">
        <v>22</v>
      </c>
      <c r="J192" s="1">
        <v>19999</v>
      </c>
      <c r="K192" t="s">
        <v>18</v>
      </c>
      <c r="L192">
        <v>14</v>
      </c>
      <c r="M192">
        <v>34</v>
      </c>
      <c r="N192">
        <v>33</v>
      </c>
      <c r="O192">
        <v>11</v>
      </c>
    </row>
    <row r="193" spans="1:15" x14ac:dyDescent="0.3">
      <c r="A193">
        <v>27</v>
      </c>
      <c r="B193" t="str">
        <f>IF(WA_Fn_UseC__HR_Employee_Attrition[[#This Row],[Age]]&lt;30,"&lt;30",IF(WA_Fn_UseC__HR_Employee_Attrition[[#This Row],[Age]]&lt;=40,"30-40",IF(WA_Fn_UseC__HR_Employee_Attrition[[#This Row],[Age]]&lt;=50,"41-50","50+")))</f>
        <v>&lt;30</v>
      </c>
      <c r="C193" t="s">
        <v>18</v>
      </c>
      <c r="D193" t="s">
        <v>19</v>
      </c>
      <c r="E193" t="s">
        <v>25</v>
      </c>
      <c r="F193">
        <v>260</v>
      </c>
      <c r="G193" t="s">
        <v>15</v>
      </c>
      <c r="H193" t="s">
        <v>21</v>
      </c>
      <c r="I193" t="s">
        <v>17</v>
      </c>
      <c r="J193" s="1">
        <v>2279</v>
      </c>
      <c r="K193" t="s">
        <v>18</v>
      </c>
      <c r="L193">
        <v>16</v>
      </c>
      <c r="M193">
        <v>7</v>
      </c>
      <c r="N193">
        <v>7</v>
      </c>
      <c r="O193">
        <v>0</v>
      </c>
    </row>
    <row r="194" spans="1:15" x14ac:dyDescent="0.3">
      <c r="A194">
        <v>35</v>
      </c>
      <c r="B194" t="str">
        <f>IF(WA_Fn_UseC__HR_Employee_Attrition[[#This Row],[Age]]&lt;30,"&lt;30",IF(WA_Fn_UseC__HR_Employee_Attrition[[#This Row],[Age]]&lt;=40,"30-40",IF(WA_Fn_UseC__HR_Employee_Attrition[[#This Row],[Age]]&lt;=50,"41-50","50+")))</f>
        <v>30-40</v>
      </c>
      <c r="C194" t="s">
        <v>12</v>
      </c>
      <c r="D194" t="s">
        <v>19</v>
      </c>
      <c r="E194" t="s">
        <v>14</v>
      </c>
      <c r="F194">
        <v>261</v>
      </c>
      <c r="G194" t="s">
        <v>20</v>
      </c>
      <c r="H194" t="s">
        <v>27</v>
      </c>
      <c r="I194" t="s">
        <v>22</v>
      </c>
      <c r="J194" s="1">
        <v>5916</v>
      </c>
      <c r="K194" t="s">
        <v>12</v>
      </c>
      <c r="L194">
        <v>13</v>
      </c>
      <c r="M194">
        <v>8</v>
      </c>
      <c r="N194">
        <v>1</v>
      </c>
      <c r="O194">
        <v>0</v>
      </c>
    </row>
    <row r="195" spans="1:15" x14ac:dyDescent="0.3">
      <c r="A195">
        <v>43</v>
      </c>
      <c r="B195" t="str">
        <f>IF(WA_Fn_UseC__HR_Employee_Attrition[[#This Row],[Age]]&lt;30,"&lt;30",IF(WA_Fn_UseC__HR_Employee_Attrition[[#This Row],[Age]]&lt;=40,"30-40",IF(WA_Fn_UseC__HR_Employee_Attrition[[#This Row],[Age]]&lt;=50,"41-50","50+")))</f>
        <v>41-50</v>
      </c>
      <c r="C195" t="s">
        <v>18</v>
      </c>
      <c r="D195" t="s">
        <v>19</v>
      </c>
      <c r="E195" t="s">
        <v>25</v>
      </c>
      <c r="F195">
        <v>262</v>
      </c>
      <c r="G195" t="s">
        <v>20</v>
      </c>
      <c r="H195" t="s">
        <v>21</v>
      </c>
      <c r="I195" t="s">
        <v>26</v>
      </c>
      <c r="J195" s="1">
        <v>2089</v>
      </c>
      <c r="K195" t="s">
        <v>18</v>
      </c>
      <c r="L195">
        <v>14</v>
      </c>
      <c r="M195">
        <v>7</v>
      </c>
      <c r="N195">
        <v>5</v>
      </c>
      <c r="O195">
        <v>2</v>
      </c>
    </row>
    <row r="196" spans="1:15" x14ac:dyDescent="0.3">
      <c r="A196">
        <v>45</v>
      </c>
      <c r="B196" t="str">
        <f>IF(WA_Fn_UseC__HR_Employee_Attrition[[#This Row],[Age]]&lt;30,"&lt;30",IF(WA_Fn_UseC__HR_Employee_Attrition[[#This Row],[Age]]&lt;=40,"30-40",IF(WA_Fn_UseC__HR_Employee_Attrition[[#This Row],[Age]]&lt;=50,"41-50","50+")))</f>
        <v>41-50</v>
      </c>
      <c r="C196" t="s">
        <v>18</v>
      </c>
      <c r="D196" t="s">
        <v>19</v>
      </c>
      <c r="E196" t="s">
        <v>25</v>
      </c>
      <c r="F196">
        <v>264</v>
      </c>
      <c r="G196" t="s">
        <v>20</v>
      </c>
      <c r="H196" t="s">
        <v>29</v>
      </c>
      <c r="I196" t="s">
        <v>22</v>
      </c>
      <c r="J196" s="1">
        <v>16792</v>
      </c>
      <c r="K196" t="s">
        <v>18</v>
      </c>
      <c r="L196">
        <v>23</v>
      </c>
      <c r="M196">
        <v>22</v>
      </c>
      <c r="N196">
        <v>20</v>
      </c>
      <c r="O196">
        <v>11</v>
      </c>
    </row>
    <row r="197" spans="1:15" x14ac:dyDescent="0.3">
      <c r="A197">
        <v>37</v>
      </c>
      <c r="B197" t="str">
        <f>IF(WA_Fn_UseC__HR_Employee_Attrition[[#This Row],[Age]]&lt;30,"&lt;30",IF(WA_Fn_UseC__HR_Employee_Attrition[[#This Row],[Age]]&lt;=40,"30-40",IF(WA_Fn_UseC__HR_Employee_Attrition[[#This Row],[Age]]&lt;=50,"41-50","50+")))</f>
        <v>30-40</v>
      </c>
      <c r="C197" t="s">
        <v>18</v>
      </c>
      <c r="D197" t="s">
        <v>19</v>
      </c>
      <c r="E197" t="s">
        <v>14</v>
      </c>
      <c r="F197">
        <v>267</v>
      </c>
      <c r="G197" t="s">
        <v>20</v>
      </c>
      <c r="H197" t="s">
        <v>21</v>
      </c>
      <c r="I197" t="s">
        <v>22</v>
      </c>
      <c r="J197" s="1">
        <v>3564</v>
      </c>
      <c r="K197" t="s">
        <v>12</v>
      </c>
      <c r="L197">
        <v>12</v>
      </c>
      <c r="M197">
        <v>8</v>
      </c>
      <c r="N197">
        <v>8</v>
      </c>
      <c r="O197">
        <v>1</v>
      </c>
    </row>
    <row r="198" spans="1:15" x14ac:dyDescent="0.3">
      <c r="A198">
        <v>35</v>
      </c>
      <c r="B198" t="str">
        <f>IF(WA_Fn_UseC__HR_Employee_Attrition[[#This Row],[Age]]&lt;30,"&lt;30",IF(WA_Fn_UseC__HR_Employee_Attrition[[#This Row],[Age]]&lt;=40,"30-40",IF(WA_Fn_UseC__HR_Employee_Attrition[[#This Row],[Age]]&lt;=50,"41-50","50+")))</f>
        <v>30-40</v>
      </c>
      <c r="C198" t="s">
        <v>18</v>
      </c>
      <c r="D198" t="s">
        <v>19</v>
      </c>
      <c r="E198" t="s">
        <v>25</v>
      </c>
      <c r="F198">
        <v>269</v>
      </c>
      <c r="G198" t="s">
        <v>15</v>
      </c>
      <c r="H198" t="s">
        <v>24</v>
      </c>
      <c r="I198" t="s">
        <v>17</v>
      </c>
      <c r="J198" s="1">
        <v>4425</v>
      </c>
      <c r="K198" t="s">
        <v>18</v>
      </c>
      <c r="L198">
        <v>11</v>
      </c>
      <c r="M198">
        <v>10</v>
      </c>
      <c r="N198">
        <v>6</v>
      </c>
      <c r="O198">
        <v>1</v>
      </c>
    </row>
    <row r="199" spans="1:15" x14ac:dyDescent="0.3">
      <c r="A199">
        <v>42</v>
      </c>
      <c r="B199" t="str">
        <f>IF(WA_Fn_UseC__HR_Employee_Attrition[[#This Row],[Age]]&lt;30,"&lt;30",IF(WA_Fn_UseC__HR_Employee_Attrition[[#This Row],[Age]]&lt;=40,"30-40",IF(WA_Fn_UseC__HR_Employee_Attrition[[#This Row],[Age]]&lt;=50,"41-50","50+")))</f>
        <v>41-50</v>
      </c>
      <c r="C199" t="s">
        <v>18</v>
      </c>
      <c r="D199" t="s">
        <v>19</v>
      </c>
      <c r="E199" t="s">
        <v>25</v>
      </c>
      <c r="F199">
        <v>270</v>
      </c>
      <c r="G199" t="s">
        <v>15</v>
      </c>
      <c r="H199" t="s">
        <v>27</v>
      </c>
      <c r="I199" t="s">
        <v>26</v>
      </c>
      <c r="J199" s="1">
        <v>5265</v>
      </c>
      <c r="K199" t="s">
        <v>18</v>
      </c>
      <c r="L199">
        <v>16</v>
      </c>
      <c r="M199">
        <v>11</v>
      </c>
      <c r="N199">
        <v>5</v>
      </c>
      <c r="O199">
        <v>0</v>
      </c>
    </row>
    <row r="200" spans="1:15" x14ac:dyDescent="0.3">
      <c r="A200">
        <v>38</v>
      </c>
      <c r="B200" t="str">
        <f>IF(WA_Fn_UseC__HR_Employee_Attrition[[#This Row],[Age]]&lt;30,"&lt;30",IF(WA_Fn_UseC__HR_Employee_Attrition[[#This Row],[Age]]&lt;=40,"30-40",IF(WA_Fn_UseC__HR_Employee_Attrition[[#This Row],[Age]]&lt;=50,"41-50","50+")))</f>
        <v>30-40</v>
      </c>
      <c r="C200" t="s">
        <v>18</v>
      </c>
      <c r="D200" t="s">
        <v>19</v>
      </c>
      <c r="E200" t="s">
        <v>14</v>
      </c>
      <c r="F200">
        <v>271</v>
      </c>
      <c r="G200" t="s">
        <v>20</v>
      </c>
      <c r="H200" t="s">
        <v>27</v>
      </c>
      <c r="I200" t="s">
        <v>22</v>
      </c>
      <c r="J200" s="1">
        <v>6553</v>
      </c>
      <c r="K200" t="s">
        <v>18</v>
      </c>
      <c r="L200">
        <v>14</v>
      </c>
      <c r="M200">
        <v>14</v>
      </c>
      <c r="N200">
        <v>1</v>
      </c>
      <c r="O200">
        <v>0</v>
      </c>
    </row>
    <row r="201" spans="1:15" x14ac:dyDescent="0.3">
      <c r="A201">
        <v>38</v>
      </c>
      <c r="B201" t="str">
        <f>IF(WA_Fn_UseC__HR_Employee_Attrition[[#This Row],[Age]]&lt;30,"&lt;30",IF(WA_Fn_UseC__HR_Employee_Attrition[[#This Row],[Age]]&lt;=40,"30-40",IF(WA_Fn_UseC__HR_Employee_Attrition[[#This Row],[Age]]&lt;=50,"41-50","50+")))</f>
        <v>30-40</v>
      </c>
      <c r="C201" t="s">
        <v>18</v>
      </c>
      <c r="D201" t="s">
        <v>19</v>
      </c>
      <c r="E201" t="s">
        <v>33</v>
      </c>
      <c r="F201">
        <v>273</v>
      </c>
      <c r="G201" t="s">
        <v>20</v>
      </c>
      <c r="H201" t="s">
        <v>27</v>
      </c>
      <c r="I201" t="s">
        <v>22</v>
      </c>
      <c r="J201" s="1">
        <v>6261</v>
      </c>
      <c r="K201" t="s">
        <v>18</v>
      </c>
      <c r="L201">
        <v>18</v>
      </c>
      <c r="M201">
        <v>9</v>
      </c>
      <c r="N201">
        <v>7</v>
      </c>
      <c r="O201">
        <v>1</v>
      </c>
    </row>
    <row r="202" spans="1:15" x14ac:dyDescent="0.3">
      <c r="A202">
        <v>27</v>
      </c>
      <c r="B202" t="str">
        <f>IF(WA_Fn_UseC__HR_Employee_Attrition[[#This Row],[Age]]&lt;30,"&lt;30",IF(WA_Fn_UseC__HR_Employee_Attrition[[#This Row],[Age]]&lt;=40,"30-40",IF(WA_Fn_UseC__HR_Employee_Attrition[[#This Row],[Age]]&lt;=50,"41-50","50+")))</f>
        <v>&lt;30</v>
      </c>
      <c r="C202" t="s">
        <v>18</v>
      </c>
      <c r="D202" t="s">
        <v>19</v>
      </c>
      <c r="E202" t="s">
        <v>33</v>
      </c>
      <c r="F202">
        <v>274</v>
      </c>
      <c r="G202" t="s">
        <v>20</v>
      </c>
      <c r="H202" t="s">
        <v>27</v>
      </c>
      <c r="I202" t="s">
        <v>22</v>
      </c>
      <c r="J202" s="1">
        <v>4298</v>
      </c>
      <c r="K202" t="s">
        <v>18</v>
      </c>
      <c r="L202">
        <v>19</v>
      </c>
      <c r="M202">
        <v>6</v>
      </c>
      <c r="N202">
        <v>2</v>
      </c>
      <c r="O202">
        <v>2</v>
      </c>
    </row>
    <row r="203" spans="1:15" x14ac:dyDescent="0.3">
      <c r="A203">
        <v>49</v>
      </c>
      <c r="B203" t="str">
        <f>IF(WA_Fn_UseC__HR_Employee_Attrition[[#This Row],[Age]]&lt;30,"&lt;30",IF(WA_Fn_UseC__HR_Employee_Attrition[[#This Row],[Age]]&lt;=40,"30-40",IF(WA_Fn_UseC__HR_Employee_Attrition[[#This Row],[Age]]&lt;=50,"41-50","50+")))</f>
        <v>41-50</v>
      </c>
      <c r="C203" t="s">
        <v>18</v>
      </c>
      <c r="D203" t="s">
        <v>19</v>
      </c>
      <c r="E203" t="s">
        <v>14</v>
      </c>
      <c r="F203">
        <v>275</v>
      </c>
      <c r="G203" t="s">
        <v>20</v>
      </c>
      <c r="H203" t="s">
        <v>27</v>
      </c>
      <c r="I203" t="s">
        <v>26</v>
      </c>
      <c r="J203" s="1">
        <v>6804</v>
      </c>
      <c r="K203" t="s">
        <v>12</v>
      </c>
      <c r="L203">
        <v>15</v>
      </c>
      <c r="M203">
        <v>7</v>
      </c>
      <c r="N203">
        <v>7</v>
      </c>
      <c r="O203">
        <v>1</v>
      </c>
    </row>
    <row r="204" spans="1:15" x14ac:dyDescent="0.3">
      <c r="A204">
        <v>34</v>
      </c>
      <c r="B204" t="str">
        <f>IF(WA_Fn_UseC__HR_Employee_Attrition[[#This Row],[Age]]&lt;30,"&lt;30",IF(WA_Fn_UseC__HR_Employee_Attrition[[#This Row],[Age]]&lt;=40,"30-40",IF(WA_Fn_UseC__HR_Employee_Attrition[[#This Row],[Age]]&lt;=50,"41-50","50+")))</f>
        <v>30-40</v>
      </c>
      <c r="C204" t="s">
        <v>18</v>
      </c>
      <c r="D204" t="s">
        <v>19</v>
      </c>
      <c r="E204" t="s">
        <v>25</v>
      </c>
      <c r="F204">
        <v>277</v>
      </c>
      <c r="G204" t="s">
        <v>20</v>
      </c>
      <c r="H204" t="s">
        <v>21</v>
      </c>
      <c r="I204" t="s">
        <v>26</v>
      </c>
      <c r="J204" s="1">
        <v>3815</v>
      </c>
      <c r="K204" t="s">
        <v>12</v>
      </c>
      <c r="L204">
        <v>17</v>
      </c>
      <c r="M204">
        <v>5</v>
      </c>
      <c r="N204">
        <v>5</v>
      </c>
      <c r="O204">
        <v>2</v>
      </c>
    </row>
    <row r="205" spans="1:15" x14ac:dyDescent="0.3">
      <c r="A205">
        <v>40</v>
      </c>
      <c r="B205" t="str">
        <f>IF(WA_Fn_UseC__HR_Employee_Attrition[[#This Row],[Age]]&lt;30,"&lt;30",IF(WA_Fn_UseC__HR_Employee_Attrition[[#This Row],[Age]]&lt;=40,"30-40",IF(WA_Fn_UseC__HR_Employee_Attrition[[#This Row],[Age]]&lt;=50,"41-50","50+")))</f>
        <v>30-40</v>
      </c>
      <c r="C205" t="s">
        <v>18</v>
      </c>
      <c r="D205" t="s">
        <v>19</v>
      </c>
      <c r="E205" t="s">
        <v>25</v>
      </c>
      <c r="F205">
        <v>281</v>
      </c>
      <c r="G205" t="s">
        <v>20</v>
      </c>
      <c r="H205" t="s">
        <v>24</v>
      </c>
      <c r="I205" t="s">
        <v>22</v>
      </c>
      <c r="J205" s="1">
        <v>2741</v>
      </c>
      <c r="K205" t="s">
        <v>12</v>
      </c>
      <c r="L205">
        <v>15</v>
      </c>
      <c r="M205">
        <v>15</v>
      </c>
      <c r="N205">
        <v>7</v>
      </c>
      <c r="O205">
        <v>3</v>
      </c>
    </row>
    <row r="206" spans="1:15" x14ac:dyDescent="0.3">
      <c r="A206">
        <v>38</v>
      </c>
      <c r="B206" t="str">
        <f>IF(WA_Fn_UseC__HR_Employee_Attrition[[#This Row],[Age]]&lt;30,"&lt;30",IF(WA_Fn_UseC__HR_Employee_Attrition[[#This Row],[Age]]&lt;=40,"30-40",IF(WA_Fn_UseC__HR_Employee_Attrition[[#This Row],[Age]]&lt;=50,"41-50","50+")))</f>
        <v>30-40</v>
      </c>
      <c r="C206" t="s">
        <v>12</v>
      </c>
      <c r="D206" t="s">
        <v>19</v>
      </c>
      <c r="E206" t="s">
        <v>25</v>
      </c>
      <c r="F206">
        <v>282</v>
      </c>
      <c r="G206" t="s">
        <v>20</v>
      </c>
      <c r="H206" t="s">
        <v>28</v>
      </c>
      <c r="I206" t="s">
        <v>22</v>
      </c>
      <c r="J206" s="1">
        <v>6673</v>
      </c>
      <c r="K206" t="s">
        <v>12</v>
      </c>
      <c r="L206">
        <v>19</v>
      </c>
      <c r="M206">
        <v>17</v>
      </c>
      <c r="N206">
        <v>1</v>
      </c>
      <c r="O206">
        <v>0</v>
      </c>
    </row>
    <row r="207" spans="1:15" x14ac:dyDescent="0.3">
      <c r="A207">
        <v>29</v>
      </c>
      <c r="B207" t="str">
        <f>IF(WA_Fn_UseC__HR_Employee_Attrition[[#This Row],[Age]]&lt;30,"&lt;30",IF(WA_Fn_UseC__HR_Employee_Attrition[[#This Row],[Age]]&lt;=40,"30-40",IF(WA_Fn_UseC__HR_Employee_Attrition[[#This Row],[Age]]&lt;=50,"41-50","50+")))</f>
        <v>&lt;30</v>
      </c>
      <c r="C207" t="s">
        <v>12</v>
      </c>
      <c r="D207" t="s">
        <v>13</v>
      </c>
      <c r="E207" t="s">
        <v>32</v>
      </c>
      <c r="F207">
        <v>283</v>
      </c>
      <c r="G207" t="s">
        <v>15</v>
      </c>
      <c r="H207" t="s">
        <v>16</v>
      </c>
      <c r="I207" t="s">
        <v>22</v>
      </c>
      <c r="J207" s="1">
        <v>7639</v>
      </c>
      <c r="K207" t="s">
        <v>18</v>
      </c>
      <c r="L207">
        <v>22</v>
      </c>
      <c r="M207">
        <v>10</v>
      </c>
      <c r="N207">
        <v>10</v>
      </c>
      <c r="O207">
        <v>1</v>
      </c>
    </row>
    <row r="208" spans="1:15" x14ac:dyDescent="0.3">
      <c r="A208">
        <v>22</v>
      </c>
      <c r="B208" t="str">
        <f>IF(WA_Fn_UseC__HR_Employee_Attrition[[#This Row],[Age]]&lt;30,"&lt;30",IF(WA_Fn_UseC__HR_Employee_Attrition[[#This Row],[Age]]&lt;=40,"30-40",IF(WA_Fn_UseC__HR_Employee_Attrition[[#This Row],[Age]]&lt;=50,"41-50","50+")))</f>
        <v>&lt;30</v>
      </c>
      <c r="C208" t="s">
        <v>18</v>
      </c>
      <c r="D208" t="s">
        <v>19</v>
      </c>
      <c r="E208" t="s">
        <v>14</v>
      </c>
      <c r="F208">
        <v>284</v>
      </c>
      <c r="G208" t="s">
        <v>20</v>
      </c>
      <c r="H208" t="s">
        <v>21</v>
      </c>
      <c r="I208" t="s">
        <v>26</v>
      </c>
      <c r="J208" s="1">
        <v>2328</v>
      </c>
      <c r="K208" t="s">
        <v>12</v>
      </c>
      <c r="L208">
        <v>16</v>
      </c>
      <c r="M208">
        <v>4</v>
      </c>
      <c r="N208">
        <v>4</v>
      </c>
      <c r="O208">
        <v>2</v>
      </c>
    </row>
    <row r="209" spans="1:15" x14ac:dyDescent="0.3">
      <c r="A209">
        <v>36</v>
      </c>
      <c r="B209" t="str">
        <f>IF(WA_Fn_UseC__HR_Employee_Attrition[[#This Row],[Age]]&lt;30,"&lt;30",IF(WA_Fn_UseC__HR_Employee_Attrition[[#This Row],[Age]]&lt;=40,"30-40",IF(WA_Fn_UseC__HR_Employee_Attrition[[#This Row],[Age]]&lt;=50,"41-50","50+")))</f>
        <v>30-40</v>
      </c>
      <c r="C209" t="s">
        <v>18</v>
      </c>
      <c r="D209" t="s">
        <v>19</v>
      </c>
      <c r="E209" t="s">
        <v>25</v>
      </c>
      <c r="F209">
        <v>286</v>
      </c>
      <c r="G209" t="s">
        <v>15</v>
      </c>
      <c r="H209" t="s">
        <v>24</v>
      </c>
      <c r="I209" t="s">
        <v>17</v>
      </c>
      <c r="J209" s="1">
        <v>2153</v>
      </c>
      <c r="K209" t="s">
        <v>18</v>
      </c>
      <c r="L209">
        <v>13</v>
      </c>
      <c r="M209">
        <v>8</v>
      </c>
      <c r="N209">
        <v>8</v>
      </c>
      <c r="O209">
        <v>1</v>
      </c>
    </row>
    <row r="210" spans="1:15" x14ac:dyDescent="0.3">
      <c r="A210">
        <v>40</v>
      </c>
      <c r="B210" t="str">
        <f>IF(WA_Fn_UseC__HR_Employee_Attrition[[#This Row],[Age]]&lt;30,"&lt;30",IF(WA_Fn_UseC__HR_Employee_Attrition[[#This Row],[Age]]&lt;=40,"30-40",IF(WA_Fn_UseC__HR_Employee_Attrition[[#This Row],[Age]]&lt;=50,"41-50","50+")))</f>
        <v>30-40</v>
      </c>
      <c r="C210" t="s">
        <v>18</v>
      </c>
      <c r="D210" t="s">
        <v>19</v>
      </c>
      <c r="E210" t="s">
        <v>14</v>
      </c>
      <c r="F210">
        <v>287</v>
      </c>
      <c r="G210" t="s">
        <v>20</v>
      </c>
      <c r="H210" t="s">
        <v>28</v>
      </c>
      <c r="I210" t="s">
        <v>22</v>
      </c>
      <c r="J210" s="1">
        <v>4876</v>
      </c>
      <c r="K210" t="s">
        <v>18</v>
      </c>
      <c r="L210">
        <v>14</v>
      </c>
      <c r="M210">
        <v>5</v>
      </c>
      <c r="N210">
        <v>3</v>
      </c>
      <c r="O210">
        <v>0</v>
      </c>
    </row>
    <row r="211" spans="1:15" x14ac:dyDescent="0.3">
      <c r="A211">
        <v>46</v>
      </c>
      <c r="B211" t="str">
        <f>IF(WA_Fn_UseC__HR_Employee_Attrition[[#This Row],[Age]]&lt;30,"&lt;30",IF(WA_Fn_UseC__HR_Employee_Attrition[[#This Row],[Age]]&lt;=40,"30-40",IF(WA_Fn_UseC__HR_Employee_Attrition[[#This Row],[Age]]&lt;=50,"41-50","50+")))</f>
        <v>41-50</v>
      </c>
      <c r="C211" t="s">
        <v>18</v>
      </c>
      <c r="D211" t="s">
        <v>19</v>
      </c>
      <c r="E211" t="s">
        <v>25</v>
      </c>
      <c r="F211">
        <v>288</v>
      </c>
      <c r="G211" t="s">
        <v>20</v>
      </c>
      <c r="H211" t="s">
        <v>28</v>
      </c>
      <c r="I211" t="s">
        <v>26</v>
      </c>
      <c r="J211" s="1">
        <v>9396</v>
      </c>
      <c r="K211" t="s">
        <v>18</v>
      </c>
      <c r="L211">
        <v>16</v>
      </c>
      <c r="M211">
        <v>17</v>
      </c>
      <c r="N211">
        <v>4</v>
      </c>
      <c r="O211">
        <v>0</v>
      </c>
    </row>
    <row r="212" spans="1:15" x14ac:dyDescent="0.3">
      <c r="A212">
        <v>32</v>
      </c>
      <c r="B212" t="str">
        <f>IF(WA_Fn_UseC__HR_Employee_Attrition[[#This Row],[Age]]&lt;30,"&lt;30",IF(WA_Fn_UseC__HR_Employee_Attrition[[#This Row],[Age]]&lt;=40,"30-40",IF(WA_Fn_UseC__HR_Employee_Attrition[[#This Row],[Age]]&lt;=50,"41-50","50+")))</f>
        <v>30-40</v>
      </c>
      <c r="C212" t="s">
        <v>12</v>
      </c>
      <c r="D212" t="s">
        <v>13</v>
      </c>
      <c r="E212" t="s">
        <v>25</v>
      </c>
      <c r="F212">
        <v>291</v>
      </c>
      <c r="G212" t="s">
        <v>20</v>
      </c>
      <c r="H212" t="s">
        <v>16</v>
      </c>
      <c r="I212" t="s">
        <v>22</v>
      </c>
      <c r="J212" s="1">
        <v>10400</v>
      </c>
      <c r="K212" t="s">
        <v>18</v>
      </c>
      <c r="L212">
        <v>11</v>
      </c>
      <c r="M212">
        <v>14</v>
      </c>
      <c r="N212">
        <v>14</v>
      </c>
      <c r="O212">
        <v>9</v>
      </c>
    </row>
    <row r="213" spans="1:15" x14ac:dyDescent="0.3">
      <c r="A213">
        <v>30</v>
      </c>
      <c r="B213" t="str">
        <f>IF(WA_Fn_UseC__HR_Employee_Attrition[[#This Row],[Age]]&lt;30,"&lt;30",IF(WA_Fn_UseC__HR_Employee_Attrition[[#This Row],[Age]]&lt;=40,"30-40",IF(WA_Fn_UseC__HR_Employee_Attrition[[#This Row],[Age]]&lt;=50,"41-50","50+")))</f>
        <v>30-40</v>
      </c>
      <c r="C213" t="s">
        <v>18</v>
      </c>
      <c r="D213" t="s">
        <v>19</v>
      </c>
      <c r="E213" t="s">
        <v>14</v>
      </c>
      <c r="F213">
        <v>292</v>
      </c>
      <c r="G213" t="s">
        <v>20</v>
      </c>
      <c r="H213" t="s">
        <v>27</v>
      </c>
      <c r="I213" t="s">
        <v>17</v>
      </c>
      <c r="J213" s="1">
        <v>8474</v>
      </c>
      <c r="K213" t="s">
        <v>18</v>
      </c>
      <c r="L213">
        <v>22</v>
      </c>
      <c r="M213">
        <v>12</v>
      </c>
      <c r="N213">
        <v>11</v>
      </c>
      <c r="O213">
        <v>5</v>
      </c>
    </row>
    <row r="214" spans="1:15" x14ac:dyDescent="0.3">
      <c r="A214">
        <v>27</v>
      </c>
      <c r="B214" t="str">
        <f>IF(WA_Fn_UseC__HR_Employee_Attrition[[#This Row],[Age]]&lt;30,"&lt;30",IF(WA_Fn_UseC__HR_Employee_Attrition[[#This Row],[Age]]&lt;=40,"30-40",IF(WA_Fn_UseC__HR_Employee_Attrition[[#This Row],[Age]]&lt;=50,"41-50","50+")))</f>
        <v>&lt;30</v>
      </c>
      <c r="C214" t="s">
        <v>18</v>
      </c>
      <c r="D214" t="s">
        <v>13</v>
      </c>
      <c r="E214" t="s">
        <v>14</v>
      </c>
      <c r="F214">
        <v>293</v>
      </c>
      <c r="G214" t="s">
        <v>15</v>
      </c>
      <c r="H214" t="s">
        <v>16</v>
      </c>
      <c r="I214" t="s">
        <v>17</v>
      </c>
      <c r="J214" s="1">
        <v>9981</v>
      </c>
      <c r="K214" t="s">
        <v>18</v>
      </c>
      <c r="L214">
        <v>14</v>
      </c>
      <c r="M214">
        <v>7</v>
      </c>
      <c r="N214">
        <v>7</v>
      </c>
      <c r="O214">
        <v>0</v>
      </c>
    </row>
    <row r="215" spans="1:15" x14ac:dyDescent="0.3">
      <c r="A215">
        <v>51</v>
      </c>
      <c r="B215" t="str">
        <f>IF(WA_Fn_UseC__HR_Employee_Attrition[[#This Row],[Age]]&lt;30,"&lt;30",IF(WA_Fn_UseC__HR_Employee_Attrition[[#This Row],[Age]]&lt;=40,"30-40",IF(WA_Fn_UseC__HR_Employee_Attrition[[#This Row],[Age]]&lt;=50,"41-50","50+")))</f>
        <v>50+</v>
      </c>
      <c r="C215" t="s">
        <v>18</v>
      </c>
      <c r="D215" t="s">
        <v>19</v>
      </c>
      <c r="E215" t="s">
        <v>14</v>
      </c>
      <c r="F215">
        <v>296</v>
      </c>
      <c r="G215" t="s">
        <v>20</v>
      </c>
      <c r="H215" t="s">
        <v>31</v>
      </c>
      <c r="I215" t="s">
        <v>22</v>
      </c>
      <c r="J215" s="1">
        <v>12490</v>
      </c>
      <c r="K215" t="s">
        <v>18</v>
      </c>
      <c r="L215">
        <v>16</v>
      </c>
      <c r="M215">
        <v>16</v>
      </c>
      <c r="N215">
        <v>10</v>
      </c>
      <c r="O215">
        <v>4</v>
      </c>
    </row>
    <row r="216" spans="1:15" x14ac:dyDescent="0.3">
      <c r="A216">
        <v>30</v>
      </c>
      <c r="B216" t="str">
        <f>IF(WA_Fn_UseC__HR_Employee_Attrition[[#This Row],[Age]]&lt;30,"&lt;30",IF(WA_Fn_UseC__HR_Employee_Attrition[[#This Row],[Age]]&lt;=40,"30-40",IF(WA_Fn_UseC__HR_Employee_Attrition[[#This Row],[Age]]&lt;=50,"41-50","50+")))</f>
        <v>30-40</v>
      </c>
      <c r="C216" t="s">
        <v>12</v>
      </c>
      <c r="D216" t="s">
        <v>19</v>
      </c>
      <c r="E216" t="s">
        <v>33</v>
      </c>
      <c r="F216">
        <v>297</v>
      </c>
      <c r="G216" t="s">
        <v>15</v>
      </c>
      <c r="H216" t="s">
        <v>21</v>
      </c>
      <c r="I216" t="s">
        <v>17</v>
      </c>
      <c r="J216" s="1">
        <v>2657</v>
      </c>
      <c r="K216" t="s">
        <v>12</v>
      </c>
      <c r="L216">
        <v>11</v>
      </c>
      <c r="M216">
        <v>8</v>
      </c>
      <c r="N216">
        <v>5</v>
      </c>
      <c r="O216">
        <v>0</v>
      </c>
    </row>
    <row r="217" spans="1:15" x14ac:dyDescent="0.3">
      <c r="A217">
        <v>41</v>
      </c>
      <c r="B217" t="str">
        <f>IF(WA_Fn_UseC__HR_Employee_Attrition[[#This Row],[Age]]&lt;30,"&lt;30",IF(WA_Fn_UseC__HR_Employee_Attrition[[#This Row],[Age]]&lt;=40,"30-40",IF(WA_Fn_UseC__HR_Employee_Attrition[[#This Row],[Age]]&lt;=50,"41-50","50+")))</f>
        <v>41-50</v>
      </c>
      <c r="C217" t="s">
        <v>18</v>
      </c>
      <c r="D217" t="s">
        <v>13</v>
      </c>
      <c r="E217" t="s">
        <v>14</v>
      </c>
      <c r="F217">
        <v>298</v>
      </c>
      <c r="G217" t="s">
        <v>15</v>
      </c>
      <c r="H217" t="s">
        <v>29</v>
      </c>
      <c r="I217" t="s">
        <v>17</v>
      </c>
      <c r="J217" s="1">
        <v>13591</v>
      </c>
      <c r="K217" t="s">
        <v>12</v>
      </c>
      <c r="L217">
        <v>18</v>
      </c>
      <c r="M217">
        <v>16</v>
      </c>
      <c r="N217">
        <v>1</v>
      </c>
      <c r="O217">
        <v>0</v>
      </c>
    </row>
    <row r="218" spans="1:15" x14ac:dyDescent="0.3">
      <c r="A218">
        <v>30</v>
      </c>
      <c r="B218" t="str">
        <f>IF(WA_Fn_UseC__HR_Employee_Attrition[[#This Row],[Age]]&lt;30,"&lt;30",IF(WA_Fn_UseC__HR_Employee_Attrition[[#This Row],[Age]]&lt;=40,"30-40",IF(WA_Fn_UseC__HR_Employee_Attrition[[#This Row],[Age]]&lt;=50,"41-50","50+")))</f>
        <v>30-40</v>
      </c>
      <c r="C218" t="s">
        <v>12</v>
      </c>
      <c r="D218" t="s">
        <v>13</v>
      </c>
      <c r="E218" t="s">
        <v>32</v>
      </c>
      <c r="F218">
        <v>299</v>
      </c>
      <c r="G218" t="s">
        <v>15</v>
      </c>
      <c r="H218" t="s">
        <v>16</v>
      </c>
      <c r="I218" t="s">
        <v>17</v>
      </c>
      <c r="J218" s="1">
        <v>6696</v>
      </c>
      <c r="K218" t="s">
        <v>18</v>
      </c>
      <c r="L218">
        <v>15</v>
      </c>
      <c r="M218">
        <v>9</v>
      </c>
      <c r="N218">
        <v>6</v>
      </c>
      <c r="O218">
        <v>0</v>
      </c>
    </row>
    <row r="219" spans="1:15" x14ac:dyDescent="0.3">
      <c r="A219">
        <v>29</v>
      </c>
      <c r="B219" t="str">
        <f>IF(WA_Fn_UseC__HR_Employee_Attrition[[#This Row],[Age]]&lt;30,"&lt;30",IF(WA_Fn_UseC__HR_Employee_Attrition[[#This Row],[Age]]&lt;=40,"30-40",IF(WA_Fn_UseC__HR_Employee_Attrition[[#This Row],[Age]]&lt;=50,"41-50","50+")))</f>
        <v>&lt;30</v>
      </c>
      <c r="C219" t="s">
        <v>12</v>
      </c>
      <c r="D219" t="s">
        <v>19</v>
      </c>
      <c r="E219" t="s">
        <v>33</v>
      </c>
      <c r="F219">
        <v>300</v>
      </c>
      <c r="G219" t="s">
        <v>20</v>
      </c>
      <c r="H219" t="s">
        <v>21</v>
      </c>
      <c r="I219" t="s">
        <v>17</v>
      </c>
      <c r="J219" s="1">
        <v>2058</v>
      </c>
      <c r="K219" t="s">
        <v>18</v>
      </c>
      <c r="L219">
        <v>14</v>
      </c>
      <c r="M219">
        <v>7</v>
      </c>
      <c r="N219">
        <v>6</v>
      </c>
      <c r="O219">
        <v>1</v>
      </c>
    </row>
    <row r="220" spans="1:15" x14ac:dyDescent="0.3">
      <c r="A220">
        <v>45</v>
      </c>
      <c r="B220" t="str">
        <f>IF(WA_Fn_UseC__HR_Employee_Attrition[[#This Row],[Age]]&lt;30,"&lt;30",IF(WA_Fn_UseC__HR_Employee_Attrition[[#This Row],[Age]]&lt;=40,"30-40",IF(WA_Fn_UseC__HR_Employee_Attrition[[#This Row],[Age]]&lt;=50,"41-50","50+")))</f>
        <v>41-50</v>
      </c>
      <c r="C220" t="s">
        <v>18</v>
      </c>
      <c r="D220" t="s">
        <v>13</v>
      </c>
      <c r="E220" t="s">
        <v>25</v>
      </c>
      <c r="F220">
        <v>302</v>
      </c>
      <c r="G220" t="s">
        <v>15</v>
      </c>
      <c r="H220" t="s">
        <v>16</v>
      </c>
      <c r="I220" t="s">
        <v>17</v>
      </c>
      <c r="J220" s="1">
        <v>8865</v>
      </c>
      <c r="K220" t="s">
        <v>18</v>
      </c>
      <c r="L220">
        <v>12</v>
      </c>
      <c r="M220">
        <v>23</v>
      </c>
      <c r="N220">
        <v>19</v>
      </c>
      <c r="O220">
        <v>12</v>
      </c>
    </row>
    <row r="221" spans="1:15" x14ac:dyDescent="0.3">
      <c r="A221">
        <v>54</v>
      </c>
      <c r="B221" t="str">
        <f>IF(WA_Fn_UseC__HR_Employee_Attrition[[#This Row],[Age]]&lt;30,"&lt;30",IF(WA_Fn_UseC__HR_Employee_Attrition[[#This Row],[Age]]&lt;=40,"30-40",IF(WA_Fn_UseC__HR_Employee_Attrition[[#This Row],[Age]]&lt;=50,"41-50","50+")))</f>
        <v>50+</v>
      </c>
      <c r="C221" t="s">
        <v>18</v>
      </c>
      <c r="D221" t="s">
        <v>13</v>
      </c>
      <c r="E221" t="s">
        <v>32</v>
      </c>
      <c r="F221">
        <v>303</v>
      </c>
      <c r="G221" t="s">
        <v>15</v>
      </c>
      <c r="H221" t="s">
        <v>16</v>
      </c>
      <c r="I221" t="s">
        <v>22</v>
      </c>
      <c r="J221" s="1">
        <v>5940</v>
      </c>
      <c r="K221" t="s">
        <v>18</v>
      </c>
      <c r="L221">
        <v>14</v>
      </c>
      <c r="M221">
        <v>16</v>
      </c>
      <c r="N221">
        <v>6</v>
      </c>
      <c r="O221">
        <v>0</v>
      </c>
    </row>
    <row r="222" spans="1:15" x14ac:dyDescent="0.3">
      <c r="A222">
        <v>36</v>
      </c>
      <c r="B222" t="str">
        <f>IF(WA_Fn_UseC__HR_Employee_Attrition[[#This Row],[Age]]&lt;30,"&lt;30",IF(WA_Fn_UseC__HR_Employee_Attrition[[#This Row],[Age]]&lt;=40,"30-40",IF(WA_Fn_UseC__HR_Employee_Attrition[[#This Row],[Age]]&lt;=50,"41-50","50+")))</f>
        <v>30-40</v>
      </c>
      <c r="C222" t="s">
        <v>18</v>
      </c>
      <c r="D222" t="s">
        <v>19</v>
      </c>
      <c r="E222" t="s">
        <v>14</v>
      </c>
      <c r="F222">
        <v>304</v>
      </c>
      <c r="G222" t="s">
        <v>20</v>
      </c>
      <c r="H222" t="s">
        <v>24</v>
      </c>
      <c r="I222" t="s">
        <v>17</v>
      </c>
      <c r="J222" s="1">
        <v>5914</v>
      </c>
      <c r="K222" t="s">
        <v>18</v>
      </c>
      <c r="L222">
        <v>16</v>
      </c>
      <c r="M222">
        <v>16</v>
      </c>
      <c r="N222">
        <v>13</v>
      </c>
      <c r="O222">
        <v>3</v>
      </c>
    </row>
    <row r="223" spans="1:15" x14ac:dyDescent="0.3">
      <c r="A223">
        <v>33</v>
      </c>
      <c r="B223" t="str">
        <f>IF(WA_Fn_UseC__HR_Employee_Attrition[[#This Row],[Age]]&lt;30,"&lt;30",IF(WA_Fn_UseC__HR_Employee_Attrition[[#This Row],[Age]]&lt;=40,"30-40",IF(WA_Fn_UseC__HR_Employee_Attrition[[#This Row],[Age]]&lt;=50,"41-50","50+")))</f>
        <v>30-40</v>
      </c>
      <c r="C223" t="s">
        <v>18</v>
      </c>
      <c r="D223" t="s">
        <v>19</v>
      </c>
      <c r="E223" t="s">
        <v>25</v>
      </c>
      <c r="F223">
        <v>305</v>
      </c>
      <c r="G223" t="s">
        <v>15</v>
      </c>
      <c r="H223" t="s">
        <v>21</v>
      </c>
      <c r="I223" t="s">
        <v>22</v>
      </c>
      <c r="J223" s="1">
        <v>2622</v>
      </c>
      <c r="K223" t="s">
        <v>18</v>
      </c>
      <c r="L223">
        <v>21</v>
      </c>
      <c r="M223">
        <v>7</v>
      </c>
      <c r="N223">
        <v>3</v>
      </c>
      <c r="O223">
        <v>1</v>
      </c>
    </row>
    <row r="224" spans="1:15" x14ac:dyDescent="0.3">
      <c r="A224">
        <v>37</v>
      </c>
      <c r="B224" t="str">
        <f>IF(WA_Fn_UseC__HR_Employee_Attrition[[#This Row],[Age]]&lt;30,"&lt;30",IF(WA_Fn_UseC__HR_Employee_Attrition[[#This Row],[Age]]&lt;=40,"30-40",IF(WA_Fn_UseC__HR_Employee_Attrition[[#This Row],[Age]]&lt;=50,"41-50","50+")))</f>
        <v>30-40</v>
      </c>
      <c r="C224" t="s">
        <v>18</v>
      </c>
      <c r="D224" t="s">
        <v>19</v>
      </c>
      <c r="E224" t="s">
        <v>23</v>
      </c>
      <c r="F224">
        <v>306</v>
      </c>
      <c r="G224" t="s">
        <v>20</v>
      </c>
      <c r="H224" t="s">
        <v>31</v>
      </c>
      <c r="I224" t="s">
        <v>26</v>
      </c>
      <c r="J224" s="1">
        <v>12185</v>
      </c>
      <c r="K224" t="s">
        <v>12</v>
      </c>
      <c r="L224">
        <v>14</v>
      </c>
      <c r="M224">
        <v>10</v>
      </c>
      <c r="N224">
        <v>10</v>
      </c>
      <c r="O224">
        <v>0</v>
      </c>
    </row>
    <row r="225" spans="1:15" x14ac:dyDescent="0.3">
      <c r="A225">
        <v>38</v>
      </c>
      <c r="B225" t="str">
        <f>IF(WA_Fn_UseC__HR_Employee_Attrition[[#This Row],[Age]]&lt;30,"&lt;30",IF(WA_Fn_UseC__HR_Employee_Attrition[[#This Row],[Age]]&lt;=40,"30-40",IF(WA_Fn_UseC__HR_Employee_Attrition[[#This Row],[Age]]&lt;=50,"41-50","50+")))</f>
        <v>30-40</v>
      </c>
      <c r="C225" t="s">
        <v>18</v>
      </c>
      <c r="D225" t="s">
        <v>13</v>
      </c>
      <c r="E225" t="s">
        <v>14</v>
      </c>
      <c r="F225">
        <v>307</v>
      </c>
      <c r="G225" t="s">
        <v>20</v>
      </c>
      <c r="H225" t="s">
        <v>16</v>
      </c>
      <c r="I225" t="s">
        <v>26</v>
      </c>
      <c r="J225" s="1">
        <v>10609</v>
      </c>
      <c r="K225" t="s">
        <v>18</v>
      </c>
      <c r="L225">
        <v>12</v>
      </c>
      <c r="M225">
        <v>17</v>
      </c>
      <c r="N225">
        <v>16</v>
      </c>
      <c r="O225">
        <v>5</v>
      </c>
    </row>
    <row r="226" spans="1:15" x14ac:dyDescent="0.3">
      <c r="A226">
        <v>31</v>
      </c>
      <c r="B226" t="str">
        <f>IF(WA_Fn_UseC__HR_Employee_Attrition[[#This Row],[Age]]&lt;30,"&lt;30",IF(WA_Fn_UseC__HR_Employee_Attrition[[#This Row],[Age]]&lt;=40,"30-40",IF(WA_Fn_UseC__HR_Employee_Attrition[[#This Row],[Age]]&lt;=50,"41-50","50+")))</f>
        <v>30-40</v>
      </c>
      <c r="C226" t="s">
        <v>18</v>
      </c>
      <c r="D226" t="s">
        <v>19</v>
      </c>
      <c r="E226" t="s">
        <v>25</v>
      </c>
      <c r="F226">
        <v>308</v>
      </c>
      <c r="G226" t="s">
        <v>20</v>
      </c>
      <c r="H226" t="s">
        <v>27</v>
      </c>
      <c r="I226" t="s">
        <v>22</v>
      </c>
      <c r="J226" s="1">
        <v>4345</v>
      </c>
      <c r="K226" t="s">
        <v>18</v>
      </c>
      <c r="L226">
        <v>12</v>
      </c>
      <c r="M226">
        <v>6</v>
      </c>
      <c r="N226">
        <v>5</v>
      </c>
      <c r="O226">
        <v>1</v>
      </c>
    </row>
    <row r="227" spans="1:15" x14ac:dyDescent="0.3">
      <c r="A227">
        <v>59</v>
      </c>
      <c r="B227" t="str">
        <f>IF(WA_Fn_UseC__HR_Employee_Attrition[[#This Row],[Age]]&lt;30,"&lt;30",IF(WA_Fn_UseC__HR_Employee_Attrition[[#This Row],[Age]]&lt;=40,"30-40",IF(WA_Fn_UseC__HR_Employee_Attrition[[#This Row],[Age]]&lt;=50,"41-50","50+")))</f>
        <v>50+</v>
      </c>
      <c r="C227" t="s">
        <v>18</v>
      </c>
      <c r="D227" t="s">
        <v>19</v>
      </c>
      <c r="E227" t="s">
        <v>14</v>
      </c>
      <c r="F227">
        <v>309</v>
      </c>
      <c r="G227" t="s">
        <v>20</v>
      </c>
      <c r="H227" t="s">
        <v>21</v>
      </c>
      <c r="I227" t="s">
        <v>22</v>
      </c>
      <c r="J227" s="1">
        <v>2177</v>
      </c>
      <c r="K227" t="s">
        <v>18</v>
      </c>
      <c r="L227">
        <v>17</v>
      </c>
      <c r="M227">
        <v>7</v>
      </c>
      <c r="N227">
        <v>1</v>
      </c>
      <c r="O227">
        <v>0</v>
      </c>
    </row>
    <row r="228" spans="1:15" x14ac:dyDescent="0.3">
      <c r="A228">
        <v>37</v>
      </c>
      <c r="B228" t="str">
        <f>IF(WA_Fn_UseC__HR_Employee_Attrition[[#This Row],[Age]]&lt;30,"&lt;30",IF(WA_Fn_UseC__HR_Employee_Attrition[[#This Row],[Age]]&lt;=40,"30-40",IF(WA_Fn_UseC__HR_Employee_Attrition[[#This Row],[Age]]&lt;=50,"41-50","50+")))</f>
        <v>30-40</v>
      </c>
      <c r="C228" t="s">
        <v>18</v>
      </c>
      <c r="D228" t="s">
        <v>13</v>
      </c>
      <c r="E228" t="s">
        <v>32</v>
      </c>
      <c r="F228">
        <v>311</v>
      </c>
      <c r="G228" t="s">
        <v>20</v>
      </c>
      <c r="H228" t="s">
        <v>30</v>
      </c>
      <c r="I228" t="s">
        <v>26</v>
      </c>
      <c r="J228" s="1">
        <v>2793</v>
      </c>
      <c r="K228" t="s">
        <v>18</v>
      </c>
      <c r="L228">
        <v>17</v>
      </c>
      <c r="M228">
        <v>13</v>
      </c>
      <c r="N228">
        <v>9</v>
      </c>
      <c r="O228">
        <v>5</v>
      </c>
    </row>
    <row r="229" spans="1:15" x14ac:dyDescent="0.3">
      <c r="A229">
        <v>29</v>
      </c>
      <c r="B229" t="str">
        <f>IF(WA_Fn_UseC__HR_Employee_Attrition[[#This Row],[Age]]&lt;30,"&lt;30",IF(WA_Fn_UseC__HR_Employee_Attrition[[#This Row],[Age]]&lt;=40,"30-40",IF(WA_Fn_UseC__HR_Employee_Attrition[[#This Row],[Age]]&lt;=50,"41-50","50+")))</f>
        <v>&lt;30</v>
      </c>
      <c r="C229" t="s">
        <v>18</v>
      </c>
      <c r="D229" t="s">
        <v>13</v>
      </c>
      <c r="E229" t="s">
        <v>25</v>
      </c>
      <c r="F229">
        <v>312</v>
      </c>
      <c r="G229" t="s">
        <v>15</v>
      </c>
      <c r="H229" t="s">
        <v>16</v>
      </c>
      <c r="I229" t="s">
        <v>22</v>
      </c>
      <c r="J229" s="1">
        <v>7918</v>
      </c>
      <c r="K229" t="s">
        <v>18</v>
      </c>
      <c r="L229">
        <v>14</v>
      </c>
      <c r="M229">
        <v>11</v>
      </c>
      <c r="N229">
        <v>11</v>
      </c>
      <c r="O229">
        <v>4</v>
      </c>
    </row>
    <row r="230" spans="1:15" x14ac:dyDescent="0.3">
      <c r="A230">
        <v>35</v>
      </c>
      <c r="B230" t="str">
        <f>IF(WA_Fn_UseC__HR_Employee_Attrition[[#This Row],[Age]]&lt;30,"&lt;30",IF(WA_Fn_UseC__HR_Employee_Attrition[[#This Row],[Age]]&lt;=40,"30-40",IF(WA_Fn_UseC__HR_Employee_Attrition[[#This Row],[Age]]&lt;=50,"41-50","50+")))</f>
        <v>30-40</v>
      </c>
      <c r="C230" t="s">
        <v>18</v>
      </c>
      <c r="D230" t="s">
        <v>13</v>
      </c>
      <c r="E230" t="s">
        <v>32</v>
      </c>
      <c r="F230">
        <v>314</v>
      </c>
      <c r="G230" t="s">
        <v>15</v>
      </c>
      <c r="H230" t="s">
        <v>16</v>
      </c>
      <c r="I230" t="s">
        <v>17</v>
      </c>
      <c r="J230" s="1">
        <v>8789</v>
      </c>
      <c r="K230" t="s">
        <v>18</v>
      </c>
      <c r="L230">
        <v>14</v>
      </c>
      <c r="M230">
        <v>10</v>
      </c>
      <c r="N230">
        <v>10</v>
      </c>
      <c r="O230">
        <v>0</v>
      </c>
    </row>
    <row r="231" spans="1:15" x14ac:dyDescent="0.3">
      <c r="A231">
        <v>29</v>
      </c>
      <c r="B231" t="str">
        <f>IF(WA_Fn_UseC__HR_Employee_Attrition[[#This Row],[Age]]&lt;30,"&lt;30",IF(WA_Fn_UseC__HR_Employee_Attrition[[#This Row],[Age]]&lt;=40,"30-40",IF(WA_Fn_UseC__HR_Employee_Attrition[[#This Row],[Age]]&lt;=50,"41-50","50+")))</f>
        <v>&lt;30</v>
      </c>
      <c r="C231" t="s">
        <v>12</v>
      </c>
      <c r="D231" t="s">
        <v>19</v>
      </c>
      <c r="E231" t="s">
        <v>25</v>
      </c>
      <c r="F231">
        <v>315</v>
      </c>
      <c r="G231" t="s">
        <v>20</v>
      </c>
      <c r="H231" t="s">
        <v>21</v>
      </c>
      <c r="I231" t="s">
        <v>17</v>
      </c>
      <c r="J231" s="1">
        <v>2389</v>
      </c>
      <c r="K231" t="s">
        <v>12</v>
      </c>
      <c r="L231">
        <v>13</v>
      </c>
      <c r="M231">
        <v>4</v>
      </c>
      <c r="N231">
        <v>4</v>
      </c>
      <c r="O231">
        <v>0</v>
      </c>
    </row>
    <row r="232" spans="1:15" x14ac:dyDescent="0.3">
      <c r="A232">
        <v>52</v>
      </c>
      <c r="B232" t="str">
        <f>IF(WA_Fn_UseC__HR_Employee_Attrition[[#This Row],[Age]]&lt;30,"&lt;30",IF(WA_Fn_UseC__HR_Employee_Attrition[[#This Row],[Age]]&lt;=40,"30-40",IF(WA_Fn_UseC__HR_Employee_Attrition[[#This Row],[Age]]&lt;=50,"41-50","50+")))</f>
        <v>50+</v>
      </c>
      <c r="C232" t="s">
        <v>18</v>
      </c>
      <c r="D232" t="s">
        <v>19</v>
      </c>
      <c r="E232" t="s">
        <v>14</v>
      </c>
      <c r="F232">
        <v>316</v>
      </c>
      <c r="G232" t="s">
        <v>15</v>
      </c>
      <c r="H232" t="s">
        <v>24</v>
      </c>
      <c r="I232" t="s">
        <v>17</v>
      </c>
      <c r="J232" s="1">
        <v>3212</v>
      </c>
      <c r="K232" t="s">
        <v>18</v>
      </c>
      <c r="L232">
        <v>15</v>
      </c>
      <c r="M232">
        <v>6</v>
      </c>
      <c r="N232">
        <v>2</v>
      </c>
      <c r="O232">
        <v>2</v>
      </c>
    </row>
    <row r="233" spans="1:15" x14ac:dyDescent="0.3">
      <c r="A233">
        <v>42</v>
      </c>
      <c r="B233" t="str">
        <f>IF(WA_Fn_UseC__HR_Employee_Attrition[[#This Row],[Age]]&lt;30,"&lt;30",IF(WA_Fn_UseC__HR_Employee_Attrition[[#This Row],[Age]]&lt;=40,"30-40",IF(WA_Fn_UseC__HR_Employee_Attrition[[#This Row],[Age]]&lt;=50,"41-50","50+")))</f>
        <v>41-50</v>
      </c>
      <c r="C233" t="s">
        <v>18</v>
      </c>
      <c r="D233" t="s">
        <v>19</v>
      </c>
      <c r="E233" t="s">
        <v>33</v>
      </c>
      <c r="F233">
        <v>319</v>
      </c>
      <c r="G233" t="s">
        <v>20</v>
      </c>
      <c r="H233" t="s">
        <v>29</v>
      </c>
      <c r="I233" t="s">
        <v>22</v>
      </c>
      <c r="J233" s="1">
        <v>19232</v>
      </c>
      <c r="K233" t="s">
        <v>18</v>
      </c>
      <c r="L233">
        <v>11</v>
      </c>
      <c r="M233">
        <v>22</v>
      </c>
      <c r="N233">
        <v>22</v>
      </c>
      <c r="O233">
        <v>11</v>
      </c>
    </row>
    <row r="234" spans="1:15" x14ac:dyDescent="0.3">
      <c r="A234">
        <v>59</v>
      </c>
      <c r="B234" t="str">
        <f>IF(WA_Fn_UseC__HR_Employee_Attrition[[#This Row],[Age]]&lt;30,"&lt;30",IF(WA_Fn_UseC__HR_Employee_Attrition[[#This Row],[Age]]&lt;=40,"30-40",IF(WA_Fn_UseC__HR_Employee_Attrition[[#This Row],[Age]]&lt;=50,"41-50","50+")))</f>
        <v>50+</v>
      </c>
      <c r="C234" t="s">
        <v>18</v>
      </c>
      <c r="D234" t="s">
        <v>34</v>
      </c>
      <c r="E234" t="s">
        <v>25</v>
      </c>
      <c r="F234">
        <v>321</v>
      </c>
      <c r="G234" t="s">
        <v>20</v>
      </c>
      <c r="H234" t="s">
        <v>34</v>
      </c>
      <c r="I234" t="s">
        <v>22</v>
      </c>
      <c r="J234" s="1">
        <v>2267</v>
      </c>
      <c r="K234" t="s">
        <v>18</v>
      </c>
      <c r="L234">
        <v>17</v>
      </c>
      <c r="M234">
        <v>7</v>
      </c>
      <c r="N234">
        <v>2</v>
      </c>
      <c r="O234">
        <v>2</v>
      </c>
    </row>
    <row r="235" spans="1:15" x14ac:dyDescent="0.3">
      <c r="A235">
        <v>50</v>
      </c>
      <c r="B235" t="str">
        <f>IF(WA_Fn_UseC__HR_Employee_Attrition[[#This Row],[Age]]&lt;30,"&lt;30",IF(WA_Fn_UseC__HR_Employee_Attrition[[#This Row],[Age]]&lt;=40,"30-40",IF(WA_Fn_UseC__HR_Employee_Attrition[[#This Row],[Age]]&lt;=50,"41-50","50+")))</f>
        <v>41-50</v>
      </c>
      <c r="C235" t="s">
        <v>18</v>
      </c>
      <c r="D235" t="s">
        <v>13</v>
      </c>
      <c r="E235" t="s">
        <v>25</v>
      </c>
      <c r="F235">
        <v>323</v>
      </c>
      <c r="G235" t="s">
        <v>15</v>
      </c>
      <c r="H235" t="s">
        <v>29</v>
      </c>
      <c r="I235" t="s">
        <v>26</v>
      </c>
      <c r="J235" s="1">
        <v>19517</v>
      </c>
      <c r="K235" t="s">
        <v>18</v>
      </c>
      <c r="L235">
        <v>11</v>
      </c>
      <c r="M235">
        <v>32</v>
      </c>
      <c r="N235">
        <v>7</v>
      </c>
      <c r="O235">
        <v>0</v>
      </c>
    </row>
    <row r="236" spans="1:15" x14ac:dyDescent="0.3">
      <c r="A236">
        <v>33</v>
      </c>
      <c r="B236" t="str">
        <f>IF(WA_Fn_UseC__HR_Employee_Attrition[[#This Row],[Age]]&lt;30,"&lt;30",IF(WA_Fn_UseC__HR_Employee_Attrition[[#This Row],[Age]]&lt;=40,"30-40",IF(WA_Fn_UseC__HR_Employee_Attrition[[#This Row],[Age]]&lt;=50,"41-50","50+")))</f>
        <v>30-40</v>
      </c>
      <c r="C236" t="s">
        <v>12</v>
      </c>
      <c r="D236" t="s">
        <v>19</v>
      </c>
      <c r="E236" t="s">
        <v>25</v>
      </c>
      <c r="F236">
        <v>325</v>
      </c>
      <c r="G236" t="s">
        <v>20</v>
      </c>
      <c r="H236" t="s">
        <v>24</v>
      </c>
      <c r="I236" t="s">
        <v>22</v>
      </c>
      <c r="J236" s="1">
        <v>2436</v>
      </c>
      <c r="K236" t="s">
        <v>12</v>
      </c>
      <c r="L236">
        <v>13</v>
      </c>
      <c r="M236">
        <v>8</v>
      </c>
      <c r="N236">
        <v>5</v>
      </c>
      <c r="O236">
        <v>0</v>
      </c>
    </row>
    <row r="237" spans="1:15" x14ac:dyDescent="0.3">
      <c r="A237">
        <v>43</v>
      </c>
      <c r="B237" t="str">
        <f>IF(WA_Fn_UseC__HR_Employee_Attrition[[#This Row],[Age]]&lt;30,"&lt;30",IF(WA_Fn_UseC__HR_Employee_Attrition[[#This Row],[Age]]&lt;=40,"30-40",IF(WA_Fn_UseC__HR_Employee_Attrition[[#This Row],[Age]]&lt;=50,"41-50","50+")))</f>
        <v>41-50</v>
      </c>
      <c r="C237" t="s">
        <v>18</v>
      </c>
      <c r="D237" t="s">
        <v>13</v>
      </c>
      <c r="E237" t="s">
        <v>32</v>
      </c>
      <c r="F237">
        <v>327</v>
      </c>
      <c r="G237" t="s">
        <v>15</v>
      </c>
      <c r="H237" t="s">
        <v>29</v>
      </c>
      <c r="I237" t="s">
        <v>22</v>
      </c>
      <c r="J237" s="1">
        <v>16064</v>
      </c>
      <c r="K237" t="s">
        <v>12</v>
      </c>
      <c r="L237">
        <v>22</v>
      </c>
      <c r="M237">
        <v>22</v>
      </c>
      <c r="N237">
        <v>17</v>
      </c>
      <c r="O237">
        <v>1</v>
      </c>
    </row>
    <row r="238" spans="1:15" x14ac:dyDescent="0.3">
      <c r="A238">
        <v>33</v>
      </c>
      <c r="B238" t="str">
        <f>IF(WA_Fn_UseC__HR_Employee_Attrition[[#This Row],[Age]]&lt;30,"&lt;30",IF(WA_Fn_UseC__HR_Employee_Attrition[[#This Row],[Age]]&lt;=40,"30-40",IF(WA_Fn_UseC__HR_Employee_Attrition[[#This Row],[Age]]&lt;=50,"41-50","50+")))</f>
        <v>30-40</v>
      </c>
      <c r="C238" t="s">
        <v>12</v>
      </c>
      <c r="D238" t="s">
        <v>19</v>
      </c>
      <c r="E238" t="s">
        <v>14</v>
      </c>
      <c r="F238">
        <v>328</v>
      </c>
      <c r="G238" t="s">
        <v>15</v>
      </c>
      <c r="H238" t="s">
        <v>24</v>
      </c>
      <c r="I238" t="s">
        <v>22</v>
      </c>
      <c r="J238" s="1">
        <v>2707</v>
      </c>
      <c r="K238" t="s">
        <v>18</v>
      </c>
      <c r="L238">
        <v>20</v>
      </c>
      <c r="M238">
        <v>13</v>
      </c>
      <c r="N238">
        <v>9</v>
      </c>
      <c r="O238">
        <v>1</v>
      </c>
    </row>
    <row r="239" spans="1:15" x14ac:dyDescent="0.3">
      <c r="A239">
        <v>52</v>
      </c>
      <c r="B239" t="str">
        <f>IF(WA_Fn_UseC__HR_Employee_Attrition[[#This Row],[Age]]&lt;30,"&lt;30",IF(WA_Fn_UseC__HR_Employee_Attrition[[#This Row],[Age]]&lt;=40,"30-40",IF(WA_Fn_UseC__HR_Employee_Attrition[[#This Row],[Age]]&lt;=50,"41-50","50+")))</f>
        <v>50+</v>
      </c>
      <c r="C239" t="s">
        <v>18</v>
      </c>
      <c r="D239" t="s">
        <v>13</v>
      </c>
      <c r="E239" t="s">
        <v>14</v>
      </c>
      <c r="F239">
        <v>329</v>
      </c>
      <c r="G239" t="s">
        <v>20</v>
      </c>
      <c r="H239" t="s">
        <v>29</v>
      </c>
      <c r="I239" t="s">
        <v>17</v>
      </c>
      <c r="J239" s="1">
        <v>19068</v>
      </c>
      <c r="K239" t="s">
        <v>12</v>
      </c>
      <c r="L239">
        <v>18</v>
      </c>
      <c r="M239">
        <v>33</v>
      </c>
      <c r="N239">
        <v>33</v>
      </c>
      <c r="O239">
        <v>15</v>
      </c>
    </row>
    <row r="240" spans="1:15" x14ac:dyDescent="0.3">
      <c r="A240">
        <v>32</v>
      </c>
      <c r="B240" t="str">
        <f>IF(WA_Fn_UseC__HR_Employee_Attrition[[#This Row],[Age]]&lt;30,"&lt;30",IF(WA_Fn_UseC__HR_Employee_Attrition[[#This Row],[Age]]&lt;=40,"30-40",IF(WA_Fn_UseC__HR_Employee_Attrition[[#This Row],[Age]]&lt;=50,"41-50","50+")))</f>
        <v>30-40</v>
      </c>
      <c r="C240" t="s">
        <v>18</v>
      </c>
      <c r="D240" t="s">
        <v>13</v>
      </c>
      <c r="E240" t="s">
        <v>14</v>
      </c>
      <c r="F240">
        <v>330</v>
      </c>
      <c r="G240" t="s">
        <v>15</v>
      </c>
      <c r="H240" t="s">
        <v>30</v>
      </c>
      <c r="I240" t="s">
        <v>22</v>
      </c>
      <c r="J240" s="1">
        <v>3931</v>
      </c>
      <c r="K240" t="s">
        <v>18</v>
      </c>
      <c r="L240">
        <v>11</v>
      </c>
      <c r="M240">
        <v>6</v>
      </c>
      <c r="N240">
        <v>4</v>
      </c>
      <c r="O240">
        <v>1</v>
      </c>
    </row>
    <row r="241" spans="1:15" x14ac:dyDescent="0.3">
      <c r="A241">
        <v>32</v>
      </c>
      <c r="B241" t="str">
        <f>IF(WA_Fn_UseC__HR_Employee_Attrition[[#This Row],[Age]]&lt;30,"&lt;30",IF(WA_Fn_UseC__HR_Employee_Attrition[[#This Row],[Age]]&lt;=40,"30-40",IF(WA_Fn_UseC__HR_Employee_Attrition[[#This Row],[Age]]&lt;=50,"41-50","50+")))</f>
        <v>30-40</v>
      </c>
      <c r="C241" t="s">
        <v>12</v>
      </c>
      <c r="D241" t="s">
        <v>19</v>
      </c>
      <c r="E241" t="s">
        <v>14</v>
      </c>
      <c r="F241">
        <v>331</v>
      </c>
      <c r="G241" t="s">
        <v>20</v>
      </c>
      <c r="H241" t="s">
        <v>24</v>
      </c>
      <c r="I241" t="s">
        <v>17</v>
      </c>
      <c r="J241" s="1">
        <v>3730</v>
      </c>
      <c r="K241" t="s">
        <v>12</v>
      </c>
      <c r="L241">
        <v>14</v>
      </c>
      <c r="M241">
        <v>4</v>
      </c>
      <c r="N241">
        <v>3</v>
      </c>
      <c r="O241">
        <v>1</v>
      </c>
    </row>
    <row r="242" spans="1:15" x14ac:dyDescent="0.3">
      <c r="A242">
        <v>39</v>
      </c>
      <c r="B242" t="str">
        <f>IF(WA_Fn_UseC__HR_Employee_Attrition[[#This Row],[Age]]&lt;30,"&lt;30",IF(WA_Fn_UseC__HR_Employee_Attrition[[#This Row],[Age]]&lt;=40,"30-40",IF(WA_Fn_UseC__HR_Employee_Attrition[[#This Row],[Age]]&lt;=50,"41-50","50+")))</f>
        <v>30-40</v>
      </c>
      <c r="C242" t="s">
        <v>18</v>
      </c>
      <c r="D242" t="s">
        <v>19</v>
      </c>
      <c r="E242" t="s">
        <v>25</v>
      </c>
      <c r="F242">
        <v>332</v>
      </c>
      <c r="G242" t="s">
        <v>15</v>
      </c>
      <c r="H242" t="s">
        <v>24</v>
      </c>
      <c r="I242" t="s">
        <v>26</v>
      </c>
      <c r="J242" s="1">
        <v>2232</v>
      </c>
      <c r="K242" t="s">
        <v>18</v>
      </c>
      <c r="L242">
        <v>14</v>
      </c>
      <c r="M242">
        <v>7</v>
      </c>
      <c r="N242">
        <v>3</v>
      </c>
      <c r="O242">
        <v>1</v>
      </c>
    </row>
    <row r="243" spans="1:15" x14ac:dyDescent="0.3">
      <c r="A243">
        <v>32</v>
      </c>
      <c r="B243" t="str">
        <f>IF(WA_Fn_UseC__HR_Employee_Attrition[[#This Row],[Age]]&lt;30,"&lt;30",IF(WA_Fn_UseC__HR_Employee_Attrition[[#This Row],[Age]]&lt;=40,"30-40",IF(WA_Fn_UseC__HR_Employee_Attrition[[#This Row],[Age]]&lt;=50,"41-50","50+")))</f>
        <v>30-40</v>
      </c>
      <c r="C243" t="s">
        <v>18</v>
      </c>
      <c r="D243" t="s">
        <v>13</v>
      </c>
      <c r="E243" t="s">
        <v>32</v>
      </c>
      <c r="F243">
        <v>333</v>
      </c>
      <c r="G243" t="s">
        <v>20</v>
      </c>
      <c r="H243" t="s">
        <v>16</v>
      </c>
      <c r="I243" t="s">
        <v>22</v>
      </c>
      <c r="J243" s="1">
        <v>4465</v>
      </c>
      <c r="K243" t="s">
        <v>18</v>
      </c>
      <c r="L243">
        <v>18</v>
      </c>
      <c r="M243">
        <v>4</v>
      </c>
      <c r="N243">
        <v>3</v>
      </c>
      <c r="O243">
        <v>2</v>
      </c>
    </row>
    <row r="244" spans="1:15" x14ac:dyDescent="0.3">
      <c r="A244">
        <v>41</v>
      </c>
      <c r="B244" t="str">
        <f>IF(WA_Fn_UseC__HR_Employee_Attrition[[#This Row],[Age]]&lt;30,"&lt;30",IF(WA_Fn_UseC__HR_Employee_Attrition[[#This Row],[Age]]&lt;=40,"30-40",IF(WA_Fn_UseC__HR_Employee_Attrition[[#This Row],[Age]]&lt;=50,"41-50","50+")))</f>
        <v>41-50</v>
      </c>
      <c r="C244" t="s">
        <v>18</v>
      </c>
      <c r="D244" t="s">
        <v>19</v>
      </c>
      <c r="E244" t="s">
        <v>14</v>
      </c>
      <c r="F244">
        <v>334</v>
      </c>
      <c r="G244" t="s">
        <v>20</v>
      </c>
      <c r="H244" t="s">
        <v>21</v>
      </c>
      <c r="I244" t="s">
        <v>26</v>
      </c>
      <c r="J244" s="1">
        <v>3072</v>
      </c>
      <c r="K244" t="s">
        <v>18</v>
      </c>
      <c r="L244">
        <v>16</v>
      </c>
      <c r="M244">
        <v>17</v>
      </c>
      <c r="N244">
        <v>1</v>
      </c>
      <c r="O244">
        <v>0</v>
      </c>
    </row>
    <row r="245" spans="1:15" x14ac:dyDescent="0.3">
      <c r="A245">
        <v>40</v>
      </c>
      <c r="B245" t="str">
        <f>IF(WA_Fn_UseC__HR_Employee_Attrition[[#This Row],[Age]]&lt;30,"&lt;30",IF(WA_Fn_UseC__HR_Employee_Attrition[[#This Row],[Age]]&lt;=40,"30-40",IF(WA_Fn_UseC__HR_Employee_Attrition[[#This Row],[Age]]&lt;=50,"41-50","50+")))</f>
        <v>30-40</v>
      </c>
      <c r="C245" t="s">
        <v>18</v>
      </c>
      <c r="D245" t="s">
        <v>19</v>
      </c>
      <c r="E245" t="s">
        <v>33</v>
      </c>
      <c r="F245">
        <v>335</v>
      </c>
      <c r="G245" t="s">
        <v>20</v>
      </c>
      <c r="H245" t="s">
        <v>21</v>
      </c>
      <c r="I245" t="s">
        <v>26</v>
      </c>
      <c r="J245" s="1">
        <v>3319</v>
      </c>
      <c r="K245" t="s">
        <v>18</v>
      </c>
      <c r="L245">
        <v>17</v>
      </c>
      <c r="M245">
        <v>9</v>
      </c>
      <c r="N245">
        <v>9</v>
      </c>
      <c r="O245">
        <v>4</v>
      </c>
    </row>
    <row r="246" spans="1:15" x14ac:dyDescent="0.3">
      <c r="A246">
        <v>45</v>
      </c>
      <c r="B246" t="str">
        <f>IF(WA_Fn_UseC__HR_Employee_Attrition[[#This Row],[Age]]&lt;30,"&lt;30",IF(WA_Fn_UseC__HR_Employee_Attrition[[#This Row],[Age]]&lt;=40,"30-40",IF(WA_Fn_UseC__HR_Employee_Attrition[[#This Row],[Age]]&lt;=50,"41-50","50+")))</f>
        <v>41-50</v>
      </c>
      <c r="C246" t="s">
        <v>18</v>
      </c>
      <c r="D246" t="s">
        <v>19</v>
      </c>
      <c r="E246" t="s">
        <v>23</v>
      </c>
      <c r="F246">
        <v>336</v>
      </c>
      <c r="G246" t="s">
        <v>20</v>
      </c>
      <c r="H246" t="s">
        <v>29</v>
      </c>
      <c r="I246" t="s">
        <v>22</v>
      </c>
      <c r="J246" s="1">
        <v>19202</v>
      </c>
      <c r="K246" t="s">
        <v>18</v>
      </c>
      <c r="L246">
        <v>11</v>
      </c>
      <c r="M246">
        <v>25</v>
      </c>
      <c r="N246">
        <v>24</v>
      </c>
      <c r="O246">
        <v>1</v>
      </c>
    </row>
    <row r="247" spans="1:15" x14ac:dyDescent="0.3">
      <c r="A247">
        <v>31</v>
      </c>
      <c r="B247" t="str">
        <f>IF(WA_Fn_UseC__HR_Employee_Attrition[[#This Row],[Age]]&lt;30,"&lt;30",IF(WA_Fn_UseC__HR_Employee_Attrition[[#This Row],[Age]]&lt;=40,"30-40",IF(WA_Fn_UseC__HR_Employee_Attrition[[#This Row],[Age]]&lt;=50,"41-50","50+")))</f>
        <v>30-40</v>
      </c>
      <c r="C247" t="s">
        <v>18</v>
      </c>
      <c r="D247" t="s">
        <v>19</v>
      </c>
      <c r="E247" t="s">
        <v>25</v>
      </c>
      <c r="F247">
        <v>337</v>
      </c>
      <c r="G247" t="s">
        <v>20</v>
      </c>
      <c r="H247" t="s">
        <v>31</v>
      </c>
      <c r="I247" t="s">
        <v>26</v>
      </c>
      <c r="J247" s="1">
        <v>13675</v>
      </c>
      <c r="K247" t="s">
        <v>18</v>
      </c>
      <c r="L247">
        <v>12</v>
      </c>
      <c r="M247">
        <v>9</v>
      </c>
      <c r="N247">
        <v>2</v>
      </c>
      <c r="O247">
        <v>2</v>
      </c>
    </row>
    <row r="248" spans="1:15" x14ac:dyDescent="0.3">
      <c r="A248">
        <v>33</v>
      </c>
      <c r="B248" t="str">
        <f>IF(WA_Fn_UseC__HR_Employee_Attrition[[#This Row],[Age]]&lt;30,"&lt;30",IF(WA_Fn_UseC__HR_Employee_Attrition[[#This Row],[Age]]&lt;=40,"30-40",IF(WA_Fn_UseC__HR_Employee_Attrition[[#This Row],[Age]]&lt;=50,"41-50","50+")))</f>
        <v>30-40</v>
      </c>
      <c r="C248" t="s">
        <v>18</v>
      </c>
      <c r="D248" t="s">
        <v>19</v>
      </c>
      <c r="E248" t="s">
        <v>14</v>
      </c>
      <c r="F248">
        <v>338</v>
      </c>
      <c r="G248" t="s">
        <v>15</v>
      </c>
      <c r="H248" t="s">
        <v>21</v>
      </c>
      <c r="I248" t="s">
        <v>22</v>
      </c>
      <c r="J248" s="1">
        <v>2911</v>
      </c>
      <c r="K248" t="s">
        <v>18</v>
      </c>
      <c r="L248">
        <v>13</v>
      </c>
      <c r="M248">
        <v>2</v>
      </c>
      <c r="N248">
        <v>2</v>
      </c>
      <c r="O248">
        <v>0</v>
      </c>
    </row>
    <row r="249" spans="1:15" x14ac:dyDescent="0.3">
      <c r="A249">
        <v>34</v>
      </c>
      <c r="B249" t="str">
        <f>IF(WA_Fn_UseC__HR_Employee_Attrition[[#This Row],[Age]]&lt;30,"&lt;30",IF(WA_Fn_UseC__HR_Employee_Attrition[[#This Row],[Age]]&lt;=40,"30-40",IF(WA_Fn_UseC__HR_Employee_Attrition[[#This Row],[Age]]&lt;=50,"41-50","50+")))</f>
        <v>30-40</v>
      </c>
      <c r="C249" t="s">
        <v>18</v>
      </c>
      <c r="D249" t="s">
        <v>19</v>
      </c>
      <c r="E249" t="s">
        <v>14</v>
      </c>
      <c r="F249">
        <v>339</v>
      </c>
      <c r="G249" t="s">
        <v>20</v>
      </c>
      <c r="H249" t="s">
        <v>27</v>
      </c>
      <c r="I249" t="s">
        <v>22</v>
      </c>
      <c r="J249" s="1">
        <v>5957</v>
      </c>
      <c r="K249" t="s">
        <v>18</v>
      </c>
      <c r="L249">
        <v>13</v>
      </c>
      <c r="M249">
        <v>13</v>
      </c>
      <c r="N249">
        <v>11</v>
      </c>
      <c r="O249">
        <v>5</v>
      </c>
    </row>
    <row r="250" spans="1:15" x14ac:dyDescent="0.3">
      <c r="A250">
        <v>37</v>
      </c>
      <c r="B250" t="str">
        <f>IF(WA_Fn_UseC__HR_Employee_Attrition[[#This Row],[Age]]&lt;30,"&lt;30",IF(WA_Fn_UseC__HR_Employee_Attrition[[#This Row],[Age]]&lt;=40,"30-40",IF(WA_Fn_UseC__HR_Employee_Attrition[[#This Row],[Age]]&lt;=50,"41-50","50+")))</f>
        <v>30-40</v>
      </c>
      <c r="C250" t="s">
        <v>18</v>
      </c>
      <c r="D250" t="s">
        <v>19</v>
      </c>
      <c r="E250" t="s">
        <v>25</v>
      </c>
      <c r="F250">
        <v>340</v>
      </c>
      <c r="G250" t="s">
        <v>15</v>
      </c>
      <c r="H250" t="s">
        <v>21</v>
      </c>
      <c r="I250" t="s">
        <v>22</v>
      </c>
      <c r="J250" s="1">
        <v>3920</v>
      </c>
      <c r="K250" t="s">
        <v>18</v>
      </c>
      <c r="L250">
        <v>14</v>
      </c>
      <c r="M250">
        <v>17</v>
      </c>
      <c r="N250">
        <v>3</v>
      </c>
      <c r="O250">
        <v>0</v>
      </c>
    </row>
    <row r="251" spans="1:15" x14ac:dyDescent="0.3">
      <c r="A251">
        <v>45</v>
      </c>
      <c r="B251" t="str">
        <f>IF(WA_Fn_UseC__HR_Employee_Attrition[[#This Row],[Age]]&lt;30,"&lt;30",IF(WA_Fn_UseC__HR_Employee_Attrition[[#This Row],[Age]]&lt;=40,"30-40",IF(WA_Fn_UseC__HR_Employee_Attrition[[#This Row],[Age]]&lt;=50,"41-50","50+")))</f>
        <v>41-50</v>
      </c>
      <c r="C251" t="s">
        <v>18</v>
      </c>
      <c r="D251" t="s">
        <v>19</v>
      </c>
      <c r="E251" t="s">
        <v>14</v>
      </c>
      <c r="F251">
        <v>341</v>
      </c>
      <c r="G251" t="s">
        <v>20</v>
      </c>
      <c r="H251" t="s">
        <v>27</v>
      </c>
      <c r="I251" t="s">
        <v>22</v>
      </c>
      <c r="J251" s="1">
        <v>6434</v>
      </c>
      <c r="K251" t="s">
        <v>18</v>
      </c>
      <c r="L251">
        <v>17</v>
      </c>
      <c r="M251">
        <v>9</v>
      </c>
      <c r="N251">
        <v>3</v>
      </c>
      <c r="O251">
        <v>0</v>
      </c>
    </row>
    <row r="252" spans="1:15" x14ac:dyDescent="0.3">
      <c r="A252">
        <v>37</v>
      </c>
      <c r="B252" t="str">
        <f>IF(WA_Fn_UseC__HR_Employee_Attrition[[#This Row],[Age]]&lt;30,"&lt;30",IF(WA_Fn_UseC__HR_Employee_Attrition[[#This Row],[Age]]&lt;=40,"30-40",IF(WA_Fn_UseC__HR_Employee_Attrition[[#This Row],[Age]]&lt;=50,"41-50","50+")))</f>
        <v>30-40</v>
      </c>
      <c r="C252" t="s">
        <v>12</v>
      </c>
      <c r="D252" t="s">
        <v>19</v>
      </c>
      <c r="E252" t="s">
        <v>25</v>
      </c>
      <c r="F252">
        <v>342</v>
      </c>
      <c r="G252" t="s">
        <v>20</v>
      </c>
      <c r="H252" t="s">
        <v>27</v>
      </c>
      <c r="I252" t="s">
        <v>26</v>
      </c>
      <c r="J252" s="1">
        <v>10048</v>
      </c>
      <c r="K252" t="s">
        <v>18</v>
      </c>
      <c r="L252">
        <v>11</v>
      </c>
      <c r="M252">
        <v>17</v>
      </c>
      <c r="N252">
        <v>1</v>
      </c>
      <c r="O252">
        <v>0</v>
      </c>
    </row>
    <row r="253" spans="1:15" x14ac:dyDescent="0.3">
      <c r="A253">
        <v>39</v>
      </c>
      <c r="B253" t="str">
        <f>IF(WA_Fn_UseC__HR_Employee_Attrition[[#This Row],[Age]]&lt;30,"&lt;30",IF(WA_Fn_UseC__HR_Employee_Attrition[[#This Row],[Age]]&lt;=40,"30-40",IF(WA_Fn_UseC__HR_Employee_Attrition[[#This Row],[Age]]&lt;=50,"41-50","50+")))</f>
        <v>30-40</v>
      </c>
      <c r="C253" t="s">
        <v>18</v>
      </c>
      <c r="D253" t="s">
        <v>19</v>
      </c>
      <c r="E253" t="s">
        <v>33</v>
      </c>
      <c r="F253">
        <v>343</v>
      </c>
      <c r="G253" t="s">
        <v>15</v>
      </c>
      <c r="H253" t="s">
        <v>28</v>
      </c>
      <c r="I253" t="s">
        <v>17</v>
      </c>
      <c r="J253" s="1">
        <v>10938</v>
      </c>
      <c r="K253" t="s">
        <v>18</v>
      </c>
      <c r="L253">
        <v>25</v>
      </c>
      <c r="M253">
        <v>20</v>
      </c>
      <c r="N253">
        <v>19</v>
      </c>
      <c r="O253">
        <v>11</v>
      </c>
    </row>
    <row r="254" spans="1:15" x14ac:dyDescent="0.3">
      <c r="A254">
        <v>29</v>
      </c>
      <c r="B254" t="str">
        <f>IF(WA_Fn_UseC__HR_Employee_Attrition[[#This Row],[Age]]&lt;30,"&lt;30",IF(WA_Fn_UseC__HR_Employee_Attrition[[#This Row],[Age]]&lt;=40,"30-40",IF(WA_Fn_UseC__HR_Employee_Attrition[[#This Row],[Age]]&lt;=50,"41-50","50+")))</f>
        <v>&lt;30</v>
      </c>
      <c r="C254" t="s">
        <v>18</v>
      </c>
      <c r="D254" t="s">
        <v>19</v>
      </c>
      <c r="E254" t="s">
        <v>14</v>
      </c>
      <c r="F254">
        <v>346</v>
      </c>
      <c r="G254" t="s">
        <v>20</v>
      </c>
      <c r="H254" t="s">
        <v>21</v>
      </c>
      <c r="I254" t="s">
        <v>17</v>
      </c>
      <c r="J254" s="1">
        <v>2340</v>
      </c>
      <c r="K254" t="s">
        <v>18</v>
      </c>
      <c r="L254">
        <v>19</v>
      </c>
      <c r="M254">
        <v>6</v>
      </c>
      <c r="N254">
        <v>6</v>
      </c>
      <c r="O254">
        <v>1</v>
      </c>
    </row>
    <row r="255" spans="1:15" x14ac:dyDescent="0.3">
      <c r="A255">
        <v>42</v>
      </c>
      <c r="B255" t="str">
        <f>IF(WA_Fn_UseC__HR_Employee_Attrition[[#This Row],[Age]]&lt;30,"&lt;30",IF(WA_Fn_UseC__HR_Employee_Attrition[[#This Row],[Age]]&lt;=40,"30-40",IF(WA_Fn_UseC__HR_Employee_Attrition[[#This Row],[Age]]&lt;=50,"41-50","50+")))</f>
        <v>41-50</v>
      </c>
      <c r="C255" t="s">
        <v>18</v>
      </c>
      <c r="D255" t="s">
        <v>19</v>
      </c>
      <c r="E255" t="s">
        <v>14</v>
      </c>
      <c r="F255">
        <v>347</v>
      </c>
      <c r="G255" t="s">
        <v>15</v>
      </c>
      <c r="H255" t="s">
        <v>21</v>
      </c>
      <c r="I255" t="s">
        <v>17</v>
      </c>
      <c r="J255" s="1">
        <v>6545</v>
      </c>
      <c r="K255" t="s">
        <v>12</v>
      </c>
      <c r="L255">
        <v>13</v>
      </c>
      <c r="M255">
        <v>10</v>
      </c>
      <c r="N255">
        <v>3</v>
      </c>
      <c r="O255">
        <v>0</v>
      </c>
    </row>
    <row r="256" spans="1:15" x14ac:dyDescent="0.3">
      <c r="A256">
        <v>29</v>
      </c>
      <c r="B256" t="str">
        <f>IF(WA_Fn_UseC__HR_Employee_Attrition[[#This Row],[Age]]&lt;30,"&lt;30",IF(WA_Fn_UseC__HR_Employee_Attrition[[#This Row],[Age]]&lt;=40,"30-40",IF(WA_Fn_UseC__HR_Employee_Attrition[[#This Row],[Age]]&lt;=50,"41-50","50+")))</f>
        <v>&lt;30</v>
      </c>
      <c r="C256" t="s">
        <v>18</v>
      </c>
      <c r="D256" t="s">
        <v>13</v>
      </c>
      <c r="E256" t="s">
        <v>32</v>
      </c>
      <c r="F256">
        <v>349</v>
      </c>
      <c r="G256" t="s">
        <v>20</v>
      </c>
      <c r="H256" t="s">
        <v>16</v>
      </c>
      <c r="I256" t="s">
        <v>26</v>
      </c>
      <c r="J256" s="1">
        <v>6931</v>
      </c>
      <c r="K256" t="s">
        <v>18</v>
      </c>
      <c r="L256">
        <v>14</v>
      </c>
      <c r="M256">
        <v>10</v>
      </c>
      <c r="N256">
        <v>3</v>
      </c>
      <c r="O256">
        <v>0</v>
      </c>
    </row>
    <row r="257" spans="1:15" x14ac:dyDescent="0.3">
      <c r="A257">
        <v>25</v>
      </c>
      <c r="B257" t="str">
        <f>IF(WA_Fn_UseC__HR_Employee_Attrition[[#This Row],[Age]]&lt;30,"&lt;30",IF(WA_Fn_UseC__HR_Employee_Attrition[[#This Row],[Age]]&lt;=40,"30-40",IF(WA_Fn_UseC__HR_Employee_Attrition[[#This Row],[Age]]&lt;=50,"41-50","50+")))</f>
        <v>&lt;30</v>
      </c>
      <c r="C257" t="s">
        <v>18</v>
      </c>
      <c r="D257" t="s">
        <v>19</v>
      </c>
      <c r="E257" t="s">
        <v>14</v>
      </c>
      <c r="F257">
        <v>350</v>
      </c>
      <c r="G257" t="s">
        <v>15</v>
      </c>
      <c r="H257" t="s">
        <v>27</v>
      </c>
      <c r="I257" t="s">
        <v>22</v>
      </c>
      <c r="J257" s="1">
        <v>4898</v>
      </c>
      <c r="K257" t="s">
        <v>18</v>
      </c>
      <c r="L257">
        <v>12</v>
      </c>
      <c r="M257">
        <v>5</v>
      </c>
      <c r="N257">
        <v>4</v>
      </c>
      <c r="O257">
        <v>1</v>
      </c>
    </row>
    <row r="258" spans="1:15" x14ac:dyDescent="0.3">
      <c r="A258">
        <v>42</v>
      </c>
      <c r="B258" t="str">
        <f>IF(WA_Fn_UseC__HR_Employee_Attrition[[#This Row],[Age]]&lt;30,"&lt;30",IF(WA_Fn_UseC__HR_Employee_Attrition[[#This Row],[Age]]&lt;=40,"30-40",IF(WA_Fn_UseC__HR_Employee_Attrition[[#This Row],[Age]]&lt;=50,"41-50","50+")))</f>
        <v>41-50</v>
      </c>
      <c r="C258" t="s">
        <v>18</v>
      </c>
      <c r="D258" t="s">
        <v>19</v>
      </c>
      <c r="E258" t="s">
        <v>25</v>
      </c>
      <c r="F258">
        <v>351</v>
      </c>
      <c r="G258" t="s">
        <v>15</v>
      </c>
      <c r="H258" t="s">
        <v>24</v>
      </c>
      <c r="I258" t="s">
        <v>26</v>
      </c>
      <c r="J258" s="1">
        <v>2593</v>
      </c>
      <c r="K258" t="s">
        <v>12</v>
      </c>
      <c r="L258">
        <v>11</v>
      </c>
      <c r="M258">
        <v>10</v>
      </c>
      <c r="N258">
        <v>9</v>
      </c>
      <c r="O258">
        <v>7</v>
      </c>
    </row>
    <row r="259" spans="1:15" x14ac:dyDescent="0.3">
      <c r="A259">
        <v>40</v>
      </c>
      <c r="B259" t="str">
        <f>IF(WA_Fn_UseC__HR_Employee_Attrition[[#This Row],[Age]]&lt;30,"&lt;30",IF(WA_Fn_UseC__HR_Employee_Attrition[[#This Row],[Age]]&lt;=40,"30-40",IF(WA_Fn_UseC__HR_Employee_Attrition[[#This Row],[Age]]&lt;=50,"41-50","50+")))</f>
        <v>30-40</v>
      </c>
      <c r="C259" t="s">
        <v>18</v>
      </c>
      <c r="D259" t="s">
        <v>19</v>
      </c>
      <c r="E259" t="s">
        <v>25</v>
      </c>
      <c r="F259">
        <v>352</v>
      </c>
      <c r="G259" t="s">
        <v>20</v>
      </c>
      <c r="H259" t="s">
        <v>31</v>
      </c>
      <c r="I259" t="s">
        <v>26</v>
      </c>
      <c r="J259" s="1">
        <v>19436</v>
      </c>
      <c r="K259" t="s">
        <v>18</v>
      </c>
      <c r="L259">
        <v>19</v>
      </c>
      <c r="M259">
        <v>22</v>
      </c>
      <c r="N259">
        <v>21</v>
      </c>
      <c r="O259">
        <v>3</v>
      </c>
    </row>
    <row r="260" spans="1:15" x14ac:dyDescent="0.3">
      <c r="A260">
        <v>51</v>
      </c>
      <c r="B260" t="str">
        <f>IF(WA_Fn_UseC__HR_Employee_Attrition[[#This Row],[Age]]&lt;30,"&lt;30",IF(WA_Fn_UseC__HR_Employee_Attrition[[#This Row],[Age]]&lt;=40,"30-40",IF(WA_Fn_UseC__HR_Employee_Attrition[[#This Row],[Age]]&lt;=50,"41-50","50+")))</f>
        <v>50+</v>
      </c>
      <c r="C260" t="s">
        <v>18</v>
      </c>
      <c r="D260" t="s">
        <v>19</v>
      </c>
      <c r="E260" t="s">
        <v>14</v>
      </c>
      <c r="F260">
        <v>353</v>
      </c>
      <c r="G260" t="s">
        <v>20</v>
      </c>
      <c r="H260" t="s">
        <v>21</v>
      </c>
      <c r="I260" t="s">
        <v>22</v>
      </c>
      <c r="J260" s="1">
        <v>2723</v>
      </c>
      <c r="K260" t="s">
        <v>18</v>
      </c>
      <c r="L260">
        <v>11</v>
      </c>
      <c r="M260">
        <v>1</v>
      </c>
      <c r="N260">
        <v>1</v>
      </c>
      <c r="O260">
        <v>0</v>
      </c>
    </row>
    <row r="261" spans="1:15" x14ac:dyDescent="0.3">
      <c r="A261">
        <v>31</v>
      </c>
      <c r="B261" t="str">
        <f>IF(WA_Fn_UseC__HR_Employee_Attrition[[#This Row],[Age]]&lt;30,"&lt;30",IF(WA_Fn_UseC__HR_Employee_Attrition[[#This Row],[Age]]&lt;=40,"30-40",IF(WA_Fn_UseC__HR_Employee_Attrition[[#This Row],[Age]]&lt;=50,"41-50","50+")))</f>
        <v>30-40</v>
      </c>
      <c r="C261" t="s">
        <v>12</v>
      </c>
      <c r="D261" t="s">
        <v>19</v>
      </c>
      <c r="E261" t="s">
        <v>25</v>
      </c>
      <c r="F261">
        <v>355</v>
      </c>
      <c r="G261" t="s">
        <v>20</v>
      </c>
      <c r="H261" t="s">
        <v>24</v>
      </c>
      <c r="I261" t="s">
        <v>17</v>
      </c>
      <c r="J261" s="1">
        <v>3479</v>
      </c>
      <c r="K261" t="s">
        <v>18</v>
      </c>
      <c r="L261">
        <v>11</v>
      </c>
      <c r="M261">
        <v>6</v>
      </c>
      <c r="N261">
        <v>5</v>
      </c>
      <c r="O261">
        <v>1</v>
      </c>
    </row>
    <row r="262" spans="1:15" x14ac:dyDescent="0.3">
      <c r="A262">
        <v>32</v>
      </c>
      <c r="B262" t="str">
        <f>IF(WA_Fn_UseC__HR_Employee_Attrition[[#This Row],[Age]]&lt;30,"&lt;30",IF(WA_Fn_UseC__HR_Employee_Attrition[[#This Row],[Age]]&lt;=40,"30-40",IF(WA_Fn_UseC__HR_Employee_Attrition[[#This Row],[Age]]&lt;=50,"41-50","50+")))</f>
        <v>30-40</v>
      </c>
      <c r="C262" t="s">
        <v>18</v>
      </c>
      <c r="D262" t="s">
        <v>19</v>
      </c>
      <c r="E262" t="s">
        <v>14</v>
      </c>
      <c r="F262">
        <v>359</v>
      </c>
      <c r="G262" t="s">
        <v>20</v>
      </c>
      <c r="H262" t="s">
        <v>24</v>
      </c>
      <c r="I262" t="s">
        <v>22</v>
      </c>
      <c r="J262" s="1">
        <v>2794</v>
      </c>
      <c r="K262" t="s">
        <v>18</v>
      </c>
      <c r="L262">
        <v>20</v>
      </c>
      <c r="M262">
        <v>5</v>
      </c>
      <c r="N262">
        <v>5</v>
      </c>
      <c r="O262">
        <v>0</v>
      </c>
    </row>
    <row r="263" spans="1:15" x14ac:dyDescent="0.3">
      <c r="A263">
        <v>38</v>
      </c>
      <c r="B263" t="str">
        <f>IF(WA_Fn_UseC__HR_Employee_Attrition[[#This Row],[Age]]&lt;30,"&lt;30",IF(WA_Fn_UseC__HR_Employee_Attrition[[#This Row],[Age]]&lt;=40,"30-40",IF(WA_Fn_UseC__HR_Employee_Attrition[[#This Row],[Age]]&lt;=50,"41-50","50+")))</f>
        <v>30-40</v>
      </c>
      <c r="C263" t="s">
        <v>18</v>
      </c>
      <c r="D263" t="s">
        <v>13</v>
      </c>
      <c r="E263" t="s">
        <v>14</v>
      </c>
      <c r="F263">
        <v>361</v>
      </c>
      <c r="G263" t="s">
        <v>20</v>
      </c>
      <c r="H263" t="s">
        <v>16</v>
      </c>
      <c r="I263" t="s">
        <v>22</v>
      </c>
      <c r="J263" s="1">
        <v>5249</v>
      </c>
      <c r="K263" t="s">
        <v>18</v>
      </c>
      <c r="L263">
        <v>18</v>
      </c>
      <c r="M263">
        <v>13</v>
      </c>
      <c r="N263">
        <v>8</v>
      </c>
      <c r="O263">
        <v>7</v>
      </c>
    </row>
    <row r="264" spans="1:15" x14ac:dyDescent="0.3">
      <c r="A264">
        <v>32</v>
      </c>
      <c r="B264" t="str">
        <f>IF(WA_Fn_UseC__HR_Employee_Attrition[[#This Row],[Age]]&lt;30,"&lt;30",IF(WA_Fn_UseC__HR_Employee_Attrition[[#This Row],[Age]]&lt;=40,"30-40",IF(WA_Fn_UseC__HR_Employee_Attrition[[#This Row],[Age]]&lt;=50,"41-50","50+")))</f>
        <v>30-40</v>
      </c>
      <c r="C264" t="s">
        <v>18</v>
      </c>
      <c r="D264" t="s">
        <v>19</v>
      </c>
      <c r="E264" t="s">
        <v>33</v>
      </c>
      <c r="F264">
        <v>362</v>
      </c>
      <c r="G264" t="s">
        <v>20</v>
      </c>
      <c r="H264" t="s">
        <v>24</v>
      </c>
      <c r="I264" t="s">
        <v>17</v>
      </c>
      <c r="J264" s="1">
        <v>2176</v>
      </c>
      <c r="K264" t="s">
        <v>18</v>
      </c>
      <c r="L264">
        <v>13</v>
      </c>
      <c r="M264">
        <v>9</v>
      </c>
      <c r="N264">
        <v>6</v>
      </c>
      <c r="O264">
        <v>0</v>
      </c>
    </row>
    <row r="265" spans="1:15" x14ac:dyDescent="0.3">
      <c r="A265">
        <v>46</v>
      </c>
      <c r="B265" t="str">
        <f>IF(WA_Fn_UseC__HR_Employee_Attrition[[#This Row],[Age]]&lt;30,"&lt;30",IF(WA_Fn_UseC__HR_Employee_Attrition[[#This Row],[Age]]&lt;=40,"30-40",IF(WA_Fn_UseC__HR_Employee_Attrition[[#This Row],[Age]]&lt;=50,"41-50","50+")))</f>
        <v>41-50</v>
      </c>
      <c r="C265" t="s">
        <v>18</v>
      </c>
      <c r="D265" t="s">
        <v>13</v>
      </c>
      <c r="E265" t="s">
        <v>33</v>
      </c>
      <c r="F265">
        <v>363</v>
      </c>
      <c r="G265" t="s">
        <v>15</v>
      </c>
      <c r="H265" t="s">
        <v>29</v>
      </c>
      <c r="I265" t="s">
        <v>22</v>
      </c>
      <c r="J265" s="1">
        <v>16872</v>
      </c>
      <c r="K265" t="s">
        <v>12</v>
      </c>
      <c r="L265">
        <v>12</v>
      </c>
      <c r="M265">
        <v>28</v>
      </c>
      <c r="N265">
        <v>7</v>
      </c>
      <c r="O265">
        <v>7</v>
      </c>
    </row>
    <row r="266" spans="1:15" x14ac:dyDescent="0.3">
      <c r="A266">
        <v>28</v>
      </c>
      <c r="B266" t="str">
        <f>IF(WA_Fn_UseC__HR_Employee_Attrition[[#This Row],[Age]]&lt;30,"&lt;30",IF(WA_Fn_UseC__HR_Employee_Attrition[[#This Row],[Age]]&lt;=40,"30-40",IF(WA_Fn_UseC__HR_Employee_Attrition[[#This Row],[Age]]&lt;=50,"41-50","50+")))</f>
        <v>&lt;30</v>
      </c>
      <c r="C266" t="s">
        <v>12</v>
      </c>
      <c r="D266" t="s">
        <v>19</v>
      </c>
      <c r="E266" t="s">
        <v>14</v>
      </c>
      <c r="F266">
        <v>364</v>
      </c>
      <c r="G266" t="s">
        <v>20</v>
      </c>
      <c r="H266" t="s">
        <v>24</v>
      </c>
      <c r="I266" t="s">
        <v>17</v>
      </c>
      <c r="J266" s="1">
        <v>3485</v>
      </c>
      <c r="K266" t="s">
        <v>18</v>
      </c>
      <c r="L266">
        <v>11</v>
      </c>
      <c r="M266">
        <v>5</v>
      </c>
      <c r="N266">
        <v>0</v>
      </c>
      <c r="O266">
        <v>0</v>
      </c>
    </row>
    <row r="267" spans="1:15" x14ac:dyDescent="0.3">
      <c r="A267">
        <v>29</v>
      </c>
      <c r="B267" t="str">
        <f>IF(WA_Fn_UseC__HR_Employee_Attrition[[#This Row],[Age]]&lt;30,"&lt;30",IF(WA_Fn_UseC__HR_Employee_Attrition[[#This Row],[Age]]&lt;=40,"30-40",IF(WA_Fn_UseC__HR_Employee_Attrition[[#This Row],[Age]]&lt;=50,"41-50","50+")))</f>
        <v>&lt;30</v>
      </c>
      <c r="C267" t="s">
        <v>18</v>
      </c>
      <c r="D267" t="s">
        <v>13</v>
      </c>
      <c r="E267" t="s">
        <v>25</v>
      </c>
      <c r="F267">
        <v>366</v>
      </c>
      <c r="G267" t="s">
        <v>20</v>
      </c>
      <c r="H267" t="s">
        <v>16</v>
      </c>
      <c r="I267" t="s">
        <v>22</v>
      </c>
      <c r="J267" s="1">
        <v>6644</v>
      </c>
      <c r="K267" t="s">
        <v>18</v>
      </c>
      <c r="L267">
        <v>19</v>
      </c>
      <c r="M267">
        <v>10</v>
      </c>
      <c r="N267">
        <v>0</v>
      </c>
      <c r="O267">
        <v>0</v>
      </c>
    </row>
    <row r="268" spans="1:15" x14ac:dyDescent="0.3">
      <c r="A268">
        <v>31</v>
      </c>
      <c r="B268" t="str">
        <f>IF(WA_Fn_UseC__HR_Employee_Attrition[[#This Row],[Age]]&lt;30,"&lt;30",IF(WA_Fn_UseC__HR_Employee_Attrition[[#This Row],[Age]]&lt;=40,"30-40",IF(WA_Fn_UseC__HR_Employee_Attrition[[#This Row],[Age]]&lt;=50,"41-50","50+")))</f>
        <v>30-40</v>
      </c>
      <c r="C268" t="s">
        <v>18</v>
      </c>
      <c r="D268" t="s">
        <v>19</v>
      </c>
      <c r="E268" t="s">
        <v>25</v>
      </c>
      <c r="F268">
        <v>367</v>
      </c>
      <c r="G268" t="s">
        <v>20</v>
      </c>
      <c r="H268" t="s">
        <v>28</v>
      </c>
      <c r="I268" t="s">
        <v>22</v>
      </c>
      <c r="J268" s="1">
        <v>5582</v>
      </c>
      <c r="K268" t="s">
        <v>18</v>
      </c>
      <c r="L268">
        <v>21</v>
      </c>
      <c r="M268">
        <v>10</v>
      </c>
      <c r="N268">
        <v>9</v>
      </c>
      <c r="O268">
        <v>7</v>
      </c>
    </row>
    <row r="269" spans="1:15" x14ac:dyDescent="0.3">
      <c r="A269">
        <v>25</v>
      </c>
      <c r="B269" t="str">
        <f>IF(WA_Fn_UseC__HR_Employee_Attrition[[#This Row],[Age]]&lt;30,"&lt;30",IF(WA_Fn_UseC__HR_Employee_Attrition[[#This Row],[Age]]&lt;=40,"30-40",IF(WA_Fn_UseC__HR_Employee_Attrition[[#This Row],[Age]]&lt;=50,"41-50","50+")))</f>
        <v>&lt;30</v>
      </c>
      <c r="C269" t="s">
        <v>18</v>
      </c>
      <c r="D269" t="s">
        <v>19</v>
      </c>
      <c r="E269" t="s">
        <v>14</v>
      </c>
      <c r="F269">
        <v>369</v>
      </c>
      <c r="G269" t="s">
        <v>20</v>
      </c>
      <c r="H269" t="s">
        <v>28</v>
      </c>
      <c r="I269" t="s">
        <v>26</v>
      </c>
      <c r="J269" s="1">
        <v>4000</v>
      </c>
      <c r="K269" t="s">
        <v>18</v>
      </c>
      <c r="L269">
        <v>12</v>
      </c>
      <c r="M269">
        <v>6</v>
      </c>
      <c r="N269">
        <v>6</v>
      </c>
      <c r="O269">
        <v>1</v>
      </c>
    </row>
    <row r="270" spans="1:15" x14ac:dyDescent="0.3">
      <c r="A270">
        <v>45</v>
      </c>
      <c r="B270" t="str">
        <f>IF(WA_Fn_UseC__HR_Employee_Attrition[[#This Row],[Age]]&lt;30,"&lt;30",IF(WA_Fn_UseC__HR_Employee_Attrition[[#This Row],[Age]]&lt;=40,"30-40",IF(WA_Fn_UseC__HR_Employee_Attrition[[#This Row],[Age]]&lt;=50,"41-50","50+")))</f>
        <v>41-50</v>
      </c>
      <c r="C270" t="s">
        <v>18</v>
      </c>
      <c r="D270" t="s">
        <v>19</v>
      </c>
      <c r="E270" t="s">
        <v>25</v>
      </c>
      <c r="F270">
        <v>372</v>
      </c>
      <c r="G270" t="s">
        <v>20</v>
      </c>
      <c r="H270" t="s">
        <v>28</v>
      </c>
      <c r="I270" t="s">
        <v>22</v>
      </c>
      <c r="J270" s="1">
        <v>13496</v>
      </c>
      <c r="K270" t="s">
        <v>12</v>
      </c>
      <c r="L270">
        <v>14</v>
      </c>
      <c r="M270">
        <v>21</v>
      </c>
      <c r="N270">
        <v>20</v>
      </c>
      <c r="O270">
        <v>4</v>
      </c>
    </row>
    <row r="271" spans="1:15" x14ac:dyDescent="0.3">
      <c r="A271">
        <v>36</v>
      </c>
      <c r="B271" t="str">
        <f>IF(WA_Fn_UseC__HR_Employee_Attrition[[#This Row],[Age]]&lt;30,"&lt;30",IF(WA_Fn_UseC__HR_Employee_Attrition[[#This Row],[Age]]&lt;=40,"30-40",IF(WA_Fn_UseC__HR_Employee_Attrition[[#This Row],[Age]]&lt;=50,"41-50","50+")))</f>
        <v>30-40</v>
      </c>
      <c r="C271" t="s">
        <v>18</v>
      </c>
      <c r="D271" t="s">
        <v>19</v>
      </c>
      <c r="E271" t="s">
        <v>14</v>
      </c>
      <c r="F271">
        <v>373</v>
      </c>
      <c r="G271" t="s">
        <v>20</v>
      </c>
      <c r="H271" t="s">
        <v>24</v>
      </c>
      <c r="I271" t="s">
        <v>22</v>
      </c>
      <c r="J271" s="1">
        <v>3210</v>
      </c>
      <c r="K271" t="s">
        <v>18</v>
      </c>
      <c r="L271">
        <v>11</v>
      </c>
      <c r="M271">
        <v>16</v>
      </c>
      <c r="N271">
        <v>15</v>
      </c>
      <c r="O271">
        <v>10</v>
      </c>
    </row>
    <row r="272" spans="1:15" x14ac:dyDescent="0.3">
      <c r="A272">
        <v>55</v>
      </c>
      <c r="B272" t="str">
        <f>IF(WA_Fn_UseC__HR_Employee_Attrition[[#This Row],[Age]]&lt;30,"&lt;30",IF(WA_Fn_UseC__HR_Employee_Attrition[[#This Row],[Age]]&lt;=40,"30-40",IF(WA_Fn_UseC__HR_Employee_Attrition[[#This Row],[Age]]&lt;=50,"41-50","50+")))</f>
        <v>50+</v>
      </c>
      <c r="C272" t="s">
        <v>18</v>
      </c>
      <c r="D272" t="s">
        <v>19</v>
      </c>
      <c r="E272" t="s">
        <v>25</v>
      </c>
      <c r="F272">
        <v>374</v>
      </c>
      <c r="G272" t="s">
        <v>20</v>
      </c>
      <c r="H272" t="s">
        <v>29</v>
      </c>
      <c r="I272" t="s">
        <v>17</v>
      </c>
      <c r="J272" s="1">
        <v>19045</v>
      </c>
      <c r="K272" t="s">
        <v>12</v>
      </c>
      <c r="L272">
        <v>14</v>
      </c>
      <c r="M272">
        <v>37</v>
      </c>
      <c r="N272">
        <v>36</v>
      </c>
      <c r="O272">
        <v>4</v>
      </c>
    </row>
    <row r="273" spans="1:15" x14ac:dyDescent="0.3">
      <c r="A273">
        <v>47</v>
      </c>
      <c r="B273" t="str">
        <f>IF(WA_Fn_UseC__HR_Employee_Attrition[[#This Row],[Age]]&lt;30,"&lt;30",IF(WA_Fn_UseC__HR_Employee_Attrition[[#This Row],[Age]]&lt;=40,"30-40",IF(WA_Fn_UseC__HR_Employee_Attrition[[#This Row],[Age]]&lt;=50,"41-50","50+")))</f>
        <v>41-50</v>
      </c>
      <c r="C273" t="s">
        <v>12</v>
      </c>
      <c r="D273" t="s">
        <v>19</v>
      </c>
      <c r="E273" t="s">
        <v>14</v>
      </c>
      <c r="F273">
        <v>376</v>
      </c>
      <c r="G273" t="s">
        <v>20</v>
      </c>
      <c r="H273" t="s">
        <v>29</v>
      </c>
      <c r="I273" t="s">
        <v>22</v>
      </c>
      <c r="J273" s="1">
        <v>11849</v>
      </c>
      <c r="K273" t="s">
        <v>12</v>
      </c>
      <c r="L273">
        <v>12</v>
      </c>
      <c r="M273">
        <v>10</v>
      </c>
      <c r="N273">
        <v>10</v>
      </c>
      <c r="O273">
        <v>9</v>
      </c>
    </row>
    <row r="274" spans="1:15" x14ac:dyDescent="0.3">
      <c r="A274">
        <v>28</v>
      </c>
      <c r="B274" t="str">
        <f>IF(WA_Fn_UseC__HR_Employee_Attrition[[#This Row],[Age]]&lt;30,"&lt;30",IF(WA_Fn_UseC__HR_Employee_Attrition[[#This Row],[Age]]&lt;=40,"30-40",IF(WA_Fn_UseC__HR_Employee_Attrition[[#This Row],[Age]]&lt;=50,"41-50","50+")))</f>
        <v>&lt;30</v>
      </c>
      <c r="C274" t="s">
        <v>18</v>
      </c>
      <c r="D274" t="s">
        <v>19</v>
      </c>
      <c r="E274" t="s">
        <v>25</v>
      </c>
      <c r="F274">
        <v>377</v>
      </c>
      <c r="G274" t="s">
        <v>20</v>
      </c>
      <c r="H274" t="s">
        <v>21</v>
      </c>
      <c r="I274" t="s">
        <v>22</v>
      </c>
      <c r="J274" s="1">
        <v>2070</v>
      </c>
      <c r="K274" t="s">
        <v>18</v>
      </c>
      <c r="L274">
        <v>23</v>
      </c>
      <c r="M274">
        <v>5</v>
      </c>
      <c r="N274">
        <v>5</v>
      </c>
      <c r="O274">
        <v>0</v>
      </c>
    </row>
    <row r="275" spans="1:15" x14ac:dyDescent="0.3">
      <c r="A275">
        <v>37</v>
      </c>
      <c r="B275" t="str">
        <f>IF(WA_Fn_UseC__HR_Employee_Attrition[[#This Row],[Age]]&lt;30,"&lt;30",IF(WA_Fn_UseC__HR_Employee_Attrition[[#This Row],[Age]]&lt;=40,"30-40",IF(WA_Fn_UseC__HR_Employee_Attrition[[#This Row],[Age]]&lt;=50,"41-50","50+")))</f>
        <v>30-40</v>
      </c>
      <c r="C275" t="s">
        <v>18</v>
      </c>
      <c r="D275" t="s">
        <v>13</v>
      </c>
      <c r="E275" t="s">
        <v>25</v>
      </c>
      <c r="F275">
        <v>378</v>
      </c>
      <c r="G275" t="s">
        <v>20</v>
      </c>
      <c r="H275" t="s">
        <v>16</v>
      </c>
      <c r="I275" t="s">
        <v>22</v>
      </c>
      <c r="J275" s="1">
        <v>6502</v>
      </c>
      <c r="K275" t="s">
        <v>18</v>
      </c>
      <c r="L275">
        <v>14</v>
      </c>
      <c r="M275">
        <v>7</v>
      </c>
      <c r="N275">
        <v>5</v>
      </c>
      <c r="O275">
        <v>0</v>
      </c>
    </row>
    <row r="276" spans="1:15" x14ac:dyDescent="0.3">
      <c r="A276">
        <v>21</v>
      </c>
      <c r="B276" t="str">
        <f>IF(WA_Fn_UseC__HR_Employee_Attrition[[#This Row],[Age]]&lt;30,"&lt;30",IF(WA_Fn_UseC__HR_Employee_Attrition[[#This Row],[Age]]&lt;=40,"30-40",IF(WA_Fn_UseC__HR_Employee_Attrition[[#This Row],[Age]]&lt;=50,"41-50","50+")))</f>
        <v>&lt;30</v>
      </c>
      <c r="C276" t="s">
        <v>18</v>
      </c>
      <c r="D276" t="s">
        <v>19</v>
      </c>
      <c r="E276" t="s">
        <v>25</v>
      </c>
      <c r="F276">
        <v>379</v>
      </c>
      <c r="G276" t="s">
        <v>20</v>
      </c>
      <c r="H276" t="s">
        <v>21</v>
      </c>
      <c r="I276" t="s">
        <v>17</v>
      </c>
      <c r="J276" s="1">
        <v>3230</v>
      </c>
      <c r="K276" t="s">
        <v>18</v>
      </c>
      <c r="L276">
        <v>17</v>
      </c>
      <c r="M276">
        <v>3</v>
      </c>
      <c r="N276">
        <v>3</v>
      </c>
      <c r="O276">
        <v>1</v>
      </c>
    </row>
    <row r="277" spans="1:15" x14ac:dyDescent="0.3">
      <c r="A277">
        <v>37</v>
      </c>
      <c r="B277" t="str">
        <f>IF(WA_Fn_UseC__HR_Employee_Attrition[[#This Row],[Age]]&lt;30,"&lt;30",IF(WA_Fn_UseC__HR_Employee_Attrition[[#This Row],[Age]]&lt;=40,"30-40",IF(WA_Fn_UseC__HR_Employee_Attrition[[#This Row],[Age]]&lt;=50,"41-50","50+")))</f>
        <v>30-40</v>
      </c>
      <c r="C277" t="s">
        <v>18</v>
      </c>
      <c r="D277" t="s">
        <v>19</v>
      </c>
      <c r="E277" t="s">
        <v>25</v>
      </c>
      <c r="F277">
        <v>380</v>
      </c>
      <c r="G277" t="s">
        <v>15</v>
      </c>
      <c r="H277" t="s">
        <v>31</v>
      </c>
      <c r="I277" t="s">
        <v>26</v>
      </c>
      <c r="J277" s="1">
        <v>13603</v>
      </c>
      <c r="K277" t="s">
        <v>12</v>
      </c>
      <c r="L277">
        <v>18</v>
      </c>
      <c r="M277">
        <v>15</v>
      </c>
      <c r="N277">
        <v>5</v>
      </c>
      <c r="O277">
        <v>0</v>
      </c>
    </row>
    <row r="278" spans="1:15" x14ac:dyDescent="0.3">
      <c r="A278">
        <v>35</v>
      </c>
      <c r="B278" t="str">
        <f>IF(WA_Fn_UseC__HR_Employee_Attrition[[#This Row],[Age]]&lt;30,"&lt;30",IF(WA_Fn_UseC__HR_Employee_Attrition[[#This Row],[Age]]&lt;=40,"30-40",IF(WA_Fn_UseC__HR_Employee_Attrition[[#This Row],[Age]]&lt;=50,"41-50","50+")))</f>
        <v>30-40</v>
      </c>
      <c r="C278" t="s">
        <v>18</v>
      </c>
      <c r="D278" t="s">
        <v>19</v>
      </c>
      <c r="E278" t="s">
        <v>14</v>
      </c>
      <c r="F278">
        <v>381</v>
      </c>
      <c r="G278" t="s">
        <v>15</v>
      </c>
      <c r="H278" t="s">
        <v>29</v>
      </c>
      <c r="I278" t="s">
        <v>26</v>
      </c>
      <c r="J278" s="1">
        <v>11996</v>
      </c>
      <c r="K278" t="s">
        <v>18</v>
      </c>
      <c r="L278">
        <v>18</v>
      </c>
      <c r="M278">
        <v>10</v>
      </c>
      <c r="N278">
        <v>7</v>
      </c>
      <c r="O278">
        <v>6</v>
      </c>
    </row>
    <row r="279" spans="1:15" x14ac:dyDescent="0.3">
      <c r="A279">
        <v>38</v>
      </c>
      <c r="B279" t="str">
        <f>IF(WA_Fn_UseC__HR_Employee_Attrition[[#This Row],[Age]]&lt;30,"&lt;30",IF(WA_Fn_UseC__HR_Employee_Attrition[[#This Row],[Age]]&lt;=40,"30-40",IF(WA_Fn_UseC__HR_Employee_Attrition[[#This Row],[Age]]&lt;=50,"41-50","50+")))</f>
        <v>30-40</v>
      </c>
      <c r="C279" t="s">
        <v>18</v>
      </c>
      <c r="D279" t="s">
        <v>13</v>
      </c>
      <c r="E279" t="s">
        <v>25</v>
      </c>
      <c r="F279">
        <v>382</v>
      </c>
      <c r="G279" t="s">
        <v>15</v>
      </c>
      <c r="H279" t="s">
        <v>16</v>
      </c>
      <c r="I279" t="s">
        <v>26</v>
      </c>
      <c r="J279" s="1">
        <v>5605</v>
      </c>
      <c r="K279" t="s">
        <v>12</v>
      </c>
      <c r="L279">
        <v>24</v>
      </c>
      <c r="M279">
        <v>8</v>
      </c>
      <c r="N279">
        <v>8</v>
      </c>
      <c r="O279">
        <v>7</v>
      </c>
    </row>
    <row r="280" spans="1:15" x14ac:dyDescent="0.3">
      <c r="A280">
        <v>26</v>
      </c>
      <c r="B280" t="str">
        <f>IF(WA_Fn_UseC__HR_Employee_Attrition[[#This Row],[Age]]&lt;30,"&lt;30",IF(WA_Fn_UseC__HR_Employee_Attrition[[#This Row],[Age]]&lt;=40,"30-40",IF(WA_Fn_UseC__HR_Employee_Attrition[[#This Row],[Age]]&lt;=50,"41-50","50+")))</f>
        <v>&lt;30</v>
      </c>
      <c r="C280" t="s">
        <v>18</v>
      </c>
      <c r="D280" t="s">
        <v>19</v>
      </c>
      <c r="E280" t="s">
        <v>14</v>
      </c>
      <c r="F280">
        <v>384</v>
      </c>
      <c r="G280" t="s">
        <v>15</v>
      </c>
      <c r="H280" t="s">
        <v>27</v>
      </c>
      <c r="I280" t="s">
        <v>26</v>
      </c>
      <c r="J280" s="1">
        <v>6397</v>
      </c>
      <c r="K280" t="s">
        <v>18</v>
      </c>
      <c r="L280">
        <v>20</v>
      </c>
      <c r="M280">
        <v>6</v>
      </c>
      <c r="N280">
        <v>6</v>
      </c>
      <c r="O280">
        <v>1</v>
      </c>
    </row>
    <row r="281" spans="1:15" x14ac:dyDescent="0.3">
      <c r="A281">
        <v>50</v>
      </c>
      <c r="B281" t="str">
        <f>IF(WA_Fn_UseC__HR_Employee_Attrition[[#This Row],[Age]]&lt;30,"&lt;30",IF(WA_Fn_UseC__HR_Employee_Attrition[[#This Row],[Age]]&lt;=40,"30-40",IF(WA_Fn_UseC__HR_Employee_Attrition[[#This Row],[Age]]&lt;=50,"41-50","50+")))</f>
        <v>41-50</v>
      </c>
      <c r="C281" t="s">
        <v>18</v>
      </c>
      <c r="D281" t="s">
        <v>19</v>
      </c>
      <c r="E281" t="s">
        <v>14</v>
      </c>
      <c r="F281">
        <v>385</v>
      </c>
      <c r="G281" t="s">
        <v>20</v>
      </c>
      <c r="H281" t="s">
        <v>31</v>
      </c>
      <c r="I281" t="s">
        <v>26</v>
      </c>
      <c r="J281" s="1">
        <v>19144</v>
      </c>
      <c r="K281" t="s">
        <v>18</v>
      </c>
      <c r="L281">
        <v>14</v>
      </c>
      <c r="M281">
        <v>28</v>
      </c>
      <c r="N281">
        <v>10</v>
      </c>
      <c r="O281">
        <v>1</v>
      </c>
    </row>
    <row r="282" spans="1:15" x14ac:dyDescent="0.3">
      <c r="A282">
        <v>53</v>
      </c>
      <c r="B282" t="str">
        <f>IF(WA_Fn_UseC__HR_Employee_Attrition[[#This Row],[Age]]&lt;30,"&lt;30",IF(WA_Fn_UseC__HR_Employee_Attrition[[#This Row],[Age]]&lt;=40,"30-40",IF(WA_Fn_UseC__HR_Employee_Attrition[[#This Row],[Age]]&lt;=50,"41-50","50+")))</f>
        <v>50+</v>
      </c>
      <c r="C282" t="s">
        <v>18</v>
      </c>
      <c r="D282" t="s">
        <v>19</v>
      </c>
      <c r="E282" t="s">
        <v>25</v>
      </c>
      <c r="F282">
        <v>386</v>
      </c>
      <c r="G282" t="s">
        <v>20</v>
      </c>
      <c r="H282" t="s">
        <v>31</v>
      </c>
      <c r="I282" t="s">
        <v>22</v>
      </c>
      <c r="J282" s="1">
        <v>17584</v>
      </c>
      <c r="K282" t="s">
        <v>12</v>
      </c>
      <c r="L282">
        <v>16</v>
      </c>
      <c r="M282">
        <v>21</v>
      </c>
      <c r="N282">
        <v>5</v>
      </c>
      <c r="O282">
        <v>1</v>
      </c>
    </row>
    <row r="283" spans="1:15" x14ac:dyDescent="0.3">
      <c r="A283">
        <v>42</v>
      </c>
      <c r="B283" t="str">
        <f>IF(WA_Fn_UseC__HR_Employee_Attrition[[#This Row],[Age]]&lt;30,"&lt;30",IF(WA_Fn_UseC__HR_Employee_Attrition[[#This Row],[Age]]&lt;=40,"30-40",IF(WA_Fn_UseC__HR_Employee_Attrition[[#This Row],[Age]]&lt;=50,"41-50","50+")))</f>
        <v>41-50</v>
      </c>
      <c r="C283" t="s">
        <v>18</v>
      </c>
      <c r="D283" t="s">
        <v>13</v>
      </c>
      <c r="E283" t="s">
        <v>14</v>
      </c>
      <c r="F283">
        <v>387</v>
      </c>
      <c r="G283" t="s">
        <v>20</v>
      </c>
      <c r="H283" t="s">
        <v>16</v>
      </c>
      <c r="I283" t="s">
        <v>22</v>
      </c>
      <c r="J283" s="1">
        <v>4907</v>
      </c>
      <c r="K283" t="s">
        <v>18</v>
      </c>
      <c r="L283">
        <v>25</v>
      </c>
      <c r="M283">
        <v>20</v>
      </c>
      <c r="N283">
        <v>20</v>
      </c>
      <c r="O283">
        <v>11</v>
      </c>
    </row>
    <row r="284" spans="1:15" x14ac:dyDescent="0.3">
      <c r="A284">
        <v>29</v>
      </c>
      <c r="B284" t="str">
        <f>IF(WA_Fn_UseC__HR_Employee_Attrition[[#This Row],[Age]]&lt;30,"&lt;30",IF(WA_Fn_UseC__HR_Employee_Attrition[[#This Row],[Age]]&lt;=40,"30-40",IF(WA_Fn_UseC__HR_Employee_Attrition[[#This Row],[Age]]&lt;=50,"41-50","50+")))</f>
        <v>&lt;30</v>
      </c>
      <c r="C284" t="s">
        <v>18</v>
      </c>
      <c r="D284" t="s">
        <v>13</v>
      </c>
      <c r="E284" t="s">
        <v>14</v>
      </c>
      <c r="F284">
        <v>388</v>
      </c>
      <c r="G284" t="s">
        <v>20</v>
      </c>
      <c r="H284" t="s">
        <v>16</v>
      </c>
      <c r="I284" t="s">
        <v>17</v>
      </c>
      <c r="J284" s="1">
        <v>4554</v>
      </c>
      <c r="K284" t="s">
        <v>18</v>
      </c>
      <c r="L284">
        <v>18</v>
      </c>
      <c r="M284">
        <v>10</v>
      </c>
      <c r="N284">
        <v>10</v>
      </c>
      <c r="O284">
        <v>0</v>
      </c>
    </row>
    <row r="285" spans="1:15" x14ac:dyDescent="0.3">
      <c r="A285">
        <v>55</v>
      </c>
      <c r="B285" t="str">
        <f>IF(WA_Fn_UseC__HR_Employee_Attrition[[#This Row],[Age]]&lt;30,"&lt;30",IF(WA_Fn_UseC__HR_Employee_Attrition[[#This Row],[Age]]&lt;=40,"30-40",IF(WA_Fn_UseC__HR_Employee_Attrition[[#This Row],[Age]]&lt;=50,"41-50","50+")))</f>
        <v>50+</v>
      </c>
      <c r="C285" t="s">
        <v>18</v>
      </c>
      <c r="D285" t="s">
        <v>19</v>
      </c>
      <c r="E285" t="s">
        <v>33</v>
      </c>
      <c r="F285">
        <v>389</v>
      </c>
      <c r="G285" t="s">
        <v>20</v>
      </c>
      <c r="H285" t="s">
        <v>24</v>
      </c>
      <c r="I285" t="s">
        <v>22</v>
      </c>
      <c r="J285" s="1">
        <v>5415</v>
      </c>
      <c r="K285" t="s">
        <v>12</v>
      </c>
      <c r="L285">
        <v>19</v>
      </c>
      <c r="M285">
        <v>12</v>
      </c>
      <c r="N285">
        <v>10</v>
      </c>
      <c r="O285">
        <v>0</v>
      </c>
    </row>
    <row r="286" spans="1:15" x14ac:dyDescent="0.3">
      <c r="A286">
        <v>26</v>
      </c>
      <c r="B286" t="str">
        <f>IF(WA_Fn_UseC__HR_Employee_Attrition[[#This Row],[Age]]&lt;30,"&lt;30",IF(WA_Fn_UseC__HR_Employee_Attrition[[#This Row],[Age]]&lt;=40,"30-40",IF(WA_Fn_UseC__HR_Employee_Attrition[[#This Row],[Age]]&lt;=50,"41-50","50+")))</f>
        <v>&lt;30</v>
      </c>
      <c r="C286" t="s">
        <v>18</v>
      </c>
      <c r="D286" t="s">
        <v>19</v>
      </c>
      <c r="E286" t="s">
        <v>25</v>
      </c>
      <c r="F286">
        <v>390</v>
      </c>
      <c r="G286" t="s">
        <v>20</v>
      </c>
      <c r="H286" t="s">
        <v>28</v>
      </c>
      <c r="I286" t="s">
        <v>22</v>
      </c>
      <c r="J286" s="1">
        <v>4741</v>
      </c>
      <c r="K286" t="s">
        <v>12</v>
      </c>
      <c r="L286">
        <v>13</v>
      </c>
      <c r="M286">
        <v>5</v>
      </c>
      <c r="N286">
        <v>5</v>
      </c>
      <c r="O286">
        <v>3</v>
      </c>
    </row>
    <row r="287" spans="1:15" x14ac:dyDescent="0.3">
      <c r="A287">
        <v>37</v>
      </c>
      <c r="B287" t="str">
        <f>IF(WA_Fn_UseC__HR_Employee_Attrition[[#This Row],[Age]]&lt;30,"&lt;30",IF(WA_Fn_UseC__HR_Employee_Attrition[[#This Row],[Age]]&lt;=40,"30-40",IF(WA_Fn_UseC__HR_Employee_Attrition[[#This Row],[Age]]&lt;=50,"41-50","50+")))</f>
        <v>30-40</v>
      </c>
      <c r="C287" t="s">
        <v>18</v>
      </c>
      <c r="D287" t="s">
        <v>19</v>
      </c>
      <c r="E287" t="s">
        <v>14</v>
      </c>
      <c r="F287">
        <v>391</v>
      </c>
      <c r="G287" t="s">
        <v>15</v>
      </c>
      <c r="H287" t="s">
        <v>21</v>
      </c>
      <c r="I287" t="s">
        <v>17</v>
      </c>
      <c r="J287" s="1">
        <v>2115</v>
      </c>
      <c r="K287" t="s">
        <v>18</v>
      </c>
      <c r="L287">
        <v>12</v>
      </c>
      <c r="M287">
        <v>17</v>
      </c>
      <c r="N287">
        <v>17</v>
      </c>
      <c r="O287">
        <v>5</v>
      </c>
    </row>
    <row r="288" spans="1:15" x14ac:dyDescent="0.3">
      <c r="A288">
        <v>44</v>
      </c>
      <c r="B288" t="str">
        <f>IF(WA_Fn_UseC__HR_Employee_Attrition[[#This Row],[Age]]&lt;30,"&lt;30",IF(WA_Fn_UseC__HR_Employee_Attrition[[#This Row],[Age]]&lt;=40,"30-40",IF(WA_Fn_UseC__HR_Employee_Attrition[[#This Row],[Age]]&lt;=50,"41-50","50+")))</f>
        <v>41-50</v>
      </c>
      <c r="C288" t="s">
        <v>12</v>
      </c>
      <c r="D288" t="s">
        <v>19</v>
      </c>
      <c r="E288" t="s">
        <v>14</v>
      </c>
      <c r="F288">
        <v>392</v>
      </c>
      <c r="G288" t="s">
        <v>20</v>
      </c>
      <c r="H288" t="s">
        <v>24</v>
      </c>
      <c r="I288" t="s">
        <v>26</v>
      </c>
      <c r="J288" s="1">
        <v>3161</v>
      </c>
      <c r="K288" t="s">
        <v>12</v>
      </c>
      <c r="L288">
        <v>22</v>
      </c>
      <c r="M288">
        <v>19</v>
      </c>
      <c r="N288">
        <v>1</v>
      </c>
      <c r="O288">
        <v>0</v>
      </c>
    </row>
    <row r="289" spans="1:15" x14ac:dyDescent="0.3">
      <c r="A289">
        <v>38</v>
      </c>
      <c r="B289" t="str">
        <f>IF(WA_Fn_UseC__HR_Employee_Attrition[[#This Row],[Age]]&lt;30,"&lt;30",IF(WA_Fn_UseC__HR_Employee_Attrition[[#This Row],[Age]]&lt;=40,"30-40",IF(WA_Fn_UseC__HR_Employee_Attrition[[#This Row],[Age]]&lt;=50,"41-50","50+")))</f>
        <v>30-40</v>
      </c>
      <c r="C289" t="s">
        <v>18</v>
      </c>
      <c r="D289" t="s">
        <v>19</v>
      </c>
      <c r="E289" t="s">
        <v>14</v>
      </c>
      <c r="F289">
        <v>393</v>
      </c>
      <c r="G289" t="s">
        <v>20</v>
      </c>
      <c r="H289" t="s">
        <v>28</v>
      </c>
      <c r="I289" t="s">
        <v>26</v>
      </c>
      <c r="J289" s="1">
        <v>5745</v>
      </c>
      <c r="K289" t="s">
        <v>18</v>
      </c>
      <c r="L289">
        <v>14</v>
      </c>
      <c r="M289">
        <v>10</v>
      </c>
      <c r="N289">
        <v>2</v>
      </c>
      <c r="O289">
        <v>1</v>
      </c>
    </row>
    <row r="290" spans="1:15" x14ac:dyDescent="0.3">
      <c r="A290">
        <v>26</v>
      </c>
      <c r="B290" t="str">
        <f>IF(WA_Fn_UseC__HR_Employee_Attrition[[#This Row],[Age]]&lt;30,"&lt;30",IF(WA_Fn_UseC__HR_Employee_Attrition[[#This Row],[Age]]&lt;=40,"30-40",IF(WA_Fn_UseC__HR_Employee_Attrition[[#This Row],[Age]]&lt;=50,"41-50","50+")))</f>
        <v>&lt;30</v>
      </c>
      <c r="C290" t="s">
        <v>12</v>
      </c>
      <c r="D290" t="s">
        <v>19</v>
      </c>
      <c r="E290" t="s">
        <v>25</v>
      </c>
      <c r="F290">
        <v>394</v>
      </c>
      <c r="G290" t="s">
        <v>20</v>
      </c>
      <c r="H290" t="s">
        <v>24</v>
      </c>
      <c r="I290" t="s">
        <v>26</v>
      </c>
      <c r="J290" s="1">
        <v>2373</v>
      </c>
      <c r="K290" t="s">
        <v>12</v>
      </c>
      <c r="L290">
        <v>13</v>
      </c>
      <c r="M290">
        <v>5</v>
      </c>
      <c r="N290">
        <v>3</v>
      </c>
      <c r="O290">
        <v>0</v>
      </c>
    </row>
    <row r="291" spans="1:15" x14ac:dyDescent="0.3">
      <c r="A291">
        <v>28</v>
      </c>
      <c r="B291" t="str">
        <f>IF(WA_Fn_UseC__HR_Employee_Attrition[[#This Row],[Age]]&lt;30,"&lt;30",IF(WA_Fn_UseC__HR_Employee_Attrition[[#This Row],[Age]]&lt;=40,"30-40",IF(WA_Fn_UseC__HR_Employee_Attrition[[#This Row],[Age]]&lt;=50,"41-50","50+")))</f>
        <v>&lt;30</v>
      </c>
      <c r="C291" t="s">
        <v>18</v>
      </c>
      <c r="D291" t="s">
        <v>19</v>
      </c>
      <c r="E291" t="s">
        <v>14</v>
      </c>
      <c r="F291">
        <v>395</v>
      </c>
      <c r="G291" t="s">
        <v>15</v>
      </c>
      <c r="H291" t="s">
        <v>21</v>
      </c>
      <c r="I291" t="s">
        <v>17</v>
      </c>
      <c r="J291" s="1">
        <v>3310</v>
      </c>
      <c r="K291" t="s">
        <v>18</v>
      </c>
      <c r="L291">
        <v>21</v>
      </c>
      <c r="M291">
        <v>5</v>
      </c>
      <c r="N291">
        <v>5</v>
      </c>
      <c r="O291">
        <v>0</v>
      </c>
    </row>
    <row r="292" spans="1:15" x14ac:dyDescent="0.3">
      <c r="A292">
        <v>49</v>
      </c>
      <c r="B292" t="str">
        <f>IF(WA_Fn_UseC__HR_Employee_Attrition[[#This Row],[Age]]&lt;30,"&lt;30",IF(WA_Fn_UseC__HR_Employee_Attrition[[#This Row],[Age]]&lt;=40,"30-40",IF(WA_Fn_UseC__HR_Employee_Attrition[[#This Row],[Age]]&lt;=50,"41-50","50+")))</f>
        <v>41-50</v>
      </c>
      <c r="C292" t="s">
        <v>18</v>
      </c>
      <c r="D292" t="s">
        <v>19</v>
      </c>
      <c r="E292" t="s">
        <v>14</v>
      </c>
      <c r="F292">
        <v>396</v>
      </c>
      <c r="G292" t="s">
        <v>15</v>
      </c>
      <c r="H292" t="s">
        <v>31</v>
      </c>
      <c r="I292" t="s">
        <v>17</v>
      </c>
      <c r="J292" s="1">
        <v>18665</v>
      </c>
      <c r="K292" t="s">
        <v>12</v>
      </c>
      <c r="L292">
        <v>11</v>
      </c>
      <c r="M292">
        <v>22</v>
      </c>
      <c r="N292">
        <v>3</v>
      </c>
      <c r="O292">
        <v>1</v>
      </c>
    </row>
    <row r="293" spans="1:15" x14ac:dyDescent="0.3">
      <c r="A293">
        <v>36</v>
      </c>
      <c r="B293" t="str">
        <f>IF(WA_Fn_UseC__HR_Employee_Attrition[[#This Row],[Age]]&lt;30,"&lt;30",IF(WA_Fn_UseC__HR_Employee_Attrition[[#This Row],[Age]]&lt;=40,"30-40",IF(WA_Fn_UseC__HR_Employee_Attrition[[#This Row],[Age]]&lt;=50,"41-50","50+")))</f>
        <v>30-40</v>
      </c>
      <c r="C293" t="s">
        <v>18</v>
      </c>
      <c r="D293" t="s">
        <v>19</v>
      </c>
      <c r="E293" t="s">
        <v>33</v>
      </c>
      <c r="F293">
        <v>397</v>
      </c>
      <c r="G293" t="s">
        <v>20</v>
      </c>
      <c r="H293" t="s">
        <v>21</v>
      </c>
      <c r="I293" t="s">
        <v>17</v>
      </c>
      <c r="J293" s="1">
        <v>4485</v>
      </c>
      <c r="K293" t="s">
        <v>18</v>
      </c>
      <c r="L293">
        <v>12</v>
      </c>
      <c r="M293">
        <v>10</v>
      </c>
      <c r="N293">
        <v>8</v>
      </c>
      <c r="O293">
        <v>7</v>
      </c>
    </row>
    <row r="294" spans="1:15" x14ac:dyDescent="0.3">
      <c r="A294">
        <v>31</v>
      </c>
      <c r="B294" t="str">
        <f>IF(WA_Fn_UseC__HR_Employee_Attrition[[#This Row],[Age]]&lt;30,"&lt;30",IF(WA_Fn_UseC__HR_Employee_Attrition[[#This Row],[Age]]&lt;=40,"30-40",IF(WA_Fn_UseC__HR_Employee_Attrition[[#This Row],[Age]]&lt;=50,"41-50","50+")))</f>
        <v>30-40</v>
      </c>
      <c r="C294" t="s">
        <v>18</v>
      </c>
      <c r="D294" t="s">
        <v>13</v>
      </c>
      <c r="E294" t="s">
        <v>32</v>
      </c>
      <c r="F294">
        <v>399</v>
      </c>
      <c r="G294" t="s">
        <v>15</v>
      </c>
      <c r="H294" t="s">
        <v>30</v>
      </c>
      <c r="I294" t="s">
        <v>26</v>
      </c>
      <c r="J294" s="1">
        <v>2789</v>
      </c>
      <c r="K294" t="s">
        <v>18</v>
      </c>
      <c r="L294">
        <v>11</v>
      </c>
      <c r="M294">
        <v>2</v>
      </c>
      <c r="N294">
        <v>2</v>
      </c>
      <c r="O294">
        <v>2</v>
      </c>
    </row>
    <row r="295" spans="1:15" x14ac:dyDescent="0.3">
      <c r="A295">
        <v>26</v>
      </c>
      <c r="B295" t="str">
        <f>IF(WA_Fn_UseC__HR_Employee_Attrition[[#This Row],[Age]]&lt;30,"&lt;30",IF(WA_Fn_UseC__HR_Employee_Attrition[[#This Row],[Age]]&lt;=40,"30-40",IF(WA_Fn_UseC__HR_Employee_Attrition[[#This Row],[Age]]&lt;=50,"41-50","50+")))</f>
        <v>&lt;30</v>
      </c>
      <c r="C295" t="s">
        <v>12</v>
      </c>
      <c r="D295" t="s">
        <v>13</v>
      </c>
      <c r="E295" t="s">
        <v>32</v>
      </c>
      <c r="F295">
        <v>401</v>
      </c>
      <c r="G295" t="s">
        <v>20</v>
      </c>
      <c r="H295" t="s">
        <v>16</v>
      </c>
      <c r="I295" t="s">
        <v>17</v>
      </c>
      <c r="J295" s="1">
        <v>5828</v>
      </c>
      <c r="K295" t="s">
        <v>12</v>
      </c>
      <c r="L295">
        <v>12</v>
      </c>
      <c r="M295">
        <v>8</v>
      </c>
      <c r="N295">
        <v>8</v>
      </c>
      <c r="O295">
        <v>7</v>
      </c>
    </row>
    <row r="296" spans="1:15" x14ac:dyDescent="0.3">
      <c r="A296">
        <v>37</v>
      </c>
      <c r="B296" t="str">
        <f>IF(WA_Fn_UseC__HR_Employee_Attrition[[#This Row],[Age]]&lt;30,"&lt;30",IF(WA_Fn_UseC__HR_Employee_Attrition[[#This Row],[Age]]&lt;=40,"30-40",IF(WA_Fn_UseC__HR_Employee_Attrition[[#This Row],[Age]]&lt;=50,"41-50","50+")))</f>
        <v>30-40</v>
      </c>
      <c r="C296" t="s">
        <v>18</v>
      </c>
      <c r="D296" t="s">
        <v>19</v>
      </c>
      <c r="E296" t="s">
        <v>25</v>
      </c>
      <c r="F296">
        <v>403</v>
      </c>
      <c r="G296" t="s">
        <v>20</v>
      </c>
      <c r="H296" t="s">
        <v>21</v>
      </c>
      <c r="I296" t="s">
        <v>22</v>
      </c>
      <c r="J296" s="1">
        <v>2326</v>
      </c>
      <c r="K296" t="s">
        <v>12</v>
      </c>
      <c r="L296">
        <v>12</v>
      </c>
      <c r="M296">
        <v>4</v>
      </c>
      <c r="N296">
        <v>4</v>
      </c>
      <c r="O296">
        <v>1</v>
      </c>
    </row>
    <row r="297" spans="1:15" x14ac:dyDescent="0.3">
      <c r="A297">
        <v>42</v>
      </c>
      <c r="B297" t="str">
        <f>IF(WA_Fn_UseC__HR_Employee_Attrition[[#This Row],[Age]]&lt;30,"&lt;30",IF(WA_Fn_UseC__HR_Employee_Attrition[[#This Row],[Age]]&lt;=40,"30-40",IF(WA_Fn_UseC__HR_Employee_Attrition[[#This Row],[Age]]&lt;=50,"41-50","50+")))</f>
        <v>41-50</v>
      </c>
      <c r="C297" t="s">
        <v>18</v>
      </c>
      <c r="D297" t="s">
        <v>13</v>
      </c>
      <c r="E297" t="s">
        <v>32</v>
      </c>
      <c r="F297">
        <v>404</v>
      </c>
      <c r="G297" t="s">
        <v>15</v>
      </c>
      <c r="H297" t="s">
        <v>16</v>
      </c>
      <c r="I297" t="s">
        <v>22</v>
      </c>
      <c r="J297" s="1">
        <v>13525</v>
      </c>
      <c r="K297" t="s">
        <v>18</v>
      </c>
      <c r="L297">
        <v>14</v>
      </c>
      <c r="M297">
        <v>23</v>
      </c>
      <c r="N297">
        <v>20</v>
      </c>
      <c r="O297">
        <v>4</v>
      </c>
    </row>
    <row r="298" spans="1:15" x14ac:dyDescent="0.3">
      <c r="A298">
        <v>18</v>
      </c>
      <c r="B298" t="str">
        <f>IF(WA_Fn_UseC__HR_Employee_Attrition[[#This Row],[Age]]&lt;30,"&lt;30",IF(WA_Fn_UseC__HR_Employee_Attrition[[#This Row],[Age]]&lt;=40,"30-40",IF(WA_Fn_UseC__HR_Employee_Attrition[[#This Row],[Age]]&lt;=50,"41-50","50+")))</f>
        <v>&lt;30</v>
      </c>
      <c r="C298" t="s">
        <v>12</v>
      </c>
      <c r="D298" t="s">
        <v>19</v>
      </c>
      <c r="E298" t="s">
        <v>14</v>
      </c>
      <c r="F298">
        <v>405</v>
      </c>
      <c r="G298" t="s">
        <v>20</v>
      </c>
      <c r="H298" t="s">
        <v>24</v>
      </c>
      <c r="I298" t="s">
        <v>17</v>
      </c>
      <c r="J298" s="1">
        <v>1420</v>
      </c>
      <c r="K298" t="s">
        <v>18</v>
      </c>
      <c r="L298">
        <v>13</v>
      </c>
      <c r="M298">
        <v>0</v>
      </c>
      <c r="N298">
        <v>0</v>
      </c>
      <c r="O298">
        <v>0</v>
      </c>
    </row>
    <row r="299" spans="1:15" x14ac:dyDescent="0.3">
      <c r="A299">
        <v>35</v>
      </c>
      <c r="B299" t="str">
        <f>IF(WA_Fn_UseC__HR_Employee_Attrition[[#This Row],[Age]]&lt;30,"&lt;30",IF(WA_Fn_UseC__HR_Employee_Attrition[[#This Row],[Age]]&lt;=40,"30-40",IF(WA_Fn_UseC__HR_Employee_Attrition[[#This Row],[Age]]&lt;=50,"41-50","50+")))</f>
        <v>30-40</v>
      </c>
      <c r="C299" t="s">
        <v>18</v>
      </c>
      <c r="D299" t="s">
        <v>13</v>
      </c>
      <c r="E299" t="s">
        <v>32</v>
      </c>
      <c r="F299">
        <v>406</v>
      </c>
      <c r="G299" t="s">
        <v>20</v>
      </c>
      <c r="H299" t="s">
        <v>16</v>
      </c>
      <c r="I299" t="s">
        <v>22</v>
      </c>
      <c r="J299" s="1">
        <v>8020</v>
      </c>
      <c r="K299" t="s">
        <v>18</v>
      </c>
      <c r="L299">
        <v>15</v>
      </c>
      <c r="M299">
        <v>12</v>
      </c>
      <c r="N299">
        <v>11</v>
      </c>
      <c r="O299">
        <v>6</v>
      </c>
    </row>
    <row r="300" spans="1:15" x14ac:dyDescent="0.3">
      <c r="A300">
        <v>36</v>
      </c>
      <c r="B300" t="str">
        <f>IF(WA_Fn_UseC__HR_Employee_Attrition[[#This Row],[Age]]&lt;30,"&lt;30",IF(WA_Fn_UseC__HR_Employee_Attrition[[#This Row],[Age]]&lt;=40,"30-40",IF(WA_Fn_UseC__HR_Employee_Attrition[[#This Row],[Age]]&lt;=50,"41-50","50+")))</f>
        <v>30-40</v>
      </c>
      <c r="C300" t="s">
        <v>18</v>
      </c>
      <c r="D300" t="s">
        <v>19</v>
      </c>
      <c r="E300" t="s">
        <v>14</v>
      </c>
      <c r="F300">
        <v>407</v>
      </c>
      <c r="G300" t="s">
        <v>20</v>
      </c>
      <c r="H300" t="s">
        <v>24</v>
      </c>
      <c r="I300" t="s">
        <v>22</v>
      </c>
      <c r="J300" s="1">
        <v>3688</v>
      </c>
      <c r="K300" t="s">
        <v>18</v>
      </c>
      <c r="L300">
        <v>18</v>
      </c>
      <c r="M300">
        <v>4</v>
      </c>
      <c r="N300">
        <v>1</v>
      </c>
      <c r="O300">
        <v>0</v>
      </c>
    </row>
    <row r="301" spans="1:15" x14ac:dyDescent="0.3">
      <c r="A301">
        <v>51</v>
      </c>
      <c r="B301" t="str">
        <f>IF(WA_Fn_UseC__HR_Employee_Attrition[[#This Row],[Age]]&lt;30,"&lt;30",IF(WA_Fn_UseC__HR_Employee_Attrition[[#This Row],[Age]]&lt;=40,"30-40",IF(WA_Fn_UseC__HR_Employee_Attrition[[#This Row],[Age]]&lt;=50,"41-50","50+")))</f>
        <v>50+</v>
      </c>
      <c r="C301" t="s">
        <v>18</v>
      </c>
      <c r="D301" t="s">
        <v>19</v>
      </c>
      <c r="E301" t="s">
        <v>25</v>
      </c>
      <c r="F301">
        <v>408</v>
      </c>
      <c r="G301" t="s">
        <v>20</v>
      </c>
      <c r="H301" t="s">
        <v>27</v>
      </c>
      <c r="I301" t="s">
        <v>26</v>
      </c>
      <c r="J301" s="1">
        <v>5482</v>
      </c>
      <c r="K301" t="s">
        <v>18</v>
      </c>
      <c r="L301">
        <v>18</v>
      </c>
      <c r="M301">
        <v>13</v>
      </c>
      <c r="N301">
        <v>4</v>
      </c>
      <c r="O301">
        <v>1</v>
      </c>
    </row>
    <row r="302" spans="1:15" x14ac:dyDescent="0.3">
      <c r="A302">
        <v>41</v>
      </c>
      <c r="B302" t="str">
        <f>IF(WA_Fn_UseC__HR_Employee_Attrition[[#This Row],[Age]]&lt;30,"&lt;30",IF(WA_Fn_UseC__HR_Employee_Attrition[[#This Row],[Age]]&lt;=40,"30-40",IF(WA_Fn_UseC__HR_Employee_Attrition[[#This Row],[Age]]&lt;=50,"41-50","50+")))</f>
        <v>41-50</v>
      </c>
      <c r="C302" t="s">
        <v>18</v>
      </c>
      <c r="D302" t="s">
        <v>13</v>
      </c>
      <c r="E302" t="s">
        <v>14</v>
      </c>
      <c r="F302">
        <v>410</v>
      </c>
      <c r="G302" t="s">
        <v>20</v>
      </c>
      <c r="H302" t="s">
        <v>29</v>
      </c>
      <c r="I302" t="s">
        <v>17</v>
      </c>
      <c r="J302" s="1">
        <v>16015</v>
      </c>
      <c r="K302" t="s">
        <v>18</v>
      </c>
      <c r="L302">
        <v>19</v>
      </c>
      <c r="M302">
        <v>22</v>
      </c>
      <c r="N302">
        <v>22</v>
      </c>
      <c r="O302">
        <v>0</v>
      </c>
    </row>
    <row r="303" spans="1:15" x14ac:dyDescent="0.3">
      <c r="A303">
        <v>18</v>
      </c>
      <c r="B303" t="str">
        <f>IF(WA_Fn_UseC__HR_Employee_Attrition[[#This Row],[Age]]&lt;30,"&lt;30",IF(WA_Fn_UseC__HR_Employee_Attrition[[#This Row],[Age]]&lt;=40,"30-40",IF(WA_Fn_UseC__HR_Employee_Attrition[[#This Row],[Age]]&lt;=50,"41-50","50+")))</f>
        <v>&lt;30</v>
      </c>
      <c r="C303" t="s">
        <v>18</v>
      </c>
      <c r="D303" t="s">
        <v>13</v>
      </c>
      <c r="E303" t="s">
        <v>25</v>
      </c>
      <c r="F303">
        <v>411</v>
      </c>
      <c r="G303" t="s">
        <v>15</v>
      </c>
      <c r="H303" t="s">
        <v>30</v>
      </c>
      <c r="I303" t="s">
        <v>17</v>
      </c>
      <c r="J303" s="1">
        <v>1200</v>
      </c>
      <c r="K303" t="s">
        <v>18</v>
      </c>
      <c r="L303">
        <v>12</v>
      </c>
      <c r="M303">
        <v>0</v>
      </c>
      <c r="N303">
        <v>0</v>
      </c>
      <c r="O303">
        <v>0</v>
      </c>
    </row>
    <row r="304" spans="1:15" x14ac:dyDescent="0.3">
      <c r="A304">
        <v>28</v>
      </c>
      <c r="B304" t="str">
        <f>IF(WA_Fn_UseC__HR_Employee_Attrition[[#This Row],[Age]]&lt;30,"&lt;30",IF(WA_Fn_UseC__HR_Employee_Attrition[[#This Row],[Age]]&lt;=40,"30-40",IF(WA_Fn_UseC__HR_Employee_Attrition[[#This Row],[Age]]&lt;=50,"41-50","50+")))</f>
        <v>&lt;30</v>
      </c>
      <c r="C304" t="s">
        <v>18</v>
      </c>
      <c r="D304" t="s">
        <v>19</v>
      </c>
      <c r="E304" t="s">
        <v>25</v>
      </c>
      <c r="F304">
        <v>412</v>
      </c>
      <c r="G304" t="s">
        <v>20</v>
      </c>
      <c r="H304" t="s">
        <v>28</v>
      </c>
      <c r="I304" t="s">
        <v>17</v>
      </c>
      <c r="J304" s="1">
        <v>5661</v>
      </c>
      <c r="K304" t="s">
        <v>18</v>
      </c>
      <c r="L304">
        <v>19</v>
      </c>
      <c r="M304">
        <v>9</v>
      </c>
      <c r="N304">
        <v>8</v>
      </c>
      <c r="O304">
        <v>0</v>
      </c>
    </row>
    <row r="305" spans="1:15" x14ac:dyDescent="0.3">
      <c r="A305">
        <v>31</v>
      </c>
      <c r="B305" t="str">
        <f>IF(WA_Fn_UseC__HR_Employee_Attrition[[#This Row],[Age]]&lt;30,"&lt;30",IF(WA_Fn_UseC__HR_Employee_Attrition[[#This Row],[Age]]&lt;=40,"30-40",IF(WA_Fn_UseC__HR_Employee_Attrition[[#This Row],[Age]]&lt;=50,"41-50","50+")))</f>
        <v>30-40</v>
      </c>
      <c r="C305" t="s">
        <v>18</v>
      </c>
      <c r="D305" t="s">
        <v>13</v>
      </c>
      <c r="E305" t="s">
        <v>33</v>
      </c>
      <c r="F305">
        <v>416</v>
      </c>
      <c r="G305" t="s">
        <v>20</v>
      </c>
      <c r="H305" t="s">
        <v>16</v>
      </c>
      <c r="I305" t="s">
        <v>22</v>
      </c>
      <c r="J305" s="1">
        <v>6929</v>
      </c>
      <c r="K305" t="s">
        <v>18</v>
      </c>
      <c r="L305">
        <v>11</v>
      </c>
      <c r="M305">
        <v>10</v>
      </c>
      <c r="N305">
        <v>8</v>
      </c>
      <c r="O305">
        <v>7</v>
      </c>
    </row>
    <row r="306" spans="1:15" x14ac:dyDescent="0.3">
      <c r="A306">
        <v>39</v>
      </c>
      <c r="B306" t="str">
        <f>IF(WA_Fn_UseC__HR_Employee_Attrition[[#This Row],[Age]]&lt;30,"&lt;30",IF(WA_Fn_UseC__HR_Employee_Attrition[[#This Row],[Age]]&lt;=40,"30-40",IF(WA_Fn_UseC__HR_Employee_Attrition[[#This Row],[Age]]&lt;=50,"41-50","50+")))</f>
        <v>30-40</v>
      </c>
      <c r="C306" t="s">
        <v>18</v>
      </c>
      <c r="D306" t="s">
        <v>19</v>
      </c>
      <c r="E306" t="s">
        <v>25</v>
      </c>
      <c r="F306">
        <v>417</v>
      </c>
      <c r="G306" t="s">
        <v>20</v>
      </c>
      <c r="H306" t="s">
        <v>28</v>
      </c>
      <c r="I306" t="s">
        <v>26</v>
      </c>
      <c r="J306" s="1">
        <v>9613</v>
      </c>
      <c r="K306" t="s">
        <v>18</v>
      </c>
      <c r="L306">
        <v>17</v>
      </c>
      <c r="M306">
        <v>19</v>
      </c>
      <c r="N306">
        <v>18</v>
      </c>
      <c r="O306">
        <v>3</v>
      </c>
    </row>
    <row r="307" spans="1:15" x14ac:dyDescent="0.3">
      <c r="A307">
        <v>36</v>
      </c>
      <c r="B307" t="str">
        <f>IF(WA_Fn_UseC__HR_Employee_Attrition[[#This Row],[Age]]&lt;30,"&lt;30",IF(WA_Fn_UseC__HR_Employee_Attrition[[#This Row],[Age]]&lt;=40,"30-40",IF(WA_Fn_UseC__HR_Employee_Attrition[[#This Row],[Age]]&lt;=50,"41-50","50+")))</f>
        <v>30-40</v>
      </c>
      <c r="C307" t="s">
        <v>18</v>
      </c>
      <c r="D307" t="s">
        <v>19</v>
      </c>
      <c r="E307" t="s">
        <v>14</v>
      </c>
      <c r="F307">
        <v>419</v>
      </c>
      <c r="G307" t="s">
        <v>15</v>
      </c>
      <c r="H307" t="s">
        <v>24</v>
      </c>
      <c r="I307" t="s">
        <v>22</v>
      </c>
      <c r="J307" s="1">
        <v>5674</v>
      </c>
      <c r="K307" t="s">
        <v>18</v>
      </c>
      <c r="L307">
        <v>15</v>
      </c>
      <c r="M307">
        <v>11</v>
      </c>
      <c r="N307">
        <v>9</v>
      </c>
      <c r="O307">
        <v>0</v>
      </c>
    </row>
    <row r="308" spans="1:15" x14ac:dyDescent="0.3">
      <c r="A308">
        <v>32</v>
      </c>
      <c r="B308" t="str">
        <f>IF(WA_Fn_UseC__HR_Employee_Attrition[[#This Row],[Age]]&lt;30,"&lt;30",IF(WA_Fn_UseC__HR_Employee_Attrition[[#This Row],[Age]]&lt;=40,"30-40",IF(WA_Fn_UseC__HR_Employee_Attrition[[#This Row],[Age]]&lt;=50,"41-50","50+")))</f>
        <v>30-40</v>
      </c>
      <c r="C308" t="s">
        <v>18</v>
      </c>
      <c r="D308" t="s">
        <v>13</v>
      </c>
      <c r="E308" t="s">
        <v>14</v>
      </c>
      <c r="F308">
        <v>420</v>
      </c>
      <c r="G308" t="s">
        <v>20</v>
      </c>
      <c r="H308" t="s">
        <v>16</v>
      </c>
      <c r="I308" t="s">
        <v>22</v>
      </c>
      <c r="J308" s="1">
        <v>5484</v>
      </c>
      <c r="K308" t="s">
        <v>18</v>
      </c>
      <c r="L308">
        <v>14</v>
      </c>
      <c r="M308">
        <v>13</v>
      </c>
      <c r="N308">
        <v>13</v>
      </c>
      <c r="O308">
        <v>4</v>
      </c>
    </row>
    <row r="309" spans="1:15" x14ac:dyDescent="0.3">
      <c r="A309">
        <v>38</v>
      </c>
      <c r="B309" t="str">
        <f>IF(WA_Fn_UseC__HR_Employee_Attrition[[#This Row],[Age]]&lt;30,"&lt;30",IF(WA_Fn_UseC__HR_Employee_Attrition[[#This Row],[Age]]&lt;=40,"30-40",IF(WA_Fn_UseC__HR_Employee_Attrition[[#This Row],[Age]]&lt;=50,"41-50","50+")))</f>
        <v>30-40</v>
      </c>
      <c r="C309" t="s">
        <v>18</v>
      </c>
      <c r="D309" t="s">
        <v>19</v>
      </c>
      <c r="E309" t="s">
        <v>14</v>
      </c>
      <c r="F309">
        <v>421</v>
      </c>
      <c r="G309" t="s">
        <v>15</v>
      </c>
      <c r="H309" t="s">
        <v>31</v>
      </c>
      <c r="I309" t="s">
        <v>22</v>
      </c>
      <c r="J309" s="1">
        <v>12061</v>
      </c>
      <c r="K309" t="s">
        <v>18</v>
      </c>
      <c r="L309">
        <v>17</v>
      </c>
      <c r="M309">
        <v>19</v>
      </c>
      <c r="N309">
        <v>10</v>
      </c>
      <c r="O309">
        <v>0</v>
      </c>
    </row>
    <row r="310" spans="1:15" x14ac:dyDescent="0.3">
      <c r="A310">
        <v>58</v>
      </c>
      <c r="B310" t="str">
        <f>IF(WA_Fn_UseC__HR_Employee_Attrition[[#This Row],[Age]]&lt;30,"&lt;30",IF(WA_Fn_UseC__HR_Employee_Attrition[[#This Row],[Age]]&lt;=40,"30-40",IF(WA_Fn_UseC__HR_Employee_Attrition[[#This Row],[Age]]&lt;=50,"41-50","50+")))</f>
        <v>50+</v>
      </c>
      <c r="C310" t="s">
        <v>18</v>
      </c>
      <c r="D310" t="s">
        <v>19</v>
      </c>
      <c r="E310" t="s">
        <v>14</v>
      </c>
      <c r="F310">
        <v>422</v>
      </c>
      <c r="G310" t="s">
        <v>20</v>
      </c>
      <c r="H310" t="s">
        <v>28</v>
      </c>
      <c r="I310" t="s">
        <v>26</v>
      </c>
      <c r="J310" s="1">
        <v>5660</v>
      </c>
      <c r="K310" t="s">
        <v>12</v>
      </c>
      <c r="L310">
        <v>13</v>
      </c>
      <c r="M310">
        <v>12</v>
      </c>
      <c r="N310">
        <v>5</v>
      </c>
      <c r="O310">
        <v>1</v>
      </c>
    </row>
    <row r="311" spans="1:15" x14ac:dyDescent="0.3">
      <c r="A311">
        <v>31</v>
      </c>
      <c r="B311" t="str">
        <f>IF(WA_Fn_UseC__HR_Employee_Attrition[[#This Row],[Age]]&lt;30,"&lt;30",IF(WA_Fn_UseC__HR_Employee_Attrition[[#This Row],[Age]]&lt;=40,"30-40",IF(WA_Fn_UseC__HR_Employee_Attrition[[#This Row],[Age]]&lt;=50,"41-50","50+")))</f>
        <v>30-40</v>
      </c>
      <c r="C311" t="s">
        <v>18</v>
      </c>
      <c r="D311" t="s">
        <v>19</v>
      </c>
      <c r="E311" t="s">
        <v>33</v>
      </c>
      <c r="F311">
        <v>423</v>
      </c>
      <c r="G311" t="s">
        <v>20</v>
      </c>
      <c r="H311" t="s">
        <v>21</v>
      </c>
      <c r="I311" t="s">
        <v>22</v>
      </c>
      <c r="J311" s="1">
        <v>4821</v>
      </c>
      <c r="K311" t="s">
        <v>12</v>
      </c>
      <c r="L311">
        <v>12</v>
      </c>
      <c r="M311">
        <v>6</v>
      </c>
      <c r="N311">
        <v>5</v>
      </c>
      <c r="O311">
        <v>0</v>
      </c>
    </row>
    <row r="312" spans="1:15" x14ac:dyDescent="0.3">
      <c r="A312">
        <v>31</v>
      </c>
      <c r="B312" t="str">
        <f>IF(WA_Fn_UseC__HR_Employee_Attrition[[#This Row],[Age]]&lt;30,"&lt;30",IF(WA_Fn_UseC__HR_Employee_Attrition[[#This Row],[Age]]&lt;=40,"30-40",IF(WA_Fn_UseC__HR_Employee_Attrition[[#This Row],[Age]]&lt;=50,"41-50","50+")))</f>
        <v>30-40</v>
      </c>
      <c r="C312" t="s">
        <v>18</v>
      </c>
      <c r="D312" t="s">
        <v>34</v>
      </c>
      <c r="E312" t="s">
        <v>34</v>
      </c>
      <c r="F312">
        <v>424</v>
      </c>
      <c r="G312" t="s">
        <v>20</v>
      </c>
      <c r="H312" t="s">
        <v>34</v>
      </c>
      <c r="I312" t="s">
        <v>22</v>
      </c>
      <c r="J312" s="1">
        <v>6410</v>
      </c>
      <c r="K312" t="s">
        <v>18</v>
      </c>
      <c r="L312">
        <v>12</v>
      </c>
      <c r="M312">
        <v>9</v>
      </c>
      <c r="N312">
        <v>2</v>
      </c>
      <c r="O312">
        <v>1</v>
      </c>
    </row>
    <row r="313" spans="1:15" x14ac:dyDescent="0.3">
      <c r="A313">
        <v>45</v>
      </c>
      <c r="B313" t="str">
        <f>IF(WA_Fn_UseC__HR_Employee_Attrition[[#This Row],[Age]]&lt;30,"&lt;30",IF(WA_Fn_UseC__HR_Employee_Attrition[[#This Row],[Age]]&lt;=40,"30-40",IF(WA_Fn_UseC__HR_Employee_Attrition[[#This Row],[Age]]&lt;=50,"41-50","50+")))</f>
        <v>41-50</v>
      </c>
      <c r="C313" t="s">
        <v>18</v>
      </c>
      <c r="D313" t="s">
        <v>19</v>
      </c>
      <c r="E313" t="s">
        <v>14</v>
      </c>
      <c r="F313">
        <v>425</v>
      </c>
      <c r="G313" t="s">
        <v>20</v>
      </c>
      <c r="H313" t="s">
        <v>24</v>
      </c>
      <c r="I313" t="s">
        <v>26</v>
      </c>
      <c r="J313" s="1">
        <v>5210</v>
      </c>
      <c r="K313" t="s">
        <v>18</v>
      </c>
      <c r="L313">
        <v>18</v>
      </c>
      <c r="M313">
        <v>24</v>
      </c>
      <c r="N313">
        <v>24</v>
      </c>
      <c r="O313">
        <v>9</v>
      </c>
    </row>
    <row r="314" spans="1:15" x14ac:dyDescent="0.3">
      <c r="A314">
        <v>31</v>
      </c>
      <c r="B314" t="str">
        <f>IF(WA_Fn_UseC__HR_Employee_Attrition[[#This Row],[Age]]&lt;30,"&lt;30",IF(WA_Fn_UseC__HR_Employee_Attrition[[#This Row],[Age]]&lt;=40,"30-40",IF(WA_Fn_UseC__HR_Employee_Attrition[[#This Row],[Age]]&lt;=50,"41-50","50+")))</f>
        <v>30-40</v>
      </c>
      <c r="C314" t="s">
        <v>18</v>
      </c>
      <c r="D314" t="s">
        <v>19</v>
      </c>
      <c r="E314" t="s">
        <v>14</v>
      </c>
      <c r="F314">
        <v>426</v>
      </c>
      <c r="G314" t="s">
        <v>20</v>
      </c>
      <c r="H314" t="s">
        <v>21</v>
      </c>
      <c r="I314" t="s">
        <v>26</v>
      </c>
      <c r="J314" s="1">
        <v>2695</v>
      </c>
      <c r="K314" t="s">
        <v>12</v>
      </c>
      <c r="L314">
        <v>18</v>
      </c>
      <c r="M314">
        <v>3</v>
      </c>
      <c r="N314">
        <v>2</v>
      </c>
      <c r="O314">
        <v>2</v>
      </c>
    </row>
    <row r="315" spans="1:15" x14ac:dyDescent="0.3">
      <c r="A315">
        <v>33</v>
      </c>
      <c r="B315" t="str">
        <f>IF(WA_Fn_UseC__HR_Employee_Attrition[[#This Row],[Age]]&lt;30,"&lt;30",IF(WA_Fn_UseC__HR_Employee_Attrition[[#This Row],[Age]]&lt;=40,"30-40",IF(WA_Fn_UseC__HR_Employee_Attrition[[#This Row],[Age]]&lt;=50,"41-50","50+")))</f>
        <v>30-40</v>
      </c>
      <c r="C315" t="s">
        <v>18</v>
      </c>
      <c r="D315" t="s">
        <v>19</v>
      </c>
      <c r="E315" t="s">
        <v>14</v>
      </c>
      <c r="F315">
        <v>428</v>
      </c>
      <c r="G315" t="s">
        <v>15</v>
      </c>
      <c r="H315" t="s">
        <v>29</v>
      </c>
      <c r="I315" t="s">
        <v>22</v>
      </c>
      <c r="J315" s="1">
        <v>11878</v>
      </c>
      <c r="K315" t="s">
        <v>18</v>
      </c>
      <c r="L315">
        <v>11</v>
      </c>
      <c r="M315">
        <v>12</v>
      </c>
      <c r="N315">
        <v>10</v>
      </c>
      <c r="O315">
        <v>8</v>
      </c>
    </row>
    <row r="316" spans="1:15" x14ac:dyDescent="0.3">
      <c r="A316">
        <v>39</v>
      </c>
      <c r="B316" t="str">
        <f>IF(WA_Fn_UseC__HR_Employee_Attrition[[#This Row],[Age]]&lt;30,"&lt;30",IF(WA_Fn_UseC__HR_Employee_Attrition[[#This Row],[Age]]&lt;=40,"30-40",IF(WA_Fn_UseC__HR_Employee_Attrition[[#This Row],[Age]]&lt;=50,"41-50","50+")))</f>
        <v>30-40</v>
      </c>
      <c r="C316" t="s">
        <v>18</v>
      </c>
      <c r="D316" t="s">
        <v>19</v>
      </c>
      <c r="E316" t="s">
        <v>25</v>
      </c>
      <c r="F316">
        <v>429</v>
      </c>
      <c r="G316" t="s">
        <v>20</v>
      </c>
      <c r="H316" t="s">
        <v>29</v>
      </c>
      <c r="I316" t="s">
        <v>22</v>
      </c>
      <c r="J316" s="1">
        <v>17068</v>
      </c>
      <c r="K316" t="s">
        <v>12</v>
      </c>
      <c r="L316">
        <v>14</v>
      </c>
      <c r="M316">
        <v>21</v>
      </c>
      <c r="N316">
        <v>21</v>
      </c>
      <c r="O316">
        <v>11</v>
      </c>
    </row>
    <row r="317" spans="1:15" x14ac:dyDescent="0.3">
      <c r="A317">
        <v>43</v>
      </c>
      <c r="B317" t="str">
        <f>IF(WA_Fn_UseC__HR_Employee_Attrition[[#This Row],[Age]]&lt;30,"&lt;30",IF(WA_Fn_UseC__HR_Employee_Attrition[[#This Row],[Age]]&lt;=40,"30-40",IF(WA_Fn_UseC__HR_Employee_Attrition[[#This Row],[Age]]&lt;=50,"41-50","50+")))</f>
        <v>41-50</v>
      </c>
      <c r="C317" t="s">
        <v>18</v>
      </c>
      <c r="D317" t="s">
        <v>19</v>
      </c>
      <c r="E317" t="s">
        <v>14</v>
      </c>
      <c r="F317">
        <v>430</v>
      </c>
      <c r="G317" t="s">
        <v>15</v>
      </c>
      <c r="H317" t="s">
        <v>24</v>
      </c>
      <c r="I317" t="s">
        <v>17</v>
      </c>
      <c r="J317" s="1">
        <v>2455</v>
      </c>
      <c r="K317" t="s">
        <v>18</v>
      </c>
      <c r="L317">
        <v>19</v>
      </c>
      <c r="M317">
        <v>9</v>
      </c>
      <c r="N317">
        <v>8</v>
      </c>
      <c r="O317">
        <v>1</v>
      </c>
    </row>
    <row r="318" spans="1:15" x14ac:dyDescent="0.3">
      <c r="A318">
        <v>49</v>
      </c>
      <c r="B318" t="str">
        <f>IF(WA_Fn_UseC__HR_Employee_Attrition[[#This Row],[Age]]&lt;30,"&lt;30",IF(WA_Fn_UseC__HR_Employee_Attrition[[#This Row],[Age]]&lt;=40,"30-40",IF(WA_Fn_UseC__HR_Employee_Attrition[[#This Row],[Age]]&lt;=50,"41-50","50+")))</f>
        <v>41-50</v>
      </c>
      <c r="C318" t="s">
        <v>18</v>
      </c>
      <c r="D318" t="s">
        <v>19</v>
      </c>
      <c r="E318" t="s">
        <v>33</v>
      </c>
      <c r="F318">
        <v>431</v>
      </c>
      <c r="G318" t="s">
        <v>15</v>
      </c>
      <c r="H318" t="s">
        <v>28</v>
      </c>
      <c r="I318" t="s">
        <v>17</v>
      </c>
      <c r="J318" s="1">
        <v>13964</v>
      </c>
      <c r="K318" t="s">
        <v>12</v>
      </c>
      <c r="L318">
        <v>12</v>
      </c>
      <c r="M318">
        <v>25</v>
      </c>
      <c r="N318">
        <v>7</v>
      </c>
      <c r="O318">
        <v>0</v>
      </c>
    </row>
    <row r="319" spans="1:15" x14ac:dyDescent="0.3">
      <c r="A319">
        <v>52</v>
      </c>
      <c r="B319" t="str">
        <f>IF(WA_Fn_UseC__HR_Employee_Attrition[[#This Row],[Age]]&lt;30,"&lt;30",IF(WA_Fn_UseC__HR_Employee_Attrition[[#This Row],[Age]]&lt;=40,"30-40",IF(WA_Fn_UseC__HR_Employee_Attrition[[#This Row],[Age]]&lt;=50,"41-50","50+")))</f>
        <v>50+</v>
      </c>
      <c r="C319" t="s">
        <v>12</v>
      </c>
      <c r="D319" t="s">
        <v>19</v>
      </c>
      <c r="E319" t="s">
        <v>25</v>
      </c>
      <c r="F319">
        <v>433</v>
      </c>
      <c r="G319" t="s">
        <v>20</v>
      </c>
      <c r="H319" t="s">
        <v>21</v>
      </c>
      <c r="I319" t="s">
        <v>22</v>
      </c>
      <c r="J319" s="1">
        <v>4941</v>
      </c>
      <c r="K319" t="s">
        <v>18</v>
      </c>
      <c r="L319">
        <v>15</v>
      </c>
      <c r="M319">
        <v>11</v>
      </c>
      <c r="N319">
        <v>8</v>
      </c>
      <c r="O319">
        <v>7</v>
      </c>
    </row>
    <row r="320" spans="1:15" x14ac:dyDescent="0.3">
      <c r="A320">
        <v>27</v>
      </c>
      <c r="B320" t="str">
        <f>IF(WA_Fn_UseC__HR_Employee_Attrition[[#This Row],[Age]]&lt;30,"&lt;30",IF(WA_Fn_UseC__HR_Employee_Attrition[[#This Row],[Age]]&lt;=40,"30-40",IF(WA_Fn_UseC__HR_Employee_Attrition[[#This Row],[Age]]&lt;=50,"41-50","50+")))</f>
        <v>&lt;30</v>
      </c>
      <c r="C320" t="s">
        <v>18</v>
      </c>
      <c r="D320" t="s">
        <v>19</v>
      </c>
      <c r="E320" t="s">
        <v>14</v>
      </c>
      <c r="F320">
        <v>434</v>
      </c>
      <c r="G320" t="s">
        <v>15</v>
      </c>
      <c r="H320" t="s">
        <v>21</v>
      </c>
      <c r="I320" t="s">
        <v>17</v>
      </c>
      <c r="J320" s="1">
        <v>2478</v>
      </c>
      <c r="K320" t="s">
        <v>12</v>
      </c>
      <c r="L320">
        <v>12</v>
      </c>
      <c r="M320">
        <v>4</v>
      </c>
      <c r="N320">
        <v>4</v>
      </c>
      <c r="O320">
        <v>1</v>
      </c>
    </row>
    <row r="321" spans="1:15" x14ac:dyDescent="0.3">
      <c r="A321">
        <v>32</v>
      </c>
      <c r="B321" t="str">
        <f>IF(WA_Fn_UseC__HR_Employee_Attrition[[#This Row],[Age]]&lt;30,"&lt;30",IF(WA_Fn_UseC__HR_Employee_Attrition[[#This Row],[Age]]&lt;=40,"30-40",IF(WA_Fn_UseC__HR_Employee_Attrition[[#This Row],[Age]]&lt;=50,"41-50","50+")))</f>
        <v>30-40</v>
      </c>
      <c r="C321" t="s">
        <v>18</v>
      </c>
      <c r="D321" t="s">
        <v>13</v>
      </c>
      <c r="E321" t="s">
        <v>33</v>
      </c>
      <c r="F321">
        <v>436</v>
      </c>
      <c r="G321" t="s">
        <v>15</v>
      </c>
      <c r="H321" t="s">
        <v>16</v>
      </c>
      <c r="I321" t="s">
        <v>22</v>
      </c>
      <c r="J321" s="1">
        <v>5228</v>
      </c>
      <c r="K321" t="s">
        <v>12</v>
      </c>
      <c r="L321">
        <v>11</v>
      </c>
      <c r="M321">
        <v>13</v>
      </c>
      <c r="N321">
        <v>13</v>
      </c>
      <c r="O321">
        <v>11</v>
      </c>
    </row>
    <row r="322" spans="1:15" x14ac:dyDescent="0.3">
      <c r="A322">
        <v>27</v>
      </c>
      <c r="B322" t="str">
        <f>IF(WA_Fn_UseC__HR_Employee_Attrition[[#This Row],[Age]]&lt;30,"&lt;30",IF(WA_Fn_UseC__HR_Employee_Attrition[[#This Row],[Age]]&lt;=40,"30-40",IF(WA_Fn_UseC__HR_Employee_Attrition[[#This Row],[Age]]&lt;=50,"41-50","50+")))</f>
        <v>&lt;30</v>
      </c>
      <c r="C322" t="s">
        <v>18</v>
      </c>
      <c r="D322" t="s">
        <v>13</v>
      </c>
      <c r="E322" t="s">
        <v>14</v>
      </c>
      <c r="F322">
        <v>437</v>
      </c>
      <c r="G322" t="s">
        <v>20</v>
      </c>
      <c r="H322" t="s">
        <v>16</v>
      </c>
      <c r="I322" t="s">
        <v>17</v>
      </c>
      <c r="J322" s="1">
        <v>4478</v>
      </c>
      <c r="K322" t="s">
        <v>12</v>
      </c>
      <c r="L322">
        <v>11</v>
      </c>
      <c r="M322">
        <v>5</v>
      </c>
      <c r="N322">
        <v>5</v>
      </c>
      <c r="O322">
        <v>0</v>
      </c>
    </row>
    <row r="323" spans="1:15" x14ac:dyDescent="0.3">
      <c r="A323">
        <v>31</v>
      </c>
      <c r="B323" t="str">
        <f>IF(WA_Fn_UseC__HR_Employee_Attrition[[#This Row],[Age]]&lt;30,"&lt;30",IF(WA_Fn_UseC__HR_Employee_Attrition[[#This Row],[Age]]&lt;=40,"30-40",IF(WA_Fn_UseC__HR_Employee_Attrition[[#This Row],[Age]]&lt;=50,"41-50","50+")))</f>
        <v>30-40</v>
      </c>
      <c r="C323" t="s">
        <v>18</v>
      </c>
      <c r="D323" t="s">
        <v>13</v>
      </c>
      <c r="E323" t="s">
        <v>32</v>
      </c>
      <c r="F323">
        <v>438</v>
      </c>
      <c r="G323" t="s">
        <v>20</v>
      </c>
      <c r="H323" t="s">
        <v>16</v>
      </c>
      <c r="I323" t="s">
        <v>26</v>
      </c>
      <c r="J323" s="1">
        <v>7547</v>
      </c>
      <c r="K323" t="s">
        <v>18</v>
      </c>
      <c r="L323">
        <v>12</v>
      </c>
      <c r="M323">
        <v>13</v>
      </c>
      <c r="N323">
        <v>7</v>
      </c>
      <c r="O323">
        <v>1</v>
      </c>
    </row>
    <row r="324" spans="1:15" x14ac:dyDescent="0.3">
      <c r="A324">
        <v>32</v>
      </c>
      <c r="B324" t="str">
        <f>IF(WA_Fn_UseC__HR_Employee_Attrition[[#This Row],[Age]]&lt;30,"&lt;30",IF(WA_Fn_UseC__HR_Employee_Attrition[[#This Row],[Age]]&lt;=40,"30-40",IF(WA_Fn_UseC__HR_Employee_Attrition[[#This Row],[Age]]&lt;=50,"41-50","50+")))</f>
        <v>30-40</v>
      </c>
      <c r="C324" t="s">
        <v>18</v>
      </c>
      <c r="D324" t="s">
        <v>19</v>
      </c>
      <c r="E324" t="s">
        <v>25</v>
      </c>
      <c r="F324">
        <v>439</v>
      </c>
      <c r="G324" t="s">
        <v>15</v>
      </c>
      <c r="H324" t="s">
        <v>21</v>
      </c>
      <c r="I324" t="s">
        <v>17</v>
      </c>
      <c r="J324" s="1">
        <v>5055</v>
      </c>
      <c r="K324" t="s">
        <v>18</v>
      </c>
      <c r="L324">
        <v>16</v>
      </c>
      <c r="M324">
        <v>10</v>
      </c>
      <c r="N324">
        <v>7</v>
      </c>
      <c r="O324">
        <v>0</v>
      </c>
    </row>
    <row r="325" spans="1:15" x14ac:dyDescent="0.3">
      <c r="A325">
        <v>28</v>
      </c>
      <c r="B325" t="str">
        <f>IF(WA_Fn_UseC__HR_Employee_Attrition[[#This Row],[Age]]&lt;30,"&lt;30",IF(WA_Fn_UseC__HR_Employee_Attrition[[#This Row],[Age]]&lt;=40,"30-40",IF(WA_Fn_UseC__HR_Employee_Attrition[[#This Row],[Age]]&lt;=50,"41-50","50+")))</f>
        <v>&lt;30</v>
      </c>
      <c r="C325" t="s">
        <v>12</v>
      </c>
      <c r="D325" t="s">
        <v>19</v>
      </c>
      <c r="E325" t="s">
        <v>25</v>
      </c>
      <c r="F325">
        <v>440</v>
      </c>
      <c r="G325" t="s">
        <v>20</v>
      </c>
      <c r="H325" t="s">
        <v>21</v>
      </c>
      <c r="I325" t="s">
        <v>22</v>
      </c>
      <c r="J325" s="1">
        <v>3464</v>
      </c>
      <c r="K325" t="s">
        <v>12</v>
      </c>
      <c r="L325">
        <v>13</v>
      </c>
      <c r="M325">
        <v>5</v>
      </c>
      <c r="N325">
        <v>3</v>
      </c>
      <c r="O325">
        <v>2</v>
      </c>
    </row>
    <row r="326" spans="1:15" x14ac:dyDescent="0.3">
      <c r="A326">
        <v>30</v>
      </c>
      <c r="B326" t="str">
        <f>IF(WA_Fn_UseC__HR_Employee_Attrition[[#This Row],[Age]]&lt;30,"&lt;30",IF(WA_Fn_UseC__HR_Employee_Attrition[[#This Row],[Age]]&lt;=40,"30-40",IF(WA_Fn_UseC__HR_Employee_Attrition[[#This Row],[Age]]&lt;=50,"41-50","50+")))</f>
        <v>30-40</v>
      </c>
      <c r="C326" t="s">
        <v>18</v>
      </c>
      <c r="D326" t="s">
        <v>19</v>
      </c>
      <c r="E326" t="s">
        <v>25</v>
      </c>
      <c r="F326">
        <v>441</v>
      </c>
      <c r="G326" t="s">
        <v>15</v>
      </c>
      <c r="H326" t="s">
        <v>21</v>
      </c>
      <c r="I326" t="s">
        <v>22</v>
      </c>
      <c r="J326" s="1">
        <v>5775</v>
      </c>
      <c r="K326" t="s">
        <v>18</v>
      </c>
      <c r="L326">
        <v>13</v>
      </c>
      <c r="M326">
        <v>11</v>
      </c>
      <c r="N326">
        <v>10</v>
      </c>
      <c r="O326">
        <v>1</v>
      </c>
    </row>
    <row r="327" spans="1:15" x14ac:dyDescent="0.3">
      <c r="A327">
        <v>31</v>
      </c>
      <c r="B327" t="str">
        <f>IF(WA_Fn_UseC__HR_Employee_Attrition[[#This Row],[Age]]&lt;30,"&lt;30",IF(WA_Fn_UseC__HR_Employee_Attrition[[#This Row],[Age]]&lt;=40,"30-40",IF(WA_Fn_UseC__HR_Employee_Attrition[[#This Row],[Age]]&lt;=50,"41-50","50+")))</f>
        <v>30-40</v>
      </c>
      <c r="C327" t="s">
        <v>18</v>
      </c>
      <c r="D327" t="s">
        <v>19</v>
      </c>
      <c r="E327" t="s">
        <v>14</v>
      </c>
      <c r="F327">
        <v>442</v>
      </c>
      <c r="G327" t="s">
        <v>15</v>
      </c>
      <c r="H327" t="s">
        <v>27</v>
      </c>
      <c r="I327" t="s">
        <v>22</v>
      </c>
      <c r="J327" s="1">
        <v>8943</v>
      </c>
      <c r="K327" t="s">
        <v>18</v>
      </c>
      <c r="L327">
        <v>24</v>
      </c>
      <c r="M327">
        <v>10</v>
      </c>
      <c r="N327">
        <v>10</v>
      </c>
      <c r="O327">
        <v>8</v>
      </c>
    </row>
    <row r="328" spans="1:15" x14ac:dyDescent="0.3">
      <c r="A328">
        <v>39</v>
      </c>
      <c r="B328" t="str">
        <f>IF(WA_Fn_UseC__HR_Employee_Attrition[[#This Row],[Age]]&lt;30,"&lt;30",IF(WA_Fn_UseC__HR_Employee_Attrition[[#This Row],[Age]]&lt;=40,"30-40",IF(WA_Fn_UseC__HR_Employee_Attrition[[#This Row],[Age]]&lt;=50,"41-50","50+")))</f>
        <v>30-40</v>
      </c>
      <c r="C328" t="s">
        <v>18</v>
      </c>
      <c r="D328" t="s">
        <v>19</v>
      </c>
      <c r="E328" t="s">
        <v>25</v>
      </c>
      <c r="F328">
        <v>444</v>
      </c>
      <c r="G328" t="s">
        <v>20</v>
      </c>
      <c r="H328" t="s">
        <v>29</v>
      </c>
      <c r="I328" t="s">
        <v>22</v>
      </c>
      <c r="J328" s="1">
        <v>19272</v>
      </c>
      <c r="K328" t="s">
        <v>18</v>
      </c>
      <c r="L328">
        <v>15</v>
      </c>
      <c r="M328">
        <v>21</v>
      </c>
      <c r="N328">
        <v>21</v>
      </c>
      <c r="O328">
        <v>13</v>
      </c>
    </row>
    <row r="329" spans="1:15" x14ac:dyDescent="0.3">
      <c r="A329">
        <v>39</v>
      </c>
      <c r="B329" t="str">
        <f>IF(WA_Fn_UseC__HR_Employee_Attrition[[#This Row],[Age]]&lt;30,"&lt;30",IF(WA_Fn_UseC__HR_Employee_Attrition[[#This Row],[Age]]&lt;=40,"30-40",IF(WA_Fn_UseC__HR_Employee_Attrition[[#This Row],[Age]]&lt;=50,"41-50","50+")))</f>
        <v>30-40</v>
      </c>
      <c r="C329" t="s">
        <v>12</v>
      </c>
      <c r="D329" t="s">
        <v>13</v>
      </c>
      <c r="E329" t="s">
        <v>25</v>
      </c>
      <c r="F329">
        <v>445</v>
      </c>
      <c r="G329" t="s">
        <v>15</v>
      </c>
      <c r="H329" t="s">
        <v>16</v>
      </c>
      <c r="I329" t="s">
        <v>22</v>
      </c>
      <c r="J329" s="1">
        <v>5238</v>
      </c>
      <c r="K329" t="s">
        <v>12</v>
      </c>
      <c r="L329">
        <v>18</v>
      </c>
      <c r="M329">
        <v>12</v>
      </c>
      <c r="N329">
        <v>1</v>
      </c>
      <c r="O329">
        <v>0</v>
      </c>
    </row>
    <row r="330" spans="1:15" x14ac:dyDescent="0.3">
      <c r="A330">
        <v>33</v>
      </c>
      <c r="B330" t="str">
        <f>IF(WA_Fn_UseC__HR_Employee_Attrition[[#This Row],[Age]]&lt;30,"&lt;30",IF(WA_Fn_UseC__HR_Employee_Attrition[[#This Row],[Age]]&lt;=40,"30-40",IF(WA_Fn_UseC__HR_Employee_Attrition[[#This Row],[Age]]&lt;=50,"41-50","50+")))</f>
        <v>30-40</v>
      </c>
      <c r="C330" t="s">
        <v>18</v>
      </c>
      <c r="D330" t="s">
        <v>13</v>
      </c>
      <c r="E330" t="s">
        <v>32</v>
      </c>
      <c r="F330">
        <v>446</v>
      </c>
      <c r="G330" t="s">
        <v>20</v>
      </c>
      <c r="H330" t="s">
        <v>16</v>
      </c>
      <c r="I330" t="s">
        <v>17</v>
      </c>
      <c r="J330" s="1">
        <v>4682</v>
      </c>
      <c r="K330" t="s">
        <v>18</v>
      </c>
      <c r="L330">
        <v>14</v>
      </c>
      <c r="M330">
        <v>9</v>
      </c>
      <c r="N330">
        <v>7</v>
      </c>
      <c r="O330">
        <v>0</v>
      </c>
    </row>
    <row r="331" spans="1:15" x14ac:dyDescent="0.3">
      <c r="A331">
        <v>47</v>
      </c>
      <c r="B331" t="str">
        <f>IF(WA_Fn_UseC__HR_Employee_Attrition[[#This Row],[Age]]&lt;30,"&lt;30",IF(WA_Fn_UseC__HR_Employee_Attrition[[#This Row],[Age]]&lt;=40,"30-40",IF(WA_Fn_UseC__HR_Employee_Attrition[[#This Row],[Age]]&lt;=50,"41-50","50+")))</f>
        <v>41-50</v>
      </c>
      <c r="C331" t="s">
        <v>18</v>
      </c>
      <c r="D331" t="s">
        <v>19</v>
      </c>
      <c r="E331" t="s">
        <v>14</v>
      </c>
      <c r="F331">
        <v>447</v>
      </c>
      <c r="G331" t="s">
        <v>20</v>
      </c>
      <c r="H331" t="s">
        <v>31</v>
      </c>
      <c r="I331" t="s">
        <v>22</v>
      </c>
      <c r="J331" s="1">
        <v>18300</v>
      </c>
      <c r="K331" t="s">
        <v>18</v>
      </c>
      <c r="L331">
        <v>11</v>
      </c>
      <c r="M331">
        <v>21</v>
      </c>
      <c r="N331">
        <v>3</v>
      </c>
      <c r="O331">
        <v>1</v>
      </c>
    </row>
    <row r="332" spans="1:15" x14ac:dyDescent="0.3">
      <c r="A332">
        <v>43</v>
      </c>
      <c r="B332" t="str">
        <f>IF(WA_Fn_UseC__HR_Employee_Attrition[[#This Row],[Age]]&lt;30,"&lt;30",IF(WA_Fn_UseC__HR_Employee_Attrition[[#This Row],[Age]]&lt;=40,"30-40",IF(WA_Fn_UseC__HR_Employee_Attrition[[#This Row],[Age]]&lt;=50,"41-50","50+")))</f>
        <v>41-50</v>
      </c>
      <c r="C332" t="s">
        <v>18</v>
      </c>
      <c r="D332" t="s">
        <v>19</v>
      </c>
      <c r="E332" t="s">
        <v>14</v>
      </c>
      <c r="F332">
        <v>448</v>
      </c>
      <c r="G332" t="s">
        <v>15</v>
      </c>
      <c r="H332" t="s">
        <v>24</v>
      </c>
      <c r="I332" t="s">
        <v>26</v>
      </c>
      <c r="J332" s="1">
        <v>5257</v>
      </c>
      <c r="K332" t="s">
        <v>18</v>
      </c>
      <c r="L332">
        <v>11</v>
      </c>
      <c r="M332">
        <v>9</v>
      </c>
      <c r="N332">
        <v>9</v>
      </c>
      <c r="O332">
        <v>0</v>
      </c>
    </row>
    <row r="333" spans="1:15" x14ac:dyDescent="0.3">
      <c r="A333">
        <v>27</v>
      </c>
      <c r="B333" t="str">
        <f>IF(WA_Fn_UseC__HR_Employee_Attrition[[#This Row],[Age]]&lt;30,"&lt;30",IF(WA_Fn_UseC__HR_Employee_Attrition[[#This Row],[Age]]&lt;=40,"30-40",IF(WA_Fn_UseC__HR_Employee_Attrition[[#This Row],[Age]]&lt;=50,"41-50","50+")))</f>
        <v>&lt;30</v>
      </c>
      <c r="C333" t="s">
        <v>18</v>
      </c>
      <c r="D333" t="s">
        <v>13</v>
      </c>
      <c r="E333" t="s">
        <v>32</v>
      </c>
      <c r="F333">
        <v>449</v>
      </c>
      <c r="G333" t="s">
        <v>20</v>
      </c>
      <c r="H333" t="s">
        <v>16</v>
      </c>
      <c r="I333" t="s">
        <v>22</v>
      </c>
      <c r="J333" s="1">
        <v>6349</v>
      </c>
      <c r="K333" t="s">
        <v>12</v>
      </c>
      <c r="L333">
        <v>13</v>
      </c>
      <c r="M333">
        <v>6</v>
      </c>
      <c r="N333">
        <v>5</v>
      </c>
      <c r="O333">
        <v>1</v>
      </c>
    </row>
    <row r="334" spans="1:15" x14ac:dyDescent="0.3">
      <c r="A334">
        <v>54</v>
      </c>
      <c r="B334" t="str">
        <f>IF(WA_Fn_UseC__HR_Employee_Attrition[[#This Row],[Age]]&lt;30,"&lt;30",IF(WA_Fn_UseC__HR_Employee_Attrition[[#This Row],[Age]]&lt;=40,"30-40",IF(WA_Fn_UseC__HR_Employee_Attrition[[#This Row],[Age]]&lt;=50,"41-50","50+")))</f>
        <v>50+</v>
      </c>
      <c r="C334" t="s">
        <v>18</v>
      </c>
      <c r="D334" t="s">
        <v>19</v>
      </c>
      <c r="E334" t="s">
        <v>14</v>
      </c>
      <c r="F334">
        <v>450</v>
      </c>
      <c r="G334" t="s">
        <v>15</v>
      </c>
      <c r="H334" t="s">
        <v>21</v>
      </c>
      <c r="I334" t="s">
        <v>17</v>
      </c>
      <c r="J334" s="1">
        <v>4869</v>
      </c>
      <c r="K334" t="s">
        <v>18</v>
      </c>
      <c r="L334">
        <v>12</v>
      </c>
      <c r="M334">
        <v>20</v>
      </c>
      <c r="N334">
        <v>4</v>
      </c>
      <c r="O334">
        <v>0</v>
      </c>
    </row>
    <row r="335" spans="1:15" x14ac:dyDescent="0.3">
      <c r="A335">
        <v>43</v>
      </c>
      <c r="B335" t="str">
        <f>IF(WA_Fn_UseC__HR_Employee_Attrition[[#This Row],[Age]]&lt;30,"&lt;30",IF(WA_Fn_UseC__HR_Employee_Attrition[[#This Row],[Age]]&lt;=40,"30-40",IF(WA_Fn_UseC__HR_Employee_Attrition[[#This Row],[Age]]&lt;=50,"41-50","50+")))</f>
        <v>41-50</v>
      </c>
      <c r="C335" t="s">
        <v>18</v>
      </c>
      <c r="D335" t="s">
        <v>19</v>
      </c>
      <c r="E335" t="s">
        <v>14</v>
      </c>
      <c r="F335">
        <v>451</v>
      </c>
      <c r="G335" t="s">
        <v>15</v>
      </c>
      <c r="H335" t="s">
        <v>28</v>
      </c>
      <c r="I335" t="s">
        <v>22</v>
      </c>
      <c r="J335" s="1">
        <v>9985</v>
      </c>
      <c r="K335" t="s">
        <v>18</v>
      </c>
      <c r="L335">
        <v>16</v>
      </c>
      <c r="M335">
        <v>10</v>
      </c>
      <c r="N335">
        <v>1</v>
      </c>
      <c r="O335">
        <v>0</v>
      </c>
    </row>
    <row r="336" spans="1:15" x14ac:dyDescent="0.3">
      <c r="A336">
        <v>45</v>
      </c>
      <c r="B336" t="str">
        <f>IF(WA_Fn_UseC__HR_Employee_Attrition[[#This Row],[Age]]&lt;30,"&lt;30",IF(WA_Fn_UseC__HR_Employee_Attrition[[#This Row],[Age]]&lt;=40,"30-40",IF(WA_Fn_UseC__HR_Employee_Attrition[[#This Row],[Age]]&lt;=50,"41-50","50+")))</f>
        <v>41-50</v>
      </c>
      <c r="C336" t="s">
        <v>18</v>
      </c>
      <c r="D336" t="s">
        <v>19</v>
      </c>
      <c r="E336" t="s">
        <v>23</v>
      </c>
      <c r="F336">
        <v>452</v>
      </c>
      <c r="G336" t="s">
        <v>20</v>
      </c>
      <c r="H336" t="s">
        <v>21</v>
      </c>
      <c r="I336" t="s">
        <v>22</v>
      </c>
      <c r="J336" s="1">
        <v>3697</v>
      </c>
      <c r="K336" t="s">
        <v>18</v>
      </c>
      <c r="L336">
        <v>14</v>
      </c>
      <c r="M336">
        <v>12</v>
      </c>
      <c r="N336">
        <v>10</v>
      </c>
      <c r="O336">
        <v>9</v>
      </c>
    </row>
    <row r="337" spans="1:15" x14ac:dyDescent="0.3">
      <c r="A337">
        <v>40</v>
      </c>
      <c r="B337" t="str">
        <f>IF(WA_Fn_UseC__HR_Employee_Attrition[[#This Row],[Age]]&lt;30,"&lt;30",IF(WA_Fn_UseC__HR_Employee_Attrition[[#This Row],[Age]]&lt;=40,"30-40",IF(WA_Fn_UseC__HR_Employee_Attrition[[#This Row],[Age]]&lt;=50,"41-50","50+")))</f>
        <v>30-40</v>
      </c>
      <c r="C337" t="s">
        <v>18</v>
      </c>
      <c r="D337" t="s">
        <v>13</v>
      </c>
      <c r="E337" t="s">
        <v>25</v>
      </c>
      <c r="F337">
        <v>453</v>
      </c>
      <c r="G337" t="s">
        <v>20</v>
      </c>
      <c r="H337" t="s">
        <v>16</v>
      </c>
      <c r="I337" t="s">
        <v>22</v>
      </c>
      <c r="J337" s="1">
        <v>7457</v>
      </c>
      <c r="K337" t="s">
        <v>12</v>
      </c>
      <c r="L337">
        <v>22</v>
      </c>
      <c r="M337">
        <v>6</v>
      </c>
      <c r="N337">
        <v>4</v>
      </c>
      <c r="O337">
        <v>0</v>
      </c>
    </row>
    <row r="338" spans="1:15" x14ac:dyDescent="0.3">
      <c r="A338">
        <v>29</v>
      </c>
      <c r="B338" t="str">
        <f>IF(WA_Fn_UseC__HR_Employee_Attrition[[#This Row],[Age]]&lt;30,"&lt;30",IF(WA_Fn_UseC__HR_Employee_Attrition[[#This Row],[Age]]&lt;=40,"30-40",IF(WA_Fn_UseC__HR_Employee_Attrition[[#This Row],[Age]]&lt;=50,"41-50","50+")))</f>
        <v>&lt;30</v>
      </c>
      <c r="C338" t="s">
        <v>12</v>
      </c>
      <c r="D338" t="s">
        <v>19</v>
      </c>
      <c r="E338" t="s">
        <v>23</v>
      </c>
      <c r="F338">
        <v>454</v>
      </c>
      <c r="G338" t="s">
        <v>20</v>
      </c>
      <c r="H338" t="s">
        <v>24</v>
      </c>
      <c r="I338" t="s">
        <v>22</v>
      </c>
      <c r="J338" s="1">
        <v>2119</v>
      </c>
      <c r="K338" t="s">
        <v>12</v>
      </c>
      <c r="L338">
        <v>11</v>
      </c>
      <c r="M338">
        <v>7</v>
      </c>
      <c r="N338">
        <v>7</v>
      </c>
      <c r="O338">
        <v>0</v>
      </c>
    </row>
    <row r="339" spans="1:15" x14ac:dyDescent="0.3">
      <c r="A339">
        <v>29</v>
      </c>
      <c r="B339" t="str">
        <f>IF(WA_Fn_UseC__HR_Employee_Attrition[[#This Row],[Age]]&lt;30,"&lt;30",IF(WA_Fn_UseC__HR_Employee_Attrition[[#This Row],[Age]]&lt;=40,"30-40",IF(WA_Fn_UseC__HR_Employee_Attrition[[#This Row],[Age]]&lt;=50,"41-50","50+")))</f>
        <v>&lt;30</v>
      </c>
      <c r="C339" t="s">
        <v>18</v>
      </c>
      <c r="D339" t="s">
        <v>19</v>
      </c>
      <c r="E339" t="s">
        <v>23</v>
      </c>
      <c r="F339">
        <v>455</v>
      </c>
      <c r="G339" t="s">
        <v>20</v>
      </c>
      <c r="H339" t="s">
        <v>24</v>
      </c>
      <c r="I339" t="s">
        <v>17</v>
      </c>
      <c r="J339" s="1">
        <v>3983</v>
      </c>
      <c r="K339" t="s">
        <v>18</v>
      </c>
      <c r="L339">
        <v>17</v>
      </c>
      <c r="M339">
        <v>4</v>
      </c>
      <c r="N339">
        <v>3</v>
      </c>
      <c r="O339">
        <v>2</v>
      </c>
    </row>
    <row r="340" spans="1:15" x14ac:dyDescent="0.3">
      <c r="A340">
        <v>30</v>
      </c>
      <c r="B340" t="str">
        <f>IF(WA_Fn_UseC__HR_Employee_Attrition[[#This Row],[Age]]&lt;30,"&lt;30",IF(WA_Fn_UseC__HR_Employee_Attrition[[#This Row],[Age]]&lt;=40,"30-40",IF(WA_Fn_UseC__HR_Employee_Attrition[[#This Row],[Age]]&lt;=50,"41-50","50+")))</f>
        <v>30-40</v>
      </c>
      <c r="C340" t="s">
        <v>18</v>
      </c>
      <c r="D340" t="s">
        <v>13</v>
      </c>
      <c r="E340" t="s">
        <v>32</v>
      </c>
      <c r="F340">
        <v>456</v>
      </c>
      <c r="G340" t="s">
        <v>15</v>
      </c>
      <c r="H340" t="s">
        <v>16</v>
      </c>
      <c r="I340" t="s">
        <v>26</v>
      </c>
      <c r="J340" s="1">
        <v>6118</v>
      </c>
      <c r="K340" t="s">
        <v>18</v>
      </c>
      <c r="L340">
        <v>13</v>
      </c>
      <c r="M340">
        <v>10</v>
      </c>
      <c r="N340">
        <v>10</v>
      </c>
      <c r="O340">
        <v>1</v>
      </c>
    </row>
    <row r="341" spans="1:15" x14ac:dyDescent="0.3">
      <c r="A341">
        <v>27</v>
      </c>
      <c r="B341" t="str">
        <f>IF(WA_Fn_UseC__HR_Employee_Attrition[[#This Row],[Age]]&lt;30,"&lt;30",IF(WA_Fn_UseC__HR_Employee_Attrition[[#This Row],[Age]]&lt;=40,"30-40",IF(WA_Fn_UseC__HR_Employee_Attrition[[#This Row],[Age]]&lt;=50,"41-50","50+")))</f>
        <v>&lt;30</v>
      </c>
      <c r="C341" t="s">
        <v>18</v>
      </c>
      <c r="D341" t="s">
        <v>13</v>
      </c>
      <c r="E341" t="s">
        <v>32</v>
      </c>
      <c r="F341">
        <v>458</v>
      </c>
      <c r="G341" t="s">
        <v>15</v>
      </c>
      <c r="H341" t="s">
        <v>16</v>
      </c>
      <c r="I341" t="s">
        <v>22</v>
      </c>
      <c r="J341" s="1">
        <v>6214</v>
      </c>
      <c r="K341" t="s">
        <v>18</v>
      </c>
      <c r="L341">
        <v>18</v>
      </c>
      <c r="M341">
        <v>8</v>
      </c>
      <c r="N341">
        <v>8</v>
      </c>
      <c r="O341">
        <v>0</v>
      </c>
    </row>
    <row r="342" spans="1:15" x14ac:dyDescent="0.3">
      <c r="A342">
        <v>37</v>
      </c>
      <c r="B342" t="str">
        <f>IF(WA_Fn_UseC__HR_Employee_Attrition[[#This Row],[Age]]&lt;30,"&lt;30",IF(WA_Fn_UseC__HR_Employee_Attrition[[#This Row],[Age]]&lt;=40,"30-40",IF(WA_Fn_UseC__HR_Employee_Attrition[[#This Row],[Age]]&lt;=50,"41-50","50+")))</f>
        <v>30-40</v>
      </c>
      <c r="C342" t="s">
        <v>18</v>
      </c>
      <c r="D342" t="s">
        <v>19</v>
      </c>
      <c r="E342" t="s">
        <v>25</v>
      </c>
      <c r="F342">
        <v>460</v>
      </c>
      <c r="G342" t="s">
        <v>20</v>
      </c>
      <c r="H342" t="s">
        <v>27</v>
      </c>
      <c r="I342" t="s">
        <v>26</v>
      </c>
      <c r="J342" s="1">
        <v>6347</v>
      </c>
      <c r="K342" t="s">
        <v>18</v>
      </c>
      <c r="L342">
        <v>16</v>
      </c>
      <c r="M342">
        <v>8</v>
      </c>
      <c r="N342">
        <v>6</v>
      </c>
      <c r="O342">
        <v>0</v>
      </c>
    </row>
    <row r="343" spans="1:15" x14ac:dyDescent="0.3">
      <c r="A343">
        <v>38</v>
      </c>
      <c r="B343" t="str">
        <f>IF(WA_Fn_UseC__HR_Employee_Attrition[[#This Row],[Age]]&lt;30,"&lt;30",IF(WA_Fn_UseC__HR_Employee_Attrition[[#This Row],[Age]]&lt;=40,"30-40",IF(WA_Fn_UseC__HR_Employee_Attrition[[#This Row],[Age]]&lt;=50,"41-50","50+")))</f>
        <v>30-40</v>
      </c>
      <c r="C343" t="s">
        <v>18</v>
      </c>
      <c r="D343" t="s">
        <v>19</v>
      </c>
      <c r="E343" t="s">
        <v>14</v>
      </c>
      <c r="F343">
        <v>461</v>
      </c>
      <c r="G343" t="s">
        <v>20</v>
      </c>
      <c r="H343" t="s">
        <v>31</v>
      </c>
      <c r="I343" t="s">
        <v>26</v>
      </c>
      <c r="J343" s="1">
        <v>11510</v>
      </c>
      <c r="K343" t="s">
        <v>12</v>
      </c>
      <c r="L343">
        <v>14</v>
      </c>
      <c r="M343">
        <v>12</v>
      </c>
      <c r="N343">
        <v>11</v>
      </c>
      <c r="O343">
        <v>2</v>
      </c>
    </row>
    <row r="344" spans="1:15" x14ac:dyDescent="0.3">
      <c r="A344">
        <v>31</v>
      </c>
      <c r="B344" t="str">
        <f>IF(WA_Fn_UseC__HR_Employee_Attrition[[#This Row],[Age]]&lt;30,"&lt;30",IF(WA_Fn_UseC__HR_Employee_Attrition[[#This Row],[Age]]&lt;=40,"30-40",IF(WA_Fn_UseC__HR_Employee_Attrition[[#This Row],[Age]]&lt;=50,"41-50","50+")))</f>
        <v>30-40</v>
      </c>
      <c r="C344" t="s">
        <v>18</v>
      </c>
      <c r="D344" t="s">
        <v>19</v>
      </c>
      <c r="E344" t="s">
        <v>25</v>
      </c>
      <c r="F344">
        <v>462</v>
      </c>
      <c r="G344" t="s">
        <v>15</v>
      </c>
      <c r="H344" t="s">
        <v>27</v>
      </c>
      <c r="I344" t="s">
        <v>17</v>
      </c>
      <c r="J344" s="1">
        <v>7143</v>
      </c>
      <c r="K344" t="s">
        <v>12</v>
      </c>
      <c r="L344">
        <v>14</v>
      </c>
      <c r="M344">
        <v>11</v>
      </c>
      <c r="N344">
        <v>11</v>
      </c>
      <c r="O344">
        <v>4</v>
      </c>
    </row>
    <row r="345" spans="1:15" x14ac:dyDescent="0.3">
      <c r="A345">
        <v>29</v>
      </c>
      <c r="B345" t="str">
        <f>IF(WA_Fn_UseC__HR_Employee_Attrition[[#This Row],[Age]]&lt;30,"&lt;30",IF(WA_Fn_UseC__HR_Employee_Attrition[[#This Row],[Age]]&lt;=40,"30-40",IF(WA_Fn_UseC__HR_Employee_Attrition[[#This Row],[Age]]&lt;=50,"41-50","50+")))</f>
        <v>&lt;30</v>
      </c>
      <c r="C345" t="s">
        <v>18</v>
      </c>
      <c r="D345" t="s">
        <v>13</v>
      </c>
      <c r="E345" t="s">
        <v>32</v>
      </c>
      <c r="F345">
        <v>463</v>
      </c>
      <c r="G345" t="s">
        <v>15</v>
      </c>
      <c r="H345" t="s">
        <v>16</v>
      </c>
      <c r="I345" t="s">
        <v>26</v>
      </c>
      <c r="J345" s="1">
        <v>8268</v>
      </c>
      <c r="K345" t="s">
        <v>12</v>
      </c>
      <c r="L345">
        <v>14</v>
      </c>
      <c r="M345">
        <v>7</v>
      </c>
      <c r="N345">
        <v>7</v>
      </c>
      <c r="O345">
        <v>1</v>
      </c>
    </row>
    <row r="346" spans="1:15" x14ac:dyDescent="0.3">
      <c r="A346">
        <v>35</v>
      </c>
      <c r="B346" t="str">
        <f>IF(WA_Fn_UseC__HR_Employee_Attrition[[#This Row],[Age]]&lt;30,"&lt;30",IF(WA_Fn_UseC__HR_Employee_Attrition[[#This Row],[Age]]&lt;=40,"30-40",IF(WA_Fn_UseC__HR_Employee_Attrition[[#This Row],[Age]]&lt;=50,"41-50","50+")))</f>
        <v>30-40</v>
      </c>
      <c r="C346" t="s">
        <v>18</v>
      </c>
      <c r="D346" t="s">
        <v>19</v>
      </c>
      <c r="E346" t="s">
        <v>33</v>
      </c>
      <c r="F346">
        <v>464</v>
      </c>
      <c r="G346" t="s">
        <v>20</v>
      </c>
      <c r="H346" t="s">
        <v>27</v>
      </c>
      <c r="I346" t="s">
        <v>17</v>
      </c>
      <c r="J346" s="1">
        <v>8095</v>
      </c>
      <c r="K346" t="s">
        <v>18</v>
      </c>
      <c r="L346">
        <v>13</v>
      </c>
      <c r="M346">
        <v>17</v>
      </c>
      <c r="N346">
        <v>16</v>
      </c>
      <c r="O346">
        <v>0</v>
      </c>
    </row>
    <row r="347" spans="1:15" x14ac:dyDescent="0.3">
      <c r="A347">
        <v>23</v>
      </c>
      <c r="B347" t="str">
        <f>IF(WA_Fn_UseC__HR_Employee_Attrition[[#This Row],[Age]]&lt;30,"&lt;30",IF(WA_Fn_UseC__HR_Employee_Attrition[[#This Row],[Age]]&lt;=40,"30-40",IF(WA_Fn_UseC__HR_Employee_Attrition[[#This Row],[Age]]&lt;=50,"41-50","50+")))</f>
        <v>&lt;30</v>
      </c>
      <c r="C347" t="s">
        <v>18</v>
      </c>
      <c r="D347" t="s">
        <v>19</v>
      </c>
      <c r="E347" t="s">
        <v>14</v>
      </c>
      <c r="F347">
        <v>465</v>
      </c>
      <c r="G347" t="s">
        <v>20</v>
      </c>
      <c r="H347" t="s">
        <v>21</v>
      </c>
      <c r="I347" t="s">
        <v>26</v>
      </c>
      <c r="J347" s="1">
        <v>2904</v>
      </c>
      <c r="K347" t="s">
        <v>18</v>
      </c>
      <c r="L347">
        <v>12</v>
      </c>
      <c r="M347">
        <v>4</v>
      </c>
      <c r="N347">
        <v>4</v>
      </c>
      <c r="O347">
        <v>0</v>
      </c>
    </row>
    <row r="348" spans="1:15" x14ac:dyDescent="0.3">
      <c r="A348">
        <v>41</v>
      </c>
      <c r="B348" t="str">
        <f>IF(WA_Fn_UseC__HR_Employee_Attrition[[#This Row],[Age]]&lt;30,"&lt;30",IF(WA_Fn_UseC__HR_Employee_Attrition[[#This Row],[Age]]&lt;=40,"30-40",IF(WA_Fn_UseC__HR_Employee_Attrition[[#This Row],[Age]]&lt;=50,"41-50","50+")))</f>
        <v>41-50</v>
      </c>
      <c r="C348" t="s">
        <v>18</v>
      </c>
      <c r="D348" t="s">
        <v>19</v>
      </c>
      <c r="E348" t="s">
        <v>25</v>
      </c>
      <c r="F348">
        <v>466</v>
      </c>
      <c r="G348" t="s">
        <v>20</v>
      </c>
      <c r="H348" t="s">
        <v>27</v>
      </c>
      <c r="I348" t="s">
        <v>17</v>
      </c>
      <c r="J348" s="1">
        <v>6032</v>
      </c>
      <c r="K348" t="s">
        <v>12</v>
      </c>
      <c r="L348">
        <v>15</v>
      </c>
      <c r="M348">
        <v>8</v>
      </c>
      <c r="N348">
        <v>5</v>
      </c>
      <c r="O348">
        <v>1</v>
      </c>
    </row>
    <row r="349" spans="1:15" x14ac:dyDescent="0.3">
      <c r="A349">
        <v>47</v>
      </c>
      <c r="B349" t="str">
        <f>IF(WA_Fn_UseC__HR_Employee_Attrition[[#This Row],[Age]]&lt;30,"&lt;30",IF(WA_Fn_UseC__HR_Employee_Attrition[[#This Row],[Age]]&lt;=40,"30-40",IF(WA_Fn_UseC__HR_Employee_Attrition[[#This Row],[Age]]&lt;=50,"41-50","50+")))</f>
        <v>41-50</v>
      </c>
      <c r="C349" t="s">
        <v>18</v>
      </c>
      <c r="D349" t="s">
        <v>13</v>
      </c>
      <c r="E349" t="s">
        <v>25</v>
      </c>
      <c r="F349">
        <v>467</v>
      </c>
      <c r="G349" t="s">
        <v>20</v>
      </c>
      <c r="H349" t="s">
        <v>30</v>
      </c>
      <c r="I349" t="s">
        <v>17</v>
      </c>
      <c r="J349" s="1">
        <v>2976</v>
      </c>
      <c r="K349" t="s">
        <v>18</v>
      </c>
      <c r="L349">
        <v>19</v>
      </c>
      <c r="M349">
        <v>5</v>
      </c>
      <c r="N349">
        <v>0</v>
      </c>
      <c r="O349">
        <v>0</v>
      </c>
    </row>
    <row r="350" spans="1:15" x14ac:dyDescent="0.3">
      <c r="A350">
        <v>42</v>
      </c>
      <c r="B350" t="str">
        <f>IF(WA_Fn_UseC__HR_Employee_Attrition[[#This Row],[Age]]&lt;30,"&lt;30",IF(WA_Fn_UseC__HR_Employee_Attrition[[#This Row],[Age]]&lt;=40,"30-40",IF(WA_Fn_UseC__HR_Employee_Attrition[[#This Row],[Age]]&lt;=50,"41-50","50+")))</f>
        <v>41-50</v>
      </c>
      <c r="C350" t="s">
        <v>18</v>
      </c>
      <c r="D350" t="s">
        <v>19</v>
      </c>
      <c r="E350" t="s">
        <v>14</v>
      </c>
      <c r="F350">
        <v>468</v>
      </c>
      <c r="G350" t="s">
        <v>15</v>
      </c>
      <c r="H350" t="s">
        <v>31</v>
      </c>
      <c r="I350" t="s">
        <v>17</v>
      </c>
      <c r="J350" s="1">
        <v>15992</v>
      </c>
      <c r="K350" t="s">
        <v>18</v>
      </c>
      <c r="L350">
        <v>14</v>
      </c>
      <c r="M350">
        <v>16</v>
      </c>
      <c r="N350">
        <v>1</v>
      </c>
      <c r="O350">
        <v>0</v>
      </c>
    </row>
    <row r="351" spans="1:15" x14ac:dyDescent="0.3">
      <c r="A351">
        <v>29</v>
      </c>
      <c r="B351" t="str">
        <f>IF(WA_Fn_UseC__HR_Employee_Attrition[[#This Row],[Age]]&lt;30,"&lt;30",IF(WA_Fn_UseC__HR_Employee_Attrition[[#This Row],[Age]]&lt;=40,"30-40",IF(WA_Fn_UseC__HR_Employee_Attrition[[#This Row],[Age]]&lt;=50,"41-50","50+")))</f>
        <v>&lt;30</v>
      </c>
      <c r="C351" t="s">
        <v>18</v>
      </c>
      <c r="D351" t="s">
        <v>13</v>
      </c>
      <c r="E351" t="s">
        <v>14</v>
      </c>
      <c r="F351">
        <v>469</v>
      </c>
      <c r="G351" t="s">
        <v>20</v>
      </c>
      <c r="H351" t="s">
        <v>16</v>
      </c>
      <c r="I351" t="s">
        <v>22</v>
      </c>
      <c r="J351" s="1">
        <v>4649</v>
      </c>
      <c r="K351" t="s">
        <v>18</v>
      </c>
      <c r="L351">
        <v>14</v>
      </c>
      <c r="M351">
        <v>4</v>
      </c>
      <c r="N351">
        <v>4</v>
      </c>
      <c r="O351">
        <v>0</v>
      </c>
    </row>
    <row r="352" spans="1:15" x14ac:dyDescent="0.3">
      <c r="A352">
        <v>42</v>
      </c>
      <c r="B352" t="str">
        <f>IF(WA_Fn_UseC__HR_Employee_Attrition[[#This Row],[Age]]&lt;30,"&lt;30",IF(WA_Fn_UseC__HR_Employee_Attrition[[#This Row],[Age]]&lt;=40,"30-40",IF(WA_Fn_UseC__HR_Employee_Attrition[[#This Row],[Age]]&lt;=50,"41-50","50+")))</f>
        <v>41-50</v>
      </c>
      <c r="C352" t="s">
        <v>18</v>
      </c>
      <c r="D352" t="s">
        <v>34</v>
      </c>
      <c r="E352" t="s">
        <v>33</v>
      </c>
      <c r="F352">
        <v>470</v>
      </c>
      <c r="G352" t="s">
        <v>20</v>
      </c>
      <c r="H352" t="s">
        <v>34</v>
      </c>
      <c r="I352" t="s">
        <v>26</v>
      </c>
      <c r="J352" s="1">
        <v>2696</v>
      </c>
      <c r="K352" t="s">
        <v>12</v>
      </c>
      <c r="L352">
        <v>11</v>
      </c>
      <c r="M352">
        <v>4</v>
      </c>
      <c r="N352">
        <v>3</v>
      </c>
      <c r="O352">
        <v>1</v>
      </c>
    </row>
    <row r="353" spans="1:15" x14ac:dyDescent="0.3">
      <c r="A353">
        <v>32</v>
      </c>
      <c r="B353" t="str">
        <f>IF(WA_Fn_UseC__HR_Employee_Attrition[[#This Row],[Age]]&lt;30,"&lt;30",IF(WA_Fn_UseC__HR_Employee_Attrition[[#This Row],[Age]]&lt;=40,"30-40",IF(WA_Fn_UseC__HR_Employee_Attrition[[#This Row],[Age]]&lt;=50,"41-50","50+")))</f>
        <v>30-40</v>
      </c>
      <c r="C353" t="s">
        <v>18</v>
      </c>
      <c r="D353" t="s">
        <v>19</v>
      </c>
      <c r="E353" t="s">
        <v>25</v>
      </c>
      <c r="F353">
        <v>471</v>
      </c>
      <c r="G353" t="s">
        <v>15</v>
      </c>
      <c r="H353" t="s">
        <v>24</v>
      </c>
      <c r="I353" t="s">
        <v>22</v>
      </c>
      <c r="J353" s="1">
        <v>2370</v>
      </c>
      <c r="K353" t="s">
        <v>18</v>
      </c>
      <c r="L353">
        <v>13</v>
      </c>
      <c r="M353">
        <v>8</v>
      </c>
      <c r="N353">
        <v>8</v>
      </c>
      <c r="O353">
        <v>0</v>
      </c>
    </row>
    <row r="354" spans="1:15" x14ac:dyDescent="0.3">
      <c r="A354">
        <v>48</v>
      </c>
      <c r="B354" t="str">
        <f>IF(WA_Fn_UseC__HR_Employee_Attrition[[#This Row],[Age]]&lt;30,"&lt;30",IF(WA_Fn_UseC__HR_Employee_Attrition[[#This Row],[Age]]&lt;=40,"30-40",IF(WA_Fn_UseC__HR_Employee_Attrition[[#This Row],[Age]]&lt;=50,"41-50","50+")))</f>
        <v>41-50</v>
      </c>
      <c r="C354" t="s">
        <v>18</v>
      </c>
      <c r="D354" t="s">
        <v>13</v>
      </c>
      <c r="E354" t="s">
        <v>25</v>
      </c>
      <c r="F354">
        <v>473</v>
      </c>
      <c r="G354" t="s">
        <v>15</v>
      </c>
      <c r="H354" t="s">
        <v>29</v>
      </c>
      <c r="I354" t="s">
        <v>22</v>
      </c>
      <c r="J354" s="1">
        <v>12504</v>
      </c>
      <c r="K354" t="s">
        <v>18</v>
      </c>
      <c r="L354">
        <v>21</v>
      </c>
      <c r="M354">
        <v>15</v>
      </c>
      <c r="N354">
        <v>0</v>
      </c>
      <c r="O354">
        <v>0</v>
      </c>
    </row>
    <row r="355" spans="1:15" x14ac:dyDescent="0.3">
      <c r="A355">
        <v>37</v>
      </c>
      <c r="B355" t="str">
        <f>IF(WA_Fn_UseC__HR_Employee_Attrition[[#This Row],[Age]]&lt;30,"&lt;30",IF(WA_Fn_UseC__HR_Employee_Attrition[[#This Row],[Age]]&lt;=40,"30-40",IF(WA_Fn_UseC__HR_Employee_Attrition[[#This Row],[Age]]&lt;=50,"41-50","50+")))</f>
        <v>30-40</v>
      </c>
      <c r="C355" t="s">
        <v>18</v>
      </c>
      <c r="D355" t="s">
        <v>19</v>
      </c>
      <c r="E355" t="s">
        <v>25</v>
      </c>
      <c r="F355">
        <v>474</v>
      </c>
      <c r="G355" t="s">
        <v>20</v>
      </c>
      <c r="H355" t="s">
        <v>21</v>
      </c>
      <c r="I355" t="s">
        <v>26</v>
      </c>
      <c r="J355" s="1">
        <v>5974</v>
      </c>
      <c r="K355" t="s">
        <v>12</v>
      </c>
      <c r="L355">
        <v>13</v>
      </c>
      <c r="M355">
        <v>13</v>
      </c>
      <c r="N355">
        <v>7</v>
      </c>
      <c r="O355">
        <v>6</v>
      </c>
    </row>
    <row r="356" spans="1:15" x14ac:dyDescent="0.3">
      <c r="A356">
        <v>30</v>
      </c>
      <c r="B356" t="str">
        <f>IF(WA_Fn_UseC__HR_Employee_Attrition[[#This Row],[Age]]&lt;30,"&lt;30",IF(WA_Fn_UseC__HR_Employee_Attrition[[#This Row],[Age]]&lt;=40,"30-40",IF(WA_Fn_UseC__HR_Employee_Attrition[[#This Row],[Age]]&lt;=50,"41-50","50+")))</f>
        <v>30-40</v>
      </c>
      <c r="C356" t="s">
        <v>18</v>
      </c>
      <c r="D356" t="s">
        <v>13</v>
      </c>
      <c r="E356" t="s">
        <v>33</v>
      </c>
      <c r="F356">
        <v>475</v>
      </c>
      <c r="G356" t="s">
        <v>15</v>
      </c>
      <c r="H356" t="s">
        <v>16</v>
      </c>
      <c r="I356" t="s">
        <v>22</v>
      </c>
      <c r="J356" s="1">
        <v>4736</v>
      </c>
      <c r="K356" t="s">
        <v>12</v>
      </c>
      <c r="L356">
        <v>12</v>
      </c>
      <c r="M356">
        <v>4</v>
      </c>
      <c r="N356">
        <v>2</v>
      </c>
      <c r="O356">
        <v>2</v>
      </c>
    </row>
    <row r="357" spans="1:15" x14ac:dyDescent="0.3">
      <c r="A357">
        <v>26</v>
      </c>
      <c r="B357" t="str">
        <f>IF(WA_Fn_UseC__HR_Employee_Attrition[[#This Row],[Age]]&lt;30,"&lt;30",IF(WA_Fn_UseC__HR_Employee_Attrition[[#This Row],[Age]]&lt;=40,"30-40",IF(WA_Fn_UseC__HR_Employee_Attrition[[#This Row],[Age]]&lt;=50,"41-50","50+")))</f>
        <v>&lt;30</v>
      </c>
      <c r="C357" t="s">
        <v>18</v>
      </c>
      <c r="D357" t="s">
        <v>13</v>
      </c>
      <c r="E357" t="s">
        <v>14</v>
      </c>
      <c r="F357">
        <v>476</v>
      </c>
      <c r="G357" t="s">
        <v>20</v>
      </c>
      <c r="H357" t="s">
        <v>16</v>
      </c>
      <c r="I357" t="s">
        <v>22</v>
      </c>
      <c r="J357" s="1">
        <v>5296</v>
      </c>
      <c r="K357" t="s">
        <v>18</v>
      </c>
      <c r="L357">
        <v>17</v>
      </c>
      <c r="M357">
        <v>8</v>
      </c>
      <c r="N357">
        <v>8</v>
      </c>
      <c r="O357">
        <v>7</v>
      </c>
    </row>
    <row r="358" spans="1:15" x14ac:dyDescent="0.3">
      <c r="A358">
        <v>42</v>
      </c>
      <c r="B358" t="str">
        <f>IF(WA_Fn_UseC__HR_Employee_Attrition[[#This Row],[Age]]&lt;30,"&lt;30",IF(WA_Fn_UseC__HR_Employee_Attrition[[#This Row],[Age]]&lt;=40,"30-40",IF(WA_Fn_UseC__HR_Employee_Attrition[[#This Row],[Age]]&lt;=50,"41-50","50+")))</f>
        <v>41-50</v>
      </c>
      <c r="C358" t="s">
        <v>18</v>
      </c>
      <c r="D358" t="s">
        <v>19</v>
      </c>
      <c r="E358" t="s">
        <v>23</v>
      </c>
      <c r="F358">
        <v>477</v>
      </c>
      <c r="G358" t="s">
        <v>20</v>
      </c>
      <c r="H358" t="s">
        <v>28</v>
      </c>
      <c r="I358" t="s">
        <v>17</v>
      </c>
      <c r="J358" s="1">
        <v>6781</v>
      </c>
      <c r="K358" t="s">
        <v>18</v>
      </c>
      <c r="L358">
        <v>23</v>
      </c>
      <c r="M358">
        <v>14</v>
      </c>
      <c r="N358">
        <v>1</v>
      </c>
      <c r="O358">
        <v>0</v>
      </c>
    </row>
    <row r="359" spans="1:15" x14ac:dyDescent="0.3">
      <c r="A359">
        <v>21</v>
      </c>
      <c r="B359" t="str">
        <f>IF(WA_Fn_UseC__HR_Employee_Attrition[[#This Row],[Age]]&lt;30,"&lt;30",IF(WA_Fn_UseC__HR_Employee_Attrition[[#This Row],[Age]]&lt;=40,"30-40",IF(WA_Fn_UseC__HR_Employee_Attrition[[#This Row],[Age]]&lt;=50,"41-50","50+")))</f>
        <v>&lt;30</v>
      </c>
      <c r="C359" t="s">
        <v>12</v>
      </c>
      <c r="D359" t="s">
        <v>13</v>
      </c>
      <c r="E359" t="s">
        <v>33</v>
      </c>
      <c r="F359">
        <v>478</v>
      </c>
      <c r="G359" t="s">
        <v>15</v>
      </c>
      <c r="H359" t="s">
        <v>30</v>
      </c>
      <c r="I359" t="s">
        <v>17</v>
      </c>
      <c r="J359" s="1">
        <v>2174</v>
      </c>
      <c r="K359" t="s">
        <v>12</v>
      </c>
      <c r="L359">
        <v>11</v>
      </c>
      <c r="M359">
        <v>3</v>
      </c>
      <c r="N359">
        <v>3</v>
      </c>
      <c r="O359">
        <v>1</v>
      </c>
    </row>
    <row r="360" spans="1:15" x14ac:dyDescent="0.3">
      <c r="A360">
        <v>36</v>
      </c>
      <c r="B360" t="str">
        <f>IF(WA_Fn_UseC__HR_Employee_Attrition[[#This Row],[Age]]&lt;30,"&lt;30",IF(WA_Fn_UseC__HR_Employee_Attrition[[#This Row],[Age]]&lt;=40,"30-40",IF(WA_Fn_UseC__HR_Employee_Attrition[[#This Row],[Age]]&lt;=50,"41-50","50+")))</f>
        <v>30-40</v>
      </c>
      <c r="C360" t="s">
        <v>18</v>
      </c>
      <c r="D360" t="s">
        <v>13</v>
      </c>
      <c r="E360" t="s">
        <v>25</v>
      </c>
      <c r="F360">
        <v>479</v>
      </c>
      <c r="G360" t="s">
        <v>15</v>
      </c>
      <c r="H360" t="s">
        <v>16</v>
      </c>
      <c r="I360" t="s">
        <v>17</v>
      </c>
      <c r="J360" s="1">
        <v>6653</v>
      </c>
      <c r="K360" t="s">
        <v>18</v>
      </c>
      <c r="L360">
        <v>15</v>
      </c>
      <c r="M360">
        <v>7</v>
      </c>
      <c r="N360">
        <v>1</v>
      </c>
      <c r="O360">
        <v>0</v>
      </c>
    </row>
    <row r="361" spans="1:15" x14ac:dyDescent="0.3">
      <c r="A361">
        <v>36</v>
      </c>
      <c r="B361" t="str">
        <f>IF(WA_Fn_UseC__HR_Employee_Attrition[[#This Row],[Age]]&lt;30,"&lt;30",IF(WA_Fn_UseC__HR_Employee_Attrition[[#This Row],[Age]]&lt;=40,"30-40",IF(WA_Fn_UseC__HR_Employee_Attrition[[#This Row],[Age]]&lt;=50,"41-50","50+")))</f>
        <v>30-40</v>
      </c>
      <c r="C361" t="s">
        <v>18</v>
      </c>
      <c r="D361" t="s">
        <v>13</v>
      </c>
      <c r="E361" t="s">
        <v>25</v>
      </c>
      <c r="F361">
        <v>481</v>
      </c>
      <c r="G361" t="s">
        <v>20</v>
      </c>
      <c r="H361" t="s">
        <v>16</v>
      </c>
      <c r="I361" t="s">
        <v>22</v>
      </c>
      <c r="J361" s="1">
        <v>9699</v>
      </c>
      <c r="K361" t="s">
        <v>18</v>
      </c>
      <c r="L361">
        <v>11</v>
      </c>
      <c r="M361">
        <v>16</v>
      </c>
      <c r="N361">
        <v>13</v>
      </c>
      <c r="O361">
        <v>1</v>
      </c>
    </row>
    <row r="362" spans="1:15" x14ac:dyDescent="0.3">
      <c r="A362">
        <v>57</v>
      </c>
      <c r="B362" t="str">
        <f>IF(WA_Fn_UseC__HR_Employee_Attrition[[#This Row],[Age]]&lt;30,"&lt;30",IF(WA_Fn_UseC__HR_Employee_Attrition[[#This Row],[Age]]&lt;=40,"30-40",IF(WA_Fn_UseC__HR_Employee_Attrition[[#This Row],[Age]]&lt;=50,"41-50","50+")))</f>
        <v>50+</v>
      </c>
      <c r="C362" t="s">
        <v>18</v>
      </c>
      <c r="D362" t="s">
        <v>19</v>
      </c>
      <c r="E362" t="s">
        <v>25</v>
      </c>
      <c r="F362">
        <v>482</v>
      </c>
      <c r="G362" t="s">
        <v>20</v>
      </c>
      <c r="H362" t="s">
        <v>28</v>
      </c>
      <c r="I362" t="s">
        <v>22</v>
      </c>
      <c r="J362" s="1">
        <v>6755</v>
      </c>
      <c r="K362" t="s">
        <v>18</v>
      </c>
      <c r="L362">
        <v>11</v>
      </c>
      <c r="M362">
        <v>15</v>
      </c>
      <c r="N362">
        <v>3</v>
      </c>
      <c r="O362">
        <v>1</v>
      </c>
    </row>
    <row r="363" spans="1:15" x14ac:dyDescent="0.3">
      <c r="A363">
        <v>40</v>
      </c>
      <c r="B363" t="str">
        <f>IF(WA_Fn_UseC__HR_Employee_Attrition[[#This Row],[Age]]&lt;30,"&lt;30",IF(WA_Fn_UseC__HR_Employee_Attrition[[#This Row],[Age]]&lt;=40,"30-40",IF(WA_Fn_UseC__HR_Employee_Attrition[[#This Row],[Age]]&lt;=50,"41-50","50+")))</f>
        <v>30-40</v>
      </c>
      <c r="C363" t="s">
        <v>18</v>
      </c>
      <c r="D363" t="s">
        <v>19</v>
      </c>
      <c r="E363" t="s">
        <v>14</v>
      </c>
      <c r="F363">
        <v>483</v>
      </c>
      <c r="G363" t="s">
        <v>15</v>
      </c>
      <c r="H363" t="s">
        <v>24</v>
      </c>
      <c r="I363" t="s">
        <v>22</v>
      </c>
      <c r="J363" s="1">
        <v>2213</v>
      </c>
      <c r="K363" t="s">
        <v>12</v>
      </c>
      <c r="L363">
        <v>13</v>
      </c>
      <c r="M363">
        <v>10</v>
      </c>
      <c r="N363">
        <v>7</v>
      </c>
      <c r="O363">
        <v>1</v>
      </c>
    </row>
    <row r="364" spans="1:15" x14ac:dyDescent="0.3">
      <c r="A364">
        <v>21</v>
      </c>
      <c r="B364" t="str">
        <f>IF(WA_Fn_UseC__HR_Employee_Attrition[[#This Row],[Age]]&lt;30,"&lt;30",IF(WA_Fn_UseC__HR_Employee_Attrition[[#This Row],[Age]]&lt;=40,"30-40",IF(WA_Fn_UseC__HR_Employee_Attrition[[#This Row],[Age]]&lt;=50,"41-50","50+")))</f>
        <v>&lt;30</v>
      </c>
      <c r="C364" t="s">
        <v>18</v>
      </c>
      <c r="D364" t="s">
        <v>13</v>
      </c>
      <c r="E364" t="s">
        <v>25</v>
      </c>
      <c r="F364">
        <v>484</v>
      </c>
      <c r="G364" t="s">
        <v>20</v>
      </c>
      <c r="H364" t="s">
        <v>30</v>
      </c>
      <c r="I364" t="s">
        <v>17</v>
      </c>
      <c r="J364" s="1">
        <v>2610</v>
      </c>
      <c r="K364" t="s">
        <v>18</v>
      </c>
      <c r="L364">
        <v>24</v>
      </c>
      <c r="M364">
        <v>3</v>
      </c>
      <c r="N364">
        <v>3</v>
      </c>
      <c r="O364">
        <v>2</v>
      </c>
    </row>
    <row r="365" spans="1:15" x14ac:dyDescent="0.3">
      <c r="A365">
        <v>33</v>
      </c>
      <c r="B365" t="str">
        <f>IF(WA_Fn_UseC__HR_Employee_Attrition[[#This Row],[Age]]&lt;30,"&lt;30",IF(WA_Fn_UseC__HR_Employee_Attrition[[#This Row],[Age]]&lt;=40,"30-40",IF(WA_Fn_UseC__HR_Employee_Attrition[[#This Row],[Age]]&lt;=50,"41-50","50+")))</f>
        <v>30-40</v>
      </c>
      <c r="C365" t="s">
        <v>12</v>
      </c>
      <c r="D365" t="s">
        <v>13</v>
      </c>
      <c r="E365" t="s">
        <v>32</v>
      </c>
      <c r="F365">
        <v>485</v>
      </c>
      <c r="G365" t="s">
        <v>15</v>
      </c>
      <c r="H365" t="s">
        <v>30</v>
      </c>
      <c r="I365" t="s">
        <v>17</v>
      </c>
      <c r="J365" s="1">
        <v>2851</v>
      </c>
      <c r="K365" t="s">
        <v>12</v>
      </c>
      <c r="L365">
        <v>13</v>
      </c>
      <c r="M365">
        <v>1</v>
      </c>
      <c r="N365">
        <v>1</v>
      </c>
      <c r="O365">
        <v>0</v>
      </c>
    </row>
    <row r="366" spans="1:15" x14ac:dyDescent="0.3">
      <c r="A366">
        <v>37</v>
      </c>
      <c r="B366" t="str">
        <f>IF(WA_Fn_UseC__HR_Employee_Attrition[[#This Row],[Age]]&lt;30,"&lt;30",IF(WA_Fn_UseC__HR_Employee_Attrition[[#This Row],[Age]]&lt;=40,"30-40",IF(WA_Fn_UseC__HR_Employee_Attrition[[#This Row],[Age]]&lt;=50,"41-50","50+")))</f>
        <v>30-40</v>
      </c>
      <c r="C366" t="s">
        <v>18</v>
      </c>
      <c r="D366" t="s">
        <v>19</v>
      </c>
      <c r="E366" t="s">
        <v>25</v>
      </c>
      <c r="F366">
        <v>486</v>
      </c>
      <c r="G366" t="s">
        <v>15</v>
      </c>
      <c r="H366" t="s">
        <v>24</v>
      </c>
      <c r="I366" t="s">
        <v>22</v>
      </c>
      <c r="J366" s="1">
        <v>3452</v>
      </c>
      <c r="K366" t="s">
        <v>18</v>
      </c>
      <c r="L366">
        <v>20</v>
      </c>
      <c r="M366">
        <v>17</v>
      </c>
      <c r="N366">
        <v>5</v>
      </c>
      <c r="O366">
        <v>0</v>
      </c>
    </row>
    <row r="367" spans="1:15" x14ac:dyDescent="0.3">
      <c r="A367">
        <v>46</v>
      </c>
      <c r="B367" t="str">
        <f>IF(WA_Fn_UseC__HR_Employee_Attrition[[#This Row],[Age]]&lt;30,"&lt;30",IF(WA_Fn_UseC__HR_Employee_Attrition[[#This Row],[Age]]&lt;=40,"30-40",IF(WA_Fn_UseC__HR_Employee_Attrition[[#This Row],[Age]]&lt;=50,"41-50","50+")))</f>
        <v>41-50</v>
      </c>
      <c r="C367" t="s">
        <v>18</v>
      </c>
      <c r="D367" t="s">
        <v>19</v>
      </c>
      <c r="E367" t="s">
        <v>25</v>
      </c>
      <c r="F367">
        <v>487</v>
      </c>
      <c r="G367" t="s">
        <v>15</v>
      </c>
      <c r="H367" t="s">
        <v>27</v>
      </c>
      <c r="I367" t="s">
        <v>22</v>
      </c>
      <c r="J367" s="1">
        <v>5258</v>
      </c>
      <c r="K367" t="s">
        <v>18</v>
      </c>
      <c r="L367">
        <v>14</v>
      </c>
      <c r="M367">
        <v>7</v>
      </c>
      <c r="N367">
        <v>1</v>
      </c>
      <c r="O367">
        <v>0</v>
      </c>
    </row>
    <row r="368" spans="1:15" x14ac:dyDescent="0.3">
      <c r="A368">
        <v>41</v>
      </c>
      <c r="B368" t="str">
        <f>IF(WA_Fn_UseC__HR_Employee_Attrition[[#This Row],[Age]]&lt;30,"&lt;30",IF(WA_Fn_UseC__HR_Employee_Attrition[[#This Row],[Age]]&lt;=40,"30-40",IF(WA_Fn_UseC__HR_Employee_Attrition[[#This Row],[Age]]&lt;=50,"41-50","50+")))</f>
        <v>41-50</v>
      </c>
      <c r="C368" t="s">
        <v>12</v>
      </c>
      <c r="D368" t="s">
        <v>13</v>
      </c>
      <c r="E368" t="s">
        <v>32</v>
      </c>
      <c r="F368">
        <v>488</v>
      </c>
      <c r="G368" t="s">
        <v>20</v>
      </c>
      <c r="H368" t="s">
        <v>16</v>
      </c>
      <c r="I368" t="s">
        <v>17</v>
      </c>
      <c r="J368" s="1">
        <v>9355</v>
      </c>
      <c r="K368" t="s">
        <v>18</v>
      </c>
      <c r="L368">
        <v>18</v>
      </c>
      <c r="M368">
        <v>8</v>
      </c>
      <c r="N368">
        <v>8</v>
      </c>
      <c r="O368">
        <v>7</v>
      </c>
    </row>
    <row r="369" spans="1:15" x14ac:dyDescent="0.3">
      <c r="A369">
        <v>50</v>
      </c>
      <c r="B369" t="str">
        <f>IF(WA_Fn_UseC__HR_Employee_Attrition[[#This Row],[Age]]&lt;30,"&lt;30",IF(WA_Fn_UseC__HR_Employee_Attrition[[#This Row],[Age]]&lt;=40,"30-40",IF(WA_Fn_UseC__HR_Employee_Attrition[[#This Row],[Age]]&lt;=50,"41-50","50+")))</f>
        <v>41-50</v>
      </c>
      <c r="C369" t="s">
        <v>18</v>
      </c>
      <c r="D369" t="s">
        <v>19</v>
      </c>
      <c r="E369" t="s">
        <v>33</v>
      </c>
      <c r="F369">
        <v>491</v>
      </c>
      <c r="G369" t="s">
        <v>20</v>
      </c>
      <c r="H369" t="s">
        <v>28</v>
      </c>
      <c r="I369" t="s">
        <v>17</v>
      </c>
      <c r="J369" s="1">
        <v>10496</v>
      </c>
      <c r="K369" t="s">
        <v>18</v>
      </c>
      <c r="L369">
        <v>15</v>
      </c>
      <c r="M369">
        <v>20</v>
      </c>
      <c r="N369">
        <v>4</v>
      </c>
      <c r="O369">
        <v>1</v>
      </c>
    </row>
    <row r="370" spans="1:15" x14ac:dyDescent="0.3">
      <c r="A370">
        <v>40</v>
      </c>
      <c r="B370" t="str">
        <f>IF(WA_Fn_UseC__HR_Employee_Attrition[[#This Row],[Age]]&lt;30,"&lt;30",IF(WA_Fn_UseC__HR_Employee_Attrition[[#This Row],[Age]]&lt;=40,"30-40",IF(WA_Fn_UseC__HR_Employee_Attrition[[#This Row],[Age]]&lt;=50,"41-50","50+")))</f>
        <v>30-40</v>
      </c>
      <c r="C370" t="s">
        <v>12</v>
      </c>
      <c r="D370" t="s">
        <v>13</v>
      </c>
      <c r="E370" t="s">
        <v>32</v>
      </c>
      <c r="F370">
        <v>492</v>
      </c>
      <c r="G370" t="s">
        <v>20</v>
      </c>
      <c r="H370" t="s">
        <v>16</v>
      </c>
      <c r="I370" t="s">
        <v>22</v>
      </c>
      <c r="J370" s="1">
        <v>6380</v>
      </c>
      <c r="K370" t="s">
        <v>12</v>
      </c>
      <c r="L370">
        <v>12</v>
      </c>
      <c r="M370">
        <v>8</v>
      </c>
      <c r="N370">
        <v>6</v>
      </c>
      <c r="O370">
        <v>1</v>
      </c>
    </row>
    <row r="371" spans="1:15" x14ac:dyDescent="0.3">
      <c r="A371">
        <v>31</v>
      </c>
      <c r="B371" t="str">
        <f>IF(WA_Fn_UseC__HR_Employee_Attrition[[#This Row],[Age]]&lt;30,"&lt;30",IF(WA_Fn_UseC__HR_Employee_Attrition[[#This Row],[Age]]&lt;=40,"30-40",IF(WA_Fn_UseC__HR_Employee_Attrition[[#This Row],[Age]]&lt;=50,"41-50","50+")))</f>
        <v>30-40</v>
      </c>
      <c r="C371" t="s">
        <v>18</v>
      </c>
      <c r="D371" t="s">
        <v>19</v>
      </c>
      <c r="E371" t="s">
        <v>14</v>
      </c>
      <c r="F371">
        <v>493</v>
      </c>
      <c r="G371" t="s">
        <v>20</v>
      </c>
      <c r="H371" t="s">
        <v>21</v>
      </c>
      <c r="I371" t="s">
        <v>17</v>
      </c>
      <c r="J371" s="1">
        <v>2657</v>
      </c>
      <c r="K371" t="s">
        <v>12</v>
      </c>
      <c r="L371">
        <v>16</v>
      </c>
      <c r="M371">
        <v>3</v>
      </c>
      <c r="N371">
        <v>2</v>
      </c>
      <c r="O371">
        <v>2</v>
      </c>
    </row>
    <row r="372" spans="1:15" x14ac:dyDescent="0.3">
      <c r="A372">
        <v>21</v>
      </c>
      <c r="B372" t="str">
        <f>IF(WA_Fn_UseC__HR_Employee_Attrition[[#This Row],[Age]]&lt;30,"&lt;30",IF(WA_Fn_UseC__HR_Employee_Attrition[[#This Row],[Age]]&lt;=40,"30-40",IF(WA_Fn_UseC__HR_Employee_Attrition[[#This Row],[Age]]&lt;=50,"41-50","50+")))</f>
        <v>&lt;30</v>
      </c>
      <c r="C372" t="s">
        <v>12</v>
      </c>
      <c r="D372" t="s">
        <v>13</v>
      </c>
      <c r="E372" t="s">
        <v>14</v>
      </c>
      <c r="F372">
        <v>494</v>
      </c>
      <c r="G372" t="s">
        <v>15</v>
      </c>
      <c r="H372" t="s">
        <v>30</v>
      </c>
      <c r="I372" t="s">
        <v>17</v>
      </c>
      <c r="J372" s="1">
        <v>2716</v>
      </c>
      <c r="K372" t="s">
        <v>18</v>
      </c>
      <c r="L372">
        <v>15</v>
      </c>
      <c r="M372">
        <v>1</v>
      </c>
      <c r="N372">
        <v>1</v>
      </c>
      <c r="O372">
        <v>0</v>
      </c>
    </row>
    <row r="373" spans="1:15" x14ac:dyDescent="0.3">
      <c r="A373">
        <v>29</v>
      </c>
      <c r="B373" t="str">
        <f>IF(WA_Fn_UseC__HR_Employee_Attrition[[#This Row],[Age]]&lt;30,"&lt;30",IF(WA_Fn_UseC__HR_Employee_Attrition[[#This Row],[Age]]&lt;=40,"30-40",IF(WA_Fn_UseC__HR_Employee_Attrition[[#This Row],[Age]]&lt;=50,"41-50","50+")))</f>
        <v>&lt;30</v>
      </c>
      <c r="C373" t="s">
        <v>18</v>
      </c>
      <c r="D373" t="s">
        <v>19</v>
      </c>
      <c r="E373" t="s">
        <v>14</v>
      </c>
      <c r="F373">
        <v>495</v>
      </c>
      <c r="G373" t="s">
        <v>20</v>
      </c>
      <c r="H373" t="s">
        <v>21</v>
      </c>
      <c r="I373" t="s">
        <v>17</v>
      </c>
      <c r="J373" s="1">
        <v>2201</v>
      </c>
      <c r="K373" t="s">
        <v>18</v>
      </c>
      <c r="L373">
        <v>16</v>
      </c>
      <c r="M373">
        <v>6</v>
      </c>
      <c r="N373">
        <v>3</v>
      </c>
      <c r="O373">
        <v>1</v>
      </c>
    </row>
    <row r="374" spans="1:15" x14ac:dyDescent="0.3">
      <c r="A374">
        <v>35</v>
      </c>
      <c r="B374" t="str">
        <f>IF(WA_Fn_UseC__HR_Employee_Attrition[[#This Row],[Age]]&lt;30,"&lt;30",IF(WA_Fn_UseC__HR_Employee_Attrition[[#This Row],[Age]]&lt;=40,"30-40",IF(WA_Fn_UseC__HR_Employee_Attrition[[#This Row],[Age]]&lt;=50,"41-50","50+")))</f>
        <v>30-40</v>
      </c>
      <c r="C374" t="s">
        <v>18</v>
      </c>
      <c r="D374" t="s">
        <v>19</v>
      </c>
      <c r="E374" t="s">
        <v>14</v>
      </c>
      <c r="F374">
        <v>496</v>
      </c>
      <c r="G374" t="s">
        <v>20</v>
      </c>
      <c r="H374" t="s">
        <v>28</v>
      </c>
      <c r="I374" t="s">
        <v>17</v>
      </c>
      <c r="J374" s="1">
        <v>6540</v>
      </c>
      <c r="K374" t="s">
        <v>18</v>
      </c>
      <c r="L374">
        <v>19</v>
      </c>
      <c r="M374">
        <v>10</v>
      </c>
      <c r="N374">
        <v>1</v>
      </c>
      <c r="O374">
        <v>0</v>
      </c>
    </row>
    <row r="375" spans="1:15" x14ac:dyDescent="0.3">
      <c r="A375">
        <v>27</v>
      </c>
      <c r="B375" t="str">
        <f>IF(WA_Fn_UseC__HR_Employee_Attrition[[#This Row],[Age]]&lt;30,"&lt;30",IF(WA_Fn_UseC__HR_Employee_Attrition[[#This Row],[Age]]&lt;=40,"30-40",IF(WA_Fn_UseC__HR_Employee_Attrition[[#This Row],[Age]]&lt;=50,"41-50","50+")))</f>
        <v>&lt;30</v>
      </c>
      <c r="C375" t="s">
        <v>18</v>
      </c>
      <c r="D375" t="s">
        <v>19</v>
      </c>
      <c r="E375" t="s">
        <v>25</v>
      </c>
      <c r="F375">
        <v>497</v>
      </c>
      <c r="G375" t="s">
        <v>20</v>
      </c>
      <c r="H375" t="s">
        <v>24</v>
      </c>
      <c r="I375" t="s">
        <v>26</v>
      </c>
      <c r="J375" s="1">
        <v>3816</v>
      </c>
      <c r="K375" t="s">
        <v>18</v>
      </c>
      <c r="L375">
        <v>11</v>
      </c>
      <c r="M375">
        <v>5</v>
      </c>
      <c r="N375">
        <v>5</v>
      </c>
      <c r="O375">
        <v>0</v>
      </c>
    </row>
    <row r="376" spans="1:15" x14ac:dyDescent="0.3">
      <c r="A376">
        <v>28</v>
      </c>
      <c r="B376" t="str">
        <f>IF(WA_Fn_UseC__HR_Employee_Attrition[[#This Row],[Age]]&lt;30,"&lt;30",IF(WA_Fn_UseC__HR_Employee_Attrition[[#This Row],[Age]]&lt;=40,"30-40",IF(WA_Fn_UseC__HR_Employee_Attrition[[#This Row],[Age]]&lt;=50,"41-50","50+")))</f>
        <v>&lt;30</v>
      </c>
      <c r="C376" t="s">
        <v>18</v>
      </c>
      <c r="D376" t="s">
        <v>13</v>
      </c>
      <c r="E376" t="s">
        <v>14</v>
      </c>
      <c r="F376">
        <v>498</v>
      </c>
      <c r="G376" t="s">
        <v>20</v>
      </c>
      <c r="H376" t="s">
        <v>16</v>
      </c>
      <c r="I376" t="s">
        <v>17</v>
      </c>
      <c r="J376" s="1">
        <v>5253</v>
      </c>
      <c r="K376" t="s">
        <v>18</v>
      </c>
      <c r="L376">
        <v>16</v>
      </c>
      <c r="M376">
        <v>7</v>
      </c>
      <c r="N376">
        <v>7</v>
      </c>
      <c r="O376">
        <v>0</v>
      </c>
    </row>
    <row r="377" spans="1:15" x14ac:dyDescent="0.3">
      <c r="A377">
        <v>49</v>
      </c>
      <c r="B377" t="str">
        <f>IF(WA_Fn_UseC__HR_Employee_Attrition[[#This Row],[Age]]&lt;30,"&lt;30",IF(WA_Fn_UseC__HR_Employee_Attrition[[#This Row],[Age]]&lt;=40,"30-40",IF(WA_Fn_UseC__HR_Employee_Attrition[[#This Row],[Age]]&lt;=50,"41-50","50+")))</f>
        <v>41-50</v>
      </c>
      <c r="C377" t="s">
        <v>18</v>
      </c>
      <c r="D377" t="s">
        <v>19</v>
      </c>
      <c r="E377" t="s">
        <v>23</v>
      </c>
      <c r="F377">
        <v>499</v>
      </c>
      <c r="G377" t="s">
        <v>20</v>
      </c>
      <c r="H377" t="s">
        <v>28</v>
      </c>
      <c r="I377" t="s">
        <v>17</v>
      </c>
      <c r="J377" s="1">
        <v>10965</v>
      </c>
      <c r="K377" t="s">
        <v>18</v>
      </c>
      <c r="L377">
        <v>24</v>
      </c>
      <c r="M377">
        <v>26</v>
      </c>
      <c r="N377">
        <v>5</v>
      </c>
      <c r="O377">
        <v>0</v>
      </c>
    </row>
    <row r="378" spans="1:15" x14ac:dyDescent="0.3">
      <c r="A378">
        <v>51</v>
      </c>
      <c r="B378" t="str">
        <f>IF(WA_Fn_UseC__HR_Employee_Attrition[[#This Row],[Age]]&lt;30,"&lt;30",IF(WA_Fn_UseC__HR_Employee_Attrition[[#This Row],[Age]]&lt;=40,"30-40",IF(WA_Fn_UseC__HR_Employee_Attrition[[#This Row],[Age]]&lt;=50,"41-50","50+")))</f>
        <v>50+</v>
      </c>
      <c r="C378" t="s">
        <v>18</v>
      </c>
      <c r="D378" t="s">
        <v>13</v>
      </c>
      <c r="E378" t="s">
        <v>14</v>
      </c>
      <c r="F378">
        <v>500</v>
      </c>
      <c r="G378" t="s">
        <v>15</v>
      </c>
      <c r="H378" t="s">
        <v>16</v>
      </c>
      <c r="I378" t="s">
        <v>22</v>
      </c>
      <c r="J378" s="1">
        <v>4936</v>
      </c>
      <c r="K378" t="s">
        <v>18</v>
      </c>
      <c r="L378">
        <v>11</v>
      </c>
      <c r="M378">
        <v>18</v>
      </c>
      <c r="N378">
        <v>7</v>
      </c>
      <c r="O378">
        <v>0</v>
      </c>
    </row>
    <row r="379" spans="1:15" x14ac:dyDescent="0.3">
      <c r="A379">
        <v>36</v>
      </c>
      <c r="B379" t="str">
        <f>IF(WA_Fn_UseC__HR_Employee_Attrition[[#This Row],[Age]]&lt;30,"&lt;30",IF(WA_Fn_UseC__HR_Employee_Attrition[[#This Row],[Age]]&lt;=40,"30-40",IF(WA_Fn_UseC__HR_Employee_Attrition[[#This Row],[Age]]&lt;=50,"41-50","50+")))</f>
        <v>30-40</v>
      </c>
      <c r="C379" t="s">
        <v>18</v>
      </c>
      <c r="D379" t="s">
        <v>19</v>
      </c>
      <c r="E379" t="s">
        <v>14</v>
      </c>
      <c r="F379">
        <v>501</v>
      </c>
      <c r="G379" t="s">
        <v>15</v>
      </c>
      <c r="H379" t="s">
        <v>21</v>
      </c>
      <c r="I379" t="s">
        <v>22</v>
      </c>
      <c r="J379" s="1">
        <v>2543</v>
      </c>
      <c r="K379" t="s">
        <v>18</v>
      </c>
      <c r="L379">
        <v>13</v>
      </c>
      <c r="M379">
        <v>6</v>
      </c>
      <c r="N379">
        <v>2</v>
      </c>
      <c r="O379">
        <v>2</v>
      </c>
    </row>
    <row r="380" spans="1:15" x14ac:dyDescent="0.3">
      <c r="A380">
        <v>34</v>
      </c>
      <c r="B380" t="str">
        <f>IF(WA_Fn_UseC__HR_Employee_Attrition[[#This Row],[Age]]&lt;30,"&lt;30",IF(WA_Fn_UseC__HR_Employee_Attrition[[#This Row],[Age]]&lt;=40,"30-40",IF(WA_Fn_UseC__HR_Employee_Attrition[[#This Row],[Age]]&lt;=50,"41-50","50+")))</f>
        <v>30-40</v>
      </c>
      <c r="C380" t="s">
        <v>12</v>
      </c>
      <c r="D380" t="s">
        <v>13</v>
      </c>
      <c r="E380" t="s">
        <v>32</v>
      </c>
      <c r="F380">
        <v>502</v>
      </c>
      <c r="G380" t="s">
        <v>20</v>
      </c>
      <c r="H380" t="s">
        <v>16</v>
      </c>
      <c r="I380" t="s">
        <v>17</v>
      </c>
      <c r="J380" s="1">
        <v>5304</v>
      </c>
      <c r="K380" t="s">
        <v>12</v>
      </c>
      <c r="L380">
        <v>13</v>
      </c>
      <c r="M380">
        <v>9</v>
      </c>
      <c r="N380">
        <v>5</v>
      </c>
      <c r="O380">
        <v>0</v>
      </c>
    </row>
    <row r="381" spans="1:15" x14ac:dyDescent="0.3">
      <c r="A381">
        <v>55</v>
      </c>
      <c r="B381" t="str">
        <f>IF(WA_Fn_UseC__HR_Employee_Attrition[[#This Row],[Age]]&lt;30,"&lt;30",IF(WA_Fn_UseC__HR_Employee_Attrition[[#This Row],[Age]]&lt;=40,"30-40",IF(WA_Fn_UseC__HR_Employee_Attrition[[#This Row],[Age]]&lt;=50,"41-50","50+")))</f>
        <v>50+</v>
      </c>
      <c r="C381" t="s">
        <v>18</v>
      </c>
      <c r="D381" t="s">
        <v>19</v>
      </c>
      <c r="E381" t="s">
        <v>14</v>
      </c>
      <c r="F381">
        <v>505</v>
      </c>
      <c r="G381" t="s">
        <v>15</v>
      </c>
      <c r="H381" t="s">
        <v>29</v>
      </c>
      <c r="I381" t="s">
        <v>17</v>
      </c>
      <c r="J381" s="1">
        <v>16659</v>
      </c>
      <c r="K381" t="s">
        <v>12</v>
      </c>
      <c r="L381">
        <v>13</v>
      </c>
      <c r="M381">
        <v>30</v>
      </c>
      <c r="N381">
        <v>5</v>
      </c>
      <c r="O381">
        <v>1</v>
      </c>
    </row>
    <row r="382" spans="1:15" x14ac:dyDescent="0.3">
      <c r="A382">
        <v>24</v>
      </c>
      <c r="B382" t="str">
        <f>IF(WA_Fn_UseC__HR_Employee_Attrition[[#This Row],[Age]]&lt;30,"&lt;30",IF(WA_Fn_UseC__HR_Employee_Attrition[[#This Row],[Age]]&lt;=40,"30-40",IF(WA_Fn_UseC__HR_Employee_Attrition[[#This Row],[Age]]&lt;=50,"41-50","50+")))</f>
        <v>&lt;30</v>
      </c>
      <c r="C382" t="s">
        <v>18</v>
      </c>
      <c r="D382" t="s">
        <v>13</v>
      </c>
      <c r="E382" t="s">
        <v>32</v>
      </c>
      <c r="F382">
        <v>507</v>
      </c>
      <c r="G382" t="s">
        <v>15</v>
      </c>
      <c r="H382" t="s">
        <v>16</v>
      </c>
      <c r="I382" t="s">
        <v>26</v>
      </c>
      <c r="J382" s="1">
        <v>4260</v>
      </c>
      <c r="K382" t="s">
        <v>12</v>
      </c>
      <c r="L382">
        <v>12</v>
      </c>
      <c r="M382">
        <v>5</v>
      </c>
      <c r="N382">
        <v>5</v>
      </c>
      <c r="O382">
        <v>0</v>
      </c>
    </row>
    <row r="383" spans="1:15" x14ac:dyDescent="0.3">
      <c r="A383">
        <v>30</v>
      </c>
      <c r="B383" t="str">
        <f>IF(WA_Fn_UseC__HR_Employee_Attrition[[#This Row],[Age]]&lt;30,"&lt;30",IF(WA_Fn_UseC__HR_Employee_Attrition[[#This Row],[Age]]&lt;=40,"30-40",IF(WA_Fn_UseC__HR_Employee_Attrition[[#This Row],[Age]]&lt;=50,"41-50","50+")))</f>
        <v>30-40</v>
      </c>
      <c r="C383" t="s">
        <v>18</v>
      </c>
      <c r="D383" t="s">
        <v>13</v>
      </c>
      <c r="E383" t="s">
        <v>33</v>
      </c>
      <c r="F383">
        <v>508</v>
      </c>
      <c r="G383" t="s">
        <v>20</v>
      </c>
      <c r="H383" t="s">
        <v>30</v>
      </c>
      <c r="I383" t="s">
        <v>22</v>
      </c>
      <c r="J383" s="1">
        <v>2476</v>
      </c>
      <c r="K383" t="s">
        <v>18</v>
      </c>
      <c r="L383">
        <v>18</v>
      </c>
      <c r="M383">
        <v>1</v>
      </c>
      <c r="N383">
        <v>1</v>
      </c>
      <c r="O383">
        <v>0</v>
      </c>
    </row>
    <row r="384" spans="1:15" x14ac:dyDescent="0.3">
      <c r="A384">
        <v>26</v>
      </c>
      <c r="B384" t="str">
        <f>IF(WA_Fn_UseC__HR_Employee_Attrition[[#This Row],[Age]]&lt;30,"&lt;30",IF(WA_Fn_UseC__HR_Employee_Attrition[[#This Row],[Age]]&lt;=40,"30-40",IF(WA_Fn_UseC__HR_Employee_Attrition[[#This Row],[Age]]&lt;=50,"41-50","50+")))</f>
        <v>&lt;30</v>
      </c>
      <c r="C384" t="s">
        <v>12</v>
      </c>
      <c r="D384" t="s">
        <v>19</v>
      </c>
      <c r="E384" t="s">
        <v>33</v>
      </c>
      <c r="F384">
        <v>510</v>
      </c>
      <c r="G384" t="s">
        <v>20</v>
      </c>
      <c r="H384" t="s">
        <v>21</v>
      </c>
      <c r="I384" t="s">
        <v>17</v>
      </c>
      <c r="J384" s="1">
        <v>3102</v>
      </c>
      <c r="K384" t="s">
        <v>18</v>
      </c>
      <c r="L384">
        <v>22</v>
      </c>
      <c r="M384">
        <v>7</v>
      </c>
      <c r="N384">
        <v>6</v>
      </c>
      <c r="O384">
        <v>0</v>
      </c>
    </row>
    <row r="385" spans="1:15" x14ac:dyDescent="0.3">
      <c r="A385">
        <v>22</v>
      </c>
      <c r="B385" t="str">
        <f>IF(WA_Fn_UseC__HR_Employee_Attrition[[#This Row],[Age]]&lt;30,"&lt;30",IF(WA_Fn_UseC__HR_Employee_Attrition[[#This Row],[Age]]&lt;=40,"30-40",IF(WA_Fn_UseC__HR_Employee_Attrition[[#This Row],[Age]]&lt;=50,"41-50","50+")))</f>
        <v>&lt;30</v>
      </c>
      <c r="C385" t="s">
        <v>18</v>
      </c>
      <c r="D385" t="s">
        <v>19</v>
      </c>
      <c r="E385" t="s">
        <v>25</v>
      </c>
      <c r="F385">
        <v>511</v>
      </c>
      <c r="G385" t="s">
        <v>15</v>
      </c>
      <c r="H385" t="s">
        <v>21</v>
      </c>
      <c r="I385" t="s">
        <v>22</v>
      </c>
      <c r="J385" s="1">
        <v>2244</v>
      </c>
      <c r="K385" t="s">
        <v>18</v>
      </c>
      <c r="L385">
        <v>13</v>
      </c>
      <c r="M385">
        <v>2</v>
      </c>
      <c r="N385">
        <v>2</v>
      </c>
      <c r="O385">
        <v>1</v>
      </c>
    </row>
    <row r="386" spans="1:15" x14ac:dyDescent="0.3">
      <c r="A386">
        <v>36</v>
      </c>
      <c r="B386" t="str">
        <f>IF(WA_Fn_UseC__HR_Employee_Attrition[[#This Row],[Age]]&lt;30,"&lt;30",IF(WA_Fn_UseC__HR_Employee_Attrition[[#This Row],[Age]]&lt;=40,"30-40",IF(WA_Fn_UseC__HR_Employee_Attrition[[#This Row],[Age]]&lt;=50,"41-50","50+")))</f>
        <v>30-40</v>
      </c>
      <c r="C386" t="s">
        <v>18</v>
      </c>
      <c r="D386" t="s">
        <v>13</v>
      </c>
      <c r="E386" t="s">
        <v>25</v>
      </c>
      <c r="F386">
        <v>513</v>
      </c>
      <c r="G386" t="s">
        <v>20</v>
      </c>
      <c r="H386" t="s">
        <v>16</v>
      </c>
      <c r="I386" t="s">
        <v>22</v>
      </c>
      <c r="J386" s="1">
        <v>7596</v>
      </c>
      <c r="K386" t="s">
        <v>18</v>
      </c>
      <c r="L386">
        <v>13</v>
      </c>
      <c r="M386">
        <v>10</v>
      </c>
      <c r="N386">
        <v>10</v>
      </c>
      <c r="O386">
        <v>9</v>
      </c>
    </row>
    <row r="387" spans="1:15" x14ac:dyDescent="0.3">
      <c r="A387">
        <v>30</v>
      </c>
      <c r="B387" t="str">
        <f>IF(WA_Fn_UseC__HR_Employee_Attrition[[#This Row],[Age]]&lt;30,"&lt;30",IF(WA_Fn_UseC__HR_Employee_Attrition[[#This Row],[Age]]&lt;=40,"30-40",IF(WA_Fn_UseC__HR_Employee_Attrition[[#This Row],[Age]]&lt;=50,"41-50","50+")))</f>
        <v>30-40</v>
      </c>
      <c r="C387" t="s">
        <v>12</v>
      </c>
      <c r="D387" t="s">
        <v>19</v>
      </c>
      <c r="E387" t="s">
        <v>33</v>
      </c>
      <c r="F387">
        <v>514</v>
      </c>
      <c r="G387" t="s">
        <v>20</v>
      </c>
      <c r="H387" t="s">
        <v>21</v>
      </c>
      <c r="I387" t="s">
        <v>17</v>
      </c>
      <c r="J387" s="1">
        <v>2285</v>
      </c>
      <c r="K387" t="s">
        <v>12</v>
      </c>
      <c r="L387">
        <v>23</v>
      </c>
      <c r="M387">
        <v>3</v>
      </c>
      <c r="N387">
        <v>1</v>
      </c>
      <c r="O387">
        <v>0</v>
      </c>
    </row>
    <row r="388" spans="1:15" x14ac:dyDescent="0.3">
      <c r="A388">
        <v>37</v>
      </c>
      <c r="B388" t="str">
        <f>IF(WA_Fn_UseC__HR_Employee_Attrition[[#This Row],[Age]]&lt;30,"&lt;30",IF(WA_Fn_UseC__HR_Employee_Attrition[[#This Row],[Age]]&lt;=40,"30-40",IF(WA_Fn_UseC__HR_Employee_Attrition[[#This Row],[Age]]&lt;=50,"41-50","50+")))</f>
        <v>30-40</v>
      </c>
      <c r="C388" t="s">
        <v>18</v>
      </c>
      <c r="D388" t="s">
        <v>19</v>
      </c>
      <c r="E388" t="s">
        <v>14</v>
      </c>
      <c r="F388">
        <v>515</v>
      </c>
      <c r="G388" t="s">
        <v>15</v>
      </c>
      <c r="H388" t="s">
        <v>24</v>
      </c>
      <c r="I388" t="s">
        <v>26</v>
      </c>
      <c r="J388" s="1">
        <v>3034</v>
      </c>
      <c r="K388" t="s">
        <v>18</v>
      </c>
      <c r="L388">
        <v>12</v>
      </c>
      <c r="M388">
        <v>18</v>
      </c>
      <c r="N388">
        <v>18</v>
      </c>
      <c r="O388">
        <v>12</v>
      </c>
    </row>
    <row r="389" spans="1:15" x14ac:dyDescent="0.3">
      <c r="A389">
        <v>40</v>
      </c>
      <c r="B389" t="str">
        <f>IF(WA_Fn_UseC__HR_Employee_Attrition[[#This Row],[Age]]&lt;30,"&lt;30",IF(WA_Fn_UseC__HR_Employee_Attrition[[#This Row],[Age]]&lt;=40,"30-40",IF(WA_Fn_UseC__HR_Employee_Attrition[[#This Row],[Age]]&lt;=50,"41-50","50+")))</f>
        <v>30-40</v>
      </c>
      <c r="C389" t="s">
        <v>18</v>
      </c>
      <c r="D389" t="s">
        <v>13</v>
      </c>
      <c r="E389" t="s">
        <v>32</v>
      </c>
      <c r="F389">
        <v>516</v>
      </c>
      <c r="G389" t="s">
        <v>15</v>
      </c>
      <c r="H389" t="s">
        <v>16</v>
      </c>
      <c r="I389" t="s">
        <v>26</v>
      </c>
      <c r="J389" s="1">
        <v>5715</v>
      </c>
      <c r="K389" t="s">
        <v>18</v>
      </c>
      <c r="L389">
        <v>12</v>
      </c>
      <c r="M389">
        <v>8</v>
      </c>
      <c r="N389">
        <v>5</v>
      </c>
      <c r="O389">
        <v>1</v>
      </c>
    </row>
    <row r="390" spans="1:15" x14ac:dyDescent="0.3">
      <c r="A390">
        <v>42</v>
      </c>
      <c r="B390" t="str">
        <f>IF(WA_Fn_UseC__HR_Employee_Attrition[[#This Row],[Age]]&lt;30,"&lt;30",IF(WA_Fn_UseC__HR_Employee_Attrition[[#This Row],[Age]]&lt;=40,"30-40",IF(WA_Fn_UseC__HR_Employee_Attrition[[#This Row],[Age]]&lt;=50,"41-50","50+")))</f>
        <v>41-50</v>
      </c>
      <c r="C390" t="s">
        <v>18</v>
      </c>
      <c r="D390" t="s">
        <v>19</v>
      </c>
      <c r="E390" t="s">
        <v>14</v>
      </c>
      <c r="F390">
        <v>517</v>
      </c>
      <c r="G390" t="s">
        <v>15</v>
      </c>
      <c r="H390" t="s">
        <v>24</v>
      </c>
      <c r="I390" t="s">
        <v>26</v>
      </c>
      <c r="J390" s="1">
        <v>2576</v>
      </c>
      <c r="K390" t="s">
        <v>18</v>
      </c>
      <c r="L390">
        <v>16</v>
      </c>
      <c r="M390">
        <v>8</v>
      </c>
      <c r="N390">
        <v>5</v>
      </c>
      <c r="O390">
        <v>1</v>
      </c>
    </row>
    <row r="391" spans="1:15" x14ac:dyDescent="0.3">
      <c r="A391">
        <v>37</v>
      </c>
      <c r="B391" t="str">
        <f>IF(WA_Fn_UseC__HR_Employee_Attrition[[#This Row],[Age]]&lt;30,"&lt;30",IF(WA_Fn_UseC__HR_Employee_Attrition[[#This Row],[Age]]&lt;=40,"30-40",IF(WA_Fn_UseC__HR_Employee_Attrition[[#This Row],[Age]]&lt;=50,"41-50","50+")))</f>
        <v>30-40</v>
      </c>
      <c r="C391" t="s">
        <v>18</v>
      </c>
      <c r="D391" t="s">
        <v>19</v>
      </c>
      <c r="E391" t="s">
        <v>14</v>
      </c>
      <c r="F391">
        <v>518</v>
      </c>
      <c r="G391" t="s">
        <v>20</v>
      </c>
      <c r="H391" t="s">
        <v>27</v>
      </c>
      <c r="I391" t="s">
        <v>17</v>
      </c>
      <c r="J391" s="1">
        <v>4197</v>
      </c>
      <c r="K391" t="s">
        <v>12</v>
      </c>
      <c r="L391">
        <v>12</v>
      </c>
      <c r="M391">
        <v>18</v>
      </c>
      <c r="N391">
        <v>1</v>
      </c>
      <c r="O391">
        <v>0</v>
      </c>
    </row>
    <row r="392" spans="1:15" x14ac:dyDescent="0.3">
      <c r="A392">
        <v>43</v>
      </c>
      <c r="B392" t="str">
        <f>IF(WA_Fn_UseC__HR_Employee_Attrition[[#This Row],[Age]]&lt;30,"&lt;30",IF(WA_Fn_UseC__HR_Employee_Attrition[[#This Row],[Age]]&lt;=40,"30-40",IF(WA_Fn_UseC__HR_Employee_Attrition[[#This Row],[Age]]&lt;=50,"41-50","50+")))</f>
        <v>41-50</v>
      </c>
      <c r="C392" t="s">
        <v>18</v>
      </c>
      <c r="D392" t="s">
        <v>19</v>
      </c>
      <c r="E392" t="s">
        <v>14</v>
      </c>
      <c r="F392">
        <v>520</v>
      </c>
      <c r="G392" t="s">
        <v>20</v>
      </c>
      <c r="H392" t="s">
        <v>31</v>
      </c>
      <c r="I392" t="s">
        <v>26</v>
      </c>
      <c r="J392" s="1">
        <v>14336</v>
      </c>
      <c r="K392" t="s">
        <v>18</v>
      </c>
      <c r="L392">
        <v>11</v>
      </c>
      <c r="M392">
        <v>25</v>
      </c>
      <c r="N392">
        <v>25</v>
      </c>
      <c r="O392">
        <v>3</v>
      </c>
    </row>
    <row r="393" spans="1:15" x14ac:dyDescent="0.3">
      <c r="A393">
        <v>40</v>
      </c>
      <c r="B393" t="str">
        <f>IF(WA_Fn_UseC__HR_Employee_Attrition[[#This Row],[Age]]&lt;30,"&lt;30",IF(WA_Fn_UseC__HR_Employee_Attrition[[#This Row],[Age]]&lt;=40,"30-40",IF(WA_Fn_UseC__HR_Employee_Attrition[[#This Row],[Age]]&lt;=50,"41-50","50+")))</f>
        <v>30-40</v>
      </c>
      <c r="C393" t="s">
        <v>18</v>
      </c>
      <c r="D393" t="s">
        <v>19</v>
      </c>
      <c r="E393" t="s">
        <v>25</v>
      </c>
      <c r="F393">
        <v>521</v>
      </c>
      <c r="G393" t="s">
        <v>15</v>
      </c>
      <c r="H393" t="s">
        <v>24</v>
      </c>
      <c r="I393" t="s">
        <v>22</v>
      </c>
      <c r="J393" s="1">
        <v>3448</v>
      </c>
      <c r="K393" t="s">
        <v>18</v>
      </c>
      <c r="L393">
        <v>22</v>
      </c>
      <c r="M393">
        <v>20</v>
      </c>
      <c r="N393">
        <v>1</v>
      </c>
      <c r="O393">
        <v>0</v>
      </c>
    </row>
    <row r="394" spans="1:15" x14ac:dyDescent="0.3">
      <c r="A394">
        <v>54</v>
      </c>
      <c r="B394" t="str">
        <f>IF(WA_Fn_UseC__HR_Employee_Attrition[[#This Row],[Age]]&lt;30,"&lt;30",IF(WA_Fn_UseC__HR_Employee_Attrition[[#This Row],[Age]]&lt;=40,"30-40",IF(WA_Fn_UseC__HR_Employee_Attrition[[#This Row],[Age]]&lt;=50,"41-50","50+")))</f>
        <v>50+</v>
      </c>
      <c r="C394" t="s">
        <v>18</v>
      </c>
      <c r="D394" t="s">
        <v>19</v>
      </c>
      <c r="E394" t="s">
        <v>25</v>
      </c>
      <c r="F394">
        <v>522</v>
      </c>
      <c r="G394" t="s">
        <v>20</v>
      </c>
      <c r="H394" t="s">
        <v>31</v>
      </c>
      <c r="I394" t="s">
        <v>22</v>
      </c>
      <c r="J394" s="1">
        <v>19406</v>
      </c>
      <c r="K394" t="s">
        <v>18</v>
      </c>
      <c r="L394">
        <v>11</v>
      </c>
      <c r="M394">
        <v>24</v>
      </c>
      <c r="N394">
        <v>4</v>
      </c>
      <c r="O394">
        <v>1</v>
      </c>
    </row>
    <row r="395" spans="1:15" x14ac:dyDescent="0.3">
      <c r="A395">
        <v>34</v>
      </c>
      <c r="B395" t="str">
        <f>IF(WA_Fn_UseC__HR_Employee_Attrition[[#This Row],[Age]]&lt;30,"&lt;30",IF(WA_Fn_UseC__HR_Employee_Attrition[[#This Row],[Age]]&lt;=40,"30-40",IF(WA_Fn_UseC__HR_Employee_Attrition[[#This Row],[Age]]&lt;=50,"41-50","50+")))</f>
        <v>30-40</v>
      </c>
      <c r="C395" t="s">
        <v>18</v>
      </c>
      <c r="D395" t="s">
        <v>13</v>
      </c>
      <c r="E395" t="s">
        <v>32</v>
      </c>
      <c r="F395">
        <v>523</v>
      </c>
      <c r="G395" t="s">
        <v>15</v>
      </c>
      <c r="H395" t="s">
        <v>16</v>
      </c>
      <c r="I395" t="s">
        <v>22</v>
      </c>
      <c r="J395" s="1">
        <v>6538</v>
      </c>
      <c r="K395" t="s">
        <v>18</v>
      </c>
      <c r="L395">
        <v>15</v>
      </c>
      <c r="M395">
        <v>6</v>
      </c>
      <c r="N395">
        <v>3</v>
      </c>
      <c r="O395">
        <v>1</v>
      </c>
    </row>
    <row r="396" spans="1:15" x14ac:dyDescent="0.3">
      <c r="A396">
        <v>31</v>
      </c>
      <c r="B396" t="str">
        <f>IF(WA_Fn_UseC__HR_Employee_Attrition[[#This Row],[Age]]&lt;30,"&lt;30",IF(WA_Fn_UseC__HR_Employee_Attrition[[#This Row],[Age]]&lt;=40,"30-40",IF(WA_Fn_UseC__HR_Employee_Attrition[[#This Row],[Age]]&lt;=50,"41-50","50+")))</f>
        <v>30-40</v>
      </c>
      <c r="C396" t="s">
        <v>18</v>
      </c>
      <c r="D396" t="s">
        <v>19</v>
      </c>
      <c r="E396" t="s">
        <v>25</v>
      </c>
      <c r="F396">
        <v>524</v>
      </c>
      <c r="G396" t="s">
        <v>15</v>
      </c>
      <c r="H396" t="s">
        <v>27</v>
      </c>
      <c r="I396" t="s">
        <v>22</v>
      </c>
      <c r="J396" s="1">
        <v>4306</v>
      </c>
      <c r="K396" t="s">
        <v>18</v>
      </c>
      <c r="L396">
        <v>12</v>
      </c>
      <c r="M396">
        <v>13</v>
      </c>
      <c r="N396">
        <v>13</v>
      </c>
      <c r="O396">
        <v>3</v>
      </c>
    </row>
    <row r="397" spans="1:15" x14ac:dyDescent="0.3">
      <c r="A397">
        <v>43</v>
      </c>
      <c r="B397" t="str">
        <f>IF(WA_Fn_UseC__HR_Employee_Attrition[[#This Row],[Age]]&lt;30,"&lt;30",IF(WA_Fn_UseC__HR_Employee_Attrition[[#This Row],[Age]]&lt;=40,"30-40",IF(WA_Fn_UseC__HR_Employee_Attrition[[#This Row],[Age]]&lt;=50,"41-50","50+")))</f>
        <v>41-50</v>
      </c>
      <c r="C397" t="s">
        <v>18</v>
      </c>
      <c r="D397" t="s">
        <v>19</v>
      </c>
      <c r="E397" t="s">
        <v>25</v>
      </c>
      <c r="F397">
        <v>525</v>
      </c>
      <c r="G397" t="s">
        <v>20</v>
      </c>
      <c r="H397" t="s">
        <v>24</v>
      </c>
      <c r="I397" t="s">
        <v>22</v>
      </c>
      <c r="J397" s="1">
        <v>2258</v>
      </c>
      <c r="K397" t="s">
        <v>18</v>
      </c>
      <c r="L397">
        <v>20</v>
      </c>
      <c r="M397">
        <v>8</v>
      </c>
      <c r="N397">
        <v>3</v>
      </c>
      <c r="O397">
        <v>1</v>
      </c>
    </row>
    <row r="398" spans="1:15" x14ac:dyDescent="0.3">
      <c r="A398">
        <v>43</v>
      </c>
      <c r="B398" t="str">
        <f>IF(WA_Fn_UseC__HR_Employee_Attrition[[#This Row],[Age]]&lt;30,"&lt;30",IF(WA_Fn_UseC__HR_Employee_Attrition[[#This Row],[Age]]&lt;=40,"30-40",IF(WA_Fn_UseC__HR_Employee_Attrition[[#This Row],[Age]]&lt;=50,"41-50","50+")))</f>
        <v>41-50</v>
      </c>
      <c r="C398" t="s">
        <v>18</v>
      </c>
      <c r="D398" t="s">
        <v>19</v>
      </c>
      <c r="E398" t="s">
        <v>23</v>
      </c>
      <c r="F398">
        <v>526</v>
      </c>
      <c r="G398" t="s">
        <v>15</v>
      </c>
      <c r="H398" t="s">
        <v>28</v>
      </c>
      <c r="I398" t="s">
        <v>26</v>
      </c>
      <c r="J398" s="1">
        <v>4522</v>
      </c>
      <c r="K398" t="s">
        <v>12</v>
      </c>
      <c r="L398">
        <v>14</v>
      </c>
      <c r="M398">
        <v>8</v>
      </c>
      <c r="N398">
        <v>5</v>
      </c>
      <c r="O398">
        <v>0</v>
      </c>
    </row>
    <row r="399" spans="1:15" x14ac:dyDescent="0.3">
      <c r="A399">
        <v>25</v>
      </c>
      <c r="B399" t="str">
        <f>IF(WA_Fn_UseC__HR_Employee_Attrition[[#This Row],[Age]]&lt;30,"&lt;30",IF(WA_Fn_UseC__HR_Employee_Attrition[[#This Row],[Age]]&lt;=40,"30-40",IF(WA_Fn_UseC__HR_Employee_Attrition[[#This Row],[Age]]&lt;=50,"41-50","50+")))</f>
        <v>&lt;30</v>
      </c>
      <c r="C399" t="s">
        <v>18</v>
      </c>
      <c r="D399" t="s">
        <v>13</v>
      </c>
      <c r="E399" t="s">
        <v>14</v>
      </c>
      <c r="F399">
        <v>527</v>
      </c>
      <c r="G399" t="s">
        <v>15</v>
      </c>
      <c r="H399" t="s">
        <v>16</v>
      </c>
      <c r="I399" t="s">
        <v>17</v>
      </c>
      <c r="J399" s="1">
        <v>4487</v>
      </c>
      <c r="K399" t="s">
        <v>12</v>
      </c>
      <c r="L399">
        <v>11</v>
      </c>
      <c r="M399">
        <v>5</v>
      </c>
      <c r="N399">
        <v>5</v>
      </c>
      <c r="O399">
        <v>1</v>
      </c>
    </row>
    <row r="400" spans="1:15" x14ac:dyDescent="0.3">
      <c r="A400">
        <v>37</v>
      </c>
      <c r="B400" t="str">
        <f>IF(WA_Fn_UseC__HR_Employee_Attrition[[#This Row],[Age]]&lt;30,"&lt;30",IF(WA_Fn_UseC__HR_Employee_Attrition[[#This Row],[Age]]&lt;=40,"30-40",IF(WA_Fn_UseC__HR_Employee_Attrition[[#This Row],[Age]]&lt;=50,"41-50","50+")))</f>
        <v>30-40</v>
      </c>
      <c r="C400" t="s">
        <v>18</v>
      </c>
      <c r="D400" t="s">
        <v>19</v>
      </c>
      <c r="E400" t="s">
        <v>25</v>
      </c>
      <c r="F400">
        <v>529</v>
      </c>
      <c r="G400" t="s">
        <v>15</v>
      </c>
      <c r="H400" t="s">
        <v>21</v>
      </c>
      <c r="I400" t="s">
        <v>22</v>
      </c>
      <c r="J400" s="1">
        <v>4449</v>
      </c>
      <c r="K400" t="s">
        <v>12</v>
      </c>
      <c r="L400">
        <v>15</v>
      </c>
      <c r="M400">
        <v>15</v>
      </c>
      <c r="N400">
        <v>13</v>
      </c>
      <c r="O400">
        <v>10</v>
      </c>
    </row>
    <row r="401" spans="1:15" x14ac:dyDescent="0.3">
      <c r="A401">
        <v>31</v>
      </c>
      <c r="B401" t="str">
        <f>IF(WA_Fn_UseC__HR_Employee_Attrition[[#This Row],[Age]]&lt;30,"&lt;30",IF(WA_Fn_UseC__HR_Employee_Attrition[[#This Row],[Age]]&lt;=40,"30-40",IF(WA_Fn_UseC__HR_Employee_Attrition[[#This Row],[Age]]&lt;=50,"41-50","50+")))</f>
        <v>30-40</v>
      </c>
      <c r="C401" t="s">
        <v>18</v>
      </c>
      <c r="D401" t="s">
        <v>19</v>
      </c>
      <c r="E401" t="s">
        <v>14</v>
      </c>
      <c r="F401">
        <v>530</v>
      </c>
      <c r="G401" t="s">
        <v>20</v>
      </c>
      <c r="H401" t="s">
        <v>24</v>
      </c>
      <c r="I401" t="s">
        <v>22</v>
      </c>
      <c r="J401" s="1">
        <v>2218</v>
      </c>
      <c r="K401" t="s">
        <v>18</v>
      </c>
      <c r="L401">
        <v>12</v>
      </c>
      <c r="M401">
        <v>4</v>
      </c>
      <c r="N401">
        <v>4</v>
      </c>
      <c r="O401">
        <v>3</v>
      </c>
    </row>
    <row r="402" spans="1:15" x14ac:dyDescent="0.3">
      <c r="A402">
        <v>39</v>
      </c>
      <c r="B402" t="str">
        <f>IF(WA_Fn_UseC__HR_Employee_Attrition[[#This Row],[Age]]&lt;30,"&lt;30",IF(WA_Fn_UseC__HR_Employee_Attrition[[#This Row],[Age]]&lt;=40,"30-40",IF(WA_Fn_UseC__HR_Employee_Attrition[[#This Row],[Age]]&lt;=50,"41-50","50+")))</f>
        <v>30-40</v>
      </c>
      <c r="C402" t="s">
        <v>18</v>
      </c>
      <c r="D402" t="s">
        <v>19</v>
      </c>
      <c r="E402" t="s">
        <v>14</v>
      </c>
      <c r="F402">
        <v>531</v>
      </c>
      <c r="G402" t="s">
        <v>20</v>
      </c>
      <c r="H402" t="s">
        <v>29</v>
      </c>
      <c r="I402" t="s">
        <v>26</v>
      </c>
      <c r="J402" s="1">
        <v>19197</v>
      </c>
      <c r="K402" t="s">
        <v>12</v>
      </c>
      <c r="L402">
        <v>14</v>
      </c>
      <c r="M402">
        <v>21</v>
      </c>
      <c r="N402">
        <v>21</v>
      </c>
      <c r="O402">
        <v>1</v>
      </c>
    </row>
    <row r="403" spans="1:15" x14ac:dyDescent="0.3">
      <c r="A403">
        <v>56</v>
      </c>
      <c r="B403" t="str">
        <f>IF(WA_Fn_UseC__HR_Employee_Attrition[[#This Row],[Age]]&lt;30,"&lt;30",IF(WA_Fn_UseC__HR_Employee_Attrition[[#This Row],[Age]]&lt;=40,"30-40",IF(WA_Fn_UseC__HR_Employee_Attrition[[#This Row],[Age]]&lt;=50,"41-50","50+")))</f>
        <v>50+</v>
      </c>
      <c r="C403" t="s">
        <v>18</v>
      </c>
      <c r="D403" t="s">
        <v>13</v>
      </c>
      <c r="E403" t="s">
        <v>14</v>
      </c>
      <c r="F403">
        <v>532</v>
      </c>
      <c r="G403" t="s">
        <v>15</v>
      </c>
      <c r="H403" t="s">
        <v>16</v>
      </c>
      <c r="I403" t="s">
        <v>22</v>
      </c>
      <c r="J403" s="1">
        <v>13212</v>
      </c>
      <c r="K403" t="s">
        <v>18</v>
      </c>
      <c r="L403">
        <v>11</v>
      </c>
      <c r="M403">
        <v>36</v>
      </c>
      <c r="N403">
        <v>7</v>
      </c>
      <c r="O403">
        <v>7</v>
      </c>
    </row>
    <row r="404" spans="1:15" x14ac:dyDescent="0.3">
      <c r="A404">
        <v>30</v>
      </c>
      <c r="B404" t="str">
        <f>IF(WA_Fn_UseC__HR_Employee_Attrition[[#This Row],[Age]]&lt;30,"&lt;30",IF(WA_Fn_UseC__HR_Employee_Attrition[[#This Row],[Age]]&lt;=40,"30-40",IF(WA_Fn_UseC__HR_Employee_Attrition[[#This Row],[Age]]&lt;=50,"41-50","50+")))</f>
        <v>30-40</v>
      </c>
      <c r="C404" t="s">
        <v>18</v>
      </c>
      <c r="D404" t="s">
        <v>13</v>
      </c>
      <c r="E404" t="s">
        <v>33</v>
      </c>
      <c r="F404">
        <v>533</v>
      </c>
      <c r="G404" t="s">
        <v>15</v>
      </c>
      <c r="H404" t="s">
        <v>16</v>
      </c>
      <c r="I404" t="s">
        <v>17</v>
      </c>
      <c r="J404" s="1">
        <v>6577</v>
      </c>
      <c r="K404" t="s">
        <v>18</v>
      </c>
      <c r="L404">
        <v>11</v>
      </c>
      <c r="M404">
        <v>6</v>
      </c>
      <c r="N404">
        <v>5</v>
      </c>
      <c r="O404">
        <v>4</v>
      </c>
    </row>
    <row r="405" spans="1:15" x14ac:dyDescent="0.3">
      <c r="A405">
        <v>41</v>
      </c>
      <c r="B405" t="str">
        <f>IF(WA_Fn_UseC__HR_Employee_Attrition[[#This Row],[Age]]&lt;30,"&lt;30",IF(WA_Fn_UseC__HR_Employee_Attrition[[#This Row],[Age]]&lt;=40,"30-40",IF(WA_Fn_UseC__HR_Employee_Attrition[[#This Row],[Age]]&lt;=50,"41-50","50+")))</f>
        <v>41-50</v>
      </c>
      <c r="C405" t="s">
        <v>18</v>
      </c>
      <c r="D405" t="s">
        <v>13</v>
      </c>
      <c r="E405" t="s">
        <v>32</v>
      </c>
      <c r="F405">
        <v>534</v>
      </c>
      <c r="G405" t="s">
        <v>20</v>
      </c>
      <c r="H405" t="s">
        <v>16</v>
      </c>
      <c r="I405" t="s">
        <v>22</v>
      </c>
      <c r="J405" s="1">
        <v>8392</v>
      </c>
      <c r="K405" t="s">
        <v>18</v>
      </c>
      <c r="L405">
        <v>16</v>
      </c>
      <c r="M405">
        <v>10</v>
      </c>
      <c r="N405">
        <v>10</v>
      </c>
      <c r="O405">
        <v>0</v>
      </c>
    </row>
    <row r="406" spans="1:15" x14ac:dyDescent="0.3">
      <c r="A406">
        <v>28</v>
      </c>
      <c r="B406" t="str">
        <f>IF(WA_Fn_UseC__HR_Employee_Attrition[[#This Row],[Age]]&lt;30,"&lt;30",IF(WA_Fn_UseC__HR_Employee_Attrition[[#This Row],[Age]]&lt;=40,"30-40",IF(WA_Fn_UseC__HR_Employee_Attrition[[#This Row],[Age]]&lt;=50,"41-50","50+")))</f>
        <v>&lt;30</v>
      </c>
      <c r="C406" t="s">
        <v>18</v>
      </c>
      <c r="D406" t="s">
        <v>19</v>
      </c>
      <c r="E406" t="s">
        <v>25</v>
      </c>
      <c r="F406">
        <v>536</v>
      </c>
      <c r="G406" t="s">
        <v>20</v>
      </c>
      <c r="H406" t="s">
        <v>24</v>
      </c>
      <c r="I406" t="s">
        <v>26</v>
      </c>
      <c r="J406" s="1">
        <v>4558</v>
      </c>
      <c r="K406" t="s">
        <v>18</v>
      </c>
      <c r="L406">
        <v>12</v>
      </c>
      <c r="M406">
        <v>10</v>
      </c>
      <c r="N406">
        <v>10</v>
      </c>
      <c r="O406">
        <v>1</v>
      </c>
    </row>
    <row r="407" spans="1:15" x14ac:dyDescent="0.3">
      <c r="A407">
        <v>25</v>
      </c>
      <c r="B407" t="str">
        <f>IF(WA_Fn_UseC__HR_Employee_Attrition[[#This Row],[Age]]&lt;30,"&lt;30",IF(WA_Fn_UseC__HR_Employee_Attrition[[#This Row],[Age]]&lt;=40,"30-40",IF(WA_Fn_UseC__HR_Employee_Attrition[[#This Row],[Age]]&lt;=50,"41-50","50+")))</f>
        <v>&lt;30</v>
      </c>
      <c r="C407" t="s">
        <v>12</v>
      </c>
      <c r="D407" t="s">
        <v>19</v>
      </c>
      <c r="E407" t="s">
        <v>25</v>
      </c>
      <c r="F407">
        <v>538</v>
      </c>
      <c r="G407" t="s">
        <v>20</v>
      </c>
      <c r="H407" t="s">
        <v>24</v>
      </c>
      <c r="I407" t="s">
        <v>22</v>
      </c>
      <c r="J407" s="1">
        <v>4031</v>
      </c>
      <c r="K407" t="s">
        <v>18</v>
      </c>
      <c r="L407">
        <v>13</v>
      </c>
      <c r="M407">
        <v>6</v>
      </c>
      <c r="N407">
        <v>2</v>
      </c>
      <c r="O407">
        <v>0</v>
      </c>
    </row>
    <row r="408" spans="1:15" x14ac:dyDescent="0.3">
      <c r="A408">
        <v>52</v>
      </c>
      <c r="B408" t="str">
        <f>IF(WA_Fn_UseC__HR_Employee_Attrition[[#This Row],[Age]]&lt;30,"&lt;30",IF(WA_Fn_UseC__HR_Employee_Attrition[[#This Row],[Age]]&lt;=40,"30-40",IF(WA_Fn_UseC__HR_Employee_Attrition[[#This Row],[Age]]&lt;=50,"41-50","50+")))</f>
        <v>50+</v>
      </c>
      <c r="C408" t="s">
        <v>18</v>
      </c>
      <c r="D408" t="s">
        <v>19</v>
      </c>
      <c r="E408" t="s">
        <v>25</v>
      </c>
      <c r="F408">
        <v>543</v>
      </c>
      <c r="G408" t="s">
        <v>20</v>
      </c>
      <c r="H408" t="s">
        <v>27</v>
      </c>
      <c r="I408" t="s">
        <v>22</v>
      </c>
      <c r="J408" s="1">
        <v>7969</v>
      </c>
      <c r="K408" t="s">
        <v>12</v>
      </c>
      <c r="L408">
        <v>14</v>
      </c>
      <c r="M408">
        <v>28</v>
      </c>
      <c r="N408">
        <v>5</v>
      </c>
      <c r="O408">
        <v>0</v>
      </c>
    </row>
    <row r="409" spans="1:15" x14ac:dyDescent="0.3">
      <c r="A409">
        <v>45</v>
      </c>
      <c r="B409" t="str">
        <f>IF(WA_Fn_UseC__HR_Employee_Attrition[[#This Row],[Age]]&lt;30,"&lt;30",IF(WA_Fn_UseC__HR_Employee_Attrition[[#This Row],[Age]]&lt;=40,"30-40",IF(WA_Fn_UseC__HR_Employee_Attrition[[#This Row],[Age]]&lt;=50,"41-50","50+")))</f>
        <v>41-50</v>
      </c>
      <c r="C409" t="s">
        <v>18</v>
      </c>
      <c r="D409" t="s">
        <v>19</v>
      </c>
      <c r="E409" t="s">
        <v>14</v>
      </c>
      <c r="F409">
        <v>544</v>
      </c>
      <c r="G409" t="s">
        <v>20</v>
      </c>
      <c r="H409" t="s">
        <v>21</v>
      </c>
      <c r="I409" t="s">
        <v>22</v>
      </c>
      <c r="J409" s="1">
        <v>2654</v>
      </c>
      <c r="K409" t="s">
        <v>18</v>
      </c>
      <c r="L409">
        <v>21</v>
      </c>
      <c r="M409">
        <v>8</v>
      </c>
      <c r="N409">
        <v>2</v>
      </c>
      <c r="O409">
        <v>0</v>
      </c>
    </row>
    <row r="410" spans="1:15" x14ac:dyDescent="0.3">
      <c r="A410">
        <v>52</v>
      </c>
      <c r="B410" t="str">
        <f>IF(WA_Fn_UseC__HR_Employee_Attrition[[#This Row],[Age]]&lt;30,"&lt;30",IF(WA_Fn_UseC__HR_Employee_Attrition[[#This Row],[Age]]&lt;=40,"30-40",IF(WA_Fn_UseC__HR_Employee_Attrition[[#This Row],[Age]]&lt;=50,"41-50","50+")))</f>
        <v>50+</v>
      </c>
      <c r="C410" t="s">
        <v>18</v>
      </c>
      <c r="D410" t="s">
        <v>19</v>
      </c>
      <c r="E410" t="s">
        <v>14</v>
      </c>
      <c r="F410">
        <v>546</v>
      </c>
      <c r="G410" t="s">
        <v>15</v>
      </c>
      <c r="H410" t="s">
        <v>29</v>
      </c>
      <c r="I410" t="s">
        <v>22</v>
      </c>
      <c r="J410" s="1">
        <v>16555</v>
      </c>
      <c r="K410" t="s">
        <v>18</v>
      </c>
      <c r="L410">
        <v>13</v>
      </c>
      <c r="M410">
        <v>31</v>
      </c>
      <c r="N410">
        <v>5</v>
      </c>
      <c r="O410">
        <v>1</v>
      </c>
    </row>
    <row r="411" spans="1:15" x14ac:dyDescent="0.3">
      <c r="A411">
        <v>42</v>
      </c>
      <c r="B411" t="str">
        <f>IF(WA_Fn_UseC__HR_Employee_Attrition[[#This Row],[Age]]&lt;30,"&lt;30",IF(WA_Fn_UseC__HR_Employee_Attrition[[#This Row],[Age]]&lt;=40,"30-40",IF(WA_Fn_UseC__HR_Employee_Attrition[[#This Row],[Age]]&lt;=50,"41-50","50+")))</f>
        <v>41-50</v>
      </c>
      <c r="C411" t="s">
        <v>18</v>
      </c>
      <c r="D411" t="s">
        <v>19</v>
      </c>
      <c r="E411" t="s">
        <v>14</v>
      </c>
      <c r="F411">
        <v>547</v>
      </c>
      <c r="G411" t="s">
        <v>15</v>
      </c>
      <c r="H411" t="s">
        <v>21</v>
      </c>
      <c r="I411" t="s">
        <v>26</v>
      </c>
      <c r="J411" s="1">
        <v>4556</v>
      </c>
      <c r="K411" t="s">
        <v>18</v>
      </c>
      <c r="L411">
        <v>11</v>
      </c>
      <c r="M411">
        <v>19</v>
      </c>
      <c r="N411">
        <v>5</v>
      </c>
      <c r="O411">
        <v>0</v>
      </c>
    </row>
    <row r="412" spans="1:15" x14ac:dyDescent="0.3">
      <c r="A412">
        <v>30</v>
      </c>
      <c r="B412" t="str">
        <f>IF(WA_Fn_UseC__HR_Employee_Attrition[[#This Row],[Age]]&lt;30,"&lt;30",IF(WA_Fn_UseC__HR_Employee_Attrition[[#This Row],[Age]]&lt;=40,"30-40",IF(WA_Fn_UseC__HR_Employee_Attrition[[#This Row],[Age]]&lt;=50,"41-50","50+")))</f>
        <v>30-40</v>
      </c>
      <c r="C412" t="s">
        <v>18</v>
      </c>
      <c r="D412" t="s">
        <v>19</v>
      </c>
      <c r="E412" t="s">
        <v>14</v>
      </c>
      <c r="F412">
        <v>548</v>
      </c>
      <c r="G412" t="s">
        <v>15</v>
      </c>
      <c r="H412" t="s">
        <v>27</v>
      </c>
      <c r="I412" t="s">
        <v>17</v>
      </c>
      <c r="J412" s="1">
        <v>6091</v>
      </c>
      <c r="K412" t="s">
        <v>18</v>
      </c>
      <c r="L412">
        <v>20</v>
      </c>
      <c r="M412">
        <v>11</v>
      </c>
      <c r="N412">
        <v>5</v>
      </c>
      <c r="O412">
        <v>0</v>
      </c>
    </row>
    <row r="413" spans="1:15" x14ac:dyDescent="0.3">
      <c r="A413">
        <v>60</v>
      </c>
      <c r="B413" t="str">
        <f>IF(WA_Fn_UseC__HR_Employee_Attrition[[#This Row],[Age]]&lt;30,"&lt;30",IF(WA_Fn_UseC__HR_Employee_Attrition[[#This Row],[Age]]&lt;=40,"30-40",IF(WA_Fn_UseC__HR_Employee_Attrition[[#This Row],[Age]]&lt;=50,"41-50","50+")))</f>
        <v>50+</v>
      </c>
      <c r="C413" t="s">
        <v>18</v>
      </c>
      <c r="D413" t="s">
        <v>19</v>
      </c>
      <c r="E413" t="s">
        <v>14</v>
      </c>
      <c r="F413">
        <v>549</v>
      </c>
      <c r="G413" t="s">
        <v>15</v>
      </c>
      <c r="H413" t="s">
        <v>29</v>
      </c>
      <c r="I413" t="s">
        <v>22</v>
      </c>
      <c r="J413" s="1">
        <v>19566</v>
      </c>
      <c r="K413" t="s">
        <v>18</v>
      </c>
      <c r="L413">
        <v>11</v>
      </c>
      <c r="M413">
        <v>33</v>
      </c>
      <c r="N413">
        <v>29</v>
      </c>
      <c r="O413">
        <v>11</v>
      </c>
    </row>
    <row r="414" spans="1:15" x14ac:dyDescent="0.3">
      <c r="A414">
        <v>46</v>
      </c>
      <c r="B414" t="str">
        <f>IF(WA_Fn_UseC__HR_Employee_Attrition[[#This Row],[Age]]&lt;30,"&lt;30",IF(WA_Fn_UseC__HR_Employee_Attrition[[#This Row],[Age]]&lt;=40,"30-40",IF(WA_Fn_UseC__HR_Employee_Attrition[[#This Row],[Age]]&lt;=50,"41-50","50+")))</f>
        <v>41-50</v>
      </c>
      <c r="C414" t="s">
        <v>18</v>
      </c>
      <c r="D414" t="s">
        <v>19</v>
      </c>
      <c r="E414" t="s">
        <v>25</v>
      </c>
      <c r="F414">
        <v>550</v>
      </c>
      <c r="G414" t="s">
        <v>15</v>
      </c>
      <c r="H414" t="s">
        <v>27</v>
      </c>
      <c r="I414" t="s">
        <v>26</v>
      </c>
      <c r="J414" s="1">
        <v>4810</v>
      </c>
      <c r="K414" t="s">
        <v>18</v>
      </c>
      <c r="L414">
        <v>14</v>
      </c>
      <c r="M414">
        <v>19</v>
      </c>
      <c r="N414">
        <v>10</v>
      </c>
      <c r="O414">
        <v>0</v>
      </c>
    </row>
    <row r="415" spans="1:15" x14ac:dyDescent="0.3">
      <c r="A415">
        <v>42</v>
      </c>
      <c r="B415" t="str">
        <f>IF(WA_Fn_UseC__HR_Employee_Attrition[[#This Row],[Age]]&lt;30,"&lt;30",IF(WA_Fn_UseC__HR_Employee_Attrition[[#This Row],[Age]]&lt;=40,"30-40",IF(WA_Fn_UseC__HR_Employee_Attrition[[#This Row],[Age]]&lt;=50,"41-50","50+")))</f>
        <v>41-50</v>
      </c>
      <c r="C415" t="s">
        <v>18</v>
      </c>
      <c r="D415" t="s">
        <v>19</v>
      </c>
      <c r="E415" t="s">
        <v>33</v>
      </c>
      <c r="F415">
        <v>551</v>
      </c>
      <c r="G415" t="s">
        <v>15</v>
      </c>
      <c r="H415" t="s">
        <v>28</v>
      </c>
      <c r="I415" t="s">
        <v>22</v>
      </c>
      <c r="J415" s="1">
        <v>4523</v>
      </c>
      <c r="K415" t="s">
        <v>18</v>
      </c>
      <c r="L415">
        <v>11</v>
      </c>
      <c r="M415">
        <v>7</v>
      </c>
      <c r="N415">
        <v>6</v>
      </c>
      <c r="O415">
        <v>0</v>
      </c>
    </row>
    <row r="416" spans="1:15" x14ac:dyDescent="0.3">
      <c r="A416">
        <v>24</v>
      </c>
      <c r="B416" t="str">
        <f>IF(WA_Fn_UseC__HR_Employee_Attrition[[#This Row],[Age]]&lt;30,"&lt;30",IF(WA_Fn_UseC__HR_Employee_Attrition[[#This Row],[Age]]&lt;=40,"30-40",IF(WA_Fn_UseC__HR_Employee_Attrition[[#This Row],[Age]]&lt;=50,"41-50","50+")))</f>
        <v>&lt;30</v>
      </c>
      <c r="C416" t="s">
        <v>12</v>
      </c>
      <c r="D416" t="s">
        <v>13</v>
      </c>
      <c r="E416" t="s">
        <v>33</v>
      </c>
      <c r="F416">
        <v>554</v>
      </c>
      <c r="G416" t="s">
        <v>15</v>
      </c>
      <c r="H416" t="s">
        <v>30</v>
      </c>
      <c r="I416" t="s">
        <v>17</v>
      </c>
      <c r="J416" s="1">
        <v>3202</v>
      </c>
      <c r="K416" t="s">
        <v>12</v>
      </c>
      <c r="L416">
        <v>16</v>
      </c>
      <c r="M416">
        <v>6</v>
      </c>
      <c r="N416">
        <v>5</v>
      </c>
      <c r="O416">
        <v>1</v>
      </c>
    </row>
    <row r="417" spans="1:15" x14ac:dyDescent="0.3">
      <c r="A417">
        <v>34</v>
      </c>
      <c r="B417" t="str">
        <f>IF(WA_Fn_UseC__HR_Employee_Attrition[[#This Row],[Age]]&lt;30,"&lt;30",IF(WA_Fn_UseC__HR_Employee_Attrition[[#This Row],[Age]]&lt;=40,"30-40",IF(WA_Fn_UseC__HR_Employee_Attrition[[#This Row],[Age]]&lt;=50,"41-50","50+")))</f>
        <v>30-40</v>
      </c>
      <c r="C417" t="s">
        <v>12</v>
      </c>
      <c r="D417" t="s">
        <v>13</v>
      </c>
      <c r="E417" t="s">
        <v>32</v>
      </c>
      <c r="F417">
        <v>555</v>
      </c>
      <c r="G417" t="s">
        <v>15</v>
      </c>
      <c r="H417" t="s">
        <v>30</v>
      </c>
      <c r="I417" t="s">
        <v>26</v>
      </c>
      <c r="J417" s="1">
        <v>2351</v>
      </c>
      <c r="K417" t="s">
        <v>18</v>
      </c>
      <c r="L417">
        <v>16</v>
      </c>
      <c r="M417">
        <v>3</v>
      </c>
      <c r="N417">
        <v>2</v>
      </c>
      <c r="O417">
        <v>1</v>
      </c>
    </row>
    <row r="418" spans="1:15" x14ac:dyDescent="0.3">
      <c r="A418">
        <v>38</v>
      </c>
      <c r="B418" t="str">
        <f>IF(WA_Fn_UseC__HR_Employee_Attrition[[#This Row],[Age]]&lt;30,"&lt;30",IF(WA_Fn_UseC__HR_Employee_Attrition[[#This Row],[Age]]&lt;=40,"30-40",IF(WA_Fn_UseC__HR_Employee_Attrition[[#This Row],[Age]]&lt;=50,"41-50","50+")))</f>
        <v>30-40</v>
      </c>
      <c r="C418" t="s">
        <v>18</v>
      </c>
      <c r="D418" t="s">
        <v>19</v>
      </c>
      <c r="E418" t="s">
        <v>14</v>
      </c>
      <c r="F418">
        <v>556</v>
      </c>
      <c r="G418" t="s">
        <v>20</v>
      </c>
      <c r="H418" t="s">
        <v>24</v>
      </c>
      <c r="I418" t="s">
        <v>22</v>
      </c>
      <c r="J418" s="1">
        <v>1702</v>
      </c>
      <c r="K418" t="s">
        <v>12</v>
      </c>
      <c r="L418">
        <v>23</v>
      </c>
      <c r="M418">
        <v>1</v>
      </c>
      <c r="N418">
        <v>1</v>
      </c>
      <c r="O418">
        <v>0</v>
      </c>
    </row>
    <row r="419" spans="1:15" x14ac:dyDescent="0.3">
      <c r="A419">
        <v>40</v>
      </c>
      <c r="B419" t="str">
        <f>IF(WA_Fn_UseC__HR_Employee_Attrition[[#This Row],[Age]]&lt;30,"&lt;30",IF(WA_Fn_UseC__HR_Employee_Attrition[[#This Row],[Age]]&lt;=40,"30-40",IF(WA_Fn_UseC__HR_Employee_Attrition[[#This Row],[Age]]&lt;=50,"41-50","50+")))</f>
        <v>30-40</v>
      </c>
      <c r="C419" t="s">
        <v>18</v>
      </c>
      <c r="D419" t="s">
        <v>13</v>
      </c>
      <c r="E419" t="s">
        <v>14</v>
      </c>
      <c r="F419">
        <v>558</v>
      </c>
      <c r="G419" t="s">
        <v>15</v>
      </c>
      <c r="H419" t="s">
        <v>29</v>
      </c>
      <c r="I419" t="s">
        <v>22</v>
      </c>
      <c r="J419" s="1">
        <v>18041</v>
      </c>
      <c r="K419" t="s">
        <v>18</v>
      </c>
      <c r="L419">
        <v>14</v>
      </c>
      <c r="M419">
        <v>21</v>
      </c>
      <c r="N419">
        <v>20</v>
      </c>
      <c r="O419">
        <v>1</v>
      </c>
    </row>
    <row r="420" spans="1:15" x14ac:dyDescent="0.3">
      <c r="A420">
        <v>26</v>
      </c>
      <c r="B420" t="str">
        <f>IF(WA_Fn_UseC__HR_Employee_Attrition[[#This Row],[Age]]&lt;30,"&lt;30",IF(WA_Fn_UseC__HR_Employee_Attrition[[#This Row],[Age]]&lt;=40,"30-40",IF(WA_Fn_UseC__HR_Employee_Attrition[[#This Row],[Age]]&lt;=50,"41-50","50+")))</f>
        <v>&lt;30</v>
      </c>
      <c r="C420" t="s">
        <v>18</v>
      </c>
      <c r="D420" t="s">
        <v>19</v>
      </c>
      <c r="E420" t="s">
        <v>14</v>
      </c>
      <c r="F420">
        <v>560</v>
      </c>
      <c r="G420" t="s">
        <v>15</v>
      </c>
      <c r="H420" t="s">
        <v>21</v>
      </c>
      <c r="I420" t="s">
        <v>26</v>
      </c>
      <c r="J420" s="1">
        <v>2886</v>
      </c>
      <c r="K420" t="s">
        <v>18</v>
      </c>
      <c r="L420">
        <v>22</v>
      </c>
      <c r="M420">
        <v>3</v>
      </c>
      <c r="N420">
        <v>3</v>
      </c>
      <c r="O420">
        <v>0</v>
      </c>
    </row>
    <row r="421" spans="1:15" x14ac:dyDescent="0.3">
      <c r="A421">
        <v>30</v>
      </c>
      <c r="B421" t="str">
        <f>IF(WA_Fn_UseC__HR_Employee_Attrition[[#This Row],[Age]]&lt;30,"&lt;30",IF(WA_Fn_UseC__HR_Employee_Attrition[[#This Row],[Age]]&lt;=40,"30-40",IF(WA_Fn_UseC__HR_Employee_Attrition[[#This Row],[Age]]&lt;=50,"41-50","50+")))</f>
        <v>30-40</v>
      </c>
      <c r="C421" t="s">
        <v>18</v>
      </c>
      <c r="D421" t="s">
        <v>19</v>
      </c>
      <c r="E421" t="s">
        <v>14</v>
      </c>
      <c r="F421">
        <v>562</v>
      </c>
      <c r="G421" t="s">
        <v>20</v>
      </c>
      <c r="H421" t="s">
        <v>24</v>
      </c>
      <c r="I421" t="s">
        <v>22</v>
      </c>
      <c r="J421" s="1">
        <v>2097</v>
      </c>
      <c r="K421" t="s">
        <v>18</v>
      </c>
      <c r="L421">
        <v>15</v>
      </c>
      <c r="M421">
        <v>9</v>
      </c>
      <c r="N421">
        <v>5</v>
      </c>
      <c r="O421">
        <v>1</v>
      </c>
    </row>
    <row r="422" spans="1:15" x14ac:dyDescent="0.3">
      <c r="A422">
        <v>29</v>
      </c>
      <c r="B422" t="str">
        <f>IF(WA_Fn_UseC__HR_Employee_Attrition[[#This Row],[Age]]&lt;30,"&lt;30",IF(WA_Fn_UseC__HR_Employee_Attrition[[#This Row],[Age]]&lt;=40,"30-40",IF(WA_Fn_UseC__HR_Employee_Attrition[[#This Row],[Age]]&lt;=50,"41-50","50+")))</f>
        <v>&lt;30</v>
      </c>
      <c r="C422" t="s">
        <v>18</v>
      </c>
      <c r="D422" t="s">
        <v>19</v>
      </c>
      <c r="E422" t="s">
        <v>25</v>
      </c>
      <c r="F422">
        <v>564</v>
      </c>
      <c r="G422" t="s">
        <v>20</v>
      </c>
      <c r="H422" t="s">
        <v>31</v>
      </c>
      <c r="I422" t="s">
        <v>22</v>
      </c>
      <c r="J422" s="1">
        <v>11935</v>
      </c>
      <c r="K422" t="s">
        <v>18</v>
      </c>
      <c r="L422">
        <v>18</v>
      </c>
      <c r="M422">
        <v>10</v>
      </c>
      <c r="N422">
        <v>10</v>
      </c>
      <c r="O422">
        <v>0</v>
      </c>
    </row>
    <row r="423" spans="1:15" x14ac:dyDescent="0.3">
      <c r="A423">
        <v>29</v>
      </c>
      <c r="B423" t="str">
        <f>IF(WA_Fn_UseC__HR_Employee_Attrition[[#This Row],[Age]]&lt;30,"&lt;30",IF(WA_Fn_UseC__HR_Employee_Attrition[[#This Row],[Age]]&lt;=40,"30-40",IF(WA_Fn_UseC__HR_Employee_Attrition[[#This Row],[Age]]&lt;=50,"41-50","50+")))</f>
        <v>&lt;30</v>
      </c>
      <c r="C423" t="s">
        <v>12</v>
      </c>
      <c r="D423" t="s">
        <v>19</v>
      </c>
      <c r="E423" t="s">
        <v>33</v>
      </c>
      <c r="F423">
        <v>565</v>
      </c>
      <c r="G423" t="s">
        <v>15</v>
      </c>
      <c r="H423" t="s">
        <v>21</v>
      </c>
      <c r="I423" t="s">
        <v>22</v>
      </c>
      <c r="J423" s="1">
        <v>2546</v>
      </c>
      <c r="K423" t="s">
        <v>18</v>
      </c>
      <c r="L423">
        <v>16</v>
      </c>
      <c r="M423">
        <v>6</v>
      </c>
      <c r="N423">
        <v>2</v>
      </c>
      <c r="O423">
        <v>1</v>
      </c>
    </row>
    <row r="424" spans="1:15" x14ac:dyDescent="0.3">
      <c r="A424">
        <v>19</v>
      </c>
      <c r="B424" t="str">
        <f>IF(WA_Fn_UseC__HR_Employee_Attrition[[#This Row],[Age]]&lt;30,"&lt;30",IF(WA_Fn_UseC__HR_Employee_Attrition[[#This Row],[Age]]&lt;=40,"30-40",IF(WA_Fn_UseC__HR_Employee_Attrition[[#This Row],[Age]]&lt;=50,"41-50","50+")))</f>
        <v>&lt;30</v>
      </c>
      <c r="C424" t="s">
        <v>12</v>
      </c>
      <c r="D424" t="s">
        <v>34</v>
      </c>
      <c r="E424" t="s">
        <v>33</v>
      </c>
      <c r="F424">
        <v>566</v>
      </c>
      <c r="G424" t="s">
        <v>20</v>
      </c>
      <c r="H424" t="s">
        <v>34</v>
      </c>
      <c r="I424" t="s">
        <v>17</v>
      </c>
      <c r="J424" s="1">
        <v>2564</v>
      </c>
      <c r="K424" t="s">
        <v>18</v>
      </c>
      <c r="L424">
        <v>12</v>
      </c>
      <c r="M424">
        <v>1</v>
      </c>
      <c r="N424">
        <v>1</v>
      </c>
      <c r="O424">
        <v>0</v>
      </c>
    </row>
    <row r="425" spans="1:15" x14ac:dyDescent="0.3">
      <c r="A425">
        <v>30</v>
      </c>
      <c r="B425" t="str">
        <f>IF(WA_Fn_UseC__HR_Employee_Attrition[[#This Row],[Age]]&lt;30,"&lt;30",IF(WA_Fn_UseC__HR_Employee_Attrition[[#This Row],[Age]]&lt;=40,"30-40",IF(WA_Fn_UseC__HR_Employee_Attrition[[#This Row],[Age]]&lt;=50,"41-50","50+")))</f>
        <v>30-40</v>
      </c>
      <c r="C425" t="s">
        <v>18</v>
      </c>
      <c r="D425" t="s">
        <v>13</v>
      </c>
      <c r="E425" t="s">
        <v>23</v>
      </c>
      <c r="F425">
        <v>567</v>
      </c>
      <c r="G425" t="s">
        <v>15</v>
      </c>
      <c r="H425" t="s">
        <v>16</v>
      </c>
      <c r="I425" t="s">
        <v>22</v>
      </c>
      <c r="J425" s="1">
        <v>8412</v>
      </c>
      <c r="K425" t="s">
        <v>18</v>
      </c>
      <c r="L425">
        <v>11</v>
      </c>
      <c r="M425">
        <v>10</v>
      </c>
      <c r="N425">
        <v>9</v>
      </c>
      <c r="O425">
        <v>7</v>
      </c>
    </row>
    <row r="426" spans="1:15" x14ac:dyDescent="0.3">
      <c r="A426">
        <v>57</v>
      </c>
      <c r="B426" t="str">
        <f>IF(WA_Fn_UseC__HR_Employee_Attrition[[#This Row],[Age]]&lt;30,"&lt;30",IF(WA_Fn_UseC__HR_Employee_Attrition[[#This Row],[Age]]&lt;=40,"30-40",IF(WA_Fn_UseC__HR_Employee_Attrition[[#This Row],[Age]]&lt;=50,"41-50","50+")))</f>
        <v>50+</v>
      </c>
      <c r="C426" t="s">
        <v>18</v>
      </c>
      <c r="D426" t="s">
        <v>13</v>
      </c>
      <c r="E426" t="s">
        <v>32</v>
      </c>
      <c r="F426">
        <v>568</v>
      </c>
      <c r="G426" t="s">
        <v>20</v>
      </c>
      <c r="H426" t="s">
        <v>29</v>
      </c>
      <c r="I426" t="s">
        <v>26</v>
      </c>
      <c r="J426" s="1">
        <v>14118</v>
      </c>
      <c r="K426" t="s">
        <v>18</v>
      </c>
      <c r="L426">
        <v>12</v>
      </c>
      <c r="M426">
        <v>32</v>
      </c>
      <c r="N426">
        <v>1</v>
      </c>
      <c r="O426">
        <v>0</v>
      </c>
    </row>
    <row r="427" spans="1:15" x14ac:dyDescent="0.3">
      <c r="A427">
        <v>50</v>
      </c>
      <c r="B427" t="str">
        <f>IF(WA_Fn_UseC__HR_Employee_Attrition[[#This Row],[Age]]&lt;30,"&lt;30",IF(WA_Fn_UseC__HR_Employee_Attrition[[#This Row],[Age]]&lt;=40,"30-40",IF(WA_Fn_UseC__HR_Employee_Attrition[[#This Row],[Age]]&lt;=50,"41-50","50+")))</f>
        <v>41-50</v>
      </c>
      <c r="C427" t="s">
        <v>18</v>
      </c>
      <c r="D427" t="s">
        <v>19</v>
      </c>
      <c r="E427" t="s">
        <v>14</v>
      </c>
      <c r="F427">
        <v>569</v>
      </c>
      <c r="G427" t="s">
        <v>20</v>
      </c>
      <c r="H427" t="s">
        <v>29</v>
      </c>
      <c r="I427" t="s">
        <v>22</v>
      </c>
      <c r="J427" s="1">
        <v>17046</v>
      </c>
      <c r="K427" t="s">
        <v>18</v>
      </c>
      <c r="L427">
        <v>15</v>
      </c>
      <c r="M427">
        <v>28</v>
      </c>
      <c r="N427">
        <v>27</v>
      </c>
      <c r="O427">
        <v>15</v>
      </c>
    </row>
    <row r="428" spans="1:15" x14ac:dyDescent="0.3">
      <c r="A428">
        <v>30</v>
      </c>
      <c r="B428" t="str">
        <f>IF(WA_Fn_UseC__HR_Employee_Attrition[[#This Row],[Age]]&lt;30,"&lt;30",IF(WA_Fn_UseC__HR_Employee_Attrition[[#This Row],[Age]]&lt;=40,"30-40",IF(WA_Fn_UseC__HR_Employee_Attrition[[#This Row],[Age]]&lt;=50,"41-50","50+")))</f>
        <v>30-40</v>
      </c>
      <c r="C428" t="s">
        <v>18</v>
      </c>
      <c r="D428" t="s">
        <v>19</v>
      </c>
      <c r="E428" t="s">
        <v>25</v>
      </c>
      <c r="F428">
        <v>571</v>
      </c>
      <c r="G428" t="s">
        <v>15</v>
      </c>
      <c r="H428" t="s">
        <v>24</v>
      </c>
      <c r="I428" t="s">
        <v>17</v>
      </c>
      <c r="J428" s="1">
        <v>2564</v>
      </c>
      <c r="K428" t="s">
        <v>18</v>
      </c>
      <c r="L428">
        <v>14</v>
      </c>
      <c r="M428">
        <v>12</v>
      </c>
      <c r="N428">
        <v>11</v>
      </c>
      <c r="O428">
        <v>6</v>
      </c>
    </row>
    <row r="429" spans="1:15" x14ac:dyDescent="0.3">
      <c r="A429">
        <v>60</v>
      </c>
      <c r="B429" t="str">
        <f>IF(WA_Fn_UseC__HR_Employee_Attrition[[#This Row],[Age]]&lt;30,"&lt;30",IF(WA_Fn_UseC__HR_Employee_Attrition[[#This Row],[Age]]&lt;=40,"30-40",IF(WA_Fn_UseC__HR_Employee_Attrition[[#This Row],[Age]]&lt;=50,"41-50","50+")))</f>
        <v>50+</v>
      </c>
      <c r="C429" t="s">
        <v>18</v>
      </c>
      <c r="D429" t="s">
        <v>13</v>
      </c>
      <c r="E429" t="s">
        <v>32</v>
      </c>
      <c r="F429">
        <v>573</v>
      </c>
      <c r="G429" t="s">
        <v>15</v>
      </c>
      <c r="H429" t="s">
        <v>16</v>
      </c>
      <c r="I429" t="s">
        <v>22</v>
      </c>
      <c r="J429" s="1">
        <v>10266</v>
      </c>
      <c r="K429" t="s">
        <v>18</v>
      </c>
      <c r="L429">
        <v>19</v>
      </c>
      <c r="M429">
        <v>22</v>
      </c>
      <c r="N429">
        <v>18</v>
      </c>
      <c r="O429">
        <v>13</v>
      </c>
    </row>
    <row r="430" spans="1:15" x14ac:dyDescent="0.3">
      <c r="A430">
        <v>47</v>
      </c>
      <c r="B430" t="str">
        <f>IF(WA_Fn_UseC__HR_Employee_Attrition[[#This Row],[Age]]&lt;30,"&lt;30",IF(WA_Fn_UseC__HR_Employee_Attrition[[#This Row],[Age]]&lt;=40,"30-40",IF(WA_Fn_UseC__HR_Employee_Attrition[[#This Row],[Age]]&lt;=50,"41-50","50+")))</f>
        <v>41-50</v>
      </c>
      <c r="C430" t="s">
        <v>18</v>
      </c>
      <c r="D430" t="s">
        <v>19</v>
      </c>
      <c r="E430" t="s">
        <v>25</v>
      </c>
      <c r="F430">
        <v>574</v>
      </c>
      <c r="G430" t="s">
        <v>15</v>
      </c>
      <c r="H430" t="s">
        <v>27</v>
      </c>
      <c r="I430" t="s">
        <v>26</v>
      </c>
      <c r="J430" s="1">
        <v>5070</v>
      </c>
      <c r="K430" t="s">
        <v>18</v>
      </c>
      <c r="L430">
        <v>13</v>
      </c>
      <c r="M430">
        <v>20</v>
      </c>
      <c r="N430">
        <v>5</v>
      </c>
      <c r="O430">
        <v>0</v>
      </c>
    </row>
    <row r="431" spans="1:15" x14ac:dyDescent="0.3">
      <c r="A431">
        <v>46</v>
      </c>
      <c r="B431" t="str">
        <f>IF(WA_Fn_UseC__HR_Employee_Attrition[[#This Row],[Age]]&lt;30,"&lt;30",IF(WA_Fn_UseC__HR_Employee_Attrition[[#This Row],[Age]]&lt;=40,"30-40",IF(WA_Fn_UseC__HR_Employee_Attrition[[#This Row],[Age]]&lt;=50,"41-50","50+")))</f>
        <v>41-50</v>
      </c>
      <c r="C431" t="s">
        <v>18</v>
      </c>
      <c r="D431" t="s">
        <v>19</v>
      </c>
      <c r="E431" t="s">
        <v>14</v>
      </c>
      <c r="F431">
        <v>575</v>
      </c>
      <c r="G431" t="s">
        <v>20</v>
      </c>
      <c r="H431" t="s">
        <v>31</v>
      </c>
      <c r="I431" t="s">
        <v>22</v>
      </c>
      <c r="J431" s="1">
        <v>17861</v>
      </c>
      <c r="K431" t="s">
        <v>18</v>
      </c>
      <c r="L431">
        <v>13</v>
      </c>
      <c r="M431">
        <v>26</v>
      </c>
      <c r="N431">
        <v>3</v>
      </c>
      <c r="O431">
        <v>0</v>
      </c>
    </row>
    <row r="432" spans="1:15" x14ac:dyDescent="0.3">
      <c r="A432">
        <v>35</v>
      </c>
      <c r="B432" t="str">
        <f>IF(WA_Fn_UseC__HR_Employee_Attrition[[#This Row],[Age]]&lt;30,"&lt;30",IF(WA_Fn_UseC__HR_Employee_Attrition[[#This Row],[Age]]&lt;=40,"30-40",IF(WA_Fn_UseC__HR_Employee_Attrition[[#This Row],[Age]]&lt;=50,"41-50","50+")))</f>
        <v>30-40</v>
      </c>
      <c r="C432" t="s">
        <v>18</v>
      </c>
      <c r="D432" t="s">
        <v>19</v>
      </c>
      <c r="E432" t="s">
        <v>14</v>
      </c>
      <c r="F432">
        <v>577</v>
      </c>
      <c r="G432" t="s">
        <v>20</v>
      </c>
      <c r="H432" t="s">
        <v>24</v>
      </c>
      <c r="I432" t="s">
        <v>17</v>
      </c>
      <c r="J432" s="1">
        <v>4230</v>
      </c>
      <c r="K432" t="s">
        <v>18</v>
      </c>
      <c r="L432">
        <v>15</v>
      </c>
      <c r="M432">
        <v>6</v>
      </c>
      <c r="N432">
        <v>5</v>
      </c>
      <c r="O432">
        <v>4</v>
      </c>
    </row>
    <row r="433" spans="1:15" x14ac:dyDescent="0.3">
      <c r="A433">
        <v>54</v>
      </c>
      <c r="B433" t="str">
        <f>IF(WA_Fn_UseC__HR_Employee_Attrition[[#This Row],[Age]]&lt;30,"&lt;30",IF(WA_Fn_UseC__HR_Employee_Attrition[[#This Row],[Age]]&lt;=40,"30-40",IF(WA_Fn_UseC__HR_Employee_Attrition[[#This Row],[Age]]&lt;=50,"41-50","50+")))</f>
        <v>50+</v>
      </c>
      <c r="C433" t="s">
        <v>18</v>
      </c>
      <c r="D433" t="s">
        <v>19</v>
      </c>
      <c r="E433" t="s">
        <v>14</v>
      </c>
      <c r="F433">
        <v>578</v>
      </c>
      <c r="G433" t="s">
        <v>15</v>
      </c>
      <c r="H433" t="s">
        <v>24</v>
      </c>
      <c r="I433" t="s">
        <v>17</v>
      </c>
      <c r="J433" s="1">
        <v>3780</v>
      </c>
      <c r="K433" t="s">
        <v>18</v>
      </c>
      <c r="L433">
        <v>11</v>
      </c>
      <c r="M433">
        <v>19</v>
      </c>
      <c r="N433">
        <v>1</v>
      </c>
      <c r="O433">
        <v>0</v>
      </c>
    </row>
    <row r="434" spans="1:15" x14ac:dyDescent="0.3">
      <c r="A434">
        <v>34</v>
      </c>
      <c r="B434" t="str">
        <f>IF(WA_Fn_UseC__HR_Employee_Attrition[[#This Row],[Age]]&lt;30,"&lt;30",IF(WA_Fn_UseC__HR_Employee_Attrition[[#This Row],[Age]]&lt;=40,"30-40",IF(WA_Fn_UseC__HR_Employee_Attrition[[#This Row],[Age]]&lt;=50,"41-50","50+")))</f>
        <v>30-40</v>
      </c>
      <c r="C434" t="s">
        <v>18</v>
      </c>
      <c r="D434" t="s">
        <v>19</v>
      </c>
      <c r="E434" t="s">
        <v>14</v>
      </c>
      <c r="F434">
        <v>579</v>
      </c>
      <c r="G434" t="s">
        <v>20</v>
      </c>
      <c r="H434" t="s">
        <v>21</v>
      </c>
      <c r="I434" t="s">
        <v>26</v>
      </c>
      <c r="J434" s="1">
        <v>2768</v>
      </c>
      <c r="K434" t="s">
        <v>18</v>
      </c>
      <c r="L434">
        <v>12</v>
      </c>
      <c r="M434">
        <v>14</v>
      </c>
      <c r="N434">
        <v>7</v>
      </c>
      <c r="O434">
        <v>5</v>
      </c>
    </row>
    <row r="435" spans="1:15" x14ac:dyDescent="0.3">
      <c r="A435">
        <v>46</v>
      </c>
      <c r="B435" t="str">
        <f>IF(WA_Fn_UseC__HR_Employee_Attrition[[#This Row],[Age]]&lt;30,"&lt;30",IF(WA_Fn_UseC__HR_Employee_Attrition[[#This Row],[Age]]&lt;=40,"30-40",IF(WA_Fn_UseC__HR_Employee_Attrition[[#This Row],[Age]]&lt;=50,"41-50","50+")))</f>
        <v>41-50</v>
      </c>
      <c r="C435" t="s">
        <v>18</v>
      </c>
      <c r="D435" t="s">
        <v>13</v>
      </c>
      <c r="E435" t="s">
        <v>32</v>
      </c>
      <c r="F435">
        <v>580</v>
      </c>
      <c r="G435" t="s">
        <v>15</v>
      </c>
      <c r="H435" t="s">
        <v>16</v>
      </c>
      <c r="I435" t="s">
        <v>22</v>
      </c>
      <c r="J435" s="1">
        <v>9071</v>
      </c>
      <c r="K435" t="s">
        <v>12</v>
      </c>
      <c r="L435">
        <v>19</v>
      </c>
      <c r="M435">
        <v>15</v>
      </c>
      <c r="N435">
        <v>3</v>
      </c>
      <c r="O435">
        <v>1</v>
      </c>
    </row>
    <row r="436" spans="1:15" x14ac:dyDescent="0.3">
      <c r="A436">
        <v>31</v>
      </c>
      <c r="B436" t="str">
        <f>IF(WA_Fn_UseC__HR_Employee_Attrition[[#This Row],[Age]]&lt;30,"&lt;30",IF(WA_Fn_UseC__HR_Employee_Attrition[[#This Row],[Age]]&lt;=40,"30-40",IF(WA_Fn_UseC__HR_Employee_Attrition[[#This Row],[Age]]&lt;=50,"41-50","50+")))</f>
        <v>30-40</v>
      </c>
      <c r="C436" t="s">
        <v>18</v>
      </c>
      <c r="D436" t="s">
        <v>19</v>
      </c>
      <c r="E436" t="s">
        <v>14</v>
      </c>
      <c r="F436">
        <v>581</v>
      </c>
      <c r="G436" t="s">
        <v>20</v>
      </c>
      <c r="H436" t="s">
        <v>27</v>
      </c>
      <c r="I436" t="s">
        <v>26</v>
      </c>
      <c r="J436" s="1">
        <v>10648</v>
      </c>
      <c r="K436" t="s">
        <v>18</v>
      </c>
      <c r="L436">
        <v>25</v>
      </c>
      <c r="M436">
        <v>13</v>
      </c>
      <c r="N436">
        <v>13</v>
      </c>
      <c r="O436">
        <v>0</v>
      </c>
    </row>
    <row r="437" spans="1:15" x14ac:dyDescent="0.3">
      <c r="A437">
        <v>33</v>
      </c>
      <c r="B437" t="str">
        <f>IF(WA_Fn_UseC__HR_Employee_Attrition[[#This Row],[Age]]&lt;30,"&lt;30",IF(WA_Fn_UseC__HR_Employee_Attrition[[#This Row],[Age]]&lt;=40,"30-40",IF(WA_Fn_UseC__HR_Employee_Attrition[[#This Row],[Age]]&lt;=50,"41-50","50+")))</f>
        <v>30-40</v>
      </c>
      <c r="C437" t="s">
        <v>12</v>
      </c>
      <c r="D437" t="s">
        <v>19</v>
      </c>
      <c r="E437" t="s">
        <v>25</v>
      </c>
      <c r="F437">
        <v>582</v>
      </c>
      <c r="G437" t="s">
        <v>20</v>
      </c>
      <c r="H437" t="s">
        <v>29</v>
      </c>
      <c r="I437" t="s">
        <v>22</v>
      </c>
      <c r="J437" s="1">
        <v>13610</v>
      </c>
      <c r="K437" t="s">
        <v>12</v>
      </c>
      <c r="L437">
        <v>12</v>
      </c>
      <c r="M437">
        <v>15</v>
      </c>
      <c r="N437">
        <v>7</v>
      </c>
      <c r="O437">
        <v>7</v>
      </c>
    </row>
    <row r="438" spans="1:15" x14ac:dyDescent="0.3">
      <c r="A438">
        <v>33</v>
      </c>
      <c r="B438" t="str">
        <f>IF(WA_Fn_UseC__HR_Employee_Attrition[[#This Row],[Age]]&lt;30,"&lt;30",IF(WA_Fn_UseC__HR_Employee_Attrition[[#This Row],[Age]]&lt;=40,"30-40",IF(WA_Fn_UseC__HR_Employee_Attrition[[#This Row],[Age]]&lt;=50,"41-50","50+")))</f>
        <v>30-40</v>
      </c>
      <c r="C438" t="s">
        <v>12</v>
      </c>
      <c r="D438" t="s">
        <v>19</v>
      </c>
      <c r="E438" t="s">
        <v>25</v>
      </c>
      <c r="F438">
        <v>584</v>
      </c>
      <c r="G438" t="s">
        <v>20</v>
      </c>
      <c r="H438" t="s">
        <v>24</v>
      </c>
      <c r="I438" t="s">
        <v>26</v>
      </c>
      <c r="J438" s="1">
        <v>3408</v>
      </c>
      <c r="K438" t="s">
        <v>18</v>
      </c>
      <c r="L438">
        <v>13</v>
      </c>
      <c r="M438">
        <v>8</v>
      </c>
      <c r="N438">
        <v>4</v>
      </c>
      <c r="O438">
        <v>1</v>
      </c>
    </row>
    <row r="439" spans="1:15" x14ac:dyDescent="0.3">
      <c r="A439">
        <v>30</v>
      </c>
      <c r="B439" t="str">
        <f>IF(WA_Fn_UseC__HR_Employee_Attrition[[#This Row],[Age]]&lt;30,"&lt;30",IF(WA_Fn_UseC__HR_Employee_Attrition[[#This Row],[Age]]&lt;=40,"30-40",IF(WA_Fn_UseC__HR_Employee_Attrition[[#This Row],[Age]]&lt;=50,"41-50","50+")))</f>
        <v>30-40</v>
      </c>
      <c r="C439" t="s">
        <v>18</v>
      </c>
      <c r="D439" t="s">
        <v>13</v>
      </c>
      <c r="E439" t="s">
        <v>32</v>
      </c>
      <c r="F439">
        <v>585</v>
      </c>
      <c r="G439" t="s">
        <v>20</v>
      </c>
      <c r="H439" t="s">
        <v>30</v>
      </c>
      <c r="I439" t="s">
        <v>17</v>
      </c>
      <c r="J439" s="1">
        <v>2983</v>
      </c>
      <c r="K439" t="s">
        <v>18</v>
      </c>
      <c r="L439">
        <v>14</v>
      </c>
      <c r="M439">
        <v>4</v>
      </c>
      <c r="N439">
        <v>3</v>
      </c>
      <c r="O439">
        <v>1</v>
      </c>
    </row>
    <row r="440" spans="1:15" x14ac:dyDescent="0.3">
      <c r="A440">
        <v>35</v>
      </c>
      <c r="B440" t="str">
        <f>IF(WA_Fn_UseC__HR_Employee_Attrition[[#This Row],[Age]]&lt;30,"&lt;30",IF(WA_Fn_UseC__HR_Employee_Attrition[[#This Row],[Age]]&lt;=40,"30-40",IF(WA_Fn_UseC__HR_Employee_Attrition[[#This Row],[Age]]&lt;=50,"41-50","50+")))</f>
        <v>30-40</v>
      </c>
      <c r="C440" t="s">
        <v>18</v>
      </c>
      <c r="D440" t="s">
        <v>19</v>
      </c>
      <c r="E440" t="s">
        <v>14</v>
      </c>
      <c r="F440">
        <v>586</v>
      </c>
      <c r="G440" t="s">
        <v>20</v>
      </c>
      <c r="H440" t="s">
        <v>28</v>
      </c>
      <c r="I440" t="s">
        <v>22</v>
      </c>
      <c r="J440" s="1">
        <v>7632</v>
      </c>
      <c r="K440" t="s">
        <v>12</v>
      </c>
      <c r="L440">
        <v>12</v>
      </c>
      <c r="M440">
        <v>10</v>
      </c>
      <c r="N440">
        <v>8</v>
      </c>
      <c r="O440">
        <v>0</v>
      </c>
    </row>
    <row r="441" spans="1:15" x14ac:dyDescent="0.3">
      <c r="A441">
        <v>31</v>
      </c>
      <c r="B441" t="str">
        <f>IF(WA_Fn_UseC__HR_Employee_Attrition[[#This Row],[Age]]&lt;30,"&lt;30",IF(WA_Fn_UseC__HR_Employee_Attrition[[#This Row],[Age]]&lt;=40,"30-40",IF(WA_Fn_UseC__HR_Employee_Attrition[[#This Row],[Age]]&lt;=50,"41-50","50+")))</f>
        <v>30-40</v>
      </c>
      <c r="C441" t="s">
        <v>12</v>
      </c>
      <c r="D441" t="s">
        <v>19</v>
      </c>
      <c r="E441" t="s">
        <v>14</v>
      </c>
      <c r="F441">
        <v>587</v>
      </c>
      <c r="G441" t="s">
        <v>20</v>
      </c>
      <c r="H441" t="s">
        <v>28</v>
      </c>
      <c r="I441" t="s">
        <v>22</v>
      </c>
      <c r="J441" s="1">
        <v>9824</v>
      </c>
      <c r="K441" t="s">
        <v>18</v>
      </c>
      <c r="L441">
        <v>12</v>
      </c>
      <c r="M441">
        <v>12</v>
      </c>
      <c r="N441">
        <v>1</v>
      </c>
      <c r="O441">
        <v>0</v>
      </c>
    </row>
    <row r="442" spans="1:15" x14ac:dyDescent="0.3">
      <c r="A442">
        <v>34</v>
      </c>
      <c r="B442" t="str">
        <f>IF(WA_Fn_UseC__HR_Employee_Attrition[[#This Row],[Age]]&lt;30,"&lt;30",IF(WA_Fn_UseC__HR_Employee_Attrition[[#This Row],[Age]]&lt;=40,"30-40",IF(WA_Fn_UseC__HR_Employee_Attrition[[#This Row],[Age]]&lt;=50,"41-50","50+")))</f>
        <v>30-40</v>
      </c>
      <c r="C442" t="s">
        <v>12</v>
      </c>
      <c r="D442" t="s">
        <v>34</v>
      </c>
      <c r="E442" t="s">
        <v>34</v>
      </c>
      <c r="F442">
        <v>590</v>
      </c>
      <c r="G442" t="s">
        <v>15</v>
      </c>
      <c r="H442" t="s">
        <v>34</v>
      </c>
      <c r="I442" t="s">
        <v>26</v>
      </c>
      <c r="J442" s="1">
        <v>9950</v>
      </c>
      <c r="K442" t="s">
        <v>12</v>
      </c>
      <c r="L442">
        <v>15</v>
      </c>
      <c r="M442">
        <v>11</v>
      </c>
      <c r="N442">
        <v>3</v>
      </c>
      <c r="O442">
        <v>0</v>
      </c>
    </row>
    <row r="443" spans="1:15" x14ac:dyDescent="0.3">
      <c r="A443">
        <v>42</v>
      </c>
      <c r="B443" t="str">
        <f>IF(WA_Fn_UseC__HR_Employee_Attrition[[#This Row],[Age]]&lt;30,"&lt;30",IF(WA_Fn_UseC__HR_Employee_Attrition[[#This Row],[Age]]&lt;=40,"30-40",IF(WA_Fn_UseC__HR_Employee_Attrition[[#This Row],[Age]]&lt;=50,"41-50","50+")))</f>
        <v>41-50</v>
      </c>
      <c r="C443" t="s">
        <v>18</v>
      </c>
      <c r="D443" t="s">
        <v>19</v>
      </c>
      <c r="E443" t="s">
        <v>23</v>
      </c>
      <c r="F443">
        <v>591</v>
      </c>
      <c r="G443" t="s">
        <v>20</v>
      </c>
      <c r="H443" t="s">
        <v>24</v>
      </c>
      <c r="I443" t="s">
        <v>22</v>
      </c>
      <c r="J443" s="1">
        <v>2093</v>
      </c>
      <c r="K443" t="s">
        <v>18</v>
      </c>
      <c r="L443">
        <v>17</v>
      </c>
      <c r="M443">
        <v>8</v>
      </c>
      <c r="N443">
        <v>2</v>
      </c>
      <c r="O443">
        <v>2</v>
      </c>
    </row>
    <row r="444" spans="1:15" x14ac:dyDescent="0.3">
      <c r="A444">
        <v>36</v>
      </c>
      <c r="B444" t="str">
        <f>IF(WA_Fn_UseC__HR_Employee_Attrition[[#This Row],[Age]]&lt;30,"&lt;30",IF(WA_Fn_UseC__HR_Employee_Attrition[[#This Row],[Age]]&lt;=40,"30-40",IF(WA_Fn_UseC__HR_Employee_Attrition[[#This Row],[Age]]&lt;=50,"41-50","50+")))</f>
        <v>30-40</v>
      </c>
      <c r="C444" t="s">
        <v>18</v>
      </c>
      <c r="D444" t="s">
        <v>13</v>
      </c>
      <c r="E444" t="s">
        <v>25</v>
      </c>
      <c r="F444">
        <v>592</v>
      </c>
      <c r="G444" t="s">
        <v>20</v>
      </c>
      <c r="H444" t="s">
        <v>16</v>
      </c>
      <c r="I444" t="s">
        <v>17</v>
      </c>
      <c r="J444" s="1">
        <v>9980</v>
      </c>
      <c r="K444" t="s">
        <v>18</v>
      </c>
      <c r="L444">
        <v>14</v>
      </c>
      <c r="M444">
        <v>10</v>
      </c>
      <c r="N444">
        <v>10</v>
      </c>
      <c r="O444">
        <v>9</v>
      </c>
    </row>
    <row r="445" spans="1:15" x14ac:dyDescent="0.3">
      <c r="A445">
        <v>22</v>
      </c>
      <c r="B445" t="str">
        <f>IF(WA_Fn_UseC__HR_Employee_Attrition[[#This Row],[Age]]&lt;30,"&lt;30",IF(WA_Fn_UseC__HR_Employee_Attrition[[#This Row],[Age]]&lt;=40,"30-40",IF(WA_Fn_UseC__HR_Employee_Attrition[[#This Row],[Age]]&lt;=50,"41-50","50+")))</f>
        <v>&lt;30</v>
      </c>
      <c r="C445" t="s">
        <v>12</v>
      </c>
      <c r="D445" t="s">
        <v>19</v>
      </c>
      <c r="E445" t="s">
        <v>33</v>
      </c>
      <c r="F445">
        <v>593</v>
      </c>
      <c r="G445" t="s">
        <v>20</v>
      </c>
      <c r="H445" t="s">
        <v>24</v>
      </c>
      <c r="I445" t="s">
        <v>17</v>
      </c>
      <c r="J445" s="1">
        <v>3894</v>
      </c>
      <c r="K445" t="s">
        <v>18</v>
      </c>
      <c r="L445">
        <v>16</v>
      </c>
      <c r="M445">
        <v>4</v>
      </c>
      <c r="N445">
        <v>2</v>
      </c>
      <c r="O445">
        <v>1</v>
      </c>
    </row>
    <row r="446" spans="1:15" x14ac:dyDescent="0.3">
      <c r="A446">
        <v>48</v>
      </c>
      <c r="B446" t="str">
        <f>IF(WA_Fn_UseC__HR_Employee_Attrition[[#This Row],[Age]]&lt;30,"&lt;30",IF(WA_Fn_UseC__HR_Employee_Attrition[[#This Row],[Age]]&lt;=40,"30-40",IF(WA_Fn_UseC__HR_Employee_Attrition[[#This Row],[Age]]&lt;=50,"41-50","50+")))</f>
        <v>41-50</v>
      </c>
      <c r="C446" t="s">
        <v>18</v>
      </c>
      <c r="D446" t="s">
        <v>13</v>
      </c>
      <c r="E446" t="s">
        <v>32</v>
      </c>
      <c r="F446">
        <v>595</v>
      </c>
      <c r="G446" t="s">
        <v>15</v>
      </c>
      <c r="H446" t="s">
        <v>16</v>
      </c>
      <c r="I446" t="s">
        <v>22</v>
      </c>
      <c r="J446" s="1">
        <v>4051</v>
      </c>
      <c r="K446" t="s">
        <v>18</v>
      </c>
      <c r="L446">
        <v>14</v>
      </c>
      <c r="M446">
        <v>14</v>
      </c>
      <c r="N446">
        <v>9</v>
      </c>
      <c r="O446">
        <v>6</v>
      </c>
    </row>
    <row r="447" spans="1:15" x14ac:dyDescent="0.3">
      <c r="A447">
        <v>55</v>
      </c>
      <c r="B447" t="str">
        <f>IF(WA_Fn_UseC__HR_Employee_Attrition[[#This Row],[Age]]&lt;30,"&lt;30",IF(WA_Fn_UseC__HR_Employee_Attrition[[#This Row],[Age]]&lt;=40,"30-40",IF(WA_Fn_UseC__HR_Employee_Attrition[[#This Row],[Age]]&lt;=50,"41-50","50+")))</f>
        <v>50+</v>
      </c>
      <c r="C447" t="s">
        <v>18</v>
      </c>
      <c r="D447" t="s">
        <v>13</v>
      </c>
      <c r="E447" t="s">
        <v>14</v>
      </c>
      <c r="F447">
        <v>597</v>
      </c>
      <c r="G447" t="s">
        <v>15</v>
      </c>
      <c r="H447" t="s">
        <v>29</v>
      </c>
      <c r="I447" t="s">
        <v>17</v>
      </c>
      <c r="J447" s="1">
        <v>16835</v>
      </c>
      <c r="K447" t="s">
        <v>18</v>
      </c>
      <c r="L447">
        <v>23</v>
      </c>
      <c r="M447">
        <v>37</v>
      </c>
      <c r="N447">
        <v>10</v>
      </c>
      <c r="O447">
        <v>7</v>
      </c>
    </row>
    <row r="448" spans="1:15" x14ac:dyDescent="0.3">
      <c r="A448">
        <v>41</v>
      </c>
      <c r="B448" t="str">
        <f>IF(WA_Fn_UseC__HR_Employee_Attrition[[#This Row],[Age]]&lt;30,"&lt;30",IF(WA_Fn_UseC__HR_Employee_Attrition[[#This Row],[Age]]&lt;=40,"30-40",IF(WA_Fn_UseC__HR_Employee_Attrition[[#This Row],[Age]]&lt;=50,"41-50","50+")))</f>
        <v>41-50</v>
      </c>
      <c r="C448" t="s">
        <v>18</v>
      </c>
      <c r="D448" t="s">
        <v>13</v>
      </c>
      <c r="E448" t="s">
        <v>14</v>
      </c>
      <c r="F448">
        <v>599</v>
      </c>
      <c r="G448" t="s">
        <v>20</v>
      </c>
      <c r="H448" t="s">
        <v>16</v>
      </c>
      <c r="I448" t="s">
        <v>17</v>
      </c>
      <c r="J448" s="1">
        <v>6230</v>
      </c>
      <c r="K448" t="s">
        <v>18</v>
      </c>
      <c r="L448">
        <v>14</v>
      </c>
      <c r="M448">
        <v>16</v>
      </c>
      <c r="N448">
        <v>14</v>
      </c>
      <c r="O448">
        <v>1</v>
      </c>
    </row>
    <row r="449" spans="1:15" x14ac:dyDescent="0.3">
      <c r="A449">
        <v>35</v>
      </c>
      <c r="B449" t="str">
        <f>IF(WA_Fn_UseC__HR_Employee_Attrition[[#This Row],[Age]]&lt;30,"&lt;30",IF(WA_Fn_UseC__HR_Employee_Attrition[[#This Row],[Age]]&lt;=40,"30-40",IF(WA_Fn_UseC__HR_Employee_Attrition[[#This Row],[Age]]&lt;=50,"41-50","50+")))</f>
        <v>30-40</v>
      </c>
      <c r="C449" t="s">
        <v>18</v>
      </c>
      <c r="D449" t="s">
        <v>13</v>
      </c>
      <c r="E449" t="s">
        <v>32</v>
      </c>
      <c r="F449">
        <v>600</v>
      </c>
      <c r="G449" t="s">
        <v>20</v>
      </c>
      <c r="H449" t="s">
        <v>16</v>
      </c>
      <c r="I449" t="s">
        <v>22</v>
      </c>
      <c r="J449" s="1">
        <v>4717</v>
      </c>
      <c r="K449" t="s">
        <v>18</v>
      </c>
      <c r="L449">
        <v>11</v>
      </c>
      <c r="M449">
        <v>15</v>
      </c>
      <c r="N449">
        <v>11</v>
      </c>
      <c r="O449">
        <v>6</v>
      </c>
    </row>
    <row r="450" spans="1:15" x14ac:dyDescent="0.3">
      <c r="A450">
        <v>40</v>
      </c>
      <c r="B450" t="str">
        <f>IF(WA_Fn_UseC__HR_Employee_Attrition[[#This Row],[Age]]&lt;30,"&lt;30",IF(WA_Fn_UseC__HR_Employee_Attrition[[#This Row],[Age]]&lt;=40,"30-40",IF(WA_Fn_UseC__HR_Employee_Attrition[[#This Row],[Age]]&lt;=50,"41-50","50+")))</f>
        <v>30-40</v>
      </c>
      <c r="C450" t="s">
        <v>18</v>
      </c>
      <c r="D450" t="s">
        <v>19</v>
      </c>
      <c r="E450" t="s">
        <v>14</v>
      </c>
      <c r="F450">
        <v>601</v>
      </c>
      <c r="G450" t="s">
        <v>15</v>
      </c>
      <c r="H450" t="s">
        <v>27</v>
      </c>
      <c r="I450" t="s">
        <v>17</v>
      </c>
      <c r="J450" s="1">
        <v>13237</v>
      </c>
      <c r="K450" t="s">
        <v>18</v>
      </c>
      <c r="L450">
        <v>15</v>
      </c>
      <c r="M450">
        <v>22</v>
      </c>
      <c r="N450">
        <v>20</v>
      </c>
      <c r="O450">
        <v>5</v>
      </c>
    </row>
    <row r="451" spans="1:15" x14ac:dyDescent="0.3">
      <c r="A451">
        <v>39</v>
      </c>
      <c r="B451" t="str">
        <f>IF(WA_Fn_UseC__HR_Employee_Attrition[[#This Row],[Age]]&lt;30,"&lt;30",IF(WA_Fn_UseC__HR_Employee_Attrition[[#This Row],[Age]]&lt;=40,"30-40",IF(WA_Fn_UseC__HR_Employee_Attrition[[#This Row],[Age]]&lt;=50,"41-50","50+")))</f>
        <v>30-40</v>
      </c>
      <c r="C451" t="s">
        <v>18</v>
      </c>
      <c r="D451" t="s">
        <v>19</v>
      </c>
      <c r="E451" t="s">
        <v>14</v>
      </c>
      <c r="F451">
        <v>602</v>
      </c>
      <c r="G451" t="s">
        <v>15</v>
      </c>
      <c r="H451" t="s">
        <v>24</v>
      </c>
      <c r="I451" t="s">
        <v>22</v>
      </c>
      <c r="J451" s="1">
        <v>3755</v>
      </c>
      <c r="K451" t="s">
        <v>18</v>
      </c>
      <c r="L451">
        <v>11</v>
      </c>
      <c r="M451">
        <v>8</v>
      </c>
      <c r="N451">
        <v>8</v>
      </c>
      <c r="O451">
        <v>0</v>
      </c>
    </row>
    <row r="452" spans="1:15" x14ac:dyDescent="0.3">
      <c r="A452">
        <v>31</v>
      </c>
      <c r="B452" t="str">
        <f>IF(WA_Fn_UseC__HR_Employee_Attrition[[#This Row],[Age]]&lt;30,"&lt;30",IF(WA_Fn_UseC__HR_Employee_Attrition[[#This Row],[Age]]&lt;=40,"30-40",IF(WA_Fn_UseC__HR_Employee_Attrition[[#This Row],[Age]]&lt;=50,"41-50","50+")))</f>
        <v>30-40</v>
      </c>
      <c r="C452" t="s">
        <v>18</v>
      </c>
      <c r="D452" t="s">
        <v>13</v>
      </c>
      <c r="E452" t="s">
        <v>14</v>
      </c>
      <c r="F452">
        <v>604</v>
      </c>
      <c r="G452" t="s">
        <v>20</v>
      </c>
      <c r="H452" t="s">
        <v>16</v>
      </c>
      <c r="I452" t="s">
        <v>17</v>
      </c>
      <c r="J452" s="1">
        <v>6582</v>
      </c>
      <c r="K452" t="s">
        <v>12</v>
      </c>
      <c r="L452">
        <v>13</v>
      </c>
      <c r="M452">
        <v>10</v>
      </c>
      <c r="N452">
        <v>6</v>
      </c>
      <c r="O452">
        <v>0</v>
      </c>
    </row>
    <row r="453" spans="1:15" x14ac:dyDescent="0.3">
      <c r="A453">
        <v>42</v>
      </c>
      <c r="B453" t="str">
        <f>IF(WA_Fn_UseC__HR_Employee_Attrition[[#This Row],[Age]]&lt;30,"&lt;30",IF(WA_Fn_UseC__HR_Employee_Attrition[[#This Row],[Age]]&lt;=40,"30-40",IF(WA_Fn_UseC__HR_Employee_Attrition[[#This Row],[Age]]&lt;=50,"41-50","50+")))</f>
        <v>41-50</v>
      </c>
      <c r="C453" t="s">
        <v>18</v>
      </c>
      <c r="D453" t="s">
        <v>19</v>
      </c>
      <c r="E453" t="s">
        <v>25</v>
      </c>
      <c r="F453">
        <v>605</v>
      </c>
      <c r="G453" t="s">
        <v>20</v>
      </c>
      <c r="H453" t="s">
        <v>27</v>
      </c>
      <c r="I453" t="s">
        <v>22</v>
      </c>
      <c r="J453" s="1">
        <v>7406</v>
      </c>
      <c r="K453" t="s">
        <v>12</v>
      </c>
      <c r="L453">
        <v>21</v>
      </c>
      <c r="M453">
        <v>10</v>
      </c>
      <c r="N453">
        <v>10</v>
      </c>
      <c r="O453">
        <v>5</v>
      </c>
    </row>
    <row r="454" spans="1:15" x14ac:dyDescent="0.3">
      <c r="A454">
        <v>45</v>
      </c>
      <c r="B454" t="str">
        <f>IF(WA_Fn_UseC__HR_Employee_Attrition[[#This Row],[Age]]&lt;30,"&lt;30",IF(WA_Fn_UseC__HR_Employee_Attrition[[#This Row],[Age]]&lt;=40,"30-40",IF(WA_Fn_UseC__HR_Employee_Attrition[[#This Row],[Age]]&lt;=50,"41-50","50+")))</f>
        <v>41-50</v>
      </c>
      <c r="C454" t="s">
        <v>18</v>
      </c>
      <c r="D454" t="s">
        <v>13</v>
      </c>
      <c r="E454" t="s">
        <v>23</v>
      </c>
      <c r="F454">
        <v>606</v>
      </c>
      <c r="G454" t="s">
        <v>20</v>
      </c>
      <c r="H454" t="s">
        <v>16</v>
      </c>
      <c r="I454" t="s">
        <v>22</v>
      </c>
      <c r="J454" s="1">
        <v>4805</v>
      </c>
      <c r="K454" t="s">
        <v>18</v>
      </c>
      <c r="L454">
        <v>19</v>
      </c>
      <c r="M454">
        <v>9</v>
      </c>
      <c r="N454">
        <v>8</v>
      </c>
      <c r="O454">
        <v>3</v>
      </c>
    </row>
    <row r="455" spans="1:15" x14ac:dyDescent="0.3">
      <c r="A455">
        <v>26</v>
      </c>
      <c r="B455" t="str">
        <f>IF(WA_Fn_UseC__HR_Employee_Attrition[[#This Row],[Age]]&lt;30,"&lt;30",IF(WA_Fn_UseC__HR_Employee_Attrition[[#This Row],[Age]]&lt;=40,"30-40",IF(WA_Fn_UseC__HR_Employee_Attrition[[#This Row],[Age]]&lt;=50,"41-50","50+")))</f>
        <v>&lt;30</v>
      </c>
      <c r="C455" t="s">
        <v>12</v>
      </c>
      <c r="D455" t="s">
        <v>34</v>
      </c>
      <c r="E455" t="s">
        <v>14</v>
      </c>
      <c r="F455">
        <v>608</v>
      </c>
      <c r="G455" t="s">
        <v>15</v>
      </c>
      <c r="H455" t="s">
        <v>34</v>
      </c>
      <c r="I455" t="s">
        <v>26</v>
      </c>
      <c r="J455" s="1">
        <v>2741</v>
      </c>
      <c r="K455" t="s">
        <v>12</v>
      </c>
      <c r="L455">
        <v>11</v>
      </c>
      <c r="M455">
        <v>8</v>
      </c>
      <c r="N455">
        <v>7</v>
      </c>
      <c r="O455">
        <v>1</v>
      </c>
    </row>
    <row r="456" spans="1:15" x14ac:dyDescent="0.3">
      <c r="A456">
        <v>29</v>
      </c>
      <c r="B456" t="str">
        <f>IF(WA_Fn_UseC__HR_Employee_Attrition[[#This Row],[Age]]&lt;30,"&lt;30",IF(WA_Fn_UseC__HR_Employee_Attrition[[#This Row],[Age]]&lt;=40,"30-40",IF(WA_Fn_UseC__HR_Employee_Attrition[[#This Row],[Age]]&lt;=50,"41-50","50+")))</f>
        <v>&lt;30</v>
      </c>
      <c r="C456" t="s">
        <v>18</v>
      </c>
      <c r="D456" t="s">
        <v>19</v>
      </c>
      <c r="E456" t="s">
        <v>33</v>
      </c>
      <c r="F456">
        <v>611</v>
      </c>
      <c r="G456" t="s">
        <v>20</v>
      </c>
      <c r="H456" t="s">
        <v>27</v>
      </c>
      <c r="I456" t="s">
        <v>26</v>
      </c>
      <c r="J456" s="1">
        <v>4262</v>
      </c>
      <c r="K456" t="s">
        <v>18</v>
      </c>
      <c r="L456">
        <v>12</v>
      </c>
      <c r="M456">
        <v>8</v>
      </c>
      <c r="N456">
        <v>3</v>
      </c>
      <c r="O456">
        <v>1</v>
      </c>
    </row>
    <row r="457" spans="1:15" x14ac:dyDescent="0.3">
      <c r="A457">
        <v>33</v>
      </c>
      <c r="B457" t="str">
        <f>IF(WA_Fn_UseC__HR_Employee_Attrition[[#This Row],[Age]]&lt;30,"&lt;30",IF(WA_Fn_UseC__HR_Employee_Attrition[[#This Row],[Age]]&lt;=40,"30-40",IF(WA_Fn_UseC__HR_Employee_Attrition[[#This Row],[Age]]&lt;=50,"41-50","50+")))</f>
        <v>30-40</v>
      </c>
      <c r="C457" t="s">
        <v>18</v>
      </c>
      <c r="D457" t="s">
        <v>19</v>
      </c>
      <c r="E457" t="s">
        <v>25</v>
      </c>
      <c r="F457">
        <v>612</v>
      </c>
      <c r="G457" t="s">
        <v>15</v>
      </c>
      <c r="H457" t="s">
        <v>31</v>
      </c>
      <c r="I457" t="s">
        <v>26</v>
      </c>
      <c r="J457" s="1">
        <v>16184</v>
      </c>
      <c r="K457" t="s">
        <v>18</v>
      </c>
      <c r="L457">
        <v>19</v>
      </c>
      <c r="M457">
        <v>10</v>
      </c>
      <c r="N457">
        <v>6</v>
      </c>
      <c r="O457">
        <v>0</v>
      </c>
    </row>
    <row r="458" spans="1:15" x14ac:dyDescent="0.3">
      <c r="A458">
        <v>31</v>
      </c>
      <c r="B458" t="str">
        <f>IF(WA_Fn_UseC__HR_Employee_Attrition[[#This Row],[Age]]&lt;30,"&lt;30",IF(WA_Fn_UseC__HR_Employee_Attrition[[#This Row],[Age]]&lt;=40,"30-40",IF(WA_Fn_UseC__HR_Employee_Attrition[[#This Row],[Age]]&lt;=50,"41-50","50+")))</f>
        <v>30-40</v>
      </c>
      <c r="C458" t="s">
        <v>18</v>
      </c>
      <c r="D458" t="s">
        <v>13</v>
      </c>
      <c r="E458" t="s">
        <v>14</v>
      </c>
      <c r="F458">
        <v>613</v>
      </c>
      <c r="G458" t="s">
        <v>20</v>
      </c>
      <c r="H458" t="s">
        <v>29</v>
      </c>
      <c r="I458" t="s">
        <v>26</v>
      </c>
      <c r="J458" s="1">
        <v>11557</v>
      </c>
      <c r="K458" t="s">
        <v>18</v>
      </c>
      <c r="L458">
        <v>21</v>
      </c>
      <c r="M458">
        <v>10</v>
      </c>
      <c r="N458">
        <v>5</v>
      </c>
      <c r="O458">
        <v>0</v>
      </c>
    </row>
    <row r="459" spans="1:15" x14ac:dyDescent="0.3">
      <c r="A459">
        <v>18</v>
      </c>
      <c r="B459" t="str">
        <f>IF(WA_Fn_UseC__HR_Employee_Attrition[[#This Row],[Age]]&lt;30,"&lt;30",IF(WA_Fn_UseC__HR_Employee_Attrition[[#This Row],[Age]]&lt;=40,"30-40",IF(WA_Fn_UseC__HR_Employee_Attrition[[#This Row],[Age]]&lt;=50,"41-50","50+")))</f>
        <v>&lt;30</v>
      </c>
      <c r="C459" t="s">
        <v>12</v>
      </c>
      <c r="D459" t="s">
        <v>13</v>
      </c>
      <c r="E459" t="s">
        <v>32</v>
      </c>
      <c r="F459">
        <v>614</v>
      </c>
      <c r="G459" t="s">
        <v>20</v>
      </c>
      <c r="H459" t="s">
        <v>30</v>
      </c>
      <c r="I459" t="s">
        <v>17</v>
      </c>
      <c r="J459" s="1">
        <v>1878</v>
      </c>
      <c r="K459" t="s">
        <v>12</v>
      </c>
      <c r="L459">
        <v>14</v>
      </c>
      <c r="M459">
        <v>0</v>
      </c>
      <c r="N459">
        <v>0</v>
      </c>
      <c r="O459">
        <v>0</v>
      </c>
    </row>
    <row r="460" spans="1:15" x14ac:dyDescent="0.3">
      <c r="A460">
        <v>40</v>
      </c>
      <c r="B460" t="str">
        <f>IF(WA_Fn_UseC__HR_Employee_Attrition[[#This Row],[Age]]&lt;30,"&lt;30",IF(WA_Fn_UseC__HR_Employee_Attrition[[#This Row],[Age]]&lt;=40,"30-40",IF(WA_Fn_UseC__HR_Employee_Attrition[[#This Row],[Age]]&lt;=50,"41-50","50+")))</f>
        <v>30-40</v>
      </c>
      <c r="C460" t="s">
        <v>18</v>
      </c>
      <c r="D460" t="s">
        <v>13</v>
      </c>
      <c r="E460" t="s">
        <v>23</v>
      </c>
      <c r="F460">
        <v>615</v>
      </c>
      <c r="G460" t="s">
        <v>20</v>
      </c>
      <c r="H460" t="s">
        <v>16</v>
      </c>
      <c r="I460" t="s">
        <v>26</v>
      </c>
      <c r="J460" s="1">
        <v>10932</v>
      </c>
      <c r="K460" t="s">
        <v>18</v>
      </c>
      <c r="L460">
        <v>15</v>
      </c>
      <c r="M460">
        <v>20</v>
      </c>
      <c r="N460">
        <v>1</v>
      </c>
      <c r="O460">
        <v>0</v>
      </c>
    </row>
    <row r="461" spans="1:15" x14ac:dyDescent="0.3">
      <c r="A461">
        <v>41</v>
      </c>
      <c r="B461" t="str">
        <f>IF(WA_Fn_UseC__HR_Employee_Attrition[[#This Row],[Age]]&lt;30,"&lt;30",IF(WA_Fn_UseC__HR_Employee_Attrition[[#This Row],[Age]]&lt;=40,"30-40",IF(WA_Fn_UseC__HR_Employee_Attrition[[#This Row],[Age]]&lt;=50,"41-50","50+")))</f>
        <v>41-50</v>
      </c>
      <c r="C461" t="s">
        <v>18</v>
      </c>
      <c r="D461" t="s">
        <v>19</v>
      </c>
      <c r="E461" t="s">
        <v>23</v>
      </c>
      <c r="F461">
        <v>616</v>
      </c>
      <c r="G461" t="s">
        <v>15</v>
      </c>
      <c r="H461" t="s">
        <v>28</v>
      </c>
      <c r="I461" t="s">
        <v>17</v>
      </c>
      <c r="J461" s="1">
        <v>6811</v>
      </c>
      <c r="K461" t="s">
        <v>12</v>
      </c>
      <c r="L461">
        <v>17</v>
      </c>
      <c r="M461">
        <v>10</v>
      </c>
      <c r="N461">
        <v>8</v>
      </c>
      <c r="O461">
        <v>0</v>
      </c>
    </row>
    <row r="462" spans="1:15" x14ac:dyDescent="0.3">
      <c r="A462">
        <v>26</v>
      </c>
      <c r="B462" t="str">
        <f>IF(WA_Fn_UseC__HR_Employee_Attrition[[#This Row],[Age]]&lt;30,"&lt;30",IF(WA_Fn_UseC__HR_Employee_Attrition[[#This Row],[Age]]&lt;=40,"30-40",IF(WA_Fn_UseC__HR_Employee_Attrition[[#This Row],[Age]]&lt;=50,"41-50","50+")))</f>
        <v>&lt;30</v>
      </c>
      <c r="C462" t="s">
        <v>18</v>
      </c>
      <c r="D462" t="s">
        <v>13</v>
      </c>
      <c r="E462" t="s">
        <v>25</v>
      </c>
      <c r="F462">
        <v>618</v>
      </c>
      <c r="G462" t="s">
        <v>20</v>
      </c>
      <c r="H462" t="s">
        <v>16</v>
      </c>
      <c r="I462" t="s">
        <v>26</v>
      </c>
      <c r="J462" s="1">
        <v>4306</v>
      </c>
      <c r="K462" t="s">
        <v>18</v>
      </c>
      <c r="L462">
        <v>12</v>
      </c>
      <c r="M462">
        <v>8</v>
      </c>
      <c r="N462">
        <v>0</v>
      </c>
      <c r="O462">
        <v>0</v>
      </c>
    </row>
    <row r="463" spans="1:15" x14ac:dyDescent="0.3">
      <c r="A463">
        <v>35</v>
      </c>
      <c r="B463" t="str">
        <f>IF(WA_Fn_UseC__HR_Employee_Attrition[[#This Row],[Age]]&lt;30,"&lt;30",IF(WA_Fn_UseC__HR_Employee_Attrition[[#This Row],[Age]]&lt;=40,"30-40",IF(WA_Fn_UseC__HR_Employee_Attrition[[#This Row],[Age]]&lt;=50,"41-50","50+")))</f>
        <v>30-40</v>
      </c>
      <c r="C463" t="s">
        <v>18</v>
      </c>
      <c r="D463" t="s">
        <v>13</v>
      </c>
      <c r="E463" t="s">
        <v>25</v>
      </c>
      <c r="F463">
        <v>620</v>
      </c>
      <c r="G463" t="s">
        <v>15</v>
      </c>
      <c r="H463" t="s">
        <v>16</v>
      </c>
      <c r="I463" t="s">
        <v>17</v>
      </c>
      <c r="J463" s="1">
        <v>4859</v>
      </c>
      <c r="K463" t="s">
        <v>18</v>
      </c>
      <c r="L463">
        <v>16</v>
      </c>
      <c r="M463">
        <v>5</v>
      </c>
      <c r="N463">
        <v>5</v>
      </c>
      <c r="O463">
        <v>0</v>
      </c>
    </row>
    <row r="464" spans="1:15" x14ac:dyDescent="0.3">
      <c r="A464">
        <v>34</v>
      </c>
      <c r="B464" t="str">
        <f>IF(WA_Fn_UseC__HR_Employee_Attrition[[#This Row],[Age]]&lt;30,"&lt;30",IF(WA_Fn_UseC__HR_Employee_Attrition[[#This Row],[Age]]&lt;=40,"30-40",IF(WA_Fn_UseC__HR_Employee_Attrition[[#This Row],[Age]]&lt;=50,"41-50","50+")))</f>
        <v>30-40</v>
      </c>
      <c r="C464" t="s">
        <v>18</v>
      </c>
      <c r="D464" t="s">
        <v>13</v>
      </c>
      <c r="E464" t="s">
        <v>14</v>
      </c>
      <c r="F464">
        <v>621</v>
      </c>
      <c r="G464" t="s">
        <v>20</v>
      </c>
      <c r="H464" t="s">
        <v>16</v>
      </c>
      <c r="I464" t="s">
        <v>17</v>
      </c>
      <c r="J464" s="1">
        <v>5337</v>
      </c>
      <c r="K464" t="s">
        <v>18</v>
      </c>
      <c r="L464">
        <v>12</v>
      </c>
      <c r="M464">
        <v>10</v>
      </c>
      <c r="N464">
        <v>10</v>
      </c>
      <c r="O464">
        <v>5</v>
      </c>
    </row>
    <row r="465" spans="1:15" x14ac:dyDescent="0.3">
      <c r="A465">
        <v>26</v>
      </c>
      <c r="B465" t="str">
        <f>IF(WA_Fn_UseC__HR_Employee_Attrition[[#This Row],[Age]]&lt;30,"&lt;30",IF(WA_Fn_UseC__HR_Employee_Attrition[[#This Row],[Age]]&lt;=40,"30-40",IF(WA_Fn_UseC__HR_Employee_Attrition[[#This Row],[Age]]&lt;=50,"41-50","50+")))</f>
        <v>&lt;30</v>
      </c>
      <c r="C465" t="s">
        <v>12</v>
      </c>
      <c r="D465" t="s">
        <v>19</v>
      </c>
      <c r="E465" t="s">
        <v>33</v>
      </c>
      <c r="F465">
        <v>622</v>
      </c>
      <c r="G465" t="s">
        <v>20</v>
      </c>
      <c r="H465" t="s">
        <v>24</v>
      </c>
      <c r="I465" t="s">
        <v>17</v>
      </c>
      <c r="J465" s="1">
        <v>2340</v>
      </c>
      <c r="K465" t="s">
        <v>12</v>
      </c>
      <c r="L465">
        <v>18</v>
      </c>
      <c r="M465">
        <v>1</v>
      </c>
      <c r="N465">
        <v>1</v>
      </c>
      <c r="O465">
        <v>0</v>
      </c>
    </row>
    <row r="466" spans="1:15" x14ac:dyDescent="0.3">
      <c r="A466">
        <v>37</v>
      </c>
      <c r="B466" t="str">
        <f>IF(WA_Fn_UseC__HR_Employee_Attrition[[#This Row],[Age]]&lt;30,"&lt;30",IF(WA_Fn_UseC__HR_Employee_Attrition[[#This Row],[Age]]&lt;=40,"30-40",IF(WA_Fn_UseC__HR_Employee_Attrition[[#This Row],[Age]]&lt;=50,"41-50","50+")))</f>
        <v>30-40</v>
      </c>
      <c r="C466" t="s">
        <v>18</v>
      </c>
      <c r="D466" t="s">
        <v>19</v>
      </c>
      <c r="E466" t="s">
        <v>33</v>
      </c>
      <c r="F466">
        <v>623</v>
      </c>
      <c r="G466" t="s">
        <v>15</v>
      </c>
      <c r="H466" t="s">
        <v>27</v>
      </c>
      <c r="I466" t="s">
        <v>17</v>
      </c>
      <c r="J466" s="1">
        <v>7491</v>
      </c>
      <c r="K466" t="s">
        <v>18</v>
      </c>
      <c r="L466">
        <v>17</v>
      </c>
      <c r="M466">
        <v>12</v>
      </c>
      <c r="N466">
        <v>6</v>
      </c>
      <c r="O466">
        <v>1</v>
      </c>
    </row>
    <row r="467" spans="1:15" x14ac:dyDescent="0.3">
      <c r="A467">
        <v>46</v>
      </c>
      <c r="B467" t="str">
        <f>IF(WA_Fn_UseC__HR_Employee_Attrition[[#This Row],[Age]]&lt;30,"&lt;30",IF(WA_Fn_UseC__HR_Employee_Attrition[[#This Row],[Age]]&lt;=40,"30-40",IF(WA_Fn_UseC__HR_Employee_Attrition[[#This Row],[Age]]&lt;=50,"41-50","50+")))</f>
        <v>41-50</v>
      </c>
      <c r="C467" t="s">
        <v>18</v>
      </c>
      <c r="D467" t="s">
        <v>19</v>
      </c>
      <c r="E467" t="s">
        <v>25</v>
      </c>
      <c r="F467">
        <v>624</v>
      </c>
      <c r="G467" t="s">
        <v>15</v>
      </c>
      <c r="H467" t="s">
        <v>28</v>
      </c>
      <c r="I467" t="s">
        <v>22</v>
      </c>
      <c r="J467" s="1">
        <v>10527</v>
      </c>
      <c r="K467" t="s">
        <v>18</v>
      </c>
      <c r="L467">
        <v>11</v>
      </c>
      <c r="M467">
        <v>28</v>
      </c>
      <c r="N467">
        <v>2</v>
      </c>
      <c r="O467">
        <v>1</v>
      </c>
    </row>
    <row r="468" spans="1:15" x14ac:dyDescent="0.3">
      <c r="A468">
        <v>41</v>
      </c>
      <c r="B468" t="str">
        <f>IF(WA_Fn_UseC__HR_Employee_Attrition[[#This Row],[Age]]&lt;30,"&lt;30",IF(WA_Fn_UseC__HR_Employee_Attrition[[#This Row],[Age]]&lt;=40,"30-40",IF(WA_Fn_UseC__HR_Employee_Attrition[[#This Row],[Age]]&lt;=50,"41-50","50+")))</f>
        <v>41-50</v>
      </c>
      <c r="C468" t="s">
        <v>18</v>
      </c>
      <c r="D468" t="s">
        <v>13</v>
      </c>
      <c r="E468" t="s">
        <v>14</v>
      </c>
      <c r="F468">
        <v>625</v>
      </c>
      <c r="G468" t="s">
        <v>15</v>
      </c>
      <c r="H468" t="s">
        <v>29</v>
      </c>
      <c r="I468" t="s">
        <v>22</v>
      </c>
      <c r="J468" s="1">
        <v>16595</v>
      </c>
      <c r="K468" t="s">
        <v>18</v>
      </c>
      <c r="L468">
        <v>16</v>
      </c>
      <c r="M468">
        <v>22</v>
      </c>
      <c r="N468">
        <v>18</v>
      </c>
      <c r="O468">
        <v>11</v>
      </c>
    </row>
    <row r="469" spans="1:15" x14ac:dyDescent="0.3">
      <c r="A469">
        <v>37</v>
      </c>
      <c r="B469" t="str">
        <f>IF(WA_Fn_UseC__HR_Employee_Attrition[[#This Row],[Age]]&lt;30,"&lt;30",IF(WA_Fn_UseC__HR_Employee_Attrition[[#This Row],[Age]]&lt;=40,"30-40",IF(WA_Fn_UseC__HR_Employee_Attrition[[#This Row],[Age]]&lt;=50,"41-50","50+")))</f>
        <v>30-40</v>
      </c>
      <c r="C469" t="s">
        <v>18</v>
      </c>
      <c r="D469" t="s">
        <v>13</v>
      </c>
      <c r="E469" t="s">
        <v>25</v>
      </c>
      <c r="F469">
        <v>626</v>
      </c>
      <c r="G469" t="s">
        <v>20</v>
      </c>
      <c r="H469" t="s">
        <v>16</v>
      </c>
      <c r="I469" t="s">
        <v>26</v>
      </c>
      <c r="J469" s="1">
        <v>8834</v>
      </c>
      <c r="K469" t="s">
        <v>18</v>
      </c>
      <c r="L469">
        <v>13</v>
      </c>
      <c r="M469">
        <v>9</v>
      </c>
      <c r="N469">
        <v>9</v>
      </c>
      <c r="O469">
        <v>7</v>
      </c>
    </row>
    <row r="470" spans="1:15" x14ac:dyDescent="0.3">
      <c r="A470">
        <v>52</v>
      </c>
      <c r="B470" t="str">
        <f>IF(WA_Fn_UseC__HR_Employee_Attrition[[#This Row],[Age]]&lt;30,"&lt;30",IF(WA_Fn_UseC__HR_Employee_Attrition[[#This Row],[Age]]&lt;=40,"30-40",IF(WA_Fn_UseC__HR_Employee_Attrition[[#This Row],[Age]]&lt;=50,"41-50","50+")))</f>
        <v>50+</v>
      </c>
      <c r="C470" t="s">
        <v>18</v>
      </c>
      <c r="D470" t="s">
        <v>19</v>
      </c>
      <c r="E470" t="s">
        <v>33</v>
      </c>
      <c r="F470">
        <v>630</v>
      </c>
      <c r="G470" t="s">
        <v>20</v>
      </c>
      <c r="H470" t="s">
        <v>21</v>
      </c>
      <c r="I470" t="s">
        <v>26</v>
      </c>
      <c r="J470" s="1">
        <v>5577</v>
      </c>
      <c r="K470" t="s">
        <v>12</v>
      </c>
      <c r="L470">
        <v>12</v>
      </c>
      <c r="M470">
        <v>18</v>
      </c>
      <c r="N470">
        <v>10</v>
      </c>
      <c r="O470">
        <v>6</v>
      </c>
    </row>
    <row r="471" spans="1:15" x14ac:dyDescent="0.3">
      <c r="A471">
        <v>32</v>
      </c>
      <c r="B471" t="str">
        <f>IF(WA_Fn_UseC__HR_Employee_Attrition[[#This Row],[Age]]&lt;30,"&lt;30",IF(WA_Fn_UseC__HR_Employee_Attrition[[#This Row],[Age]]&lt;=40,"30-40",IF(WA_Fn_UseC__HR_Employee_Attrition[[#This Row],[Age]]&lt;=50,"41-50","50+")))</f>
        <v>30-40</v>
      </c>
      <c r="C471" t="s">
        <v>12</v>
      </c>
      <c r="D471" t="s">
        <v>13</v>
      </c>
      <c r="E471" t="s">
        <v>23</v>
      </c>
      <c r="F471">
        <v>631</v>
      </c>
      <c r="G471" t="s">
        <v>20</v>
      </c>
      <c r="H471" t="s">
        <v>16</v>
      </c>
      <c r="I471" t="s">
        <v>22</v>
      </c>
      <c r="J471" s="1">
        <v>4707</v>
      </c>
      <c r="K471" t="s">
        <v>18</v>
      </c>
      <c r="L471">
        <v>12</v>
      </c>
      <c r="M471">
        <v>6</v>
      </c>
      <c r="N471">
        <v>4</v>
      </c>
      <c r="O471">
        <v>1</v>
      </c>
    </row>
    <row r="472" spans="1:15" x14ac:dyDescent="0.3">
      <c r="A472">
        <v>24</v>
      </c>
      <c r="B472" t="str">
        <f>IF(WA_Fn_UseC__HR_Employee_Attrition[[#This Row],[Age]]&lt;30,"&lt;30",IF(WA_Fn_UseC__HR_Employee_Attrition[[#This Row],[Age]]&lt;=40,"30-40",IF(WA_Fn_UseC__HR_Employee_Attrition[[#This Row],[Age]]&lt;=50,"41-50","50+")))</f>
        <v>&lt;30</v>
      </c>
      <c r="C472" t="s">
        <v>18</v>
      </c>
      <c r="D472" t="s">
        <v>13</v>
      </c>
      <c r="E472" t="s">
        <v>25</v>
      </c>
      <c r="F472">
        <v>632</v>
      </c>
      <c r="G472" t="s">
        <v>20</v>
      </c>
      <c r="H472" t="s">
        <v>30</v>
      </c>
      <c r="I472" t="s">
        <v>22</v>
      </c>
      <c r="J472" s="1">
        <v>2400</v>
      </c>
      <c r="K472" t="s">
        <v>18</v>
      </c>
      <c r="L472">
        <v>13</v>
      </c>
      <c r="M472">
        <v>3</v>
      </c>
      <c r="N472">
        <v>2</v>
      </c>
      <c r="O472">
        <v>2</v>
      </c>
    </row>
    <row r="473" spans="1:15" x14ac:dyDescent="0.3">
      <c r="A473">
        <v>38</v>
      </c>
      <c r="B473" t="str">
        <f>IF(WA_Fn_UseC__HR_Employee_Attrition[[#This Row],[Age]]&lt;30,"&lt;30",IF(WA_Fn_UseC__HR_Employee_Attrition[[#This Row],[Age]]&lt;=40,"30-40",IF(WA_Fn_UseC__HR_Employee_Attrition[[#This Row],[Age]]&lt;=50,"41-50","50+")))</f>
        <v>30-40</v>
      </c>
      <c r="C473" t="s">
        <v>18</v>
      </c>
      <c r="D473" t="s">
        <v>19</v>
      </c>
      <c r="E473" t="s">
        <v>25</v>
      </c>
      <c r="F473">
        <v>634</v>
      </c>
      <c r="G473" t="s">
        <v>15</v>
      </c>
      <c r="H473" t="s">
        <v>28</v>
      </c>
      <c r="I473" t="s">
        <v>22</v>
      </c>
      <c r="J473" s="1">
        <v>9824</v>
      </c>
      <c r="K473" t="s">
        <v>18</v>
      </c>
      <c r="L473">
        <v>19</v>
      </c>
      <c r="M473">
        <v>18</v>
      </c>
      <c r="N473">
        <v>1</v>
      </c>
      <c r="O473">
        <v>0</v>
      </c>
    </row>
    <row r="474" spans="1:15" x14ac:dyDescent="0.3">
      <c r="A474">
        <v>37</v>
      </c>
      <c r="B474" t="str">
        <f>IF(WA_Fn_UseC__HR_Employee_Attrition[[#This Row],[Age]]&lt;30,"&lt;30",IF(WA_Fn_UseC__HR_Employee_Attrition[[#This Row],[Age]]&lt;=40,"30-40",IF(WA_Fn_UseC__HR_Employee_Attrition[[#This Row],[Age]]&lt;=50,"41-50","50+")))</f>
        <v>30-40</v>
      </c>
      <c r="C474" t="s">
        <v>18</v>
      </c>
      <c r="D474" t="s">
        <v>19</v>
      </c>
      <c r="E474" t="s">
        <v>14</v>
      </c>
      <c r="F474">
        <v>635</v>
      </c>
      <c r="G474" t="s">
        <v>15</v>
      </c>
      <c r="H474" t="s">
        <v>27</v>
      </c>
      <c r="I474" t="s">
        <v>22</v>
      </c>
      <c r="J474" s="1">
        <v>6447</v>
      </c>
      <c r="K474" t="s">
        <v>18</v>
      </c>
      <c r="L474">
        <v>12</v>
      </c>
      <c r="M474">
        <v>8</v>
      </c>
      <c r="N474">
        <v>6</v>
      </c>
      <c r="O474">
        <v>4</v>
      </c>
    </row>
    <row r="475" spans="1:15" x14ac:dyDescent="0.3">
      <c r="A475">
        <v>49</v>
      </c>
      <c r="B475" t="str">
        <f>IF(WA_Fn_UseC__HR_Employee_Attrition[[#This Row],[Age]]&lt;30,"&lt;30",IF(WA_Fn_UseC__HR_Employee_Attrition[[#This Row],[Age]]&lt;=40,"30-40",IF(WA_Fn_UseC__HR_Employee_Attrition[[#This Row],[Age]]&lt;=50,"41-50","50+")))</f>
        <v>41-50</v>
      </c>
      <c r="C475" t="s">
        <v>18</v>
      </c>
      <c r="D475" t="s">
        <v>19</v>
      </c>
      <c r="E475" t="s">
        <v>14</v>
      </c>
      <c r="F475">
        <v>638</v>
      </c>
      <c r="G475" t="s">
        <v>20</v>
      </c>
      <c r="H475" t="s">
        <v>31</v>
      </c>
      <c r="I475" t="s">
        <v>26</v>
      </c>
      <c r="J475" s="1">
        <v>19502</v>
      </c>
      <c r="K475" t="s">
        <v>12</v>
      </c>
      <c r="L475">
        <v>17</v>
      </c>
      <c r="M475">
        <v>31</v>
      </c>
      <c r="N475">
        <v>31</v>
      </c>
      <c r="O475">
        <v>0</v>
      </c>
    </row>
    <row r="476" spans="1:15" x14ac:dyDescent="0.3">
      <c r="A476">
        <v>24</v>
      </c>
      <c r="B476" t="str">
        <f>IF(WA_Fn_UseC__HR_Employee_Attrition[[#This Row],[Age]]&lt;30,"&lt;30",IF(WA_Fn_UseC__HR_Employee_Attrition[[#This Row],[Age]]&lt;=40,"30-40",IF(WA_Fn_UseC__HR_Employee_Attrition[[#This Row],[Age]]&lt;=50,"41-50","50+")))</f>
        <v>&lt;30</v>
      </c>
      <c r="C476" t="s">
        <v>18</v>
      </c>
      <c r="D476" t="s">
        <v>19</v>
      </c>
      <c r="E476" t="s">
        <v>25</v>
      </c>
      <c r="F476">
        <v>639</v>
      </c>
      <c r="G476" t="s">
        <v>20</v>
      </c>
      <c r="H476" t="s">
        <v>21</v>
      </c>
      <c r="I476" t="s">
        <v>22</v>
      </c>
      <c r="J476" s="1">
        <v>2725</v>
      </c>
      <c r="K476" t="s">
        <v>12</v>
      </c>
      <c r="L476">
        <v>11</v>
      </c>
      <c r="M476">
        <v>6</v>
      </c>
      <c r="N476">
        <v>6</v>
      </c>
      <c r="O476">
        <v>1</v>
      </c>
    </row>
    <row r="477" spans="1:15" x14ac:dyDescent="0.3">
      <c r="A477">
        <v>26</v>
      </c>
      <c r="B477" t="str">
        <f>IF(WA_Fn_UseC__HR_Employee_Attrition[[#This Row],[Age]]&lt;30,"&lt;30",IF(WA_Fn_UseC__HR_Employee_Attrition[[#This Row],[Age]]&lt;=40,"30-40",IF(WA_Fn_UseC__HR_Employee_Attrition[[#This Row],[Age]]&lt;=50,"41-50","50+")))</f>
        <v>&lt;30</v>
      </c>
      <c r="C477" t="s">
        <v>18</v>
      </c>
      <c r="D477" t="s">
        <v>13</v>
      </c>
      <c r="E477" t="s">
        <v>32</v>
      </c>
      <c r="F477">
        <v>641</v>
      </c>
      <c r="G477" t="s">
        <v>20</v>
      </c>
      <c r="H477" t="s">
        <v>16</v>
      </c>
      <c r="I477" t="s">
        <v>22</v>
      </c>
      <c r="J477" s="1">
        <v>6272</v>
      </c>
      <c r="K477" t="s">
        <v>18</v>
      </c>
      <c r="L477">
        <v>20</v>
      </c>
      <c r="M477">
        <v>6</v>
      </c>
      <c r="N477">
        <v>5</v>
      </c>
      <c r="O477">
        <v>1</v>
      </c>
    </row>
    <row r="478" spans="1:15" x14ac:dyDescent="0.3">
      <c r="A478">
        <v>24</v>
      </c>
      <c r="B478" t="str">
        <f>IF(WA_Fn_UseC__HR_Employee_Attrition[[#This Row],[Age]]&lt;30,"&lt;30",IF(WA_Fn_UseC__HR_Employee_Attrition[[#This Row],[Age]]&lt;=40,"30-40",IF(WA_Fn_UseC__HR_Employee_Attrition[[#This Row],[Age]]&lt;=50,"41-50","50+")))</f>
        <v>&lt;30</v>
      </c>
      <c r="C478" t="s">
        <v>18</v>
      </c>
      <c r="D478" t="s">
        <v>19</v>
      </c>
      <c r="E478" t="s">
        <v>23</v>
      </c>
      <c r="F478">
        <v>643</v>
      </c>
      <c r="G478" t="s">
        <v>20</v>
      </c>
      <c r="H478" t="s">
        <v>24</v>
      </c>
      <c r="I478" t="s">
        <v>22</v>
      </c>
      <c r="J478" s="1">
        <v>2127</v>
      </c>
      <c r="K478" t="s">
        <v>18</v>
      </c>
      <c r="L478">
        <v>21</v>
      </c>
      <c r="M478">
        <v>1</v>
      </c>
      <c r="N478">
        <v>1</v>
      </c>
      <c r="O478">
        <v>0</v>
      </c>
    </row>
    <row r="479" spans="1:15" x14ac:dyDescent="0.3">
      <c r="A479">
        <v>50</v>
      </c>
      <c r="B479" t="str">
        <f>IF(WA_Fn_UseC__HR_Employee_Attrition[[#This Row],[Age]]&lt;30,"&lt;30",IF(WA_Fn_UseC__HR_Employee_Attrition[[#This Row],[Age]]&lt;=40,"30-40",IF(WA_Fn_UseC__HR_Employee_Attrition[[#This Row],[Age]]&lt;=50,"41-50","50+")))</f>
        <v>41-50</v>
      </c>
      <c r="C479" t="s">
        <v>18</v>
      </c>
      <c r="D479" t="s">
        <v>34</v>
      </c>
      <c r="E479" t="s">
        <v>25</v>
      </c>
      <c r="F479">
        <v>644</v>
      </c>
      <c r="G479" t="s">
        <v>20</v>
      </c>
      <c r="H479" t="s">
        <v>29</v>
      </c>
      <c r="I479" t="s">
        <v>22</v>
      </c>
      <c r="J479" s="1">
        <v>18200</v>
      </c>
      <c r="K479" t="s">
        <v>18</v>
      </c>
      <c r="L479">
        <v>11</v>
      </c>
      <c r="M479">
        <v>32</v>
      </c>
      <c r="N479">
        <v>32</v>
      </c>
      <c r="O479">
        <v>10</v>
      </c>
    </row>
    <row r="480" spans="1:15" x14ac:dyDescent="0.3">
      <c r="A480">
        <v>25</v>
      </c>
      <c r="B480" t="str">
        <f>IF(WA_Fn_UseC__HR_Employee_Attrition[[#This Row],[Age]]&lt;30,"&lt;30",IF(WA_Fn_UseC__HR_Employee_Attrition[[#This Row],[Age]]&lt;=40,"30-40",IF(WA_Fn_UseC__HR_Employee_Attrition[[#This Row],[Age]]&lt;=50,"41-50","50+")))</f>
        <v>&lt;30</v>
      </c>
      <c r="C480" t="s">
        <v>18</v>
      </c>
      <c r="D480" t="s">
        <v>13</v>
      </c>
      <c r="E480" t="s">
        <v>25</v>
      </c>
      <c r="F480">
        <v>645</v>
      </c>
      <c r="G480" t="s">
        <v>20</v>
      </c>
      <c r="H480" t="s">
        <v>30</v>
      </c>
      <c r="I480" t="s">
        <v>22</v>
      </c>
      <c r="J480" s="1">
        <v>2096</v>
      </c>
      <c r="K480" t="s">
        <v>18</v>
      </c>
      <c r="L480">
        <v>11</v>
      </c>
      <c r="M480">
        <v>7</v>
      </c>
      <c r="N480">
        <v>7</v>
      </c>
      <c r="O480">
        <v>0</v>
      </c>
    </row>
    <row r="481" spans="1:15" x14ac:dyDescent="0.3">
      <c r="A481">
        <v>24</v>
      </c>
      <c r="B481" t="str">
        <f>IF(WA_Fn_UseC__HR_Employee_Attrition[[#This Row],[Age]]&lt;30,"&lt;30",IF(WA_Fn_UseC__HR_Employee_Attrition[[#This Row],[Age]]&lt;=40,"30-40",IF(WA_Fn_UseC__HR_Employee_Attrition[[#This Row],[Age]]&lt;=50,"41-50","50+")))</f>
        <v>&lt;30</v>
      </c>
      <c r="C481" t="s">
        <v>12</v>
      </c>
      <c r="D481" t="s">
        <v>19</v>
      </c>
      <c r="E481" t="s">
        <v>14</v>
      </c>
      <c r="F481">
        <v>647</v>
      </c>
      <c r="G481" t="s">
        <v>15</v>
      </c>
      <c r="H481" t="s">
        <v>24</v>
      </c>
      <c r="I481" t="s">
        <v>22</v>
      </c>
      <c r="J481" s="1">
        <v>2886</v>
      </c>
      <c r="K481" t="s">
        <v>12</v>
      </c>
      <c r="L481">
        <v>16</v>
      </c>
      <c r="M481">
        <v>6</v>
      </c>
      <c r="N481">
        <v>6</v>
      </c>
      <c r="O481">
        <v>1</v>
      </c>
    </row>
    <row r="482" spans="1:15" x14ac:dyDescent="0.3">
      <c r="A482">
        <v>30</v>
      </c>
      <c r="B482" t="str">
        <f>IF(WA_Fn_UseC__HR_Employee_Attrition[[#This Row],[Age]]&lt;30,"&lt;30",IF(WA_Fn_UseC__HR_Employee_Attrition[[#This Row],[Age]]&lt;=40,"30-40",IF(WA_Fn_UseC__HR_Employee_Attrition[[#This Row],[Age]]&lt;=50,"41-50","50+")))</f>
        <v>30-40</v>
      </c>
      <c r="C482" t="s">
        <v>12</v>
      </c>
      <c r="D482" t="s">
        <v>13</v>
      </c>
      <c r="E482" t="s">
        <v>14</v>
      </c>
      <c r="F482">
        <v>648</v>
      </c>
      <c r="G482" t="s">
        <v>20</v>
      </c>
      <c r="H482" t="s">
        <v>30</v>
      </c>
      <c r="I482" t="s">
        <v>22</v>
      </c>
      <c r="J482" s="1">
        <v>2033</v>
      </c>
      <c r="K482" t="s">
        <v>18</v>
      </c>
      <c r="L482">
        <v>18</v>
      </c>
      <c r="M482">
        <v>1</v>
      </c>
      <c r="N482">
        <v>1</v>
      </c>
      <c r="O482">
        <v>0</v>
      </c>
    </row>
    <row r="483" spans="1:15" x14ac:dyDescent="0.3">
      <c r="A483">
        <v>34</v>
      </c>
      <c r="B483" t="str">
        <f>IF(WA_Fn_UseC__HR_Employee_Attrition[[#This Row],[Age]]&lt;30,"&lt;30",IF(WA_Fn_UseC__HR_Employee_Attrition[[#This Row],[Age]]&lt;=40,"30-40",IF(WA_Fn_UseC__HR_Employee_Attrition[[#This Row],[Age]]&lt;=50,"41-50","50+")))</f>
        <v>30-40</v>
      </c>
      <c r="C483" t="s">
        <v>18</v>
      </c>
      <c r="D483" t="s">
        <v>19</v>
      </c>
      <c r="E483" t="s">
        <v>14</v>
      </c>
      <c r="F483">
        <v>649</v>
      </c>
      <c r="G483" t="s">
        <v>20</v>
      </c>
      <c r="H483" t="s">
        <v>21</v>
      </c>
      <c r="I483" t="s">
        <v>22</v>
      </c>
      <c r="J483" s="1">
        <v>3622</v>
      </c>
      <c r="K483" t="s">
        <v>12</v>
      </c>
      <c r="L483">
        <v>13</v>
      </c>
      <c r="M483">
        <v>6</v>
      </c>
      <c r="N483">
        <v>6</v>
      </c>
      <c r="O483">
        <v>1</v>
      </c>
    </row>
    <row r="484" spans="1:15" x14ac:dyDescent="0.3">
      <c r="A484">
        <v>31</v>
      </c>
      <c r="B484" t="str">
        <f>IF(WA_Fn_UseC__HR_Employee_Attrition[[#This Row],[Age]]&lt;30,"&lt;30",IF(WA_Fn_UseC__HR_Employee_Attrition[[#This Row],[Age]]&lt;=40,"30-40",IF(WA_Fn_UseC__HR_Employee_Attrition[[#This Row],[Age]]&lt;=50,"41-50","50+")))</f>
        <v>30-40</v>
      </c>
      <c r="C484" t="s">
        <v>12</v>
      </c>
      <c r="D484" t="s">
        <v>13</v>
      </c>
      <c r="E484" t="s">
        <v>25</v>
      </c>
      <c r="F484">
        <v>650</v>
      </c>
      <c r="G484" t="s">
        <v>20</v>
      </c>
      <c r="H484" t="s">
        <v>16</v>
      </c>
      <c r="I484" t="s">
        <v>26</v>
      </c>
      <c r="J484" s="1">
        <v>4233</v>
      </c>
      <c r="K484" t="s">
        <v>18</v>
      </c>
      <c r="L484">
        <v>17</v>
      </c>
      <c r="M484">
        <v>9</v>
      </c>
      <c r="N484">
        <v>3</v>
      </c>
      <c r="O484">
        <v>1</v>
      </c>
    </row>
    <row r="485" spans="1:15" x14ac:dyDescent="0.3">
      <c r="A485">
        <v>35</v>
      </c>
      <c r="B485" t="str">
        <f>IF(WA_Fn_UseC__HR_Employee_Attrition[[#This Row],[Age]]&lt;30,"&lt;30",IF(WA_Fn_UseC__HR_Employee_Attrition[[#This Row],[Age]]&lt;=40,"30-40",IF(WA_Fn_UseC__HR_Employee_Attrition[[#This Row],[Age]]&lt;=50,"41-50","50+")))</f>
        <v>30-40</v>
      </c>
      <c r="C485" t="s">
        <v>18</v>
      </c>
      <c r="D485" t="s">
        <v>19</v>
      </c>
      <c r="E485" t="s">
        <v>23</v>
      </c>
      <c r="F485">
        <v>652</v>
      </c>
      <c r="G485" t="s">
        <v>20</v>
      </c>
      <c r="H485" t="s">
        <v>24</v>
      </c>
      <c r="I485" t="s">
        <v>17</v>
      </c>
      <c r="J485" s="1">
        <v>3681</v>
      </c>
      <c r="K485" t="s">
        <v>18</v>
      </c>
      <c r="L485">
        <v>14</v>
      </c>
      <c r="M485">
        <v>9</v>
      </c>
      <c r="N485">
        <v>3</v>
      </c>
      <c r="O485">
        <v>0</v>
      </c>
    </row>
    <row r="486" spans="1:15" x14ac:dyDescent="0.3">
      <c r="A486">
        <v>31</v>
      </c>
      <c r="B486" t="str">
        <f>IF(WA_Fn_UseC__HR_Employee_Attrition[[#This Row],[Age]]&lt;30,"&lt;30",IF(WA_Fn_UseC__HR_Employee_Attrition[[#This Row],[Age]]&lt;=40,"30-40",IF(WA_Fn_UseC__HR_Employee_Attrition[[#This Row],[Age]]&lt;=50,"41-50","50+")))</f>
        <v>30-40</v>
      </c>
      <c r="C486" t="s">
        <v>18</v>
      </c>
      <c r="D486" t="s">
        <v>13</v>
      </c>
      <c r="E486" t="s">
        <v>25</v>
      </c>
      <c r="F486">
        <v>653</v>
      </c>
      <c r="G486" t="s">
        <v>20</v>
      </c>
      <c r="H486" t="s">
        <v>16</v>
      </c>
      <c r="I486" t="s">
        <v>26</v>
      </c>
      <c r="J486" s="1">
        <v>5460</v>
      </c>
      <c r="K486" t="s">
        <v>18</v>
      </c>
      <c r="L486">
        <v>22</v>
      </c>
      <c r="M486">
        <v>13</v>
      </c>
      <c r="N486">
        <v>7</v>
      </c>
      <c r="O486">
        <v>5</v>
      </c>
    </row>
    <row r="487" spans="1:15" x14ac:dyDescent="0.3">
      <c r="A487">
        <v>27</v>
      </c>
      <c r="B487" t="str">
        <f>IF(WA_Fn_UseC__HR_Employee_Attrition[[#This Row],[Age]]&lt;30,"&lt;30",IF(WA_Fn_UseC__HR_Employee_Attrition[[#This Row],[Age]]&lt;=40,"30-40",IF(WA_Fn_UseC__HR_Employee_Attrition[[#This Row],[Age]]&lt;=50,"41-50","50+")))</f>
        <v>&lt;30</v>
      </c>
      <c r="C487" t="s">
        <v>18</v>
      </c>
      <c r="D487" t="s">
        <v>19</v>
      </c>
      <c r="E487" t="s">
        <v>25</v>
      </c>
      <c r="F487">
        <v>655</v>
      </c>
      <c r="G487" t="s">
        <v>15</v>
      </c>
      <c r="H487" t="s">
        <v>21</v>
      </c>
      <c r="I487" t="s">
        <v>26</v>
      </c>
      <c r="J487" s="1">
        <v>2187</v>
      </c>
      <c r="K487" t="s">
        <v>18</v>
      </c>
      <c r="L487">
        <v>12</v>
      </c>
      <c r="M487">
        <v>6</v>
      </c>
      <c r="N487">
        <v>5</v>
      </c>
      <c r="O487">
        <v>0</v>
      </c>
    </row>
    <row r="488" spans="1:15" x14ac:dyDescent="0.3">
      <c r="A488">
        <v>37</v>
      </c>
      <c r="B488" t="str">
        <f>IF(WA_Fn_UseC__HR_Employee_Attrition[[#This Row],[Age]]&lt;30,"&lt;30",IF(WA_Fn_UseC__HR_Employee_Attrition[[#This Row],[Age]]&lt;=40,"30-40",IF(WA_Fn_UseC__HR_Employee_Attrition[[#This Row],[Age]]&lt;=50,"41-50","50+")))</f>
        <v>30-40</v>
      </c>
      <c r="C488" t="s">
        <v>18</v>
      </c>
      <c r="D488" t="s">
        <v>13</v>
      </c>
      <c r="E488" t="s">
        <v>32</v>
      </c>
      <c r="F488">
        <v>656</v>
      </c>
      <c r="G488" t="s">
        <v>20</v>
      </c>
      <c r="H488" t="s">
        <v>16</v>
      </c>
      <c r="I488" t="s">
        <v>22</v>
      </c>
      <c r="J488" s="1">
        <v>9602</v>
      </c>
      <c r="K488" t="s">
        <v>12</v>
      </c>
      <c r="L488">
        <v>11</v>
      </c>
      <c r="M488">
        <v>17</v>
      </c>
      <c r="N488">
        <v>3</v>
      </c>
      <c r="O488">
        <v>1</v>
      </c>
    </row>
    <row r="489" spans="1:15" x14ac:dyDescent="0.3">
      <c r="A489">
        <v>20</v>
      </c>
      <c r="B489" t="str">
        <f>IF(WA_Fn_UseC__HR_Employee_Attrition[[#This Row],[Age]]&lt;30,"&lt;30",IF(WA_Fn_UseC__HR_Employee_Attrition[[#This Row],[Age]]&lt;=40,"30-40",IF(WA_Fn_UseC__HR_Employee_Attrition[[#This Row],[Age]]&lt;=50,"41-50","50+")))</f>
        <v>&lt;30</v>
      </c>
      <c r="C489" t="s">
        <v>18</v>
      </c>
      <c r="D489" t="s">
        <v>19</v>
      </c>
      <c r="E489" t="s">
        <v>14</v>
      </c>
      <c r="F489">
        <v>657</v>
      </c>
      <c r="G489" t="s">
        <v>15</v>
      </c>
      <c r="H489" t="s">
        <v>21</v>
      </c>
      <c r="I489" t="s">
        <v>17</v>
      </c>
      <c r="J489" s="1">
        <v>2836</v>
      </c>
      <c r="K489" t="s">
        <v>18</v>
      </c>
      <c r="L489">
        <v>13</v>
      </c>
      <c r="M489">
        <v>1</v>
      </c>
      <c r="N489">
        <v>1</v>
      </c>
      <c r="O489">
        <v>0</v>
      </c>
    </row>
    <row r="490" spans="1:15" x14ac:dyDescent="0.3">
      <c r="A490">
        <v>42</v>
      </c>
      <c r="B490" t="str">
        <f>IF(WA_Fn_UseC__HR_Employee_Attrition[[#This Row],[Age]]&lt;30,"&lt;30",IF(WA_Fn_UseC__HR_Employee_Attrition[[#This Row],[Age]]&lt;=40,"30-40",IF(WA_Fn_UseC__HR_Employee_Attrition[[#This Row],[Age]]&lt;=50,"41-50","50+")))</f>
        <v>41-50</v>
      </c>
      <c r="C490" t="s">
        <v>18</v>
      </c>
      <c r="D490" t="s">
        <v>19</v>
      </c>
      <c r="E490" t="s">
        <v>14</v>
      </c>
      <c r="F490">
        <v>659</v>
      </c>
      <c r="G490" t="s">
        <v>15</v>
      </c>
      <c r="H490" t="s">
        <v>28</v>
      </c>
      <c r="I490" t="s">
        <v>22</v>
      </c>
      <c r="J490" s="1">
        <v>4089</v>
      </c>
      <c r="K490" t="s">
        <v>18</v>
      </c>
      <c r="L490">
        <v>13</v>
      </c>
      <c r="M490">
        <v>10</v>
      </c>
      <c r="N490">
        <v>10</v>
      </c>
      <c r="O490">
        <v>2</v>
      </c>
    </row>
    <row r="491" spans="1:15" x14ac:dyDescent="0.3">
      <c r="A491">
        <v>43</v>
      </c>
      <c r="B491" t="str">
        <f>IF(WA_Fn_UseC__HR_Employee_Attrition[[#This Row],[Age]]&lt;30,"&lt;30",IF(WA_Fn_UseC__HR_Employee_Attrition[[#This Row],[Age]]&lt;=40,"30-40",IF(WA_Fn_UseC__HR_Employee_Attrition[[#This Row],[Age]]&lt;=50,"41-50","50+")))</f>
        <v>41-50</v>
      </c>
      <c r="C491" t="s">
        <v>18</v>
      </c>
      <c r="D491" t="s">
        <v>19</v>
      </c>
      <c r="E491" t="s">
        <v>23</v>
      </c>
      <c r="F491">
        <v>661</v>
      </c>
      <c r="G491" t="s">
        <v>20</v>
      </c>
      <c r="H491" t="s">
        <v>31</v>
      </c>
      <c r="I491" t="s">
        <v>26</v>
      </c>
      <c r="J491" s="1">
        <v>16627</v>
      </c>
      <c r="K491" t="s">
        <v>12</v>
      </c>
      <c r="L491">
        <v>14</v>
      </c>
      <c r="M491">
        <v>21</v>
      </c>
      <c r="N491">
        <v>1</v>
      </c>
      <c r="O491">
        <v>0</v>
      </c>
    </row>
    <row r="492" spans="1:15" x14ac:dyDescent="0.3">
      <c r="A492">
        <v>38</v>
      </c>
      <c r="B492" t="str">
        <f>IF(WA_Fn_UseC__HR_Employee_Attrition[[#This Row],[Age]]&lt;30,"&lt;30",IF(WA_Fn_UseC__HR_Employee_Attrition[[#This Row],[Age]]&lt;=40,"30-40",IF(WA_Fn_UseC__HR_Employee_Attrition[[#This Row],[Age]]&lt;=50,"41-50","50+")))</f>
        <v>30-40</v>
      </c>
      <c r="C492" t="s">
        <v>18</v>
      </c>
      <c r="D492" t="s">
        <v>19</v>
      </c>
      <c r="E492" t="s">
        <v>14</v>
      </c>
      <c r="F492">
        <v>662</v>
      </c>
      <c r="G492" t="s">
        <v>15</v>
      </c>
      <c r="H492" t="s">
        <v>21</v>
      </c>
      <c r="I492" t="s">
        <v>17</v>
      </c>
      <c r="J492" s="1">
        <v>2619</v>
      </c>
      <c r="K492" t="s">
        <v>18</v>
      </c>
      <c r="L492">
        <v>17</v>
      </c>
      <c r="M492">
        <v>8</v>
      </c>
      <c r="N492">
        <v>0</v>
      </c>
      <c r="O492">
        <v>0</v>
      </c>
    </row>
    <row r="493" spans="1:15" x14ac:dyDescent="0.3">
      <c r="A493">
        <v>43</v>
      </c>
      <c r="B493" t="str">
        <f>IF(WA_Fn_UseC__HR_Employee_Attrition[[#This Row],[Age]]&lt;30,"&lt;30",IF(WA_Fn_UseC__HR_Employee_Attrition[[#This Row],[Age]]&lt;=40,"30-40",IF(WA_Fn_UseC__HR_Employee_Attrition[[#This Row],[Age]]&lt;=50,"41-50","50+")))</f>
        <v>41-50</v>
      </c>
      <c r="C493" t="s">
        <v>18</v>
      </c>
      <c r="D493" t="s">
        <v>19</v>
      </c>
      <c r="E493" t="s">
        <v>25</v>
      </c>
      <c r="F493">
        <v>663</v>
      </c>
      <c r="G493" t="s">
        <v>20</v>
      </c>
      <c r="H493" t="s">
        <v>24</v>
      </c>
      <c r="I493" t="s">
        <v>26</v>
      </c>
      <c r="J493" s="1">
        <v>5679</v>
      </c>
      <c r="K493" t="s">
        <v>12</v>
      </c>
      <c r="L493">
        <v>13</v>
      </c>
      <c r="M493">
        <v>10</v>
      </c>
      <c r="N493">
        <v>8</v>
      </c>
      <c r="O493">
        <v>4</v>
      </c>
    </row>
    <row r="494" spans="1:15" x14ac:dyDescent="0.3">
      <c r="A494">
        <v>48</v>
      </c>
      <c r="B494" t="str">
        <f>IF(WA_Fn_UseC__HR_Employee_Attrition[[#This Row],[Age]]&lt;30,"&lt;30",IF(WA_Fn_UseC__HR_Employee_Attrition[[#This Row],[Age]]&lt;=40,"30-40",IF(WA_Fn_UseC__HR_Employee_Attrition[[#This Row],[Age]]&lt;=50,"41-50","50+")))</f>
        <v>41-50</v>
      </c>
      <c r="C494" t="s">
        <v>18</v>
      </c>
      <c r="D494" t="s">
        <v>19</v>
      </c>
      <c r="E494" t="s">
        <v>14</v>
      </c>
      <c r="F494">
        <v>664</v>
      </c>
      <c r="G494" t="s">
        <v>15</v>
      </c>
      <c r="H494" t="s">
        <v>29</v>
      </c>
      <c r="I494" t="s">
        <v>22</v>
      </c>
      <c r="J494" s="1">
        <v>15402</v>
      </c>
      <c r="K494" t="s">
        <v>18</v>
      </c>
      <c r="L494">
        <v>11</v>
      </c>
      <c r="M494">
        <v>21</v>
      </c>
      <c r="N494">
        <v>3</v>
      </c>
      <c r="O494">
        <v>0</v>
      </c>
    </row>
    <row r="495" spans="1:15" x14ac:dyDescent="0.3">
      <c r="A495">
        <v>44</v>
      </c>
      <c r="B495" t="str">
        <f>IF(WA_Fn_UseC__HR_Employee_Attrition[[#This Row],[Age]]&lt;30,"&lt;30",IF(WA_Fn_UseC__HR_Employee_Attrition[[#This Row],[Age]]&lt;=40,"30-40",IF(WA_Fn_UseC__HR_Employee_Attrition[[#This Row],[Age]]&lt;=50,"41-50","50+")))</f>
        <v>41-50</v>
      </c>
      <c r="C495" t="s">
        <v>18</v>
      </c>
      <c r="D495" t="s">
        <v>34</v>
      </c>
      <c r="E495" t="s">
        <v>14</v>
      </c>
      <c r="F495">
        <v>665</v>
      </c>
      <c r="G495" t="s">
        <v>15</v>
      </c>
      <c r="H495" t="s">
        <v>34</v>
      </c>
      <c r="I495" t="s">
        <v>17</v>
      </c>
      <c r="J495" s="1">
        <v>5985</v>
      </c>
      <c r="K495" t="s">
        <v>18</v>
      </c>
      <c r="L495">
        <v>11</v>
      </c>
      <c r="M495">
        <v>10</v>
      </c>
      <c r="N495">
        <v>2</v>
      </c>
      <c r="O495">
        <v>0</v>
      </c>
    </row>
    <row r="496" spans="1:15" x14ac:dyDescent="0.3">
      <c r="A496">
        <v>34</v>
      </c>
      <c r="B496" t="str">
        <f>IF(WA_Fn_UseC__HR_Employee_Attrition[[#This Row],[Age]]&lt;30,"&lt;30",IF(WA_Fn_UseC__HR_Employee_Attrition[[#This Row],[Age]]&lt;=40,"30-40",IF(WA_Fn_UseC__HR_Employee_Attrition[[#This Row],[Age]]&lt;=50,"41-50","50+")))</f>
        <v>30-40</v>
      </c>
      <c r="C496" t="s">
        <v>18</v>
      </c>
      <c r="D496" t="s">
        <v>13</v>
      </c>
      <c r="E496" t="s">
        <v>33</v>
      </c>
      <c r="F496">
        <v>666</v>
      </c>
      <c r="G496" t="s">
        <v>15</v>
      </c>
      <c r="H496" t="s">
        <v>30</v>
      </c>
      <c r="I496" t="s">
        <v>26</v>
      </c>
      <c r="J496" s="1">
        <v>2579</v>
      </c>
      <c r="K496" t="s">
        <v>12</v>
      </c>
      <c r="L496">
        <v>18</v>
      </c>
      <c r="M496">
        <v>8</v>
      </c>
      <c r="N496">
        <v>8</v>
      </c>
      <c r="O496">
        <v>0</v>
      </c>
    </row>
    <row r="497" spans="1:15" x14ac:dyDescent="0.3">
      <c r="A497">
        <v>27</v>
      </c>
      <c r="B497" t="str">
        <f>IF(WA_Fn_UseC__HR_Employee_Attrition[[#This Row],[Age]]&lt;30,"&lt;30",IF(WA_Fn_UseC__HR_Employee_Attrition[[#This Row],[Age]]&lt;=40,"30-40",IF(WA_Fn_UseC__HR_Employee_Attrition[[#This Row],[Age]]&lt;=50,"41-50","50+")))</f>
        <v>&lt;30</v>
      </c>
      <c r="C497" t="s">
        <v>12</v>
      </c>
      <c r="D497" t="s">
        <v>13</v>
      </c>
      <c r="E497" t="s">
        <v>32</v>
      </c>
      <c r="F497">
        <v>667</v>
      </c>
      <c r="G497" t="s">
        <v>20</v>
      </c>
      <c r="H497" t="s">
        <v>30</v>
      </c>
      <c r="I497" t="s">
        <v>26</v>
      </c>
      <c r="J497" s="1">
        <v>3041</v>
      </c>
      <c r="K497" t="s">
        <v>18</v>
      </c>
      <c r="L497">
        <v>11</v>
      </c>
      <c r="M497">
        <v>5</v>
      </c>
      <c r="N497">
        <v>4</v>
      </c>
      <c r="O497">
        <v>0</v>
      </c>
    </row>
    <row r="498" spans="1:15" x14ac:dyDescent="0.3">
      <c r="A498">
        <v>21</v>
      </c>
      <c r="B498" t="str">
        <f>IF(WA_Fn_UseC__HR_Employee_Attrition[[#This Row],[Age]]&lt;30,"&lt;30",IF(WA_Fn_UseC__HR_Employee_Attrition[[#This Row],[Age]]&lt;=40,"30-40",IF(WA_Fn_UseC__HR_Employee_Attrition[[#This Row],[Age]]&lt;=50,"41-50","50+")))</f>
        <v>&lt;30</v>
      </c>
      <c r="C498" t="s">
        <v>18</v>
      </c>
      <c r="D498" t="s">
        <v>13</v>
      </c>
      <c r="E498" t="s">
        <v>33</v>
      </c>
      <c r="F498">
        <v>669</v>
      </c>
      <c r="G498" t="s">
        <v>20</v>
      </c>
      <c r="H498" t="s">
        <v>30</v>
      </c>
      <c r="I498" t="s">
        <v>17</v>
      </c>
      <c r="J498" s="1">
        <v>3447</v>
      </c>
      <c r="K498" t="s">
        <v>18</v>
      </c>
      <c r="L498">
        <v>11</v>
      </c>
      <c r="M498">
        <v>3</v>
      </c>
      <c r="N498">
        <v>3</v>
      </c>
      <c r="O498">
        <v>1</v>
      </c>
    </row>
    <row r="499" spans="1:15" x14ac:dyDescent="0.3">
      <c r="A499">
        <v>44</v>
      </c>
      <c r="B499" t="str">
        <f>IF(WA_Fn_UseC__HR_Employee_Attrition[[#This Row],[Age]]&lt;30,"&lt;30",IF(WA_Fn_UseC__HR_Employee_Attrition[[#This Row],[Age]]&lt;=40,"30-40",IF(WA_Fn_UseC__HR_Employee_Attrition[[#This Row],[Age]]&lt;=50,"41-50","50+")))</f>
        <v>41-50</v>
      </c>
      <c r="C499" t="s">
        <v>18</v>
      </c>
      <c r="D499" t="s">
        <v>19</v>
      </c>
      <c r="E499" t="s">
        <v>23</v>
      </c>
      <c r="F499">
        <v>671</v>
      </c>
      <c r="G499" t="s">
        <v>20</v>
      </c>
      <c r="H499" t="s">
        <v>29</v>
      </c>
      <c r="I499" t="s">
        <v>22</v>
      </c>
      <c r="J499" s="1">
        <v>19513</v>
      </c>
      <c r="K499" t="s">
        <v>12</v>
      </c>
      <c r="L499">
        <v>12</v>
      </c>
      <c r="M499">
        <v>26</v>
      </c>
      <c r="N499">
        <v>2</v>
      </c>
      <c r="O499">
        <v>0</v>
      </c>
    </row>
    <row r="500" spans="1:15" x14ac:dyDescent="0.3">
      <c r="A500">
        <v>22</v>
      </c>
      <c r="B500" t="str">
        <f>IF(WA_Fn_UseC__HR_Employee_Attrition[[#This Row],[Age]]&lt;30,"&lt;30",IF(WA_Fn_UseC__HR_Employee_Attrition[[#This Row],[Age]]&lt;=40,"30-40",IF(WA_Fn_UseC__HR_Employee_Attrition[[#This Row],[Age]]&lt;=50,"41-50","50+")))</f>
        <v>&lt;30</v>
      </c>
      <c r="C500" t="s">
        <v>18</v>
      </c>
      <c r="D500" t="s">
        <v>19</v>
      </c>
      <c r="E500" t="s">
        <v>25</v>
      </c>
      <c r="F500">
        <v>675</v>
      </c>
      <c r="G500" t="s">
        <v>20</v>
      </c>
      <c r="H500" t="s">
        <v>21</v>
      </c>
      <c r="I500" t="s">
        <v>22</v>
      </c>
      <c r="J500" s="1">
        <v>2773</v>
      </c>
      <c r="K500" t="s">
        <v>18</v>
      </c>
      <c r="L500">
        <v>20</v>
      </c>
      <c r="M500">
        <v>3</v>
      </c>
      <c r="N500">
        <v>2</v>
      </c>
      <c r="O500">
        <v>2</v>
      </c>
    </row>
    <row r="501" spans="1:15" x14ac:dyDescent="0.3">
      <c r="A501">
        <v>33</v>
      </c>
      <c r="B501" t="str">
        <f>IF(WA_Fn_UseC__HR_Employee_Attrition[[#This Row],[Age]]&lt;30,"&lt;30",IF(WA_Fn_UseC__HR_Employee_Attrition[[#This Row],[Age]]&lt;=40,"30-40",IF(WA_Fn_UseC__HR_Employee_Attrition[[#This Row],[Age]]&lt;=50,"41-50","50+")))</f>
        <v>30-40</v>
      </c>
      <c r="C501" t="s">
        <v>18</v>
      </c>
      <c r="D501" t="s">
        <v>13</v>
      </c>
      <c r="E501" t="s">
        <v>32</v>
      </c>
      <c r="F501">
        <v>677</v>
      </c>
      <c r="G501" t="s">
        <v>20</v>
      </c>
      <c r="H501" t="s">
        <v>16</v>
      </c>
      <c r="I501" t="s">
        <v>26</v>
      </c>
      <c r="J501" s="1">
        <v>7104</v>
      </c>
      <c r="K501" t="s">
        <v>18</v>
      </c>
      <c r="L501">
        <v>12</v>
      </c>
      <c r="M501">
        <v>6</v>
      </c>
      <c r="N501">
        <v>5</v>
      </c>
      <c r="O501">
        <v>1</v>
      </c>
    </row>
    <row r="502" spans="1:15" x14ac:dyDescent="0.3">
      <c r="A502">
        <v>32</v>
      </c>
      <c r="B502" t="str">
        <f>IF(WA_Fn_UseC__HR_Employee_Attrition[[#This Row],[Age]]&lt;30,"&lt;30",IF(WA_Fn_UseC__HR_Employee_Attrition[[#This Row],[Age]]&lt;=40,"30-40",IF(WA_Fn_UseC__HR_Employee_Attrition[[#This Row],[Age]]&lt;=50,"41-50","50+")))</f>
        <v>30-40</v>
      </c>
      <c r="C502" t="s">
        <v>18</v>
      </c>
      <c r="D502" t="s">
        <v>19</v>
      </c>
      <c r="E502" t="s">
        <v>14</v>
      </c>
      <c r="F502">
        <v>679</v>
      </c>
      <c r="G502" t="s">
        <v>15</v>
      </c>
      <c r="H502" t="s">
        <v>21</v>
      </c>
      <c r="I502" t="s">
        <v>22</v>
      </c>
      <c r="J502" s="1">
        <v>6322</v>
      </c>
      <c r="K502" t="s">
        <v>12</v>
      </c>
      <c r="L502">
        <v>12</v>
      </c>
      <c r="M502">
        <v>6</v>
      </c>
      <c r="N502">
        <v>6</v>
      </c>
      <c r="O502">
        <v>0</v>
      </c>
    </row>
    <row r="503" spans="1:15" x14ac:dyDescent="0.3">
      <c r="A503">
        <v>30</v>
      </c>
      <c r="B503" t="str">
        <f>IF(WA_Fn_UseC__HR_Employee_Attrition[[#This Row],[Age]]&lt;30,"&lt;30",IF(WA_Fn_UseC__HR_Employee_Attrition[[#This Row],[Age]]&lt;=40,"30-40",IF(WA_Fn_UseC__HR_Employee_Attrition[[#This Row],[Age]]&lt;=50,"41-50","50+")))</f>
        <v>30-40</v>
      </c>
      <c r="C503" t="s">
        <v>18</v>
      </c>
      <c r="D503" t="s">
        <v>19</v>
      </c>
      <c r="E503" t="s">
        <v>25</v>
      </c>
      <c r="F503">
        <v>680</v>
      </c>
      <c r="G503" t="s">
        <v>15</v>
      </c>
      <c r="H503" t="s">
        <v>21</v>
      </c>
      <c r="I503" t="s">
        <v>26</v>
      </c>
      <c r="J503" s="1">
        <v>2083</v>
      </c>
      <c r="K503" t="s">
        <v>18</v>
      </c>
      <c r="L503">
        <v>20</v>
      </c>
      <c r="M503">
        <v>1</v>
      </c>
      <c r="N503">
        <v>1</v>
      </c>
      <c r="O503">
        <v>0</v>
      </c>
    </row>
    <row r="504" spans="1:15" x14ac:dyDescent="0.3">
      <c r="A504">
        <v>53</v>
      </c>
      <c r="B504" t="str">
        <f>IF(WA_Fn_UseC__HR_Employee_Attrition[[#This Row],[Age]]&lt;30,"&lt;30",IF(WA_Fn_UseC__HR_Employee_Attrition[[#This Row],[Age]]&lt;=40,"30-40",IF(WA_Fn_UseC__HR_Employee_Attrition[[#This Row],[Age]]&lt;=50,"41-50","50+")))</f>
        <v>50+</v>
      </c>
      <c r="C504" t="s">
        <v>18</v>
      </c>
      <c r="D504" t="s">
        <v>13</v>
      </c>
      <c r="E504" t="s">
        <v>25</v>
      </c>
      <c r="F504">
        <v>682</v>
      </c>
      <c r="G504" t="s">
        <v>15</v>
      </c>
      <c r="H504" t="s">
        <v>16</v>
      </c>
      <c r="I504" t="s">
        <v>17</v>
      </c>
      <c r="J504" s="1">
        <v>8381</v>
      </c>
      <c r="K504" t="s">
        <v>18</v>
      </c>
      <c r="L504">
        <v>20</v>
      </c>
      <c r="M504">
        <v>18</v>
      </c>
      <c r="N504">
        <v>14</v>
      </c>
      <c r="O504">
        <v>8</v>
      </c>
    </row>
    <row r="505" spans="1:15" x14ac:dyDescent="0.3">
      <c r="A505">
        <v>34</v>
      </c>
      <c r="B505" t="str">
        <f>IF(WA_Fn_UseC__HR_Employee_Attrition[[#This Row],[Age]]&lt;30,"&lt;30",IF(WA_Fn_UseC__HR_Employee_Attrition[[#This Row],[Age]]&lt;=40,"30-40",IF(WA_Fn_UseC__HR_Employee_Attrition[[#This Row],[Age]]&lt;=50,"41-50","50+")))</f>
        <v>30-40</v>
      </c>
      <c r="C505" t="s">
        <v>18</v>
      </c>
      <c r="D505" t="s">
        <v>19</v>
      </c>
      <c r="E505" t="s">
        <v>14</v>
      </c>
      <c r="F505">
        <v>683</v>
      </c>
      <c r="G505" t="s">
        <v>20</v>
      </c>
      <c r="H505" t="s">
        <v>21</v>
      </c>
      <c r="I505" t="s">
        <v>22</v>
      </c>
      <c r="J505" s="1">
        <v>2691</v>
      </c>
      <c r="K505" t="s">
        <v>18</v>
      </c>
      <c r="L505">
        <v>12</v>
      </c>
      <c r="M505">
        <v>10</v>
      </c>
      <c r="N505">
        <v>10</v>
      </c>
      <c r="O505">
        <v>8</v>
      </c>
    </row>
    <row r="506" spans="1:15" x14ac:dyDescent="0.3">
      <c r="A506">
        <v>45</v>
      </c>
      <c r="B506" t="str">
        <f>IF(WA_Fn_UseC__HR_Employee_Attrition[[#This Row],[Age]]&lt;30,"&lt;30",IF(WA_Fn_UseC__HR_Employee_Attrition[[#This Row],[Age]]&lt;=40,"30-40",IF(WA_Fn_UseC__HR_Employee_Attrition[[#This Row],[Age]]&lt;=50,"41-50","50+")))</f>
        <v>41-50</v>
      </c>
      <c r="C506" t="s">
        <v>12</v>
      </c>
      <c r="D506" t="s">
        <v>13</v>
      </c>
      <c r="E506" t="s">
        <v>14</v>
      </c>
      <c r="F506">
        <v>684</v>
      </c>
      <c r="G506" t="s">
        <v>15</v>
      </c>
      <c r="H506" t="s">
        <v>16</v>
      </c>
      <c r="I506" t="s">
        <v>22</v>
      </c>
      <c r="J506" s="1">
        <v>4286</v>
      </c>
      <c r="K506" t="s">
        <v>18</v>
      </c>
      <c r="L506">
        <v>14</v>
      </c>
      <c r="M506">
        <v>5</v>
      </c>
      <c r="N506">
        <v>1</v>
      </c>
      <c r="O506">
        <v>0</v>
      </c>
    </row>
    <row r="507" spans="1:15" x14ac:dyDescent="0.3">
      <c r="A507">
        <v>26</v>
      </c>
      <c r="B507" t="str">
        <f>IF(WA_Fn_UseC__HR_Employee_Attrition[[#This Row],[Age]]&lt;30,"&lt;30",IF(WA_Fn_UseC__HR_Employee_Attrition[[#This Row],[Age]]&lt;=40,"30-40",IF(WA_Fn_UseC__HR_Employee_Attrition[[#This Row],[Age]]&lt;=50,"41-50","50+")))</f>
        <v>&lt;30</v>
      </c>
      <c r="C507" t="s">
        <v>18</v>
      </c>
      <c r="D507" t="s">
        <v>19</v>
      </c>
      <c r="E507" t="s">
        <v>14</v>
      </c>
      <c r="F507">
        <v>686</v>
      </c>
      <c r="G507" t="s">
        <v>15</v>
      </c>
      <c r="H507" t="s">
        <v>24</v>
      </c>
      <c r="I507" t="s">
        <v>22</v>
      </c>
      <c r="J507" s="1">
        <v>2659</v>
      </c>
      <c r="K507" t="s">
        <v>12</v>
      </c>
      <c r="L507">
        <v>13</v>
      </c>
      <c r="M507">
        <v>3</v>
      </c>
      <c r="N507">
        <v>3</v>
      </c>
      <c r="O507">
        <v>0</v>
      </c>
    </row>
    <row r="508" spans="1:15" x14ac:dyDescent="0.3">
      <c r="A508">
        <v>37</v>
      </c>
      <c r="B508" t="str">
        <f>IF(WA_Fn_UseC__HR_Employee_Attrition[[#This Row],[Age]]&lt;30,"&lt;30",IF(WA_Fn_UseC__HR_Employee_Attrition[[#This Row],[Age]]&lt;=40,"30-40",IF(WA_Fn_UseC__HR_Employee_Attrition[[#This Row],[Age]]&lt;=50,"41-50","50+")))</f>
        <v>30-40</v>
      </c>
      <c r="C508" t="s">
        <v>18</v>
      </c>
      <c r="D508" t="s">
        <v>19</v>
      </c>
      <c r="E508" t="s">
        <v>23</v>
      </c>
      <c r="F508">
        <v>689</v>
      </c>
      <c r="G508" t="s">
        <v>20</v>
      </c>
      <c r="H508" t="s">
        <v>27</v>
      </c>
      <c r="I508" t="s">
        <v>22</v>
      </c>
      <c r="J508" s="1">
        <v>9434</v>
      </c>
      <c r="K508" t="s">
        <v>18</v>
      </c>
      <c r="L508">
        <v>15</v>
      </c>
      <c r="M508">
        <v>10</v>
      </c>
      <c r="N508">
        <v>10</v>
      </c>
      <c r="O508">
        <v>7</v>
      </c>
    </row>
    <row r="509" spans="1:15" x14ac:dyDescent="0.3">
      <c r="A509">
        <v>29</v>
      </c>
      <c r="B509" t="str">
        <f>IF(WA_Fn_UseC__HR_Employee_Attrition[[#This Row],[Age]]&lt;30,"&lt;30",IF(WA_Fn_UseC__HR_Employee_Attrition[[#This Row],[Age]]&lt;=40,"30-40",IF(WA_Fn_UseC__HR_Employee_Attrition[[#This Row],[Age]]&lt;=50,"41-50","50+")))</f>
        <v>&lt;30</v>
      </c>
      <c r="C509" t="s">
        <v>18</v>
      </c>
      <c r="D509" t="s">
        <v>13</v>
      </c>
      <c r="E509" t="s">
        <v>25</v>
      </c>
      <c r="F509">
        <v>690</v>
      </c>
      <c r="G509" t="s">
        <v>15</v>
      </c>
      <c r="H509" t="s">
        <v>16</v>
      </c>
      <c r="I509" t="s">
        <v>22</v>
      </c>
      <c r="J509" s="1">
        <v>5561</v>
      </c>
      <c r="K509" t="s">
        <v>18</v>
      </c>
      <c r="L509">
        <v>14</v>
      </c>
      <c r="M509">
        <v>6</v>
      </c>
      <c r="N509">
        <v>6</v>
      </c>
      <c r="O509">
        <v>1</v>
      </c>
    </row>
    <row r="510" spans="1:15" x14ac:dyDescent="0.3">
      <c r="A510">
        <v>35</v>
      </c>
      <c r="B510" t="str">
        <f>IF(WA_Fn_UseC__HR_Employee_Attrition[[#This Row],[Age]]&lt;30,"&lt;30",IF(WA_Fn_UseC__HR_Employee_Attrition[[#This Row],[Age]]&lt;=40,"30-40",IF(WA_Fn_UseC__HR_Employee_Attrition[[#This Row],[Age]]&lt;=50,"41-50","50+")))</f>
        <v>30-40</v>
      </c>
      <c r="C510" t="s">
        <v>18</v>
      </c>
      <c r="D510" t="s">
        <v>19</v>
      </c>
      <c r="E510" t="s">
        <v>14</v>
      </c>
      <c r="F510">
        <v>691</v>
      </c>
      <c r="G510" t="s">
        <v>20</v>
      </c>
      <c r="H510" t="s">
        <v>21</v>
      </c>
      <c r="I510" t="s">
        <v>17</v>
      </c>
      <c r="J510" s="1">
        <v>6646</v>
      </c>
      <c r="K510" t="s">
        <v>18</v>
      </c>
      <c r="L510">
        <v>13</v>
      </c>
      <c r="M510">
        <v>17</v>
      </c>
      <c r="N510">
        <v>17</v>
      </c>
      <c r="O510">
        <v>11</v>
      </c>
    </row>
    <row r="511" spans="1:15" x14ac:dyDescent="0.3">
      <c r="A511">
        <v>33</v>
      </c>
      <c r="B511" t="str">
        <f>IF(WA_Fn_UseC__HR_Employee_Attrition[[#This Row],[Age]]&lt;30,"&lt;30",IF(WA_Fn_UseC__HR_Employee_Attrition[[#This Row],[Age]]&lt;=40,"30-40",IF(WA_Fn_UseC__HR_Employee_Attrition[[#This Row],[Age]]&lt;=50,"41-50","50+")))</f>
        <v>30-40</v>
      </c>
      <c r="C511" t="s">
        <v>18</v>
      </c>
      <c r="D511" t="s">
        <v>19</v>
      </c>
      <c r="E511" t="s">
        <v>14</v>
      </c>
      <c r="F511">
        <v>692</v>
      </c>
      <c r="G511" t="s">
        <v>20</v>
      </c>
      <c r="H511" t="s">
        <v>28</v>
      </c>
      <c r="I511" t="s">
        <v>26</v>
      </c>
      <c r="J511" s="1">
        <v>7725</v>
      </c>
      <c r="K511" t="s">
        <v>18</v>
      </c>
      <c r="L511">
        <v>23</v>
      </c>
      <c r="M511">
        <v>15</v>
      </c>
      <c r="N511">
        <v>13</v>
      </c>
      <c r="O511">
        <v>4</v>
      </c>
    </row>
    <row r="512" spans="1:15" x14ac:dyDescent="0.3">
      <c r="A512">
        <v>54</v>
      </c>
      <c r="B512" t="str">
        <f>IF(WA_Fn_UseC__HR_Employee_Attrition[[#This Row],[Age]]&lt;30,"&lt;30",IF(WA_Fn_UseC__HR_Employee_Attrition[[#This Row],[Age]]&lt;=40,"30-40",IF(WA_Fn_UseC__HR_Employee_Attrition[[#This Row],[Age]]&lt;=50,"41-50","50+")))</f>
        <v>50+</v>
      </c>
      <c r="C512" t="s">
        <v>18</v>
      </c>
      <c r="D512" t="s">
        <v>34</v>
      </c>
      <c r="E512" t="s">
        <v>25</v>
      </c>
      <c r="F512">
        <v>698</v>
      </c>
      <c r="G512" t="s">
        <v>20</v>
      </c>
      <c r="H512" t="s">
        <v>34</v>
      </c>
      <c r="I512" t="s">
        <v>22</v>
      </c>
      <c r="J512" s="1">
        <v>10725</v>
      </c>
      <c r="K512" t="s">
        <v>18</v>
      </c>
      <c r="L512">
        <v>15</v>
      </c>
      <c r="M512">
        <v>16</v>
      </c>
      <c r="N512">
        <v>9</v>
      </c>
      <c r="O512">
        <v>7</v>
      </c>
    </row>
    <row r="513" spans="1:15" x14ac:dyDescent="0.3">
      <c r="A513">
        <v>36</v>
      </c>
      <c r="B513" t="str">
        <f>IF(WA_Fn_UseC__HR_Employee_Attrition[[#This Row],[Age]]&lt;30,"&lt;30",IF(WA_Fn_UseC__HR_Employee_Attrition[[#This Row],[Age]]&lt;=40,"30-40",IF(WA_Fn_UseC__HR_Employee_Attrition[[#This Row],[Age]]&lt;=50,"41-50","50+")))</f>
        <v>30-40</v>
      </c>
      <c r="C513" t="s">
        <v>18</v>
      </c>
      <c r="D513" t="s">
        <v>19</v>
      </c>
      <c r="E513" t="s">
        <v>25</v>
      </c>
      <c r="F513">
        <v>699</v>
      </c>
      <c r="G513" t="s">
        <v>20</v>
      </c>
      <c r="H513" t="s">
        <v>27</v>
      </c>
      <c r="I513" t="s">
        <v>26</v>
      </c>
      <c r="J513" s="1">
        <v>8847</v>
      </c>
      <c r="K513" t="s">
        <v>12</v>
      </c>
      <c r="L513">
        <v>11</v>
      </c>
      <c r="M513">
        <v>13</v>
      </c>
      <c r="N513">
        <v>3</v>
      </c>
      <c r="O513">
        <v>0</v>
      </c>
    </row>
    <row r="514" spans="1:15" x14ac:dyDescent="0.3">
      <c r="A514">
        <v>27</v>
      </c>
      <c r="B514" t="str">
        <f>IF(WA_Fn_UseC__HR_Employee_Attrition[[#This Row],[Age]]&lt;30,"&lt;30",IF(WA_Fn_UseC__HR_Employee_Attrition[[#This Row],[Age]]&lt;=40,"30-40",IF(WA_Fn_UseC__HR_Employee_Attrition[[#This Row],[Age]]&lt;=50,"41-50","50+")))</f>
        <v>&lt;30</v>
      </c>
      <c r="C514" t="s">
        <v>18</v>
      </c>
      <c r="D514" t="s">
        <v>19</v>
      </c>
      <c r="E514" t="s">
        <v>25</v>
      </c>
      <c r="F514">
        <v>700</v>
      </c>
      <c r="G514" t="s">
        <v>20</v>
      </c>
      <c r="H514" t="s">
        <v>21</v>
      </c>
      <c r="I514" t="s">
        <v>17</v>
      </c>
      <c r="J514" s="1">
        <v>2045</v>
      </c>
      <c r="K514" t="s">
        <v>18</v>
      </c>
      <c r="L514">
        <v>13</v>
      </c>
      <c r="M514">
        <v>5</v>
      </c>
      <c r="N514">
        <v>4</v>
      </c>
      <c r="O514">
        <v>1</v>
      </c>
    </row>
    <row r="515" spans="1:15" x14ac:dyDescent="0.3">
      <c r="A515">
        <v>20</v>
      </c>
      <c r="B515" t="str">
        <f>IF(WA_Fn_UseC__HR_Employee_Attrition[[#This Row],[Age]]&lt;30,"&lt;30",IF(WA_Fn_UseC__HR_Employee_Attrition[[#This Row],[Age]]&lt;=40,"30-40",IF(WA_Fn_UseC__HR_Employee_Attrition[[#This Row],[Age]]&lt;=50,"41-50","50+")))</f>
        <v>&lt;30</v>
      </c>
      <c r="C515" t="s">
        <v>12</v>
      </c>
      <c r="D515" t="s">
        <v>19</v>
      </c>
      <c r="E515" t="s">
        <v>25</v>
      </c>
      <c r="F515">
        <v>701</v>
      </c>
      <c r="G515" t="s">
        <v>20</v>
      </c>
      <c r="H515" t="s">
        <v>21</v>
      </c>
      <c r="I515" t="s">
        <v>17</v>
      </c>
      <c r="J515" s="1">
        <v>1009</v>
      </c>
      <c r="K515" t="s">
        <v>12</v>
      </c>
      <c r="L515">
        <v>11</v>
      </c>
      <c r="M515">
        <v>1</v>
      </c>
      <c r="N515">
        <v>1</v>
      </c>
      <c r="O515">
        <v>1</v>
      </c>
    </row>
    <row r="516" spans="1:15" x14ac:dyDescent="0.3">
      <c r="A516">
        <v>33</v>
      </c>
      <c r="B516" t="str">
        <f>IF(WA_Fn_UseC__HR_Employee_Attrition[[#This Row],[Age]]&lt;30,"&lt;30",IF(WA_Fn_UseC__HR_Employee_Attrition[[#This Row],[Age]]&lt;=40,"30-40",IF(WA_Fn_UseC__HR_Employee_Attrition[[#This Row],[Age]]&lt;=50,"41-50","50+")))</f>
        <v>30-40</v>
      </c>
      <c r="C516" t="s">
        <v>12</v>
      </c>
      <c r="D516" t="s">
        <v>19</v>
      </c>
      <c r="E516" t="s">
        <v>14</v>
      </c>
      <c r="F516">
        <v>702</v>
      </c>
      <c r="G516" t="s">
        <v>20</v>
      </c>
      <c r="H516" t="s">
        <v>21</v>
      </c>
      <c r="I516" t="s">
        <v>17</v>
      </c>
      <c r="J516" s="1">
        <v>3348</v>
      </c>
      <c r="K516" t="s">
        <v>12</v>
      </c>
      <c r="L516">
        <v>11</v>
      </c>
      <c r="M516">
        <v>10</v>
      </c>
      <c r="N516">
        <v>10</v>
      </c>
      <c r="O516">
        <v>9</v>
      </c>
    </row>
    <row r="517" spans="1:15" x14ac:dyDescent="0.3">
      <c r="A517">
        <v>35</v>
      </c>
      <c r="B517" t="str">
        <f>IF(WA_Fn_UseC__HR_Employee_Attrition[[#This Row],[Age]]&lt;30,"&lt;30",IF(WA_Fn_UseC__HR_Employee_Attrition[[#This Row],[Age]]&lt;=40,"30-40",IF(WA_Fn_UseC__HR_Employee_Attrition[[#This Row],[Age]]&lt;=50,"41-50","50+")))</f>
        <v>30-40</v>
      </c>
      <c r="C517" t="s">
        <v>18</v>
      </c>
      <c r="D517" t="s">
        <v>19</v>
      </c>
      <c r="E517" t="s">
        <v>14</v>
      </c>
      <c r="F517">
        <v>704</v>
      </c>
      <c r="G517" t="s">
        <v>20</v>
      </c>
      <c r="H517" t="s">
        <v>24</v>
      </c>
      <c r="I517" t="s">
        <v>22</v>
      </c>
      <c r="J517" s="1">
        <v>1281</v>
      </c>
      <c r="K517" t="s">
        <v>18</v>
      </c>
      <c r="L517">
        <v>18</v>
      </c>
      <c r="M517">
        <v>1</v>
      </c>
      <c r="N517">
        <v>1</v>
      </c>
      <c r="O517">
        <v>0</v>
      </c>
    </row>
    <row r="518" spans="1:15" x14ac:dyDescent="0.3">
      <c r="A518">
        <v>23</v>
      </c>
      <c r="B518" t="str">
        <f>IF(WA_Fn_UseC__HR_Employee_Attrition[[#This Row],[Age]]&lt;30,"&lt;30",IF(WA_Fn_UseC__HR_Employee_Attrition[[#This Row],[Age]]&lt;=40,"30-40",IF(WA_Fn_UseC__HR_Employee_Attrition[[#This Row],[Age]]&lt;=50,"41-50","50+")))</f>
        <v>&lt;30</v>
      </c>
      <c r="C518" t="s">
        <v>18</v>
      </c>
      <c r="D518" t="s">
        <v>19</v>
      </c>
      <c r="E518" t="s">
        <v>25</v>
      </c>
      <c r="F518">
        <v>705</v>
      </c>
      <c r="G518" t="s">
        <v>20</v>
      </c>
      <c r="H518" t="s">
        <v>21</v>
      </c>
      <c r="I518" t="s">
        <v>22</v>
      </c>
      <c r="J518" s="1">
        <v>2819</v>
      </c>
      <c r="K518" t="s">
        <v>18</v>
      </c>
      <c r="L518">
        <v>16</v>
      </c>
      <c r="M518">
        <v>5</v>
      </c>
      <c r="N518">
        <v>3</v>
      </c>
      <c r="O518">
        <v>0</v>
      </c>
    </row>
    <row r="519" spans="1:15" x14ac:dyDescent="0.3">
      <c r="A519">
        <v>25</v>
      </c>
      <c r="B519" t="str">
        <f>IF(WA_Fn_UseC__HR_Employee_Attrition[[#This Row],[Age]]&lt;30,"&lt;30",IF(WA_Fn_UseC__HR_Employee_Attrition[[#This Row],[Age]]&lt;=40,"30-40",IF(WA_Fn_UseC__HR_Employee_Attrition[[#This Row],[Age]]&lt;=50,"41-50","50+")))</f>
        <v>&lt;30</v>
      </c>
      <c r="C519" t="s">
        <v>18</v>
      </c>
      <c r="D519" t="s">
        <v>13</v>
      </c>
      <c r="E519" t="s">
        <v>14</v>
      </c>
      <c r="F519">
        <v>707</v>
      </c>
      <c r="G519" t="s">
        <v>20</v>
      </c>
      <c r="H519" t="s">
        <v>16</v>
      </c>
      <c r="I519" t="s">
        <v>22</v>
      </c>
      <c r="J519" s="1">
        <v>4851</v>
      </c>
      <c r="K519" t="s">
        <v>18</v>
      </c>
      <c r="L519">
        <v>22</v>
      </c>
      <c r="M519">
        <v>4</v>
      </c>
      <c r="N519">
        <v>3</v>
      </c>
      <c r="O519">
        <v>1</v>
      </c>
    </row>
    <row r="520" spans="1:15" x14ac:dyDescent="0.3">
      <c r="A520">
        <v>38</v>
      </c>
      <c r="B520" t="str">
        <f>IF(WA_Fn_UseC__HR_Employee_Attrition[[#This Row],[Age]]&lt;30,"&lt;30",IF(WA_Fn_UseC__HR_Employee_Attrition[[#This Row],[Age]]&lt;=40,"30-40",IF(WA_Fn_UseC__HR_Employee_Attrition[[#This Row],[Age]]&lt;=50,"41-50","50+")))</f>
        <v>30-40</v>
      </c>
      <c r="C520" t="s">
        <v>18</v>
      </c>
      <c r="D520" t="s">
        <v>13</v>
      </c>
      <c r="E520" t="s">
        <v>32</v>
      </c>
      <c r="F520">
        <v>709</v>
      </c>
      <c r="G520" t="s">
        <v>15</v>
      </c>
      <c r="H520" t="s">
        <v>16</v>
      </c>
      <c r="I520" t="s">
        <v>17</v>
      </c>
      <c r="J520" s="1">
        <v>4028</v>
      </c>
      <c r="K520" t="s">
        <v>18</v>
      </c>
      <c r="L520">
        <v>20</v>
      </c>
      <c r="M520">
        <v>8</v>
      </c>
      <c r="N520">
        <v>7</v>
      </c>
      <c r="O520">
        <v>0</v>
      </c>
    </row>
    <row r="521" spans="1:15" x14ac:dyDescent="0.3">
      <c r="A521">
        <v>29</v>
      </c>
      <c r="B521" t="str">
        <f>IF(WA_Fn_UseC__HR_Employee_Attrition[[#This Row],[Age]]&lt;30,"&lt;30",IF(WA_Fn_UseC__HR_Employee_Attrition[[#This Row],[Age]]&lt;=40,"30-40",IF(WA_Fn_UseC__HR_Employee_Attrition[[#This Row],[Age]]&lt;=50,"41-50","50+")))</f>
        <v>&lt;30</v>
      </c>
      <c r="C521" t="s">
        <v>18</v>
      </c>
      <c r="D521" t="s">
        <v>19</v>
      </c>
      <c r="E521" t="s">
        <v>14</v>
      </c>
      <c r="F521">
        <v>710</v>
      </c>
      <c r="G521" t="s">
        <v>20</v>
      </c>
      <c r="H521" t="s">
        <v>21</v>
      </c>
      <c r="I521" t="s">
        <v>26</v>
      </c>
      <c r="J521" s="1">
        <v>2720</v>
      </c>
      <c r="K521" t="s">
        <v>18</v>
      </c>
      <c r="L521">
        <v>18</v>
      </c>
      <c r="M521">
        <v>10</v>
      </c>
      <c r="N521">
        <v>10</v>
      </c>
      <c r="O521">
        <v>2</v>
      </c>
    </row>
    <row r="522" spans="1:15" x14ac:dyDescent="0.3">
      <c r="A522">
        <v>48</v>
      </c>
      <c r="B522" t="str">
        <f>IF(WA_Fn_UseC__HR_Employee_Attrition[[#This Row],[Age]]&lt;30,"&lt;30",IF(WA_Fn_UseC__HR_Employee_Attrition[[#This Row],[Age]]&lt;=40,"30-40",IF(WA_Fn_UseC__HR_Employee_Attrition[[#This Row],[Age]]&lt;=50,"41-50","50+")))</f>
        <v>41-50</v>
      </c>
      <c r="C522" t="s">
        <v>18</v>
      </c>
      <c r="D522" t="s">
        <v>13</v>
      </c>
      <c r="E522" t="s">
        <v>32</v>
      </c>
      <c r="F522">
        <v>712</v>
      </c>
      <c r="G522" t="s">
        <v>20</v>
      </c>
      <c r="H522" t="s">
        <v>16</v>
      </c>
      <c r="I522" t="s">
        <v>22</v>
      </c>
      <c r="J522" s="1">
        <v>8120</v>
      </c>
      <c r="K522" t="s">
        <v>18</v>
      </c>
      <c r="L522">
        <v>12</v>
      </c>
      <c r="M522">
        <v>12</v>
      </c>
      <c r="N522">
        <v>2</v>
      </c>
      <c r="O522">
        <v>2</v>
      </c>
    </row>
    <row r="523" spans="1:15" x14ac:dyDescent="0.3">
      <c r="A523">
        <v>27</v>
      </c>
      <c r="B523" t="str">
        <f>IF(WA_Fn_UseC__HR_Employee_Attrition[[#This Row],[Age]]&lt;30,"&lt;30",IF(WA_Fn_UseC__HR_Employee_Attrition[[#This Row],[Age]]&lt;=40,"30-40",IF(WA_Fn_UseC__HR_Employee_Attrition[[#This Row],[Age]]&lt;=50,"41-50","50+")))</f>
        <v>&lt;30</v>
      </c>
      <c r="C523" t="s">
        <v>18</v>
      </c>
      <c r="D523" t="s">
        <v>13</v>
      </c>
      <c r="E523" t="s">
        <v>25</v>
      </c>
      <c r="F523">
        <v>714</v>
      </c>
      <c r="G523" t="s">
        <v>15</v>
      </c>
      <c r="H523" t="s">
        <v>16</v>
      </c>
      <c r="I523" t="s">
        <v>26</v>
      </c>
      <c r="J523" s="1">
        <v>4647</v>
      </c>
      <c r="K523" t="s">
        <v>12</v>
      </c>
      <c r="L523">
        <v>20</v>
      </c>
      <c r="M523">
        <v>6</v>
      </c>
      <c r="N523">
        <v>6</v>
      </c>
      <c r="O523">
        <v>0</v>
      </c>
    </row>
    <row r="524" spans="1:15" x14ac:dyDescent="0.3">
      <c r="A524">
        <v>37</v>
      </c>
      <c r="B524" t="str">
        <f>IF(WA_Fn_UseC__HR_Employee_Attrition[[#This Row],[Age]]&lt;30,"&lt;30",IF(WA_Fn_UseC__HR_Employee_Attrition[[#This Row],[Age]]&lt;=40,"30-40",IF(WA_Fn_UseC__HR_Employee_Attrition[[#This Row],[Age]]&lt;=50,"41-50","50+")))</f>
        <v>30-40</v>
      </c>
      <c r="C524" t="s">
        <v>18</v>
      </c>
      <c r="D524" t="s">
        <v>19</v>
      </c>
      <c r="E524" t="s">
        <v>14</v>
      </c>
      <c r="F524">
        <v>715</v>
      </c>
      <c r="G524" t="s">
        <v>20</v>
      </c>
      <c r="H524" t="s">
        <v>21</v>
      </c>
      <c r="I524" t="s">
        <v>17</v>
      </c>
      <c r="J524" s="1">
        <v>4680</v>
      </c>
      <c r="K524" t="s">
        <v>18</v>
      </c>
      <c r="L524">
        <v>17</v>
      </c>
      <c r="M524">
        <v>4</v>
      </c>
      <c r="N524">
        <v>1</v>
      </c>
      <c r="O524">
        <v>0</v>
      </c>
    </row>
    <row r="525" spans="1:15" x14ac:dyDescent="0.3">
      <c r="A525">
        <v>50</v>
      </c>
      <c r="B525" t="str">
        <f>IF(WA_Fn_UseC__HR_Employee_Attrition[[#This Row],[Age]]&lt;30,"&lt;30",IF(WA_Fn_UseC__HR_Employee_Attrition[[#This Row],[Age]]&lt;=40,"30-40",IF(WA_Fn_UseC__HR_Employee_Attrition[[#This Row],[Age]]&lt;=50,"41-50","50+")))</f>
        <v>41-50</v>
      </c>
      <c r="C525" t="s">
        <v>18</v>
      </c>
      <c r="D525" t="s">
        <v>19</v>
      </c>
      <c r="E525" t="s">
        <v>25</v>
      </c>
      <c r="F525">
        <v>716</v>
      </c>
      <c r="G525" t="s">
        <v>20</v>
      </c>
      <c r="H525" t="s">
        <v>24</v>
      </c>
      <c r="I525" t="s">
        <v>22</v>
      </c>
      <c r="J525" s="1">
        <v>3221</v>
      </c>
      <c r="K525" t="s">
        <v>12</v>
      </c>
      <c r="L525">
        <v>11</v>
      </c>
      <c r="M525">
        <v>20</v>
      </c>
      <c r="N525">
        <v>20</v>
      </c>
      <c r="O525">
        <v>3</v>
      </c>
    </row>
    <row r="526" spans="1:15" x14ac:dyDescent="0.3">
      <c r="A526">
        <v>34</v>
      </c>
      <c r="B526" t="str">
        <f>IF(WA_Fn_UseC__HR_Employee_Attrition[[#This Row],[Age]]&lt;30,"&lt;30",IF(WA_Fn_UseC__HR_Employee_Attrition[[#This Row],[Age]]&lt;=40,"30-40",IF(WA_Fn_UseC__HR_Employee_Attrition[[#This Row],[Age]]&lt;=50,"41-50","50+")))</f>
        <v>30-40</v>
      </c>
      <c r="C526" t="s">
        <v>18</v>
      </c>
      <c r="D526" t="s">
        <v>19</v>
      </c>
      <c r="E526" t="s">
        <v>25</v>
      </c>
      <c r="F526">
        <v>717</v>
      </c>
      <c r="G526" t="s">
        <v>15</v>
      </c>
      <c r="H526" t="s">
        <v>28</v>
      </c>
      <c r="I526" t="s">
        <v>17</v>
      </c>
      <c r="J526" s="1">
        <v>8621</v>
      </c>
      <c r="K526" t="s">
        <v>18</v>
      </c>
      <c r="L526">
        <v>14</v>
      </c>
      <c r="M526">
        <v>9</v>
      </c>
      <c r="N526">
        <v>8</v>
      </c>
      <c r="O526">
        <v>7</v>
      </c>
    </row>
    <row r="527" spans="1:15" x14ac:dyDescent="0.3">
      <c r="A527">
        <v>24</v>
      </c>
      <c r="B527" t="str">
        <f>IF(WA_Fn_UseC__HR_Employee_Attrition[[#This Row],[Age]]&lt;30,"&lt;30",IF(WA_Fn_UseC__HR_Employee_Attrition[[#This Row],[Age]]&lt;=40,"30-40",IF(WA_Fn_UseC__HR_Employee_Attrition[[#This Row],[Age]]&lt;=50,"41-50","50+")))</f>
        <v>&lt;30</v>
      </c>
      <c r="C527" t="s">
        <v>12</v>
      </c>
      <c r="D527" t="s">
        <v>13</v>
      </c>
      <c r="E527" t="s">
        <v>14</v>
      </c>
      <c r="F527">
        <v>720</v>
      </c>
      <c r="G527" t="s">
        <v>15</v>
      </c>
      <c r="H527" t="s">
        <v>16</v>
      </c>
      <c r="I527" t="s">
        <v>17</v>
      </c>
      <c r="J527" s="1">
        <v>4577</v>
      </c>
      <c r="K527" t="s">
        <v>18</v>
      </c>
      <c r="L527">
        <v>14</v>
      </c>
      <c r="M527">
        <v>4</v>
      </c>
      <c r="N527">
        <v>2</v>
      </c>
      <c r="O527">
        <v>2</v>
      </c>
    </row>
    <row r="528" spans="1:15" x14ac:dyDescent="0.3">
      <c r="A528">
        <v>39</v>
      </c>
      <c r="B528" t="str">
        <f>IF(WA_Fn_UseC__HR_Employee_Attrition[[#This Row],[Age]]&lt;30,"&lt;30",IF(WA_Fn_UseC__HR_Employee_Attrition[[#This Row],[Age]]&lt;=40,"30-40",IF(WA_Fn_UseC__HR_Employee_Attrition[[#This Row],[Age]]&lt;=50,"41-50","50+")))</f>
        <v>30-40</v>
      </c>
      <c r="C528" t="s">
        <v>18</v>
      </c>
      <c r="D528" t="s">
        <v>19</v>
      </c>
      <c r="E528" t="s">
        <v>33</v>
      </c>
      <c r="F528">
        <v>721</v>
      </c>
      <c r="G528" t="s">
        <v>15</v>
      </c>
      <c r="H528" t="s">
        <v>28</v>
      </c>
      <c r="I528" t="s">
        <v>17</v>
      </c>
      <c r="J528" s="1">
        <v>4553</v>
      </c>
      <c r="K528" t="s">
        <v>18</v>
      </c>
      <c r="L528">
        <v>11</v>
      </c>
      <c r="M528">
        <v>20</v>
      </c>
      <c r="N528">
        <v>20</v>
      </c>
      <c r="O528">
        <v>11</v>
      </c>
    </row>
    <row r="529" spans="1:15" x14ac:dyDescent="0.3">
      <c r="A529">
        <v>32</v>
      </c>
      <c r="B529" t="str">
        <f>IF(WA_Fn_UseC__HR_Employee_Attrition[[#This Row],[Age]]&lt;30,"&lt;30",IF(WA_Fn_UseC__HR_Employee_Attrition[[#This Row],[Age]]&lt;=40,"30-40",IF(WA_Fn_UseC__HR_Employee_Attrition[[#This Row],[Age]]&lt;=50,"41-50","50+")))</f>
        <v>30-40</v>
      </c>
      <c r="C529" t="s">
        <v>18</v>
      </c>
      <c r="D529" t="s">
        <v>13</v>
      </c>
      <c r="E529" t="s">
        <v>32</v>
      </c>
      <c r="F529">
        <v>722</v>
      </c>
      <c r="G529" t="s">
        <v>20</v>
      </c>
      <c r="H529" t="s">
        <v>16</v>
      </c>
      <c r="I529" t="s">
        <v>17</v>
      </c>
      <c r="J529" s="1">
        <v>5396</v>
      </c>
      <c r="K529" t="s">
        <v>18</v>
      </c>
      <c r="L529">
        <v>12</v>
      </c>
      <c r="M529">
        <v>10</v>
      </c>
      <c r="N529">
        <v>10</v>
      </c>
      <c r="O529">
        <v>0</v>
      </c>
    </row>
    <row r="530" spans="1:15" x14ac:dyDescent="0.3">
      <c r="A530">
        <v>50</v>
      </c>
      <c r="B530" t="str">
        <f>IF(WA_Fn_UseC__HR_Employee_Attrition[[#This Row],[Age]]&lt;30,"&lt;30",IF(WA_Fn_UseC__HR_Employee_Attrition[[#This Row],[Age]]&lt;=40,"30-40",IF(WA_Fn_UseC__HR_Employee_Attrition[[#This Row],[Age]]&lt;=50,"41-50","50+")))</f>
        <v>41-50</v>
      </c>
      <c r="C530" t="s">
        <v>12</v>
      </c>
      <c r="D530" t="s">
        <v>13</v>
      </c>
      <c r="E530" t="s">
        <v>33</v>
      </c>
      <c r="F530">
        <v>723</v>
      </c>
      <c r="G530" t="s">
        <v>20</v>
      </c>
      <c r="H530" t="s">
        <v>16</v>
      </c>
      <c r="I530" t="s">
        <v>22</v>
      </c>
      <c r="J530" s="1">
        <v>6796</v>
      </c>
      <c r="K530" t="s">
        <v>12</v>
      </c>
      <c r="L530">
        <v>14</v>
      </c>
      <c r="M530">
        <v>18</v>
      </c>
      <c r="N530">
        <v>4</v>
      </c>
      <c r="O530">
        <v>1</v>
      </c>
    </row>
    <row r="531" spans="1:15" x14ac:dyDescent="0.3">
      <c r="A531">
        <v>38</v>
      </c>
      <c r="B531" t="str">
        <f>IF(WA_Fn_UseC__HR_Employee_Attrition[[#This Row],[Age]]&lt;30,"&lt;30",IF(WA_Fn_UseC__HR_Employee_Attrition[[#This Row],[Age]]&lt;=40,"30-40",IF(WA_Fn_UseC__HR_Employee_Attrition[[#This Row],[Age]]&lt;=50,"41-50","50+")))</f>
        <v>30-40</v>
      </c>
      <c r="C531" t="s">
        <v>18</v>
      </c>
      <c r="D531" t="s">
        <v>19</v>
      </c>
      <c r="E531" t="s">
        <v>14</v>
      </c>
      <c r="F531">
        <v>724</v>
      </c>
      <c r="G531" t="s">
        <v>15</v>
      </c>
      <c r="H531" t="s">
        <v>28</v>
      </c>
      <c r="I531" t="s">
        <v>17</v>
      </c>
      <c r="J531" s="1">
        <v>7625</v>
      </c>
      <c r="K531" t="s">
        <v>18</v>
      </c>
      <c r="L531">
        <v>13</v>
      </c>
      <c r="M531">
        <v>10</v>
      </c>
      <c r="N531">
        <v>9</v>
      </c>
      <c r="O531">
        <v>1</v>
      </c>
    </row>
    <row r="532" spans="1:15" x14ac:dyDescent="0.3">
      <c r="A532">
        <v>27</v>
      </c>
      <c r="B532" t="str">
        <f>IF(WA_Fn_UseC__HR_Employee_Attrition[[#This Row],[Age]]&lt;30,"&lt;30",IF(WA_Fn_UseC__HR_Employee_Attrition[[#This Row],[Age]]&lt;=40,"30-40",IF(WA_Fn_UseC__HR_Employee_Attrition[[#This Row],[Age]]&lt;=50,"41-50","50+")))</f>
        <v>&lt;30</v>
      </c>
      <c r="C532" t="s">
        <v>18</v>
      </c>
      <c r="D532" t="s">
        <v>19</v>
      </c>
      <c r="E532" t="s">
        <v>14</v>
      </c>
      <c r="F532">
        <v>725</v>
      </c>
      <c r="G532" t="s">
        <v>15</v>
      </c>
      <c r="H532" t="s">
        <v>27</v>
      </c>
      <c r="I532" t="s">
        <v>22</v>
      </c>
      <c r="J532" s="1">
        <v>7412</v>
      </c>
      <c r="K532" t="s">
        <v>18</v>
      </c>
      <c r="L532">
        <v>11</v>
      </c>
      <c r="M532">
        <v>9</v>
      </c>
      <c r="N532">
        <v>9</v>
      </c>
      <c r="O532">
        <v>0</v>
      </c>
    </row>
    <row r="533" spans="1:15" x14ac:dyDescent="0.3">
      <c r="A533">
        <v>32</v>
      </c>
      <c r="B533" t="str">
        <f>IF(WA_Fn_UseC__HR_Employee_Attrition[[#This Row],[Age]]&lt;30,"&lt;30",IF(WA_Fn_UseC__HR_Employee_Attrition[[#This Row],[Age]]&lt;=40,"30-40",IF(WA_Fn_UseC__HR_Employee_Attrition[[#This Row],[Age]]&lt;=50,"41-50","50+")))</f>
        <v>30-40</v>
      </c>
      <c r="C533" t="s">
        <v>18</v>
      </c>
      <c r="D533" t="s">
        <v>19</v>
      </c>
      <c r="E533" t="s">
        <v>14</v>
      </c>
      <c r="F533">
        <v>727</v>
      </c>
      <c r="G533" t="s">
        <v>15</v>
      </c>
      <c r="H533" t="s">
        <v>31</v>
      </c>
      <c r="I533" t="s">
        <v>17</v>
      </c>
      <c r="J533" s="1">
        <v>11159</v>
      </c>
      <c r="K533" t="s">
        <v>18</v>
      </c>
      <c r="L533">
        <v>15</v>
      </c>
      <c r="M533">
        <v>10</v>
      </c>
      <c r="N533">
        <v>7</v>
      </c>
      <c r="O533">
        <v>7</v>
      </c>
    </row>
    <row r="534" spans="1:15" x14ac:dyDescent="0.3">
      <c r="A534">
        <v>47</v>
      </c>
      <c r="B534" t="str">
        <f>IF(WA_Fn_UseC__HR_Employee_Attrition[[#This Row],[Age]]&lt;30,"&lt;30",IF(WA_Fn_UseC__HR_Employee_Attrition[[#This Row],[Age]]&lt;=40,"30-40",IF(WA_Fn_UseC__HR_Employee_Attrition[[#This Row],[Age]]&lt;=50,"41-50","50+")))</f>
        <v>41-50</v>
      </c>
      <c r="C534" t="s">
        <v>18</v>
      </c>
      <c r="D534" t="s">
        <v>13</v>
      </c>
      <c r="E534" t="s">
        <v>32</v>
      </c>
      <c r="F534">
        <v>728</v>
      </c>
      <c r="G534" t="s">
        <v>20</v>
      </c>
      <c r="H534" t="s">
        <v>16</v>
      </c>
      <c r="I534" t="s">
        <v>17</v>
      </c>
      <c r="J534" s="1">
        <v>4960</v>
      </c>
      <c r="K534" t="s">
        <v>18</v>
      </c>
      <c r="L534">
        <v>12</v>
      </c>
      <c r="M534">
        <v>20</v>
      </c>
      <c r="N534">
        <v>7</v>
      </c>
      <c r="O534">
        <v>1</v>
      </c>
    </row>
    <row r="535" spans="1:15" x14ac:dyDescent="0.3">
      <c r="A535">
        <v>40</v>
      </c>
      <c r="B535" t="str">
        <f>IF(WA_Fn_UseC__HR_Employee_Attrition[[#This Row],[Age]]&lt;30,"&lt;30",IF(WA_Fn_UseC__HR_Employee_Attrition[[#This Row],[Age]]&lt;=40,"30-40",IF(WA_Fn_UseC__HR_Employee_Attrition[[#This Row],[Age]]&lt;=50,"41-50","50+")))</f>
        <v>30-40</v>
      </c>
      <c r="C535" t="s">
        <v>18</v>
      </c>
      <c r="D535" t="s">
        <v>13</v>
      </c>
      <c r="E535" t="s">
        <v>14</v>
      </c>
      <c r="F535">
        <v>729</v>
      </c>
      <c r="G535" t="s">
        <v>20</v>
      </c>
      <c r="H535" t="s">
        <v>16</v>
      </c>
      <c r="I535" t="s">
        <v>22</v>
      </c>
      <c r="J535" s="1">
        <v>10475</v>
      </c>
      <c r="K535" t="s">
        <v>12</v>
      </c>
      <c r="L535">
        <v>21</v>
      </c>
      <c r="M535">
        <v>20</v>
      </c>
      <c r="N535">
        <v>18</v>
      </c>
      <c r="O535">
        <v>1</v>
      </c>
    </row>
    <row r="536" spans="1:15" x14ac:dyDescent="0.3">
      <c r="A536">
        <v>53</v>
      </c>
      <c r="B536" t="str">
        <f>IF(WA_Fn_UseC__HR_Employee_Attrition[[#This Row],[Age]]&lt;30,"&lt;30",IF(WA_Fn_UseC__HR_Employee_Attrition[[#This Row],[Age]]&lt;=40,"30-40",IF(WA_Fn_UseC__HR_Employee_Attrition[[#This Row],[Age]]&lt;=50,"41-50","50+")))</f>
        <v>50+</v>
      </c>
      <c r="C536" t="s">
        <v>18</v>
      </c>
      <c r="D536" t="s">
        <v>19</v>
      </c>
      <c r="E536" t="s">
        <v>14</v>
      </c>
      <c r="F536">
        <v>730</v>
      </c>
      <c r="G536" t="s">
        <v>20</v>
      </c>
      <c r="H536" t="s">
        <v>31</v>
      </c>
      <c r="I536" t="s">
        <v>22</v>
      </c>
      <c r="J536" s="1">
        <v>14814</v>
      </c>
      <c r="K536" t="s">
        <v>18</v>
      </c>
      <c r="L536">
        <v>19</v>
      </c>
      <c r="M536">
        <v>32</v>
      </c>
      <c r="N536">
        <v>5</v>
      </c>
      <c r="O536">
        <v>1</v>
      </c>
    </row>
    <row r="537" spans="1:15" x14ac:dyDescent="0.3">
      <c r="A537">
        <v>41</v>
      </c>
      <c r="B537" t="str">
        <f>IF(WA_Fn_UseC__HR_Employee_Attrition[[#This Row],[Age]]&lt;30,"&lt;30",IF(WA_Fn_UseC__HR_Employee_Attrition[[#This Row],[Age]]&lt;=40,"30-40",IF(WA_Fn_UseC__HR_Employee_Attrition[[#This Row],[Age]]&lt;=50,"41-50","50+")))</f>
        <v>41-50</v>
      </c>
      <c r="C537" t="s">
        <v>18</v>
      </c>
      <c r="D537" t="s">
        <v>34</v>
      </c>
      <c r="E537" t="s">
        <v>34</v>
      </c>
      <c r="F537">
        <v>731</v>
      </c>
      <c r="G537" t="s">
        <v>20</v>
      </c>
      <c r="H537" t="s">
        <v>29</v>
      </c>
      <c r="I537" t="s">
        <v>26</v>
      </c>
      <c r="J537" s="1">
        <v>19141</v>
      </c>
      <c r="K537" t="s">
        <v>18</v>
      </c>
      <c r="L537">
        <v>15</v>
      </c>
      <c r="M537">
        <v>23</v>
      </c>
      <c r="N537">
        <v>21</v>
      </c>
      <c r="O537">
        <v>12</v>
      </c>
    </row>
    <row r="538" spans="1:15" x14ac:dyDescent="0.3">
      <c r="A538">
        <v>60</v>
      </c>
      <c r="B538" t="str">
        <f>IF(WA_Fn_UseC__HR_Employee_Attrition[[#This Row],[Age]]&lt;30,"&lt;30",IF(WA_Fn_UseC__HR_Employee_Attrition[[#This Row],[Age]]&lt;=40,"30-40",IF(WA_Fn_UseC__HR_Employee_Attrition[[#This Row],[Age]]&lt;=50,"41-50","50+")))</f>
        <v>50+</v>
      </c>
      <c r="C538" t="s">
        <v>18</v>
      </c>
      <c r="D538" t="s">
        <v>13</v>
      </c>
      <c r="E538" t="s">
        <v>32</v>
      </c>
      <c r="F538">
        <v>732</v>
      </c>
      <c r="G538" t="s">
        <v>20</v>
      </c>
      <c r="H538" t="s">
        <v>16</v>
      </c>
      <c r="I538" t="s">
        <v>17</v>
      </c>
      <c r="J538" s="1">
        <v>5405</v>
      </c>
      <c r="K538" t="s">
        <v>18</v>
      </c>
      <c r="L538">
        <v>14</v>
      </c>
      <c r="M538">
        <v>10</v>
      </c>
      <c r="N538">
        <v>2</v>
      </c>
      <c r="O538">
        <v>2</v>
      </c>
    </row>
    <row r="539" spans="1:15" x14ac:dyDescent="0.3">
      <c r="A539">
        <v>27</v>
      </c>
      <c r="B539" t="str">
        <f>IF(WA_Fn_UseC__HR_Employee_Attrition[[#This Row],[Age]]&lt;30,"&lt;30",IF(WA_Fn_UseC__HR_Employee_Attrition[[#This Row],[Age]]&lt;=40,"30-40",IF(WA_Fn_UseC__HR_Employee_Attrition[[#This Row],[Age]]&lt;=50,"41-50","50+")))</f>
        <v>&lt;30</v>
      </c>
      <c r="C539" t="s">
        <v>18</v>
      </c>
      <c r="D539" t="s">
        <v>19</v>
      </c>
      <c r="E539" t="s">
        <v>14</v>
      </c>
      <c r="F539">
        <v>733</v>
      </c>
      <c r="G539" t="s">
        <v>20</v>
      </c>
      <c r="H539" t="s">
        <v>27</v>
      </c>
      <c r="I539" t="s">
        <v>26</v>
      </c>
      <c r="J539" s="1">
        <v>8793</v>
      </c>
      <c r="K539" t="s">
        <v>18</v>
      </c>
      <c r="L539">
        <v>21</v>
      </c>
      <c r="M539">
        <v>9</v>
      </c>
      <c r="N539">
        <v>9</v>
      </c>
      <c r="O539">
        <v>1</v>
      </c>
    </row>
    <row r="540" spans="1:15" x14ac:dyDescent="0.3">
      <c r="A540">
        <v>41</v>
      </c>
      <c r="B540" t="str">
        <f>IF(WA_Fn_UseC__HR_Employee_Attrition[[#This Row],[Age]]&lt;30,"&lt;30",IF(WA_Fn_UseC__HR_Employee_Attrition[[#This Row],[Age]]&lt;=40,"30-40",IF(WA_Fn_UseC__HR_Employee_Attrition[[#This Row],[Age]]&lt;=50,"41-50","50+")))</f>
        <v>41-50</v>
      </c>
      <c r="C540" t="s">
        <v>18</v>
      </c>
      <c r="D540" t="s">
        <v>34</v>
      </c>
      <c r="E540" t="s">
        <v>34</v>
      </c>
      <c r="F540">
        <v>734</v>
      </c>
      <c r="G540" t="s">
        <v>20</v>
      </c>
      <c r="H540" t="s">
        <v>29</v>
      </c>
      <c r="I540" t="s">
        <v>22</v>
      </c>
      <c r="J540" s="1">
        <v>19189</v>
      </c>
      <c r="K540" t="s">
        <v>18</v>
      </c>
      <c r="L540">
        <v>12</v>
      </c>
      <c r="M540">
        <v>22</v>
      </c>
      <c r="N540">
        <v>22</v>
      </c>
      <c r="O540">
        <v>2</v>
      </c>
    </row>
    <row r="541" spans="1:15" x14ac:dyDescent="0.3">
      <c r="A541">
        <v>50</v>
      </c>
      <c r="B541" t="str">
        <f>IF(WA_Fn_UseC__HR_Employee_Attrition[[#This Row],[Age]]&lt;30,"&lt;30",IF(WA_Fn_UseC__HR_Employee_Attrition[[#This Row],[Age]]&lt;=40,"30-40",IF(WA_Fn_UseC__HR_Employee_Attrition[[#This Row],[Age]]&lt;=50,"41-50","50+")))</f>
        <v>41-50</v>
      </c>
      <c r="C541" t="s">
        <v>18</v>
      </c>
      <c r="D541" t="s">
        <v>13</v>
      </c>
      <c r="E541" t="s">
        <v>32</v>
      </c>
      <c r="F541">
        <v>738</v>
      </c>
      <c r="G541" t="s">
        <v>20</v>
      </c>
      <c r="H541" t="s">
        <v>30</v>
      </c>
      <c r="I541" t="s">
        <v>22</v>
      </c>
      <c r="J541" s="1">
        <v>3875</v>
      </c>
      <c r="K541" t="s">
        <v>18</v>
      </c>
      <c r="L541">
        <v>15</v>
      </c>
      <c r="M541">
        <v>4</v>
      </c>
      <c r="N541">
        <v>2</v>
      </c>
      <c r="O541">
        <v>2</v>
      </c>
    </row>
    <row r="542" spans="1:15" x14ac:dyDescent="0.3">
      <c r="A542">
        <v>28</v>
      </c>
      <c r="B542" t="str">
        <f>IF(WA_Fn_UseC__HR_Employee_Attrition[[#This Row],[Age]]&lt;30,"&lt;30",IF(WA_Fn_UseC__HR_Employee_Attrition[[#This Row],[Age]]&lt;=40,"30-40",IF(WA_Fn_UseC__HR_Employee_Attrition[[#This Row],[Age]]&lt;=50,"41-50","50+")))</f>
        <v>&lt;30</v>
      </c>
      <c r="C542" t="s">
        <v>12</v>
      </c>
      <c r="D542" t="s">
        <v>19</v>
      </c>
      <c r="E542" t="s">
        <v>14</v>
      </c>
      <c r="F542">
        <v>741</v>
      </c>
      <c r="G542" t="s">
        <v>15</v>
      </c>
      <c r="H542" t="s">
        <v>21</v>
      </c>
      <c r="I542" t="s">
        <v>17</v>
      </c>
      <c r="J542" s="1">
        <v>2216</v>
      </c>
      <c r="K542" t="s">
        <v>12</v>
      </c>
      <c r="L542">
        <v>13</v>
      </c>
      <c r="M542">
        <v>10</v>
      </c>
      <c r="N542">
        <v>7</v>
      </c>
      <c r="O542">
        <v>3</v>
      </c>
    </row>
    <row r="543" spans="1:15" x14ac:dyDescent="0.3">
      <c r="A543">
        <v>36</v>
      </c>
      <c r="B543" t="str">
        <f>IF(WA_Fn_UseC__HR_Employee_Attrition[[#This Row],[Age]]&lt;30,"&lt;30",IF(WA_Fn_UseC__HR_Employee_Attrition[[#This Row],[Age]]&lt;=40,"30-40",IF(WA_Fn_UseC__HR_Employee_Attrition[[#This Row],[Age]]&lt;=50,"41-50","50+")))</f>
        <v>30-40</v>
      </c>
      <c r="C543" t="s">
        <v>18</v>
      </c>
      <c r="D543" t="s">
        <v>19</v>
      </c>
      <c r="E543" t="s">
        <v>14</v>
      </c>
      <c r="F543">
        <v>742</v>
      </c>
      <c r="G543" t="s">
        <v>15</v>
      </c>
      <c r="H543" t="s">
        <v>31</v>
      </c>
      <c r="I543" t="s">
        <v>22</v>
      </c>
      <c r="J543" s="1">
        <v>11713</v>
      </c>
      <c r="K543" t="s">
        <v>18</v>
      </c>
      <c r="L543">
        <v>14</v>
      </c>
      <c r="M543">
        <v>10</v>
      </c>
      <c r="N543">
        <v>8</v>
      </c>
      <c r="O543">
        <v>0</v>
      </c>
    </row>
    <row r="544" spans="1:15" x14ac:dyDescent="0.3">
      <c r="A544">
        <v>38</v>
      </c>
      <c r="B544" t="str">
        <f>IF(WA_Fn_UseC__HR_Employee_Attrition[[#This Row],[Age]]&lt;30,"&lt;30",IF(WA_Fn_UseC__HR_Employee_Attrition[[#This Row],[Age]]&lt;=40,"30-40",IF(WA_Fn_UseC__HR_Employee_Attrition[[#This Row],[Age]]&lt;=50,"41-50","50+")))</f>
        <v>30-40</v>
      </c>
      <c r="C544" t="s">
        <v>18</v>
      </c>
      <c r="D544" t="s">
        <v>19</v>
      </c>
      <c r="E544" t="s">
        <v>14</v>
      </c>
      <c r="F544">
        <v>743</v>
      </c>
      <c r="G544" t="s">
        <v>15</v>
      </c>
      <c r="H544" t="s">
        <v>27</v>
      </c>
      <c r="I544" t="s">
        <v>17</v>
      </c>
      <c r="J544" s="1">
        <v>7861</v>
      </c>
      <c r="K544" t="s">
        <v>12</v>
      </c>
      <c r="L544">
        <v>14</v>
      </c>
      <c r="M544">
        <v>10</v>
      </c>
      <c r="N544">
        <v>1</v>
      </c>
      <c r="O544">
        <v>0</v>
      </c>
    </row>
    <row r="545" spans="1:15" x14ac:dyDescent="0.3">
      <c r="A545">
        <v>44</v>
      </c>
      <c r="B545" t="str">
        <f>IF(WA_Fn_UseC__HR_Employee_Attrition[[#This Row],[Age]]&lt;30,"&lt;30",IF(WA_Fn_UseC__HR_Employee_Attrition[[#This Row],[Age]]&lt;=40,"30-40",IF(WA_Fn_UseC__HR_Employee_Attrition[[#This Row],[Age]]&lt;=50,"41-50","50+")))</f>
        <v>41-50</v>
      </c>
      <c r="C545" t="s">
        <v>18</v>
      </c>
      <c r="D545" t="s">
        <v>19</v>
      </c>
      <c r="E545" t="s">
        <v>25</v>
      </c>
      <c r="F545">
        <v>744</v>
      </c>
      <c r="G545" t="s">
        <v>20</v>
      </c>
      <c r="H545" t="s">
        <v>24</v>
      </c>
      <c r="I545" t="s">
        <v>17</v>
      </c>
      <c r="J545" s="1">
        <v>3708</v>
      </c>
      <c r="K545" t="s">
        <v>18</v>
      </c>
      <c r="L545">
        <v>14</v>
      </c>
      <c r="M545">
        <v>9</v>
      </c>
      <c r="N545">
        <v>5</v>
      </c>
      <c r="O545">
        <v>1</v>
      </c>
    </row>
    <row r="546" spans="1:15" x14ac:dyDescent="0.3">
      <c r="A546">
        <v>47</v>
      </c>
      <c r="B546" t="str">
        <f>IF(WA_Fn_UseC__HR_Employee_Attrition[[#This Row],[Age]]&lt;30,"&lt;30",IF(WA_Fn_UseC__HR_Employee_Attrition[[#This Row],[Age]]&lt;=40,"30-40",IF(WA_Fn_UseC__HR_Employee_Attrition[[#This Row],[Age]]&lt;=50,"41-50","50+")))</f>
        <v>41-50</v>
      </c>
      <c r="C546" t="s">
        <v>18</v>
      </c>
      <c r="D546" t="s">
        <v>13</v>
      </c>
      <c r="E546" t="s">
        <v>25</v>
      </c>
      <c r="F546">
        <v>746</v>
      </c>
      <c r="G546" t="s">
        <v>15</v>
      </c>
      <c r="H546" t="s">
        <v>16</v>
      </c>
      <c r="I546" t="s">
        <v>26</v>
      </c>
      <c r="J546" s="1">
        <v>13770</v>
      </c>
      <c r="K546" t="s">
        <v>12</v>
      </c>
      <c r="L546">
        <v>12</v>
      </c>
      <c r="M546">
        <v>28</v>
      </c>
      <c r="N546">
        <v>22</v>
      </c>
      <c r="O546">
        <v>11</v>
      </c>
    </row>
    <row r="547" spans="1:15" x14ac:dyDescent="0.3">
      <c r="A547">
        <v>30</v>
      </c>
      <c r="B547" t="str">
        <f>IF(WA_Fn_UseC__HR_Employee_Attrition[[#This Row],[Age]]&lt;30,"&lt;30",IF(WA_Fn_UseC__HR_Employee_Attrition[[#This Row],[Age]]&lt;=40,"30-40",IF(WA_Fn_UseC__HR_Employee_Attrition[[#This Row],[Age]]&lt;=50,"41-50","50+")))</f>
        <v>30-40</v>
      </c>
      <c r="C547" t="s">
        <v>18</v>
      </c>
      <c r="D547" t="s">
        <v>13</v>
      </c>
      <c r="E547" t="s">
        <v>32</v>
      </c>
      <c r="F547">
        <v>747</v>
      </c>
      <c r="G547" t="s">
        <v>20</v>
      </c>
      <c r="H547" t="s">
        <v>16</v>
      </c>
      <c r="I547" t="s">
        <v>26</v>
      </c>
      <c r="J547" s="1">
        <v>5304</v>
      </c>
      <c r="K547" t="s">
        <v>18</v>
      </c>
      <c r="L547">
        <v>23</v>
      </c>
      <c r="M547">
        <v>10</v>
      </c>
      <c r="N547">
        <v>8</v>
      </c>
      <c r="O547">
        <v>7</v>
      </c>
    </row>
    <row r="548" spans="1:15" x14ac:dyDescent="0.3">
      <c r="A548">
        <v>29</v>
      </c>
      <c r="B548" t="str">
        <f>IF(WA_Fn_UseC__HR_Employee_Attrition[[#This Row],[Age]]&lt;30,"&lt;30",IF(WA_Fn_UseC__HR_Employee_Attrition[[#This Row],[Age]]&lt;=40,"30-40",IF(WA_Fn_UseC__HR_Employee_Attrition[[#This Row],[Age]]&lt;=50,"41-50","50+")))</f>
        <v>&lt;30</v>
      </c>
      <c r="C548" t="s">
        <v>18</v>
      </c>
      <c r="D548" t="s">
        <v>13</v>
      </c>
      <c r="E548" t="s">
        <v>14</v>
      </c>
      <c r="F548">
        <v>749</v>
      </c>
      <c r="G548" t="s">
        <v>20</v>
      </c>
      <c r="H548" t="s">
        <v>30</v>
      </c>
      <c r="I548" t="s">
        <v>17</v>
      </c>
      <c r="J548" s="1">
        <v>2642</v>
      </c>
      <c r="K548" t="s">
        <v>18</v>
      </c>
      <c r="L548">
        <v>11</v>
      </c>
      <c r="M548">
        <v>1</v>
      </c>
      <c r="N548">
        <v>1</v>
      </c>
      <c r="O548">
        <v>0</v>
      </c>
    </row>
    <row r="549" spans="1:15" x14ac:dyDescent="0.3">
      <c r="A549">
        <v>42</v>
      </c>
      <c r="B549" t="str">
        <f>IF(WA_Fn_UseC__HR_Employee_Attrition[[#This Row],[Age]]&lt;30,"&lt;30",IF(WA_Fn_UseC__HR_Employee_Attrition[[#This Row],[Age]]&lt;=40,"30-40",IF(WA_Fn_UseC__HR_Employee_Attrition[[#This Row],[Age]]&lt;=50,"41-50","50+")))</f>
        <v>41-50</v>
      </c>
      <c r="C549" t="s">
        <v>12</v>
      </c>
      <c r="D549" t="s">
        <v>19</v>
      </c>
      <c r="E549" t="s">
        <v>25</v>
      </c>
      <c r="F549">
        <v>752</v>
      </c>
      <c r="G549" t="s">
        <v>20</v>
      </c>
      <c r="H549" t="s">
        <v>21</v>
      </c>
      <c r="I549" t="s">
        <v>26</v>
      </c>
      <c r="J549" s="1">
        <v>2759</v>
      </c>
      <c r="K549" t="s">
        <v>12</v>
      </c>
      <c r="L549">
        <v>12</v>
      </c>
      <c r="M549">
        <v>7</v>
      </c>
      <c r="N549">
        <v>2</v>
      </c>
      <c r="O549">
        <v>2</v>
      </c>
    </row>
    <row r="550" spans="1:15" x14ac:dyDescent="0.3">
      <c r="A550">
        <v>43</v>
      </c>
      <c r="B550" t="str">
        <f>IF(WA_Fn_UseC__HR_Employee_Attrition[[#This Row],[Age]]&lt;30,"&lt;30",IF(WA_Fn_UseC__HR_Employee_Attrition[[#This Row],[Age]]&lt;=40,"30-40",IF(WA_Fn_UseC__HR_Employee_Attrition[[#This Row],[Age]]&lt;=50,"41-50","50+")))</f>
        <v>41-50</v>
      </c>
      <c r="C550" t="s">
        <v>18</v>
      </c>
      <c r="D550" t="s">
        <v>13</v>
      </c>
      <c r="E550" t="s">
        <v>14</v>
      </c>
      <c r="F550">
        <v>754</v>
      </c>
      <c r="G550" t="s">
        <v>20</v>
      </c>
      <c r="H550" t="s">
        <v>16</v>
      </c>
      <c r="I550" t="s">
        <v>22</v>
      </c>
      <c r="J550" s="1">
        <v>6804</v>
      </c>
      <c r="K550" t="s">
        <v>18</v>
      </c>
      <c r="L550">
        <v>18</v>
      </c>
      <c r="M550">
        <v>7</v>
      </c>
      <c r="N550">
        <v>2</v>
      </c>
      <c r="O550">
        <v>2</v>
      </c>
    </row>
    <row r="551" spans="1:15" x14ac:dyDescent="0.3">
      <c r="A551">
        <v>34</v>
      </c>
      <c r="B551" t="str">
        <f>IF(WA_Fn_UseC__HR_Employee_Attrition[[#This Row],[Age]]&lt;30,"&lt;30",IF(WA_Fn_UseC__HR_Employee_Attrition[[#This Row],[Age]]&lt;=40,"30-40",IF(WA_Fn_UseC__HR_Employee_Attrition[[#This Row],[Age]]&lt;=50,"41-50","50+")))</f>
        <v>30-40</v>
      </c>
      <c r="C551" t="s">
        <v>18</v>
      </c>
      <c r="D551" t="s">
        <v>19</v>
      </c>
      <c r="E551" t="s">
        <v>25</v>
      </c>
      <c r="F551">
        <v>757</v>
      </c>
      <c r="G551" t="s">
        <v>15</v>
      </c>
      <c r="H551" t="s">
        <v>28</v>
      </c>
      <c r="I551" t="s">
        <v>17</v>
      </c>
      <c r="J551" s="1">
        <v>6142</v>
      </c>
      <c r="K551" t="s">
        <v>18</v>
      </c>
      <c r="L551">
        <v>11</v>
      </c>
      <c r="M551">
        <v>10</v>
      </c>
      <c r="N551">
        <v>5</v>
      </c>
      <c r="O551">
        <v>4</v>
      </c>
    </row>
    <row r="552" spans="1:15" x14ac:dyDescent="0.3">
      <c r="A552">
        <v>23</v>
      </c>
      <c r="B552" t="str">
        <f>IF(WA_Fn_UseC__HR_Employee_Attrition[[#This Row],[Age]]&lt;30,"&lt;30",IF(WA_Fn_UseC__HR_Employee_Attrition[[#This Row],[Age]]&lt;=40,"30-40",IF(WA_Fn_UseC__HR_Employee_Attrition[[#This Row],[Age]]&lt;=50,"41-50","50+")))</f>
        <v>&lt;30</v>
      </c>
      <c r="C552" t="s">
        <v>18</v>
      </c>
      <c r="D552" t="s">
        <v>19</v>
      </c>
      <c r="E552" t="s">
        <v>25</v>
      </c>
      <c r="F552">
        <v>758</v>
      </c>
      <c r="G552" t="s">
        <v>20</v>
      </c>
      <c r="H552" t="s">
        <v>24</v>
      </c>
      <c r="I552" t="s">
        <v>22</v>
      </c>
      <c r="J552" s="1">
        <v>2500</v>
      </c>
      <c r="K552" t="s">
        <v>18</v>
      </c>
      <c r="L552">
        <v>14</v>
      </c>
      <c r="M552">
        <v>5</v>
      </c>
      <c r="N552">
        <v>4</v>
      </c>
      <c r="O552">
        <v>0</v>
      </c>
    </row>
    <row r="553" spans="1:15" x14ac:dyDescent="0.3">
      <c r="A553">
        <v>39</v>
      </c>
      <c r="B553" t="str">
        <f>IF(WA_Fn_UseC__HR_Employee_Attrition[[#This Row],[Age]]&lt;30,"&lt;30",IF(WA_Fn_UseC__HR_Employee_Attrition[[#This Row],[Age]]&lt;=40,"30-40",IF(WA_Fn_UseC__HR_Employee_Attrition[[#This Row],[Age]]&lt;=50,"41-50","50+")))</f>
        <v>30-40</v>
      </c>
      <c r="C553" t="s">
        <v>18</v>
      </c>
      <c r="D553" t="s">
        <v>34</v>
      </c>
      <c r="E553" t="s">
        <v>34</v>
      </c>
      <c r="F553">
        <v>760</v>
      </c>
      <c r="G553" t="s">
        <v>15</v>
      </c>
      <c r="H553" t="s">
        <v>34</v>
      </c>
      <c r="I553" t="s">
        <v>22</v>
      </c>
      <c r="J553" s="1">
        <v>6389</v>
      </c>
      <c r="K553" t="s">
        <v>18</v>
      </c>
      <c r="L553">
        <v>15</v>
      </c>
      <c r="M553">
        <v>12</v>
      </c>
      <c r="N553">
        <v>8</v>
      </c>
      <c r="O553">
        <v>3</v>
      </c>
    </row>
    <row r="554" spans="1:15" x14ac:dyDescent="0.3">
      <c r="A554">
        <v>56</v>
      </c>
      <c r="B554" t="str">
        <f>IF(WA_Fn_UseC__HR_Employee_Attrition[[#This Row],[Age]]&lt;30,"&lt;30",IF(WA_Fn_UseC__HR_Employee_Attrition[[#This Row],[Age]]&lt;=40,"30-40",IF(WA_Fn_UseC__HR_Employee_Attrition[[#This Row],[Age]]&lt;=50,"41-50","50+")))</f>
        <v>50+</v>
      </c>
      <c r="C554" t="s">
        <v>18</v>
      </c>
      <c r="D554" t="s">
        <v>19</v>
      </c>
      <c r="E554" t="s">
        <v>25</v>
      </c>
      <c r="F554">
        <v>762</v>
      </c>
      <c r="G554" t="s">
        <v>20</v>
      </c>
      <c r="H554" t="s">
        <v>28</v>
      </c>
      <c r="I554" t="s">
        <v>22</v>
      </c>
      <c r="J554" s="1">
        <v>11103</v>
      </c>
      <c r="K554" t="s">
        <v>18</v>
      </c>
      <c r="L554">
        <v>11</v>
      </c>
      <c r="M554">
        <v>30</v>
      </c>
      <c r="N554">
        <v>10</v>
      </c>
      <c r="O554">
        <v>1</v>
      </c>
    </row>
    <row r="555" spans="1:15" x14ac:dyDescent="0.3">
      <c r="A555">
        <v>40</v>
      </c>
      <c r="B555" t="str">
        <f>IF(WA_Fn_UseC__HR_Employee_Attrition[[#This Row],[Age]]&lt;30,"&lt;30",IF(WA_Fn_UseC__HR_Employee_Attrition[[#This Row],[Age]]&lt;=40,"30-40",IF(WA_Fn_UseC__HR_Employee_Attrition[[#This Row],[Age]]&lt;=50,"41-50","50+")))</f>
        <v>30-40</v>
      </c>
      <c r="C555" t="s">
        <v>18</v>
      </c>
      <c r="D555" t="s">
        <v>19</v>
      </c>
      <c r="E555" t="s">
        <v>25</v>
      </c>
      <c r="F555">
        <v>763</v>
      </c>
      <c r="G555" t="s">
        <v>15</v>
      </c>
      <c r="H555" t="s">
        <v>21</v>
      </c>
      <c r="I555" t="s">
        <v>17</v>
      </c>
      <c r="J555" s="1">
        <v>2342</v>
      </c>
      <c r="K555" t="s">
        <v>12</v>
      </c>
      <c r="L555">
        <v>20</v>
      </c>
      <c r="M555">
        <v>5</v>
      </c>
      <c r="N555">
        <v>4</v>
      </c>
      <c r="O555">
        <v>2</v>
      </c>
    </row>
    <row r="556" spans="1:15" x14ac:dyDescent="0.3">
      <c r="A556">
        <v>27</v>
      </c>
      <c r="B556" t="str">
        <f>IF(WA_Fn_UseC__HR_Employee_Attrition[[#This Row],[Age]]&lt;30,"&lt;30",IF(WA_Fn_UseC__HR_Employee_Attrition[[#This Row],[Age]]&lt;=40,"30-40",IF(WA_Fn_UseC__HR_Employee_Attrition[[#This Row],[Age]]&lt;=50,"41-50","50+")))</f>
        <v>&lt;30</v>
      </c>
      <c r="C556" t="s">
        <v>18</v>
      </c>
      <c r="D556" t="s">
        <v>19</v>
      </c>
      <c r="E556" t="s">
        <v>25</v>
      </c>
      <c r="F556">
        <v>764</v>
      </c>
      <c r="G556" t="s">
        <v>15</v>
      </c>
      <c r="H556" t="s">
        <v>28</v>
      </c>
      <c r="I556" t="s">
        <v>17</v>
      </c>
      <c r="J556" s="1">
        <v>6811</v>
      </c>
      <c r="K556" t="s">
        <v>18</v>
      </c>
      <c r="L556">
        <v>19</v>
      </c>
      <c r="M556">
        <v>9</v>
      </c>
      <c r="N556">
        <v>7</v>
      </c>
      <c r="O556">
        <v>0</v>
      </c>
    </row>
    <row r="557" spans="1:15" x14ac:dyDescent="0.3">
      <c r="A557">
        <v>29</v>
      </c>
      <c r="B557" t="str">
        <f>IF(WA_Fn_UseC__HR_Employee_Attrition[[#This Row],[Age]]&lt;30,"&lt;30",IF(WA_Fn_UseC__HR_Employee_Attrition[[#This Row],[Age]]&lt;=40,"30-40",IF(WA_Fn_UseC__HR_Employee_Attrition[[#This Row],[Age]]&lt;=50,"41-50","50+")))</f>
        <v>&lt;30</v>
      </c>
      <c r="C557" t="s">
        <v>18</v>
      </c>
      <c r="D557" t="s">
        <v>13</v>
      </c>
      <c r="E557" t="s">
        <v>32</v>
      </c>
      <c r="F557">
        <v>766</v>
      </c>
      <c r="G557" t="s">
        <v>20</v>
      </c>
      <c r="H557" t="s">
        <v>30</v>
      </c>
      <c r="I557" t="s">
        <v>26</v>
      </c>
      <c r="J557" s="1">
        <v>2297</v>
      </c>
      <c r="K557" t="s">
        <v>18</v>
      </c>
      <c r="L557">
        <v>14</v>
      </c>
      <c r="M557">
        <v>2</v>
      </c>
      <c r="N557">
        <v>2</v>
      </c>
      <c r="O557">
        <v>2</v>
      </c>
    </row>
    <row r="558" spans="1:15" x14ac:dyDescent="0.3">
      <c r="A558">
        <v>53</v>
      </c>
      <c r="B558" t="str">
        <f>IF(WA_Fn_UseC__HR_Employee_Attrition[[#This Row],[Age]]&lt;30,"&lt;30",IF(WA_Fn_UseC__HR_Employee_Attrition[[#This Row],[Age]]&lt;=40,"30-40",IF(WA_Fn_UseC__HR_Employee_Attrition[[#This Row],[Age]]&lt;=50,"41-50","50+")))</f>
        <v>50+</v>
      </c>
      <c r="C558" t="s">
        <v>18</v>
      </c>
      <c r="D558" t="s">
        <v>19</v>
      </c>
      <c r="E558" t="s">
        <v>14</v>
      </c>
      <c r="F558">
        <v>769</v>
      </c>
      <c r="G558" t="s">
        <v>20</v>
      </c>
      <c r="H558" t="s">
        <v>24</v>
      </c>
      <c r="I558" t="s">
        <v>17</v>
      </c>
      <c r="J558" s="1">
        <v>2450</v>
      </c>
      <c r="K558" t="s">
        <v>18</v>
      </c>
      <c r="L558">
        <v>17</v>
      </c>
      <c r="M558">
        <v>19</v>
      </c>
      <c r="N558">
        <v>2</v>
      </c>
      <c r="O558">
        <v>2</v>
      </c>
    </row>
    <row r="559" spans="1:15" x14ac:dyDescent="0.3">
      <c r="A559">
        <v>35</v>
      </c>
      <c r="B559" t="str">
        <f>IF(WA_Fn_UseC__HR_Employee_Attrition[[#This Row],[Age]]&lt;30,"&lt;30",IF(WA_Fn_UseC__HR_Employee_Attrition[[#This Row],[Age]]&lt;=40,"30-40",IF(WA_Fn_UseC__HR_Employee_Attrition[[#This Row],[Age]]&lt;=50,"41-50","50+")))</f>
        <v>30-40</v>
      </c>
      <c r="C559" t="s">
        <v>18</v>
      </c>
      <c r="D559" t="s">
        <v>19</v>
      </c>
      <c r="E559" t="s">
        <v>14</v>
      </c>
      <c r="F559">
        <v>771</v>
      </c>
      <c r="G559" t="s">
        <v>15</v>
      </c>
      <c r="H559" t="s">
        <v>28</v>
      </c>
      <c r="I559" t="s">
        <v>26</v>
      </c>
      <c r="J559" s="1">
        <v>5093</v>
      </c>
      <c r="K559" t="s">
        <v>18</v>
      </c>
      <c r="L559">
        <v>11</v>
      </c>
      <c r="M559">
        <v>16</v>
      </c>
      <c r="N559">
        <v>1</v>
      </c>
      <c r="O559">
        <v>0</v>
      </c>
    </row>
    <row r="560" spans="1:15" x14ac:dyDescent="0.3">
      <c r="A560">
        <v>32</v>
      </c>
      <c r="B560" t="str">
        <f>IF(WA_Fn_UseC__HR_Employee_Attrition[[#This Row],[Age]]&lt;30,"&lt;30",IF(WA_Fn_UseC__HR_Employee_Attrition[[#This Row],[Age]]&lt;=40,"30-40",IF(WA_Fn_UseC__HR_Employee_Attrition[[#This Row],[Age]]&lt;=50,"41-50","50+")))</f>
        <v>30-40</v>
      </c>
      <c r="C560" t="s">
        <v>18</v>
      </c>
      <c r="D560" t="s">
        <v>19</v>
      </c>
      <c r="E560" t="s">
        <v>14</v>
      </c>
      <c r="F560">
        <v>772</v>
      </c>
      <c r="G560" t="s">
        <v>20</v>
      </c>
      <c r="H560" t="s">
        <v>24</v>
      </c>
      <c r="I560" t="s">
        <v>22</v>
      </c>
      <c r="J560" s="1">
        <v>5309</v>
      </c>
      <c r="K560" t="s">
        <v>18</v>
      </c>
      <c r="L560">
        <v>15</v>
      </c>
      <c r="M560">
        <v>10</v>
      </c>
      <c r="N560">
        <v>10</v>
      </c>
      <c r="O560">
        <v>4</v>
      </c>
    </row>
    <row r="561" spans="1:15" x14ac:dyDescent="0.3">
      <c r="A561">
        <v>38</v>
      </c>
      <c r="B561" t="str">
        <f>IF(WA_Fn_UseC__HR_Employee_Attrition[[#This Row],[Age]]&lt;30,"&lt;30",IF(WA_Fn_UseC__HR_Employee_Attrition[[#This Row],[Age]]&lt;=40,"30-40",IF(WA_Fn_UseC__HR_Employee_Attrition[[#This Row],[Age]]&lt;=50,"41-50","50+")))</f>
        <v>30-40</v>
      </c>
      <c r="C561" t="s">
        <v>18</v>
      </c>
      <c r="D561" t="s">
        <v>19</v>
      </c>
      <c r="E561" t="s">
        <v>25</v>
      </c>
      <c r="F561">
        <v>773</v>
      </c>
      <c r="G561" t="s">
        <v>20</v>
      </c>
      <c r="H561" t="s">
        <v>21</v>
      </c>
      <c r="I561" t="s">
        <v>22</v>
      </c>
      <c r="J561" s="1">
        <v>3057</v>
      </c>
      <c r="K561" t="s">
        <v>12</v>
      </c>
      <c r="L561">
        <v>13</v>
      </c>
      <c r="M561">
        <v>6</v>
      </c>
      <c r="N561">
        <v>1</v>
      </c>
      <c r="O561">
        <v>0</v>
      </c>
    </row>
    <row r="562" spans="1:15" x14ac:dyDescent="0.3">
      <c r="A562">
        <v>34</v>
      </c>
      <c r="B562" t="str">
        <f>IF(WA_Fn_UseC__HR_Employee_Attrition[[#This Row],[Age]]&lt;30,"&lt;30",IF(WA_Fn_UseC__HR_Employee_Attrition[[#This Row],[Age]]&lt;=40,"30-40",IF(WA_Fn_UseC__HR_Employee_Attrition[[#This Row],[Age]]&lt;=50,"41-50","50+")))</f>
        <v>30-40</v>
      </c>
      <c r="C562" t="s">
        <v>18</v>
      </c>
      <c r="D562" t="s">
        <v>19</v>
      </c>
      <c r="E562" t="s">
        <v>14</v>
      </c>
      <c r="F562">
        <v>775</v>
      </c>
      <c r="G562" t="s">
        <v>15</v>
      </c>
      <c r="H562" t="s">
        <v>27</v>
      </c>
      <c r="I562" t="s">
        <v>26</v>
      </c>
      <c r="J562" s="1">
        <v>5121</v>
      </c>
      <c r="K562" t="s">
        <v>18</v>
      </c>
      <c r="L562">
        <v>14</v>
      </c>
      <c r="M562">
        <v>7</v>
      </c>
      <c r="N562">
        <v>0</v>
      </c>
      <c r="O562">
        <v>0</v>
      </c>
    </row>
    <row r="563" spans="1:15" x14ac:dyDescent="0.3">
      <c r="A563">
        <v>52</v>
      </c>
      <c r="B563" t="str">
        <f>IF(WA_Fn_UseC__HR_Employee_Attrition[[#This Row],[Age]]&lt;30,"&lt;30",IF(WA_Fn_UseC__HR_Employee_Attrition[[#This Row],[Age]]&lt;=40,"30-40",IF(WA_Fn_UseC__HR_Employee_Attrition[[#This Row],[Age]]&lt;=50,"41-50","50+")))</f>
        <v>50+</v>
      </c>
      <c r="C563" t="s">
        <v>18</v>
      </c>
      <c r="D563" t="s">
        <v>13</v>
      </c>
      <c r="E563" t="s">
        <v>32</v>
      </c>
      <c r="F563">
        <v>776</v>
      </c>
      <c r="G563" t="s">
        <v>20</v>
      </c>
      <c r="H563" t="s">
        <v>29</v>
      </c>
      <c r="I563" t="s">
        <v>22</v>
      </c>
      <c r="J563" s="1">
        <v>16856</v>
      </c>
      <c r="K563" t="s">
        <v>18</v>
      </c>
      <c r="L563">
        <v>11</v>
      </c>
      <c r="M563">
        <v>34</v>
      </c>
      <c r="N563">
        <v>34</v>
      </c>
      <c r="O563">
        <v>1</v>
      </c>
    </row>
    <row r="564" spans="1:15" x14ac:dyDescent="0.3">
      <c r="A564">
        <v>33</v>
      </c>
      <c r="B564" t="str">
        <f>IF(WA_Fn_UseC__HR_Employee_Attrition[[#This Row],[Age]]&lt;30,"&lt;30",IF(WA_Fn_UseC__HR_Employee_Attrition[[#This Row],[Age]]&lt;=40,"30-40",IF(WA_Fn_UseC__HR_Employee_Attrition[[#This Row],[Age]]&lt;=50,"41-50","50+")))</f>
        <v>30-40</v>
      </c>
      <c r="C564" t="s">
        <v>12</v>
      </c>
      <c r="D564" t="s">
        <v>19</v>
      </c>
      <c r="E564" t="s">
        <v>23</v>
      </c>
      <c r="F564">
        <v>780</v>
      </c>
      <c r="G564" t="s">
        <v>20</v>
      </c>
      <c r="H564" t="s">
        <v>21</v>
      </c>
      <c r="I564" t="s">
        <v>17</v>
      </c>
      <c r="J564" s="1">
        <v>2686</v>
      </c>
      <c r="K564" t="s">
        <v>12</v>
      </c>
      <c r="L564">
        <v>13</v>
      </c>
      <c r="M564">
        <v>10</v>
      </c>
      <c r="N564">
        <v>10</v>
      </c>
      <c r="O564">
        <v>7</v>
      </c>
    </row>
    <row r="565" spans="1:15" x14ac:dyDescent="0.3">
      <c r="A565">
        <v>25</v>
      </c>
      <c r="B565" t="str">
        <f>IF(WA_Fn_UseC__HR_Employee_Attrition[[#This Row],[Age]]&lt;30,"&lt;30",IF(WA_Fn_UseC__HR_Employee_Attrition[[#This Row],[Age]]&lt;=40,"30-40",IF(WA_Fn_UseC__HR_Employee_Attrition[[#This Row],[Age]]&lt;=50,"41-50","50+")))</f>
        <v>&lt;30</v>
      </c>
      <c r="C565" t="s">
        <v>18</v>
      </c>
      <c r="D565" t="s">
        <v>13</v>
      </c>
      <c r="E565" t="s">
        <v>25</v>
      </c>
      <c r="F565">
        <v>781</v>
      </c>
      <c r="G565" t="s">
        <v>15</v>
      </c>
      <c r="H565" t="s">
        <v>16</v>
      </c>
      <c r="I565" t="s">
        <v>17</v>
      </c>
      <c r="J565" s="1">
        <v>6180</v>
      </c>
      <c r="K565" t="s">
        <v>18</v>
      </c>
      <c r="L565">
        <v>23</v>
      </c>
      <c r="M565">
        <v>6</v>
      </c>
      <c r="N565">
        <v>6</v>
      </c>
      <c r="O565">
        <v>1</v>
      </c>
    </row>
    <row r="566" spans="1:15" x14ac:dyDescent="0.3">
      <c r="A566">
        <v>45</v>
      </c>
      <c r="B566" t="str">
        <f>IF(WA_Fn_UseC__HR_Employee_Attrition[[#This Row],[Age]]&lt;30,"&lt;30",IF(WA_Fn_UseC__HR_Employee_Attrition[[#This Row],[Age]]&lt;=40,"30-40",IF(WA_Fn_UseC__HR_Employee_Attrition[[#This Row],[Age]]&lt;=50,"41-50","50+")))</f>
        <v>41-50</v>
      </c>
      <c r="C566" t="s">
        <v>18</v>
      </c>
      <c r="D566" t="s">
        <v>13</v>
      </c>
      <c r="E566" t="s">
        <v>33</v>
      </c>
      <c r="F566">
        <v>783</v>
      </c>
      <c r="G566" t="s">
        <v>20</v>
      </c>
      <c r="H566" t="s">
        <v>30</v>
      </c>
      <c r="I566" t="s">
        <v>17</v>
      </c>
      <c r="J566" s="1">
        <v>6632</v>
      </c>
      <c r="K566" t="s">
        <v>18</v>
      </c>
      <c r="L566">
        <v>13</v>
      </c>
      <c r="M566">
        <v>9</v>
      </c>
      <c r="N566">
        <v>8</v>
      </c>
      <c r="O566">
        <v>3</v>
      </c>
    </row>
    <row r="567" spans="1:15" x14ac:dyDescent="0.3">
      <c r="A567">
        <v>23</v>
      </c>
      <c r="B567" t="str">
        <f>IF(WA_Fn_UseC__HR_Employee_Attrition[[#This Row],[Age]]&lt;30,"&lt;30",IF(WA_Fn_UseC__HR_Employee_Attrition[[#This Row],[Age]]&lt;=40,"30-40",IF(WA_Fn_UseC__HR_Employee_Attrition[[#This Row],[Age]]&lt;=50,"41-50","50+")))</f>
        <v>&lt;30</v>
      </c>
      <c r="C567" t="s">
        <v>18</v>
      </c>
      <c r="D567" t="s">
        <v>19</v>
      </c>
      <c r="E567" t="s">
        <v>25</v>
      </c>
      <c r="F567">
        <v>784</v>
      </c>
      <c r="G567" t="s">
        <v>20</v>
      </c>
      <c r="H567" t="s">
        <v>21</v>
      </c>
      <c r="I567" t="s">
        <v>17</v>
      </c>
      <c r="J567" s="1">
        <v>3505</v>
      </c>
      <c r="K567" t="s">
        <v>18</v>
      </c>
      <c r="L567">
        <v>18</v>
      </c>
      <c r="M567">
        <v>2</v>
      </c>
      <c r="N567">
        <v>2</v>
      </c>
      <c r="O567">
        <v>0</v>
      </c>
    </row>
    <row r="568" spans="1:15" x14ac:dyDescent="0.3">
      <c r="A568">
        <v>47</v>
      </c>
      <c r="B568" t="str">
        <f>IF(WA_Fn_UseC__HR_Employee_Attrition[[#This Row],[Age]]&lt;30,"&lt;30",IF(WA_Fn_UseC__HR_Employee_Attrition[[#This Row],[Age]]&lt;=40,"30-40",IF(WA_Fn_UseC__HR_Employee_Attrition[[#This Row],[Age]]&lt;=50,"41-50","50+")))</f>
        <v>41-50</v>
      </c>
      <c r="C568" t="s">
        <v>12</v>
      </c>
      <c r="D568" t="s">
        <v>13</v>
      </c>
      <c r="E568" t="s">
        <v>14</v>
      </c>
      <c r="F568">
        <v>785</v>
      </c>
      <c r="G568" t="s">
        <v>15</v>
      </c>
      <c r="H568" t="s">
        <v>16</v>
      </c>
      <c r="I568" t="s">
        <v>17</v>
      </c>
      <c r="J568" s="1">
        <v>6397</v>
      </c>
      <c r="K568" t="s">
        <v>12</v>
      </c>
      <c r="L568">
        <v>12</v>
      </c>
      <c r="M568">
        <v>8</v>
      </c>
      <c r="N568">
        <v>5</v>
      </c>
      <c r="O568">
        <v>1</v>
      </c>
    </row>
    <row r="569" spans="1:15" x14ac:dyDescent="0.3">
      <c r="A569">
        <v>34</v>
      </c>
      <c r="B569" t="str">
        <f>IF(WA_Fn_UseC__HR_Employee_Attrition[[#This Row],[Age]]&lt;30,"&lt;30",IF(WA_Fn_UseC__HR_Employee_Attrition[[#This Row],[Age]]&lt;=40,"30-40",IF(WA_Fn_UseC__HR_Employee_Attrition[[#This Row],[Age]]&lt;=50,"41-50","50+")))</f>
        <v>30-40</v>
      </c>
      <c r="C569" t="s">
        <v>18</v>
      </c>
      <c r="D569" t="s">
        <v>13</v>
      </c>
      <c r="E569" t="s">
        <v>23</v>
      </c>
      <c r="F569">
        <v>786</v>
      </c>
      <c r="G569" t="s">
        <v>20</v>
      </c>
      <c r="H569" t="s">
        <v>16</v>
      </c>
      <c r="I569" t="s">
        <v>17</v>
      </c>
      <c r="J569" s="1">
        <v>6274</v>
      </c>
      <c r="K569" t="s">
        <v>18</v>
      </c>
      <c r="L569">
        <v>22</v>
      </c>
      <c r="M569">
        <v>6</v>
      </c>
      <c r="N569">
        <v>6</v>
      </c>
      <c r="O569">
        <v>1</v>
      </c>
    </row>
    <row r="570" spans="1:15" x14ac:dyDescent="0.3">
      <c r="A570">
        <v>55</v>
      </c>
      <c r="B570" t="str">
        <f>IF(WA_Fn_UseC__HR_Employee_Attrition[[#This Row],[Age]]&lt;30,"&lt;30",IF(WA_Fn_UseC__HR_Employee_Attrition[[#This Row],[Age]]&lt;=40,"30-40",IF(WA_Fn_UseC__HR_Employee_Attrition[[#This Row],[Age]]&lt;=50,"41-50","50+")))</f>
        <v>50+</v>
      </c>
      <c r="C570" t="s">
        <v>12</v>
      </c>
      <c r="D570" t="s">
        <v>19</v>
      </c>
      <c r="E570" t="s">
        <v>25</v>
      </c>
      <c r="F570">
        <v>787</v>
      </c>
      <c r="G570" t="s">
        <v>20</v>
      </c>
      <c r="H570" t="s">
        <v>29</v>
      </c>
      <c r="I570" t="s">
        <v>22</v>
      </c>
      <c r="J570" s="1">
        <v>19859</v>
      </c>
      <c r="K570" t="s">
        <v>12</v>
      </c>
      <c r="L570">
        <v>13</v>
      </c>
      <c r="M570">
        <v>24</v>
      </c>
      <c r="N570">
        <v>5</v>
      </c>
      <c r="O570">
        <v>1</v>
      </c>
    </row>
    <row r="571" spans="1:15" x14ac:dyDescent="0.3">
      <c r="A571">
        <v>36</v>
      </c>
      <c r="B571" t="str">
        <f>IF(WA_Fn_UseC__HR_Employee_Attrition[[#This Row],[Age]]&lt;30,"&lt;30",IF(WA_Fn_UseC__HR_Employee_Attrition[[#This Row],[Age]]&lt;=40,"30-40",IF(WA_Fn_UseC__HR_Employee_Attrition[[#This Row],[Age]]&lt;=50,"41-50","50+")))</f>
        <v>30-40</v>
      </c>
      <c r="C571" t="s">
        <v>18</v>
      </c>
      <c r="D571" t="s">
        <v>13</v>
      </c>
      <c r="E571" t="s">
        <v>14</v>
      </c>
      <c r="F571">
        <v>789</v>
      </c>
      <c r="G571" t="s">
        <v>20</v>
      </c>
      <c r="H571" t="s">
        <v>16</v>
      </c>
      <c r="I571" t="s">
        <v>17</v>
      </c>
      <c r="J571" s="1">
        <v>7587</v>
      </c>
      <c r="K571" t="s">
        <v>18</v>
      </c>
      <c r="L571">
        <v>15</v>
      </c>
      <c r="M571">
        <v>10</v>
      </c>
      <c r="N571">
        <v>10</v>
      </c>
      <c r="O571">
        <v>0</v>
      </c>
    </row>
    <row r="572" spans="1:15" x14ac:dyDescent="0.3">
      <c r="A572">
        <v>52</v>
      </c>
      <c r="B572" t="str">
        <f>IF(WA_Fn_UseC__HR_Employee_Attrition[[#This Row],[Age]]&lt;30,"&lt;30",IF(WA_Fn_UseC__HR_Employee_Attrition[[#This Row],[Age]]&lt;=40,"30-40",IF(WA_Fn_UseC__HR_Employee_Attrition[[#This Row],[Age]]&lt;=50,"41-50","50+")))</f>
        <v>50+</v>
      </c>
      <c r="C572" t="s">
        <v>18</v>
      </c>
      <c r="D572" t="s">
        <v>19</v>
      </c>
      <c r="E572" t="s">
        <v>25</v>
      </c>
      <c r="F572">
        <v>791</v>
      </c>
      <c r="G572" t="s">
        <v>20</v>
      </c>
      <c r="H572" t="s">
        <v>21</v>
      </c>
      <c r="I572" t="s">
        <v>22</v>
      </c>
      <c r="J572" s="1">
        <v>4258</v>
      </c>
      <c r="K572" t="s">
        <v>18</v>
      </c>
      <c r="L572">
        <v>18</v>
      </c>
      <c r="M572">
        <v>5</v>
      </c>
      <c r="N572">
        <v>4</v>
      </c>
      <c r="O572">
        <v>1</v>
      </c>
    </row>
    <row r="573" spans="1:15" x14ac:dyDescent="0.3">
      <c r="A573">
        <v>26</v>
      </c>
      <c r="B573" t="str">
        <f>IF(WA_Fn_UseC__HR_Employee_Attrition[[#This Row],[Age]]&lt;30,"&lt;30",IF(WA_Fn_UseC__HR_Employee_Attrition[[#This Row],[Age]]&lt;=40,"30-40",IF(WA_Fn_UseC__HR_Employee_Attrition[[#This Row],[Age]]&lt;=50,"41-50","50+")))</f>
        <v>&lt;30</v>
      </c>
      <c r="C573" t="s">
        <v>18</v>
      </c>
      <c r="D573" t="s">
        <v>19</v>
      </c>
      <c r="E573" t="s">
        <v>14</v>
      </c>
      <c r="F573">
        <v>792</v>
      </c>
      <c r="G573" t="s">
        <v>15</v>
      </c>
      <c r="H573" t="s">
        <v>24</v>
      </c>
      <c r="I573" t="s">
        <v>26</v>
      </c>
      <c r="J573" s="1">
        <v>4364</v>
      </c>
      <c r="K573" t="s">
        <v>18</v>
      </c>
      <c r="L573">
        <v>14</v>
      </c>
      <c r="M573">
        <v>5</v>
      </c>
      <c r="N573">
        <v>2</v>
      </c>
      <c r="O573">
        <v>2</v>
      </c>
    </row>
    <row r="574" spans="1:15" x14ac:dyDescent="0.3">
      <c r="A574">
        <v>29</v>
      </c>
      <c r="B574" t="str">
        <f>IF(WA_Fn_UseC__HR_Employee_Attrition[[#This Row],[Age]]&lt;30,"&lt;30",IF(WA_Fn_UseC__HR_Employee_Attrition[[#This Row],[Age]]&lt;=40,"30-40",IF(WA_Fn_UseC__HR_Employee_Attrition[[#This Row],[Age]]&lt;=50,"41-50","50+")))</f>
        <v>&lt;30</v>
      </c>
      <c r="C574" t="s">
        <v>18</v>
      </c>
      <c r="D574" t="s">
        <v>19</v>
      </c>
      <c r="E574" t="s">
        <v>25</v>
      </c>
      <c r="F574">
        <v>793</v>
      </c>
      <c r="G574" t="s">
        <v>15</v>
      </c>
      <c r="H574" t="s">
        <v>28</v>
      </c>
      <c r="I574" t="s">
        <v>22</v>
      </c>
      <c r="J574" s="1">
        <v>4335</v>
      </c>
      <c r="K574" t="s">
        <v>18</v>
      </c>
      <c r="L574">
        <v>12</v>
      </c>
      <c r="M574">
        <v>11</v>
      </c>
      <c r="N574">
        <v>8</v>
      </c>
      <c r="O574">
        <v>1</v>
      </c>
    </row>
    <row r="575" spans="1:15" x14ac:dyDescent="0.3">
      <c r="A575">
        <v>26</v>
      </c>
      <c r="B575" t="str">
        <f>IF(WA_Fn_UseC__HR_Employee_Attrition[[#This Row],[Age]]&lt;30,"&lt;30",IF(WA_Fn_UseC__HR_Employee_Attrition[[#This Row],[Age]]&lt;=40,"30-40",IF(WA_Fn_UseC__HR_Employee_Attrition[[#This Row],[Age]]&lt;=50,"41-50","50+")))</f>
        <v>&lt;30</v>
      </c>
      <c r="C575" t="s">
        <v>12</v>
      </c>
      <c r="D575" t="s">
        <v>13</v>
      </c>
      <c r="E575" t="s">
        <v>33</v>
      </c>
      <c r="F575">
        <v>796</v>
      </c>
      <c r="G575" t="s">
        <v>20</v>
      </c>
      <c r="H575" t="s">
        <v>16</v>
      </c>
      <c r="I575" t="s">
        <v>17</v>
      </c>
      <c r="J575" s="1">
        <v>5326</v>
      </c>
      <c r="K575" t="s">
        <v>18</v>
      </c>
      <c r="L575">
        <v>17</v>
      </c>
      <c r="M575">
        <v>6</v>
      </c>
      <c r="N575">
        <v>4</v>
      </c>
      <c r="O575">
        <v>1</v>
      </c>
    </row>
    <row r="576" spans="1:15" x14ac:dyDescent="0.3">
      <c r="A576">
        <v>34</v>
      </c>
      <c r="B576" t="str">
        <f>IF(WA_Fn_UseC__HR_Employee_Attrition[[#This Row],[Age]]&lt;30,"&lt;30",IF(WA_Fn_UseC__HR_Employee_Attrition[[#This Row],[Age]]&lt;=40,"30-40",IF(WA_Fn_UseC__HR_Employee_Attrition[[#This Row],[Age]]&lt;=50,"41-50","50+")))</f>
        <v>30-40</v>
      </c>
      <c r="C576" t="s">
        <v>18</v>
      </c>
      <c r="D576" t="s">
        <v>19</v>
      </c>
      <c r="E576" t="s">
        <v>14</v>
      </c>
      <c r="F576">
        <v>797</v>
      </c>
      <c r="G576" t="s">
        <v>15</v>
      </c>
      <c r="H576" t="s">
        <v>21</v>
      </c>
      <c r="I576" t="s">
        <v>17</v>
      </c>
      <c r="J576" s="1">
        <v>3280</v>
      </c>
      <c r="K576" t="s">
        <v>18</v>
      </c>
      <c r="L576">
        <v>16</v>
      </c>
      <c r="M576">
        <v>10</v>
      </c>
      <c r="N576">
        <v>4</v>
      </c>
      <c r="O576">
        <v>1</v>
      </c>
    </row>
    <row r="577" spans="1:15" x14ac:dyDescent="0.3">
      <c r="A577">
        <v>54</v>
      </c>
      <c r="B577" t="str">
        <f>IF(WA_Fn_UseC__HR_Employee_Attrition[[#This Row],[Age]]&lt;30,"&lt;30",IF(WA_Fn_UseC__HR_Employee_Attrition[[#This Row],[Age]]&lt;=40,"30-40",IF(WA_Fn_UseC__HR_Employee_Attrition[[#This Row],[Age]]&lt;=50,"41-50","50+")))</f>
        <v>50+</v>
      </c>
      <c r="C577" t="s">
        <v>18</v>
      </c>
      <c r="D577" t="s">
        <v>19</v>
      </c>
      <c r="E577" t="s">
        <v>25</v>
      </c>
      <c r="F577">
        <v>799</v>
      </c>
      <c r="G577" t="s">
        <v>15</v>
      </c>
      <c r="H577" t="s">
        <v>27</v>
      </c>
      <c r="I577" t="s">
        <v>26</v>
      </c>
      <c r="J577" s="1">
        <v>5485</v>
      </c>
      <c r="K577" t="s">
        <v>12</v>
      </c>
      <c r="L577">
        <v>11</v>
      </c>
      <c r="M577">
        <v>9</v>
      </c>
      <c r="N577">
        <v>5</v>
      </c>
      <c r="O577">
        <v>1</v>
      </c>
    </row>
    <row r="578" spans="1:15" x14ac:dyDescent="0.3">
      <c r="A578">
        <v>27</v>
      </c>
      <c r="B578" t="str">
        <f>IF(WA_Fn_UseC__HR_Employee_Attrition[[#This Row],[Age]]&lt;30,"&lt;30",IF(WA_Fn_UseC__HR_Employee_Attrition[[#This Row],[Age]]&lt;=40,"30-40",IF(WA_Fn_UseC__HR_Employee_Attrition[[#This Row],[Age]]&lt;=50,"41-50","50+")))</f>
        <v>&lt;30</v>
      </c>
      <c r="C578" t="s">
        <v>18</v>
      </c>
      <c r="D578" t="s">
        <v>13</v>
      </c>
      <c r="E578" t="s">
        <v>32</v>
      </c>
      <c r="F578">
        <v>800</v>
      </c>
      <c r="G578" t="s">
        <v>20</v>
      </c>
      <c r="H578" t="s">
        <v>16</v>
      </c>
      <c r="I578" t="s">
        <v>22</v>
      </c>
      <c r="J578" s="1">
        <v>4342</v>
      </c>
      <c r="K578" t="s">
        <v>18</v>
      </c>
      <c r="L578">
        <v>19</v>
      </c>
      <c r="M578">
        <v>5</v>
      </c>
      <c r="N578">
        <v>4</v>
      </c>
      <c r="O578">
        <v>1</v>
      </c>
    </row>
    <row r="579" spans="1:15" x14ac:dyDescent="0.3">
      <c r="A579">
        <v>37</v>
      </c>
      <c r="B579" t="str">
        <f>IF(WA_Fn_UseC__HR_Employee_Attrition[[#This Row],[Age]]&lt;30,"&lt;30",IF(WA_Fn_UseC__HR_Employee_Attrition[[#This Row],[Age]]&lt;=40,"30-40",IF(WA_Fn_UseC__HR_Employee_Attrition[[#This Row],[Age]]&lt;=50,"41-50","50+")))</f>
        <v>30-40</v>
      </c>
      <c r="C579" t="s">
        <v>18</v>
      </c>
      <c r="D579" t="s">
        <v>19</v>
      </c>
      <c r="E579" t="s">
        <v>14</v>
      </c>
      <c r="F579">
        <v>802</v>
      </c>
      <c r="G579" t="s">
        <v>15</v>
      </c>
      <c r="H579" t="s">
        <v>21</v>
      </c>
      <c r="I579" t="s">
        <v>26</v>
      </c>
      <c r="J579" s="1">
        <v>2782</v>
      </c>
      <c r="K579" t="s">
        <v>12</v>
      </c>
      <c r="L579">
        <v>13</v>
      </c>
      <c r="M579">
        <v>6</v>
      </c>
      <c r="N579">
        <v>5</v>
      </c>
      <c r="O579">
        <v>4</v>
      </c>
    </row>
    <row r="580" spans="1:15" x14ac:dyDescent="0.3">
      <c r="A580">
        <v>38</v>
      </c>
      <c r="B580" t="str">
        <f>IF(WA_Fn_UseC__HR_Employee_Attrition[[#This Row],[Age]]&lt;30,"&lt;30",IF(WA_Fn_UseC__HR_Employee_Attrition[[#This Row],[Age]]&lt;=40,"30-40",IF(WA_Fn_UseC__HR_Employee_Attrition[[#This Row],[Age]]&lt;=50,"41-50","50+")))</f>
        <v>30-40</v>
      </c>
      <c r="C580" t="s">
        <v>18</v>
      </c>
      <c r="D580" t="s">
        <v>19</v>
      </c>
      <c r="E580" t="s">
        <v>14</v>
      </c>
      <c r="F580">
        <v>803</v>
      </c>
      <c r="G580" t="s">
        <v>15</v>
      </c>
      <c r="H580" t="s">
        <v>27</v>
      </c>
      <c r="I580" t="s">
        <v>17</v>
      </c>
      <c r="J580" s="1">
        <v>5980</v>
      </c>
      <c r="K580" t="s">
        <v>12</v>
      </c>
      <c r="L580">
        <v>12</v>
      </c>
      <c r="M580">
        <v>17</v>
      </c>
      <c r="N580">
        <v>15</v>
      </c>
      <c r="O580">
        <v>4</v>
      </c>
    </row>
    <row r="581" spans="1:15" x14ac:dyDescent="0.3">
      <c r="A581">
        <v>34</v>
      </c>
      <c r="B581" t="str">
        <f>IF(WA_Fn_UseC__HR_Employee_Attrition[[#This Row],[Age]]&lt;30,"&lt;30",IF(WA_Fn_UseC__HR_Employee_Attrition[[#This Row],[Age]]&lt;=40,"30-40",IF(WA_Fn_UseC__HR_Employee_Attrition[[#This Row],[Age]]&lt;=50,"41-50","50+")))</f>
        <v>30-40</v>
      </c>
      <c r="C581" t="s">
        <v>18</v>
      </c>
      <c r="D581" t="s">
        <v>19</v>
      </c>
      <c r="E581" t="s">
        <v>25</v>
      </c>
      <c r="F581">
        <v>804</v>
      </c>
      <c r="G581" t="s">
        <v>15</v>
      </c>
      <c r="H581" t="s">
        <v>21</v>
      </c>
      <c r="I581" t="s">
        <v>17</v>
      </c>
      <c r="J581" s="1">
        <v>4381</v>
      </c>
      <c r="K581" t="s">
        <v>18</v>
      </c>
      <c r="L581">
        <v>11</v>
      </c>
      <c r="M581">
        <v>6</v>
      </c>
      <c r="N581">
        <v>6</v>
      </c>
      <c r="O581">
        <v>1</v>
      </c>
    </row>
    <row r="582" spans="1:15" x14ac:dyDescent="0.3">
      <c r="A582">
        <v>35</v>
      </c>
      <c r="B582" t="str">
        <f>IF(WA_Fn_UseC__HR_Employee_Attrition[[#This Row],[Age]]&lt;30,"&lt;30",IF(WA_Fn_UseC__HR_Employee_Attrition[[#This Row],[Age]]&lt;=40,"30-40",IF(WA_Fn_UseC__HR_Employee_Attrition[[#This Row],[Age]]&lt;=50,"41-50","50+")))</f>
        <v>30-40</v>
      </c>
      <c r="C582" t="s">
        <v>18</v>
      </c>
      <c r="D582" t="s">
        <v>13</v>
      </c>
      <c r="E582" t="s">
        <v>14</v>
      </c>
      <c r="F582">
        <v>805</v>
      </c>
      <c r="G582" t="s">
        <v>15</v>
      </c>
      <c r="H582" t="s">
        <v>30</v>
      </c>
      <c r="I582" t="s">
        <v>22</v>
      </c>
      <c r="J582" s="1">
        <v>2572</v>
      </c>
      <c r="K582" t="s">
        <v>18</v>
      </c>
      <c r="L582">
        <v>16</v>
      </c>
      <c r="M582">
        <v>3</v>
      </c>
      <c r="N582">
        <v>3</v>
      </c>
      <c r="O582">
        <v>0</v>
      </c>
    </row>
    <row r="583" spans="1:15" x14ac:dyDescent="0.3">
      <c r="A583">
        <v>30</v>
      </c>
      <c r="B583" t="str">
        <f>IF(WA_Fn_UseC__HR_Employee_Attrition[[#This Row],[Age]]&lt;30,"&lt;30",IF(WA_Fn_UseC__HR_Employee_Attrition[[#This Row],[Age]]&lt;=40,"30-40",IF(WA_Fn_UseC__HR_Employee_Attrition[[#This Row],[Age]]&lt;=50,"41-50","50+")))</f>
        <v>30-40</v>
      </c>
      <c r="C583" t="s">
        <v>18</v>
      </c>
      <c r="D583" t="s">
        <v>19</v>
      </c>
      <c r="E583" t="s">
        <v>14</v>
      </c>
      <c r="F583">
        <v>806</v>
      </c>
      <c r="G583" t="s">
        <v>20</v>
      </c>
      <c r="H583" t="s">
        <v>24</v>
      </c>
      <c r="I583" t="s">
        <v>22</v>
      </c>
      <c r="J583" s="1">
        <v>3833</v>
      </c>
      <c r="K583" t="s">
        <v>18</v>
      </c>
      <c r="L583">
        <v>21</v>
      </c>
      <c r="M583">
        <v>7</v>
      </c>
      <c r="N583">
        <v>2</v>
      </c>
      <c r="O583">
        <v>0</v>
      </c>
    </row>
    <row r="584" spans="1:15" x14ac:dyDescent="0.3">
      <c r="A584">
        <v>40</v>
      </c>
      <c r="B584" t="str">
        <f>IF(WA_Fn_UseC__HR_Employee_Attrition[[#This Row],[Age]]&lt;30,"&lt;30",IF(WA_Fn_UseC__HR_Employee_Attrition[[#This Row],[Age]]&lt;=40,"30-40",IF(WA_Fn_UseC__HR_Employee_Attrition[[#This Row],[Age]]&lt;=50,"41-50","50+")))</f>
        <v>30-40</v>
      </c>
      <c r="C584" t="s">
        <v>18</v>
      </c>
      <c r="D584" t="s">
        <v>19</v>
      </c>
      <c r="E584" t="s">
        <v>25</v>
      </c>
      <c r="F584">
        <v>807</v>
      </c>
      <c r="G584" t="s">
        <v>15</v>
      </c>
      <c r="H584" t="s">
        <v>28</v>
      </c>
      <c r="I584" t="s">
        <v>22</v>
      </c>
      <c r="J584" s="1">
        <v>4244</v>
      </c>
      <c r="K584" t="s">
        <v>18</v>
      </c>
      <c r="L584">
        <v>24</v>
      </c>
      <c r="M584">
        <v>8</v>
      </c>
      <c r="N584">
        <v>8</v>
      </c>
      <c r="O584">
        <v>3</v>
      </c>
    </row>
    <row r="585" spans="1:15" x14ac:dyDescent="0.3">
      <c r="A585">
        <v>34</v>
      </c>
      <c r="B585" t="str">
        <f>IF(WA_Fn_UseC__HR_Employee_Attrition[[#This Row],[Age]]&lt;30,"&lt;30",IF(WA_Fn_UseC__HR_Employee_Attrition[[#This Row],[Age]]&lt;=40,"30-40",IF(WA_Fn_UseC__HR_Employee_Attrition[[#This Row],[Age]]&lt;=50,"41-50","50+")))</f>
        <v>30-40</v>
      </c>
      <c r="C585" t="s">
        <v>18</v>
      </c>
      <c r="D585" t="s">
        <v>13</v>
      </c>
      <c r="E585" t="s">
        <v>14</v>
      </c>
      <c r="F585">
        <v>808</v>
      </c>
      <c r="G585" t="s">
        <v>15</v>
      </c>
      <c r="H585" t="s">
        <v>16</v>
      </c>
      <c r="I585" t="s">
        <v>22</v>
      </c>
      <c r="J585" s="1">
        <v>6500</v>
      </c>
      <c r="K585" t="s">
        <v>18</v>
      </c>
      <c r="L585">
        <v>17</v>
      </c>
      <c r="M585">
        <v>6</v>
      </c>
      <c r="N585">
        <v>3</v>
      </c>
      <c r="O585">
        <v>1</v>
      </c>
    </row>
    <row r="586" spans="1:15" x14ac:dyDescent="0.3">
      <c r="A586">
        <v>42</v>
      </c>
      <c r="B586" t="str">
        <f>IF(WA_Fn_UseC__HR_Employee_Attrition[[#This Row],[Age]]&lt;30,"&lt;30",IF(WA_Fn_UseC__HR_Employee_Attrition[[#This Row],[Age]]&lt;=40,"30-40",IF(WA_Fn_UseC__HR_Employee_Attrition[[#This Row],[Age]]&lt;=50,"41-50","50+")))</f>
        <v>41-50</v>
      </c>
      <c r="C586" t="s">
        <v>18</v>
      </c>
      <c r="D586" t="s">
        <v>19</v>
      </c>
      <c r="E586" t="s">
        <v>14</v>
      </c>
      <c r="F586">
        <v>809</v>
      </c>
      <c r="G586" t="s">
        <v>20</v>
      </c>
      <c r="H586" t="s">
        <v>29</v>
      </c>
      <c r="I586" t="s">
        <v>26</v>
      </c>
      <c r="J586" s="1">
        <v>18430</v>
      </c>
      <c r="K586" t="s">
        <v>18</v>
      </c>
      <c r="L586">
        <v>13</v>
      </c>
      <c r="M586">
        <v>24</v>
      </c>
      <c r="N586">
        <v>24</v>
      </c>
      <c r="O586">
        <v>14</v>
      </c>
    </row>
    <row r="587" spans="1:15" x14ac:dyDescent="0.3">
      <c r="A587">
        <v>23</v>
      </c>
      <c r="B587" t="str">
        <f>IF(WA_Fn_UseC__HR_Employee_Attrition[[#This Row],[Age]]&lt;30,"&lt;30",IF(WA_Fn_UseC__HR_Employee_Attrition[[#This Row],[Age]]&lt;=40,"30-40",IF(WA_Fn_UseC__HR_Employee_Attrition[[#This Row],[Age]]&lt;=50,"41-50","50+")))</f>
        <v>&lt;30</v>
      </c>
      <c r="C587" t="s">
        <v>12</v>
      </c>
      <c r="D587" t="s">
        <v>19</v>
      </c>
      <c r="E587" t="s">
        <v>14</v>
      </c>
      <c r="F587">
        <v>811</v>
      </c>
      <c r="G587" t="s">
        <v>20</v>
      </c>
      <c r="H587" t="s">
        <v>24</v>
      </c>
      <c r="I587" t="s">
        <v>22</v>
      </c>
      <c r="J587" s="1">
        <v>1601</v>
      </c>
      <c r="K587" t="s">
        <v>12</v>
      </c>
      <c r="L587">
        <v>21</v>
      </c>
      <c r="M587">
        <v>1</v>
      </c>
      <c r="N587">
        <v>0</v>
      </c>
      <c r="O587">
        <v>0</v>
      </c>
    </row>
    <row r="588" spans="1:15" x14ac:dyDescent="0.3">
      <c r="A588">
        <v>24</v>
      </c>
      <c r="B588" t="str">
        <f>IF(WA_Fn_UseC__HR_Employee_Attrition[[#This Row],[Age]]&lt;30,"&lt;30",IF(WA_Fn_UseC__HR_Employee_Attrition[[#This Row],[Age]]&lt;=40,"30-40",IF(WA_Fn_UseC__HR_Employee_Attrition[[#This Row],[Age]]&lt;=50,"41-50","50+")))</f>
        <v>&lt;30</v>
      </c>
      <c r="C588" t="s">
        <v>18</v>
      </c>
      <c r="D588" t="s">
        <v>19</v>
      </c>
      <c r="E588" t="s">
        <v>14</v>
      </c>
      <c r="F588">
        <v>812</v>
      </c>
      <c r="G588" t="s">
        <v>20</v>
      </c>
      <c r="H588" t="s">
        <v>24</v>
      </c>
      <c r="I588" t="s">
        <v>26</v>
      </c>
      <c r="J588" s="1">
        <v>2694</v>
      </c>
      <c r="K588" t="s">
        <v>18</v>
      </c>
      <c r="L588">
        <v>11</v>
      </c>
      <c r="M588">
        <v>1</v>
      </c>
      <c r="N588">
        <v>1</v>
      </c>
      <c r="O588">
        <v>0</v>
      </c>
    </row>
    <row r="589" spans="1:15" x14ac:dyDescent="0.3">
      <c r="A589">
        <v>52</v>
      </c>
      <c r="B589" t="str">
        <f>IF(WA_Fn_UseC__HR_Employee_Attrition[[#This Row],[Age]]&lt;30,"&lt;30",IF(WA_Fn_UseC__HR_Employee_Attrition[[#This Row],[Age]]&lt;=40,"30-40",IF(WA_Fn_UseC__HR_Employee_Attrition[[#This Row],[Age]]&lt;=50,"41-50","50+")))</f>
        <v>50+</v>
      </c>
      <c r="C589" t="s">
        <v>18</v>
      </c>
      <c r="D589" t="s">
        <v>19</v>
      </c>
      <c r="E589" t="s">
        <v>14</v>
      </c>
      <c r="F589">
        <v>813</v>
      </c>
      <c r="G589" t="s">
        <v>15</v>
      </c>
      <c r="H589" t="s">
        <v>24</v>
      </c>
      <c r="I589" t="s">
        <v>22</v>
      </c>
      <c r="J589" s="1">
        <v>3149</v>
      </c>
      <c r="K589" t="s">
        <v>18</v>
      </c>
      <c r="L589">
        <v>20</v>
      </c>
      <c r="M589">
        <v>9</v>
      </c>
      <c r="N589">
        <v>5</v>
      </c>
      <c r="O589">
        <v>1</v>
      </c>
    </row>
    <row r="590" spans="1:15" x14ac:dyDescent="0.3">
      <c r="A590">
        <v>50</v>
      </c>
      <c r="B590" t="str">
        <f>IF(WA_Fn_UseC__HR_Employee_Attrition[[#This Row],[Age]]&lt;30,"&lt;30",IF(WA_Fn_UseC__HR_Employee_Attrition[[#This Row],[Age]]&lt;=40,"30-40",IF(WA_Fn_UseC__HR_Employee_Attrition[[#This Row],[Age]]&lt;=50,"41-50","50+")))</f>
        <v>41-50</v>
      </c>
      <c r="C590" t="s">
        <v>18</v>
      </c>
      <c r="D590" t="s">
        <v>19</v>
      </c>
      <c r="E590" t="s">
        <v>25</v>
      </c>
      <c r="F590">
        <v>815</v>
      </c>
      <c r="G590" t="s">
        <v>20</v>
      </c>
      <c r="H590" t="s">
        <v>31</v>
      </c>
      <c r="I590" t="s">
        <v>22</v>
      </c>
      <c r="J590" s="1">
        <v>17639</v>
      </c>
      <c r="K590" t="s">
        <v>18</v>
      </c>
      <c r="L590">
        <v>16</v>
      </c>
      <c r="M590">
        <v>30</v>
      </c>
      <c r="N590">
        <v>4</v>
      </c>
      <c r="O590">
        <v>0</v>
      </c>
    </row>
    <row r="591" spans="1:15" x14ac:dyDescent="0.3">
      <c r="A591">
        <v>29</v>
      </c>
      <c r="B591" t="str">
        <f>IF(WA_Fn_UseC__HR_Employee_Attrition[[#This Row],[Age]]&lt;30,"&lt;30",IF(WA_Fn_UseC__HR_Employee_Attrition[[#This Row],[Age]]&lt;=40,"30-40",IF(WA_Fn_UseC__HR_Employee_Attrition[[#This Row],[Age]]&lt;=50,"41-50","50+")))</f>
        <v>&lt;30</v>
      </c>
      <c r="C591" t="s">
        <v>12</v>
      </c>
      <c r="D591" t="s">
        <v>19</v>
      </c>
      <c r="E591" t="s">
        <v>14</v>
      </c>
      <c r="F591">
        <v>816</v>
      </c>
      <c r="G591" t="s">
        <v>15</v>
      </c>
      <c r="H591" t="s">
        <v>24</v>
      </c>
      <c r="I591" t="s">
        <v>22</v>
      </c>
      <c r="J591" s="1">
        <v>2319</v>
      </c>
      <c r="K591" t="s">
        <v>12</v>
      </c>
      <c r="L591">
        <v>11</v>
      </c>
      <c r="M591">
        <v>1</v>
      </c>
      <c r="N591">
        <v>1</v>
      </c>
      <c r="O591">
        <v>0</v>
      </c>
    </row>
    <row r="592" spans="1:15" x14ac:dyDescent="0.3">
      <c r="A592">
        <v>33</v>
      </c>
      <c r="B592" t="str">
        <f>IF(WA_Fn_UseC__HR_Employee_Attrition[[#This Row],[Age]]&lt;30,"&lt;30",IF(WA_Fn_UseC__HR_Employee_Attrition[[#This Row],[Age]]&lt;=40,"30-40",IF(WA_Fn_UseC__HR_Employee_Attrition[[#This Row],[Age]]&lt;=50,"41-50","50+")))</f>
        <v>30-40</v>
      </c>
      <c r="C592" t="s">
        <v>18</v>
      </c>
      <c r="D592" t="s">
        <v>19</v>
      </c>
      <c r="E592" t="s">
        <v>25</v>
      </c>
      <c r="F592">
        <v>817</v>
      </c>
      <c r="G592" t="s">
        <v>20</v>
      </c>
      <c r="H592" t="s">
        <v>31</v>
      </c>
      <c r="I592" t="s">
        <v>22</v>
      </c>
      <c r="J592" s="1">
        <v>11691</v>
      </c>
      <c r="K592" t="s">
        <v>18</v>
      </c>
      <c r="L592">
        <v>11</v>
      </c>
      <c r="M592">
        <v>14</v>
      </c>
      <c r="N592">
        <v>13</v>
      </c>
      <c r="O592">
        <v>3</v>
      </c>
    </row>
    <row r="593" spans="1:15" x14ac:dyDescent="0.3">
      <c r="A593">
        <v>33</v>
      </c>
      <c r="B593" t="str">
        <f>IF(WA_Fn_UseC__HR_Employee_Attrition[[#This Row],[Age]]&lt;30,"&lt;30",IF(WA_Fn_UseC__HR_Employee_Attrition[[#This Row],[Age]]&lt;=40,"30-40",IF(WA_Fn_UseC__HR_Employee_Attrition[[#This Row],[Age]]&lt;=50,"41-50","50+")))</f>
        <v>30-40</v>
      </c>
      <c r="C593" t="s">
        <v>12</v>
      </c>
      <c r="D593" t="s">
        <v>13</v>
      </c>
      <c r="E593" t="s">
        <v>32</v>
      </c>
      <c r="F593">
        <v>819</v>
      </c>
      <c r="G593" t="s">
        <v>15</v>
      </c>
      <c r="H593" t="s">
        <v>16</v>
      </c>
      <c r="I593" t="s">
        <v>17</v>
      </c>
      <c r="J593" s="1">
        <v>5324</v>
      </c>
      <c r="K593" t="s">
        <v>18</v>
      </c>
      <c r="L593">
        <v>15</v>
      </c>
      <c r="M593">
        <v>6</v>
      </c>
      <c r="N593">
        <v>3</v>
      </c>
      <c r="O593">
        <v>0</v>
      </c>
    </row>
    <row r="594" spans="1:15" x14ac:dyDescent="0.3">
      <c r="A594">
        <v>47</v>
      </c>
      <c r="B594" t="str">
        <f>IF(WA_Fn_UseC__HR_Employee_Attrition[[#This Row],[Age]]&lt;30,"&lt;30",IF(WA_Fn_UseC__HR_Employee_Attrition[[#This Row],[Age]]&lt;=40,"30-40",IF(WA_Fn_UseC__HR_Employee_Attrition[[#This Row],[Age]]&lt;=50,"41-50","50+")))</f>
        <v>41-50</v>
      </c>
      <c r="C594" t="s">
        <v>18</v>
      </c>
      <c r="D594" t="s">
        <v>19</v>
      </c>
      <c r="E594" t="s">
        <v>23</v>
      </c>
      <c r="F594">
        <v>820</v>
      </c>
      <c r="G594" t="s">
        <v>15</v>
      </c>
      <c r="H594" t="s">
        <v>29</v>
      </c>
      <c r="I594" t="s">
        <v>22</v>
      </c>
      <c r="J594" s="1">
        <v>16752</v>
      </c>
      <c r="K594" t="s">
        <v>12</v>
      </c>
      <c r="L594">
        <v>11</v>
      </c>
      <c r="M594">
        <v>26</v>
      </c>
      <c r="N594">
        <v>26</v>
      </c>
      <c r="O594">
        <v>3</v>
      </c>
    </row>
    <row r="595" spans="1:15" x14ac:dyDescent="0.3">
      <c r="A595">
        <v>36</v>
      </c>
      <c r="B595" t="str">
        <f>IF(WA_Fn_UseC__HR_Employee_Attrition[[#This Row],[Age]]&lt;30,"&lt;30",IF(WA_Fn_UseC__HR_Employee_Attrition[[#This Row],[Age]]&lt;=40,"30-40",IF(WA_Fn_UseC__HR_Employee_Attrition[[#This Row],[Age]]&lt;=50,"41-50","50+")))</f>
        <v>30-40</v>
      </c>
      <c r="C595" t="s">
        <v>18</v>
      </c>
      <c r="D595" t="s">
        <v>19</v>
      </c>
      <c r="E595" t="s">
        <v>23</v>
      </c>
      <c r="F595">
        <v>823</v>
      </c>
      <c r="G595" t="s">
        <v>15</v>
      </c>
      <c r="H595" t="s">
        <v>27</v>
      </c>
      <c r="I595" t="s">
        <v>22</v>
      </c>
      <c r="J595" s="1">
        <v>5228</v>
      </c>
      <c r="K595" t="s">
        <v>18</v>
      </c>
      <c r="L595">
        <v>15</v>
      </c>
      <c r="M595">
        <v>10</v>
      </c>
      <c r="N595">
        <v>9</v>
      </c>
      <c r="O595">
        <v>0</v>
      </c>
    </row>
    <row r="596" spans="1:15" x14ac:dyDescent="0.3">
      <c r="A596">
        <v>29</v>
      </c>
      <c r="B596" t="str">
        <f>IF(WA_Fn_UseC__HR_Employee_Attrition[[#This Row],[Age]]&lt;30,"&lt;30",IF(WA_Fn_UseC__HR_Employee_Attrition[[#This Row],[Age]]&lt;=40,"30-40",IF(WA_Fn_UseC__HR_Employee_Attrition[[#This Row],[Age]]&lt;=50,"41-50","50+")))</f>
        <v>&lt;30</v>
      </c>
      <c r="C596" t="s">
        <v>18</v>
      </c>
      <c r="D596" t="s">
        <v>19</v>
      </c>
      <c r="E596" t="s">
        <v>14</v>
      </c>
      <c r="F596">
        <v>824</v>
      </c>
      <c r="G596" t="s">
        <v>20</v>
      </c>
      <c r="H596" t="s">
        <v>21</v>
      </c>
      <c r="I596" t="s">
        <v>22</v>
      </c>
      <c r="J596" s="1">
        <v>2700</v>
      </c>
      <c r="K596" t="s">
        <v>18</v>
      </c>
      <c r="L596">
        <v>24</v>
      </c>
      <c r="M596">
        <v>10</v>
      </c>
      <c r="N596">
        <v>10</v>
      </c>
      <c r="O596">
        <v>0</v>
      </c>
    </row>
    <row r="597" spans="1:15" x14ac:dyDescent="0.3">
      <c r="A597">
        <v>58</v>
      </c>
      <c r="B597" t="str">
        <f>IF(WA_Fn_UseC__HR_Employee_Attrition[[#This Row],[Age]]&lt;30,"&lt;30",IF(WA_Fn_UseC__HR_Employee_Attrition[[#This Row],[Age]]&lt;=40,"30-40",IF(WA_Fn_UseC__HR_Employee_Attrition[[#This Row],[Age]]&lt;=50,"41-50","50+")))</f>
        <v>50+</v>
      </c>
      <c r="C597" t="s">
        <v>12</v>
      </c>
      <c r="D597" t="s">
        <v>19</v>
      </c>
      <c r="E597" t="s">
        <v>14</v>
      </c>
      <c r="F597">
        <v>825</v>
      </c>
      <c r="G597" t="s">
        <v>20</v>
      </c>
      <c r="H597" t="s">
        <v>31</v>
      </c>
      <c r="I597" t="s">
        <v>17</v>
      </c>
      <c r="J597" s="1">
        <v>19246</v>
      </c>
      <c r="K597" t="s">
        <v>12</v>
      </c>
      <c r="L597">
        <v>12</v>
      </c>
      <c r="M597">
        <v>40</v>
      </c>
      <c r="N597">
        <v>31</v>
      </c>
      <c r="O597">
        <v>13</v>
      </c>
    </row>
    <row r="598" spans="1:15" x14ac:dyDescent="0.3">
      <c r="A598">
        <v>35</v>
      </c>
      <c r="B598" t="str">
        <f>IF(WA_Fn_UseC__HR_Employee_Attrition[[#This Row],[Age]]&lt;30,"&lt;30",IF(WA_Fn_UseC__HR_Employee_Attrition[[#This Row],[Age]]&lt;=40,"30-40",IF(WA_Fn_UseC__HR_Employee_Attrition[[#This Row],[Age]]&lt;=50,"41-50","50+")))</f>
        <v>30-40</v>
      </c>
      <c r="C598" t="s">
        <v>18</v>
      </c>
      <c r="D598" t="s">
        <v>19</v>
      </c>
      <c r="E598" t="s">
        <v>14</v>
      </c>
      <c r="F598">
        <v>826</v>
      </c>
      <c r="G598" t="s">
        <v>15</v>
      </c>
      <c r="H598" t="s">
        <v>21</v>
      </c>
      <c r="I598" t="s">
        <v>17</v>
      </c>
      <c r="J598" s="1">
        <v>2506</v>
      </c>
      <c r="K598" t="s">
        <v>18</v>
      </c>
      <c r="L598">
        <v>13</v>
      </c>
      <c r="M598">
        <v>7</v>
      </c>
      <c r="N598">
        <v>2</v>
      </c>
      <c r="O598">
        <v>2</v>
      </c>
    </row>
    <row r="599" spans="1:15" x14ac:dyDescent="0.3">
      <c r="A599">
        <v>42</v>
      </c>
      <c r="B599" t="str">
        <f>IF(WA_Fn_UseC__HR_Employee_Attrition[[#This Row],[Age]]&lt;30,"&lt;30",IF(WA_Fn_UseC__HR_Employee_Attrition[[#This Row],[Age]]&lt;=40,"30-40",IF(WA_Fn_UseC__HR_Employee_Attrition[[#This Row],[Age]]&lt;=50,"41-50","50+")))</f>
        <v>41-50</v>
      </c>
      <c r="C599" t="s">
        <v>18</v>
      </c>
      <c r="D599" t="s">
        <v>19</v>
      </c>
      <c r="E599" t="s">
        <v>14</v>
      </c>
      <c r="F599">
        <v>827</v>
      </c>
      <c r="G599" t="s">
        <v>15</v>
      </c>
      <c r="H599" t="s">
        <v>27</v>
      </c>
      <c r="I599" t="s">
        <v>22</v>
      </c>
      <c r="J599" s="1">
        <v>6062</v>
      </c>
      <c r="K599" t="s">
        <v>12</v>
      </c>
      <c r="L599">
        <v>13</v>
      </c>
      <c r="M599">
        <v>8</v>
      </c>
      <c r="N599">
        <v>4</v>
      </c>
      <c r="O599">
        <v>0</v>
      </c>
    </row>
    <row r="600" spans="1:15" x14ac:dyDescent="0.3">
      <c r="A600">
        <v>28</v>
      </c>
      <c r="B600" t="str">
        <f>IF(WA_Fn_UseC__HR_Employee_Attrition[[#This Row],[Age]]&lt;30,"&lt;30",IF(WA_Fn_UseC__HR_Employee_Attrition[[#This Row],[Age]]&lt;=40,"30-40",IF(WA_Fn_UseC__HR_Employee_Attrition[[#This Row],[Age]]&lt;=50,"41-50","50+")))</f>
        <v>&lt;30</v>
      </c>
      <c r="C600" t="s">
        <v>12</v>
      </c>
      <c r="D600" t="s">
        <v>19</v>
      </c>
      <c r="E600" t="s">
        <v>25</v>
      </c>
      <c r="F600">
        <v>828</v>
      </c>
      <c r="G600" t="s">
        <v>20</v>
      </c>
      <c r="H600" t="s">
        <v>21</v>
      </c>
      <c r="I600" t="s">
        <v>17</v>
      </c>
      <c r="J600" s="1">
        <v>4382</v>
      </c>
      <c r="K600" t="s">
        <v>18</v>
      </c>
      <c r="L600">
        <v>17</v>
      </c>
      <c r="M600">
        <v>5</v>
      </c>
      <c r="N600">
        <v>2</v>
      </c>
      <c r="O600">
        <v>2</v>
      </c>
    </row>
    <row r="601" spans="1:15" x14ac:dyDescent="0.3">
      <c r="A601">
        <v>36</v>
      </c>
      <c r="B601" t="str">
        <f>IF(WA_Fn_UseC__HR_Employee_Attrition[[#This Row],[Age]]&lt;30,"&lt;30",IF(WA_Fn_UseC__HR_Employee_Attrition[[#This Row],[Age]]&lt;=40,"30-40",IF(WA_Fn_UseC__HR_Employee_Attrition[[#This Row],[Age]]&lt;=50,"41-50","50+")))</f>
        <v>30-40</v>
      </c>
      <c r="C601" t="s">
        <v>18</v>
      </c>
      <c r="D601" t="s">
        <v>34</v>
      </c>
      <c r="E601" t="s">
        <v>34</v>
      </c>
      <c r="F601">
        <v>829</v>
      </c>
      <c r="G601" t="s">
        <v>20</v>
      </c>
      <c r="H601" t="s">
        <v>34</v>
      </c>
      <c r="I601" t="s">
        <v>22</v>
      </c>
      <c r="J601" s="1">
        <v>2143</v>
      </c>
      <c r="K601" t="s">
        <v>18</v>
      </c>
      <c r="L601">
        <v>13</v>
      </c>
      <c r="M601">
        <v>8</v>
      </c>
      <c r="N601">
        <v>5</v>
      </c>
      <c r="O601">
        <v>0</v>
      </c>
    </row>
    <row r="602" spans="1:15" x14ac:dyDescent="0.3">
      <c r="A602">
        <v>32</v>
      </c>
      <c r="B602" t="str">
        <f>IF(WA_Fn_UseC__HR_Employee_Attrition[[#This Row],[Age]]&lt;30,"&lt;30",IF(WA_Fn_UseC__HR_Employee_Attrition[[#This Row],[Age]]&lt;=40,"30-40",IF(WA_Fn_UseC__HR_Employee_Attrition[[#This Row],[Age]]&lt;=50,"41-50","50+")))</f>
        <v>30-40</v>
      </c>
      <c r="C602" t="s">
        <v>18</v>
      </c>
      <c r="D602" t="s">
        <v>19</v>
      </c>
      <c r="E602" t="s">
        <v>14</v>
      </c>
      <c r="F602">
        <v>830</v>
      </c>
      <c r="G602" t="s">
        <v>15</v>
      </c>
      <c r="H602" t="s">
        <v>27</v>
      </c>
      <c r="I602" t="s">
        <v>22</v>
      </c>
      <c r="J602" s="1">
        <v>6162</v>
      </c>
      <c r="K602" t="s">
        <v>18</v>
      </c>
      <c r="L602">
        <v>12</v>
      </c>
      <c r="M602">
        <v>14</v>
      </c>
      <c r="N602">
        <v>14</v>
      </c>
      <c r="O602">
        <v>6</v>
      </c>
    </row>
    <row r="603" spans="1:15" x14ac:dyDescent="0.3">
      <c r="A603">
        <v>40</v>
      </c>
      <c r="B603" t="str">
        <f>IF(WA_Fn_UseC__HR_Employee_Attrition[[#This Row],[Age]]&lt;30,"&lt;30",IF(WA_Fn_UseC__HR_Employee_Attrition[[#This Row],[Age]]&lt;=40,"30-40",IF(WA_Fn_UseC__HR_Employee_Attrition[[#This Row],[Age]]&lt;=50,"41-50","50+")))</f>
        <v>30-40</v>
      </c>
      <c r="C603" t="s">
        <v>18</v>
      </c>
      <c r="D603" t="s">
        <v>19</v>
      </c>
      <c r="E603" t="s">
        <v>25</v>
      </c>
      <c r="F603">
        <v>832</v>
      </c>
      <c r="G603" t="s">
        <v>20</v>
      </c>
      <c r="H603" t="s">
        <v>24</v>
      </c>
      <c r="I603" t="s">
        <v>17</v>
      </c>
      <c r="J603" s="1">
        <v>5094</v>
      </c>
      <c r="K603" t="s">
        <v>18</v>
      </c>
      <c r="L603">
        <v>14</v>
      </c>
      <c r="M603">
        <v>10</v>
      </c>
      <c r="N603">
        <v>1</v>
      </c>
      <c r="O603">
        <v>0</v>
      </c>
    </row>
    <row r="604" spans="1:15" x14ac:dyDescent="0.3">
      <c r="A604">
        <v>30</v>
      </c>
      <c r="B604" t="str">
        <f>IF(WA_Fn_UseC__HR_Employee_Attrition[[#This Row],[Age]]&lt;30,"&lt;30",IF(WA_Fn_UseC__HR_Employee_Attrition[[#This Row],[Age]]&lt;=40,"30-40",IF(WA_Fn_UseC__HR_Employee_Attrition[[#This Row],[Age]]&lt;=50,"41-50","50+")))</f>
        <v>30-40</v>
      </c>
      <c r="C604" t="s">
        <v>18</v>
      </c>
      <c r="D604" t="s">
        <v>19</v>
      </c>
      <c r="E604" t="s">
        <v>25</v>
      </c>
      <c r="F604">
        <v>833</v>
      </c>
      <c r="G604" t="s">
        <v>15</v>
      </c>
      <c r="H604" t="s">
        <v>27</v>
      </c>
      <c r="I604" t="s">
        <v>17</v>
      </c>
      <c r="J604" s="1">
        <v>6877</v>
      </c>
      <c r="K604" t="s">
        <v>12</v>
      </c>
      <c r="L604">
        <v>24</v>
      </c>
      <c r="M604">
        <v>12</v>
      </c>
      <c r="N604">
        <v>0</v>
      </c>
      <c r="O604">
        <v>0</v>
      </c>
    </row>
    <row r="605" spans="1:15" x14ac:dyDescent="0.3">
      <c r="A605">
        <v>45</v>
      </c>
      <c r="B605" t="str">
        <f>IF(WA_Fn_UseC__HR_Employee_Attrition[[#This Row],[Age]]&lt;30,"&lt;30",IF(WA_Fn_UseC__HR_Employee_Attrition[[#This Row],[Age]]&lt;=40,"30-40",IF(WA_Fn_UseC__HR_Employee_Attrition[[#This Row],[Age]]&lt;=50,"41-50","50+")))</f>
        <v>41-50</v>
      </c>
      <c r="C605" t="s">
        <v>18</v>
      </c>
      <c r="D605" t="s">
        <v>19</v>
      </c>
      <c r="E605" t="s">
        <v>14</v>
      </c>
      <c r="F605">
        <v>834</v>
      </c>
      <c r="G605" t="s">
        <v>15</v>
      </c>
      <c r="H605" t="s">
        <v>21</v>
      </c>
      <c r="I605" t="s">
        <v>17</v>
      </c>
      <c r="J605" s="1">
        <v>2274</v>
      </c>
      <c r="K605" t="s">
        <v>18</v>
      </c>
      <c r="L605">
        <v>14</v>
      </c>
      <c r="M605">
        <v>1</v>
      </c>
      <c r="N605">
        <v>1</v>
      </c>
      <c r="O605">
        <v>0</v>
      </c>
    </row>
    <row r="606" spans="1:15" x14ac:dyDescent="0.3">
      <c r="A606">
        <v>42</v>
      </c>
      <c r="B606" t="str">
        <f>IF(WA_Fn_UseC__HR_Employee_Attrition[[#This Row],[Age]]&lt;30,"&lt;30",IF(WA_Fn_UseC__HR_Employee_Attrition[[#This Row],[Age]]&lt;=40,"30-40",IF(WA_Fn_UseC__HR_Employee_Attrition[[#This Row],[Age]]&lt;=50,"41-50","50+")))</f>
        <v>41-50</v>
      </c>
      <c r="C606" t="s">
        <v>18</v>
      </c>
      <c r="D606" t="s">
        <v>19</v>
      </c>
      <c r="E606" t="s">
        <v>14</v>
      </c>
      <c r="F606">
        <v>836</v>
      </c>
      <c r="G606" t="s">
        <v>20</v>
      </c>
      <c r="H606" t="s">
        <v>27</v>
      </c>
      <c r="I606" t="s">
        <v>22</v>
      </c>
      <c r="J606" s="1">
        <v>4434</v>
      </c>
      <c r="K606" t="s">
        <v>18</v>
      </c>
      <c r="L606">
        <v>13</v>
      </c>
      <c r="M606">
        <v>10</v>
      </c>
      <c r="N606">
        <v>9</v>
      </c>
      <c r="O606">
        <v>7</v>
      </c>
    </row>
    <row r="607" spans="1:15" x14ac:dyDescent="0.3">
      <c r="A607">
        <v>38</v>
      </c>
      <c r="B607" t="str">
        <f>IF(WA_Fn_UseC__HR_Employee_Attrition[[#This Row],[Age]]&lt;30,"&lt;30",IF(WA_Fn_UseC__HR_Employee_Attrition[[#This Row],[Age]]&lt;=40,"30-40",IF(WA_Fn_UseC__HR_Employee_Attrition[[#This Row],[Age]]&lt;=50,"41-50","50+")))</f>
        <v>30-40</v>
      </c>
      <c r="C607" t="s">
        <v>18</v>
      </c>
      <c r="D607" t="s">
        <v>19</v>
      </c>
      <c r="E607" t="s">
        <v>14</v>
      </c>
      <c r="F607">
        <v>837</v>
      </c>
      <c r="G607" t="s">
        <v>20</v>
      </c>
      <c r="H607" t="s">
        <v>28</v>
      </c>
      <c r="I607" t="s">
        <v>26</v>
      </c>
      <c r="J607" s="1">
        <v>6288</v>
      </c>
      <c r="K607" t="s">
        <v>18</v>
      </c>
      <c r="L607">
        <v>15</v>
      </c>
      <c r="M607">
        <v>13</v>
      </c>
      <c r="N607">
        <v>4</v>
      </c>
      <c r="O607">
        <v>1</v>
      </c>
    </row>
    <row r="608" spans="1:15" x14ac:dyDescent="0.3">
      <c r="A608">
        <v>34</v>
      </c>
      <c r="B608" t="str">
        <f>IF(WA_Fn_UseC__HR_Employee_Attrition[[#This Row],[Age]]&lt;30,"&lt;30",IF(WA_Fn_UseC__HR_Employee_Attrition[[#This Row],[Age]]&lt;=40,"30-40",IF(WA_Fn_UseC__HR_Employee_Attrition[[#This Row],[Age]]&lt;=50,"41-50","50+")))</f>
        <v>30-40</v>
      </c>
      <c r="C608" t="s">
        <v>18</v>
      </c>
      <c r="D608" t="s">
        <v>19</v>
      </c>
      <c r="E608" t="s">
        <v>14</v>
      </c>
      <c r="F608">
        <v>838</v>
      </c>
      <c r="G608" t="s">
        <v>15</v>
      </c>
      <c r="H608" t="s">
        <v>21</v>
      </c>
      <c r="I608" t="s">
        <v>17</v>
      </c>
      <c r="J608" s="1">
        <v>2553</v>
      </c>
      <c r="K608" t="s">
        <v>18</v>
      </c>
      <c r="L608">
        <v>16</v>
      </c>
      <c r="M608">
        <v>6</v>
      </c>
      <c r="N608">
        <v>5</v>
      </c>
      <c r="O608">
        <v>1</v>
      </c>
    </row>
    <row r="609" spans="1:15" x14ac:dyDescent="0.3">
      <c r="A609">
        <v>49</v>
      </c>
      <c r="B609" t="str">
        <f>IF(WA_Fn_UseC__HR_Employee_Attrition[[#This Row],[Age]]&lt;30,"&lt;30",IF(WA_Fn_UseC__HR_Employee_Attrition[[#This Row],[Age]]&lt;=40,"30-40",IF(WA_Fn_UseC__HR_Employee_Attrition[[#This Row],[Age]]&lt;=50,"41-50","50+")))</f>
        <v>41-50</v>
      </c>
      <c r="C609" t="s">
        <v>12</v>
      </c>
      <c r="D609" t="s">
        <v>13</v>
      </c>
      <c r="E609" t="s">
        <v>32</v>
      </c>
      <c r="F609">
        <v>840</v>
      </c>
      <c r="G609" t="s">
        <v>15</v>
      </c>
      <c r="H609" t="s">
        <v>16</v>
      </c>
      <c r="I609" t="s">
        <v>22</v>
      </c>
      <c r="J609" s="1">
        <v>7654</v>
      </c>
      <c r="K609" t="s">
        <v>18</v>
      </c>
      <c r="L609">
        <v>18</v>
      </c>
      <c r="M609">
        <v>9</v>
      </c>
      <c r="N609">
        <v>9</v>
      </c>
      <c r="O609">
        <v>7</v>
      </c>
    </row>
    <row r="610" spans="1:15" x14ac:dyDescent="0.3">
      <c r="A610">
        <v>55</v>
      </c>
      <c r="B610" t="str">
        <f>IF(WA_Fn_UseC__HR_Employee_Attrition[[#This Row],[Age]]&lt;30,"&lt;30",IF(WA_Fn_UseC__HR_Employee_Attrition[[#This Row],[Age]]&lt;=40,"30-40",IF(WA_Fn_UseC__HR_Employee_Attrition[[#This Row],[Age]]&lt;=50,"41-50","50+")))</f>
        <v>50+</v>
      </c>
      <c r="C610" t="s">
        <v>12</v>
      </c>
      <c r="D610" t="s">
        <v>13</v>
      </c>
      <c r="E610" t="s">
        <v>25</v>
      </c>
      <c r="F610">
        <v>842</v>
      </c>
      <c r="G610" t="s">
        <v>20</v>
      </c>
      <c r="H610" t="s">
        <v>16</v>
      </c>
      <c r="I610" t="s">
        <v>17</v>
      </c>
      <c r="J610" s="1">
        <v>5160</v>
      </c>
      <c r="K610" t="s">
        <v>18</v>
      </c>
      <c r="L610">
        <v>16</v>
      </c>
      <c r="M610">
        <v>12</v>
      </c>
      <c r="N610">
        <v>9</v>
      </c>
      <c r="O610">
        <v>7</v>
      </c>
    </row>
    <row r="611" spans="1:15" x14ac:dyDescent="0.3">
      <c r="A611">
        <v>43</v>
      </c>
      <c r="B611" t="str">
        <f>IF(WA_Fn_UseC__HR_Employee_Attrition[[#This Row],[Age]]&lt;30,"&lt;30",IF(WA_Fn_UseC__HR_Employee_Attrition[[#This Row],[Age]]&lt;=40,"30-40",IF(WA_Fn_UseC__HR_Employee_Attrition[[#This Row],[Age]]&lt;=50,"41-50","50+")))</f>
        <v>41-50</v>
      </c>
      <c r="C611" t="s">
        <v>18</v>
      </c>
      <c r="D611" t="s">
        <v>19</v>
      </c>
      <c r="E611" t="s">
        <v>14</v>
      </c>
      <c r="F611">
        <v>843</v>
      </c>
      <c r="G611" t="s">
        <v>20</v>
      </c>
      <c r="H611" t="s">
        <v>31</v>
      </c>
      <c r="I611" t="s">
        <v>22</v>
      </c>
      <c r="J611" s="1">
        <v>17159</v>
      </c>
      <c r="K611" t="s">
        <v>18</v>
      </c>
      <c r="L611">
        <v>24</v>
      </c>
      <c r="M611">
        <v>22</v>
      </c>
      <c r="N611">
        <v>4</v>
      </c>
      <c r="O611">
        <v>1</v>
      </c>
    </row>
    <row r="612" spans="1:15" x14ac:dyDescent="0.3">
      <c r="A612">
        <v>27</v>
      </c>
      <c r="B612" t="str">
        <f>IF(WA_Fn_UseC__HR_Employee_Attrition[[#This Row],[Age]]&lt;30,"&lt;30",IF(WA_Fn_UseC__HR_Employee_Attrition[[#This Row],[Age]]&lt;=40,"30-40",IF(WA_Fn_UseC__HR_Employee_Attrition[[#This Row],[Age]]&lt;=50,"41-50","50+")))</f>
        <v>&lt;30</v>
      </c>
      <c r="C612" t="s">
        <v>18</v>
      </c>
      <c r="D612" t="s">
        <v>19</v>
      </c>
      <c r="E612" t="s">
        <v>33</v>
      </c>
      <c r="F612">
        <v>844</v>
      </c>
      <c r="G612" t="s">
        <v>20</v>
      </c>
      <c r="H612" t="s">
        <v>31</v>
      </c>
      <c r="I612" t="s">
        <v>26</v>
      </c>
      <c r="J612" s="1">
        <v>12808</v>
      </c>
      <c r="K612" t="s">
        <v>12</v>
      </c>
      <c r="L612">
        <v>16</v>
      </c>
      <c r="M612">
        <v>9</v>
      </c>
      <c r="N612">
        <v>9</v>
      </c>
      <c r="O612">
        <v>0</v>
      </c>
    </row>
    <row r="613" spans="1:15" x14ac:dyDescent="0.3">
      <c r="A613">
        <v>35</v>
      </c>
      <c r="B613" t="str">
        <f>IF(WA_Fn_UseC__HR_Employee_Attrition[[#This Row],[Age]]&lt;30,"&lt;30",IF(WA_Fn_UseC__HR_Employee_Attrition[[#This Row],[Age]]&lt;=40,"30-40",IF(WA_Fn_UseC__HR_Employee_Attrition[[#This Row],[Age]]&lt;=50,"41-50","50+")))</f>
        <v>30-40</v>
      </c>
      <c r="C613" t="s">
        <v>18</v>
      </c>
      <c r="D613" t="s">
        <v>19</v>
      </c>
      <c r="E613" t="s">
        <v>23</v>
      </c>
      <c r="F613">
        <v>845</v>
      </c>
      <c r="G613" t="s">
        <v>20</v>
      </c>
      <c r="H613" t="s">
        <v>27</v>
      </c>
      <c r="I613" t="s">
        <v>17</v>
      </c>
      <c r="J613" s="1">
        <v>10221</v>
      </c>
      <c r="K613" t="s">
        <v>18</v>
      </c>
      <c r="L613">
        <v>21</v>
      </c>
      <c r="M613">
        <v>17</v>
      </c>
      <c r="N613">
        <v>8</v>
      </c>
      <c r="O613">
        <v>1</v>
      </c>
    </row>
    <row r="614" spans="1:15" x14ac:dyDescent="0.3">
      <c r="A614">
        <v>28</v>
      </c>
      <c r="B614" t="str">
        <f>IF(WA_Fn_UseC__HR_Employee_Attrition[[#This Row],[Age]]&lt;30,"&lt;30",IF(WA_Fn_UseC__HR_Employee_Attrition[[#This Row],[Age]]&lt;=40,"30-40",IF(WA_Fn_UseC__HR_Employee_Attrition[[#This Row],[Age]]&lt;=50,"41-50","50+")))</f>
        <v>&lt;30</v>
      </c>
      <c r="C614" t="s">
        <v>18</v>
      </c>
      <c r="D614" t="s">
        <v>13</v>
      </c>
      <c r="E614" t="s">
        <v>32</v>
      </c>
      <c r="F614">
        <v>846</v>
      </c>
      <c r="G614" t="s">
        <v>15</v>
      </c>
      <c r="H614" t="s">
        <v>16</v>
      </c>
      <c r="I614" t="s">
        <v>22</v>
      </c>
      <c r="J614" s="1">
        <v>4779</v>
      </c>
      <c r="K614" t="s">
        <v>12</v>
      </c>
      <c r="L614">
        <v>20</v>
      </c>
      <c r="M614">
        <v>8</v>
      </c>
      <c r="N614">
        <v>8</v>
      </c>
      <c r="O614">
        <v>7</v>
      </c>
    </row>
    <row r="615" spans="1:15" x14ac:dyDescent="0.3">
      <c r="A615">
        <v>34</v>
      </c>
      <c r="B615" t="str">
        <f>IF(WA_Fn_UseC__HR_Employee_Attrition[[#This Row],[Age]]&lt;30,"&lt;30",IF(WA_Fn_UseC__HR_Employee_Attrition[[#This Row],[Age]]&lt;=40,"30-40",IF(WA_Fn_UseC__HR_Employee_Attrition[[#This Row],[Age]]&lt;=50,"41-50","50+")))</f>
        <v>30-40</v>
      </c>
      <c r="C615" t="s">
        <v>18</v>
      </c>
      <c r="D615" t="s">
        <v>34</v>
      </c>
      <c r="E615" t="s">
        <v>34</v>
      </c>
      <c r="F615">
        <v>847</v>
      </c>
      <c r="G615" t="s">
        <v>20</v>
      </c>
      <c r="H615" t="s">
        <v>34</v>
      </c>
      <c r="I615" t="s">
        <v>22</v>
      </c>
      <c r="J615" s="1">
        <v>3737</v>
      </c>
      <c r="K615" t="s">
        <v>18</v>
      </c>
      <c r="L615">
        <v>19</v>
      </c>
      <c r="M615">
        <v>4</v>
      </c>
      <c r="N615">
        <v>3</v>
      </c>
      <c r="O615">
        <v>0</v>
      </c>
    </row>
    <row r="616" spans="1:15" x14ac:dyDescent="0.3">
      <c r="A616">
        <v>26</v>
      </c>
      <c r="B616" t="str">
        <f>IF(WA_Fn_UseC__HR_Employee_Attrition[[#This Row],[Age]]&lt;30,"&lt;30",IF(WA_Fn_UseC__HR_Employee_Attrition[[#This Row],[Age]]&lt;=40,"30-40",IF(WA_Fn_UseC__HR_Employee_Attrition[[#This Row],[Age]]&lt;=50,"41-50","50+")))</f>
        <v>&lt;30</v>
      </c>
      <c r="C616" t="s">
        <v>12</v>
      </c>
      <c r="D616" t="s">
        <v>19</v>
      </c>
      <c r="E616" t="s">
        <v>25</v>
      </c>
      <c r="F616">
        <v>848</v>
      </c>
      <c r="G616" t="s">
        <v>15</v>
      </c>
      <c r="H616" t="s">
        <v>21</v>
      </c>
      <c r="I616" t="s">
        <v>22</v>
      </c>
      <c r="J616" s="1">
        <v>2366</v>
      </c>
      <c r="K616" t="s">
        <v>12</v>
      </c>
      <c r="L616">
        <v>14</v>
      </c>
      <c r="M616">
        <v>8</v>
      </c>
      <c r="N616">
        <v>8</v>
      </c>
      <c r="O616">
        <v>1</v>
      </c>
    </row>
    <row r="617" spans="1:15" x14ac:dyDescent="0.3">
      <c r="A617">
        <v>27</v>
      </c>
      <c r="B617" t="str">
        <f>IF(WA_Fn_UseC__HR_Employee_Attrition[[#This Row],[Age]]&lt;30,"&lt;30",IF(WA_Fn_UseC__HR_Employee_Attrition[[#This Row],[Age]]&lt;=40,"30-40",IF(WA_Fn_UseC__HR_Employee_Attrition[[#This Row],[Age]]&lt;=50,"41-50","50+")))</f>
        <v>&lt;30</v>
      </c>
      <c r="C617" t="s">
        <v>18</v>
      </c>
      <c r="D617" t="s">
        <v>19</v>
      </c>
      <c r="E617" t="s">
        <v>25</v>
      </c>
      <c r="F617">
        <v>850</v>
      </c>
      <c r="G617" t="s">
        <v>20</v>
      </c>
      <c r="H617" t="s">
        <v>21</v>
      </c>
      <c r="I617" t="s">
        <v>22</v>
      </c>
      <c r="J617" s="1">
        <v>1706</v>
      </c>
      <c r="K617" t="s">
        <v>18</v>
      </c>
      <c r="L617">
        <v>11</v>
      </c>
      <c r="M617">
        <v>0</v>
      </c>
      <c r="N617">
        <v>0</v>
      </c>
      <c r="O617">
        <v>0</v>
      </c>
    </row>
    <row r="618" spans="1:15" x14ac:dyDescent="0.3">
      <c r="A618">
        <v>51</v>
      </c>
      <c r="B618" t="str">
        <f>IF(WA_Fn_UseC__HR_Employee_Attrition[[#This Row],[Age]]&lt;30,"&lt;30",IF(WA_Fn_UseC__HR_Employee_Attrition[[#This Row],[Age]]&lt;=40,"30-40",IF(WA_Fn_UseC__HR_Employee_Attrition[[#This Row],[Age]]&lt;=50,"41-50","50+")))</f>
        <v>50+</v>
      </c>
      <c r="C618" t="s">
        <v>18</v>
      </c>
      <c r="D618" t="s">
        <v>13</v>
      </c>
      <c r="E618" t="s">
        <v>32</v>
      </c>
      <c r="F618">
        <v>851</v>
      </c>
      <c r="G618" t="s">
        <v>15</v>
      </c>
      <c r="H618" t="s">
        <v>29</v>
      </c>
      <c r="I618" t="s">
        <v>22</v>
      </c>
      <c r="J618" s="1">
        <v>16307</v>
      </c>
      <c r="K618" t="s">
        <v>18</v>
      </c>
      <c r="L618">
        <v>14</v>
      </c>
      <c r="M618">
        <v>29</v>
      </c>
      <c r="N618">
        <v>20</v>
      </c>
      <c r="O618">
        <v>4</v>
      </c>
    </row>
    <row r="619" spans="1:15" x14ac:dyDescent="0.3">
      <c r="A619">
        <v>44</v>
      </c>
      <c r="B619" t="str">
        <f>IF(WA_Fn_UseC__HR_Employee_Attrition[[#This Row],[Age]]&lt;30,"&lt;30",IF(WA_Fn_UseC__HR_Employee_Attrition[[#This Row],[Age]]&lt;=40,"30-40",IF(WA_Fn_UseC__HR_Employee_Attrition[[#This Row],[Age]]&lt;=50,"41-50","50+")))</f>
        <v>41-50</v>
      </c>
      <c r="C619" t="s">
        <v>18</v>
      </c>
      <c r="D619" t="s">
        <v>19</v>
      </c>
      <c r="E619" t="s">
        <v>25</v>
      </c>
      <c r="F619">
        <v>852</v>
      </c>
      <c r="G619" t="s">
        <v>20</v>
      </c>
      <c r="H619" t="s">
        <v>28</v>
      </c>
      <c r="I619" t="s">
        <v>17</v>
      </c>
      <c r="J619" s="1">
        <v>5933</v>
      </c>
      <c r="K619" t="s">
        <v>18</v>
      </c>
      <c r="L619">
        <v>12</v>
      </c>
      <c r="M619">
        <v>10</v>
      </c>
      <c r="N619">
        <v>5</v>
      </c>
      <c r="O619">
        <v>2</v>
      </c>
    </row>
    <row r="620" spans="1:15" x14ac:dyDescent="0.3">
      <c r="A620">
        <v>25</v>
      </c>
      <c r="B620" t="str">
        <f>IF(WA_Fn_UseC__HR_Employee_Attrition[[#This Row],[Age]]&lt;30,"&lt;30",IF(WA_Fn_UseC__HR_Employee_Attrition[[#This Row],[Age]]&lt;=40,"30-40",IF(WA_Fn_UseC__HR_Employee_Attrition[[#This Row],[Age]]&lt;=50,"41-50","50+")))</f>
        <v>&lt;30</v>
      </c>
      <c r="C620" t="s">
        <v>18</v>
      </c>
      <c r="D620" t="s">
        <v>19</v>
      </c>
      <c r="E620" t="s">
        <v>25</v>
      </c>
      <c r="F620">
        <v>854</v>
      </c>
      <c r="G620" t="s">
        <v>20</v>
      </c>
      <c r="H620" t="s">
        <v>21</v>
      </c>
      <c r="I620" t="s">
        <v>17</v>
      </c>
      <c r="J620" s="1">
        <v>3424</v>
      </c>
      <c r="K620" t="s">
        <v>18</v>
      </c>
      <c r="L620">
        <v>13</v>
      </c>
      <c r="M620">
        <v>6</v>
      </c>
      <c r="N620">
        <v>4</v>
      </c>
      <c r="O620">
        <v>0</v>
      </c>
    </row>
    <row r="621" spans="1:15" x14ac:dyDescent="0.3">
      <c r="A621">
        <v>33</v>
      </c>
      <c r="B621" t="str">
        <f>IF(WA_Fn_UseC__HR_Employee_Attrition[[#This Row],[Age]]&lt;30,"&lt;30",IF(WA_Fn_UseC__HR_Employee_Attrition[[#This Row],[Age]]&lt;=40,"30-40",IF(WA_Fn_UseC__HR_Employee_Attrition[[#This Row],[Age]]&lt;=50,"41-50","50+")))</f>
        <v>30-40</v>
      </c>
      <c r="C621" t="s">
        <v>18</v>
      </c>
      <c r="D621" t="s">
        <v>13</v>
      </c>
      <c r="E621" t="s">
        <v>25</v>
      </c>
      <c r="F621">
        <v>855</v>
      </c>
      <c r="G621" t="s">
        <v>20</v>
      </c>
      <c r="H621" t="s">
        <v>16</v>
      </c>
      <c r="I621" t="s">
        <v>26</v>
      </c>
      <c r="J621" s="1">
        <v>4037</v>
      </c>
      <c r="K621" t="s">
        <v>18</v>
      </c>
      <c r="L621">
        <v>22</v>
      </c>
      <c r="M621">
        <v>9</v>
      </c>
      <c r="N621">
        <v>9</v>
      </c>
      <c r="O621">
        <v>0</v>
      </c>
    </row>
    <row r="622" spans="1:15" x14ac:dyDescent="0.3">
      <c r="A622">
        <v>35</v>
      </c>
      <c r="B622" t="str">
        <f>IF(WA_Fn_UseC__HR_Employee_Attrition[[#This Row],[Age]]&lt;30,"&lt;30",IF(WA_Fn_UseC__HR_Employee_Attrition[[#This Row],[Age]]&lt;=40,"30-40",IF(WA_Fn_UseC__HR_Employee_Attrition[[#This Row],[Age]]&lt;=50,"41-50","50+")))</f>
        <v>30-40</v>
      </c>
      <c r="C622" t="s">
        <v>18</v>
      </c>
      <c r="D622" t="s">
        <v>19</v>
      </c>
      <c r="E622" t="s">
        <v>25</v>
      </c>
      <c r="F622">
        <v>856</v>
      </c>
      <c r="G622" t="s">
        <v>15</v>
      </c>
      <c r="H622" t="s">
        <v>21</v>
      </c>
      <c r="I622" t="s">
        <v>17</v>
      </c>
      <c r="J622" s="1">
        <v>2559</v>
      </c>
      <c r="K622" t="s">
        <v>18</v>
      </c>
      <c r="L622">
        <v>11</v>
      </c>
      <c r="M622">
        <v>6</v>
      </c>
      <c r="N622">
        <v>6</v>
      </c>
      <c r="O622">
        <v>1</v>
      </c>
    </row>
    <row r="623" spans="1:15" x14ac:dyDescent="0.3">
      <c r="A623">
        <v>36</v>
      </c>
      <c r="B623" t="str">
        <f>IF(WA_Fn_UseC__HR_Employee_Attrition[[#This Row],[Age]]&lt;30,"&lt;30",IF(WA_Fn_UseC__HR_Employee_Attrition[[#This Row],[Age]]&lt;=40,"30-40",IF(WA_Fn_UseC__HR_Employee_Attrition[[#This Row],[Age]]&lt;=50,"41-50","50+")))</f>
        <v>30-40</v>
      </c>
      <c r="C623" t="s">
        <v>18</v>
      </c>
      <c r="D623" t="s">
        <v>13</v>
      </c>
      <c r="E623" t="s">
        <v>14</v>
      </c>
      <c r="F623">
        <v>857</v>
      </c>
      <c r="G623" t="s">
        <v>20</v>
      </c>
      <c r="H623" t="s">
        <v>16</v>
      </c>
      <c r="I623" t="s">
        <v>22</v>
      </c>
      <c r="J623" s="1">
        <v>6201</v>
      </c>
      <c r="K623" t="s">
        <v>12</v>
      </c>
      <c r="L623">
        <v>14</v>
      </c>
      <c r="M623">
        <v>18</v>
      </c>
      <c r="N623">
        <v>18</v>
      </c>
      <c r="O623">
        <v>4</v>
      </c>
    </row>
    <row r="624" spans="1:15" x14ac:dyDescent="0.3">
      <c r="A624">
        <v>32</v>
      </c>
      <c r="B624" t="str">
        <f>IF(WA_Fn_UseC__HR_Employee_Attrition[[#This Row],[Age]]&lt;30,"&lt;30",IF(WA_Fn_UseC__HR_Employee_Attrition[[#This Row],[Age]]&lt;=40,"30-40",IF(WA_Fn_UseC__HR_Employee_Attrition[[#This Row],[Age]]&lt;=50,"41-50","50+")))</f>
        <v>30-40</v>
      </c>
      <c r="C624" t="s">
        <v>18</v>
      </c>
      <c r="D624" t="s">
        <v>13</v>
      </c>
      <c r="E624" t="s">
        <v>14</v>
      </c>
      <c r="F624">
        <v>859</v>
      </c>
      <c r="G624" t="s">
        <v>20</v>
      </c>
      <c r="H624" t="s">
        <v>16</v>
      </c>
      <c r="I624" t="s">
        <v>26</v>
      </c>
      <c r="J624" s="1">
        <v>4403</v>
      </c>
      <c r="K624" t="s">
        <v>18</v>
      </c>
      <c r="L624">
        <v>11</v>
      </c>
      <c r="M624">
        <v>8</v>
      </c>
      <c r="N624">
        <v>5</v>
      </c>
      <c r="O624">
        <v>0</v>
      </c>
    </row>
    <row r="625" spans="1:15" x14ac:dyDescent="0.3">
      <c r="A625">
        <v>30</v>
      </c>
      <c r="B625" t="str">
        <f>IF(WA_Fn_UseC__HR_Employee_Attrition[[#This Row],[Age]]&lt;30,"&lt;30",IF(WA_Fn_UseC__HR_Employee_Attrition[[#This Row],[Age]]&lt;=40,"30-40",IF(WA_Fn_UseC__HR_Employee_Attrition[[#This Row],[Age]]&lt;=50,"41-50","50+")))</f>
        <v>30-40</v>
      </c>
      <c r="C625" t="s">
        <v>18</v>
      </c>
      <c r="D625" t="s">
        <v>19</v>
      </c>
      <c r="E625" t="s">
        <v>14</v>
      </c>
      <c r="F625">
        <v>861</v>
      </c>
      <c r="G625" t="s">
        <v>20</v>
      </c>
      <c r="H625" t="s">
        <v>21</v>
      </c>
      <c r="I625" t="s">
        <v>26</v>
      </c>
      <c r="J625" s="1">
        <v>3761</v>
      </c>
      <c r="K625" t="s">
        <v>18</v>
      </c>
      <c r="L625">
        <v>12</v>
      </c>
      <c r="M625">
        <v>10</v>
      </c>
      <c r="N625">
        <v>5</v>
      </c>
      <c r="O625">
        <v>0</v>
      </c>
    </row>
    <row r="626" spans="1:15" x14ac:dyDescent="0.3">
      <c r="A626">
        <v>53</v>
      </c>
      <c r="B626" t="str">
        <f>IF(WA_Fn_UseC__HR_Employee_Attrition[[#This Row],[Age]]&lt;30,"&lt;30",IF(WA_Fn_UseC__HR_Employee_Attrition[[#This Row],[Age]]&lt;=40,"30-40",IF(WA_Fn_UseC__HR_Employee_Attrition[[#This Row],[Age]]&lt;=50,"41-50","50+")))</f>
        <v>50+</v>
      </c>
      <c r="C626" t="s">
        <v>18</v>
      </c>
      <c r="D626" t="s">
        <v>13</v>
      </c>
      <c r="E626" t="s">
        <v>32</v>
      </c>
      <c r="F626">
        <v>862</v>
      </c>
      <c r="G626" t="s">
        <v>15</v>
      </c>
      <c r="H626" t="s">
        <v>16</v>
      </c>
      <c r="I626" t="s">
        <v>22</v>
      </c>
      <c r="J626" s="1">
        <v>10934</v>
      </c>
      <c r="K626" t="s">
        <v>12</v>
      </c>
      <c r="L626">
        <v>18</v>
      </c>
      <c r="M626">
        <v>35</v>
      </c>
      <c r="N626">
        <v>5</v>
      </c>
      <c r="O626">
        <v>0</v>
      </c>
    </row>
    <row r="627" spans="1:15" x14ac:dyDescent="0.3">
      <c r="A627">
        <v>45</v>
      </c>
      <c r="B627" t="str">
        <f>IF(WA_Fn_UseC__HR_Employee_Attrition[[#This Row],[Age]]&lt;30,"&lt;30",IF(WA_Fn_UseC__HR_Employee_Attrition[[#This Row],[Age]]&lt;=40,"30-40",IF(WA_Fn_UseC__HR_Employee_Attrition[[#This Row],[Age]]&lt;=50,"41-50","50+")))</f>
        <v>41-50</v>
      </c>
      <c r="C627" t="s">
        <v>18</v>
      </c>
      <c r="D627" t="s">
        <v>13</v>
      </c>
      <c r="E627" t="s">
        <v>32</v>
      </c>
      <c r="F627">
        <v>864</v>
      </c>
      <c r="G627" t="s">
        <v>20</v>
      </c>
      <c r="H627" t="s">
        <v>16</v>
      </c>
      <c r="I627" t="s">
        <v>26</v>
      </c>
      <c r="J627" s="1">
        <v>10761</v>
      </c>
      <c r="K627" t="s">
        <v>12</v>
      </c>
      <c r="L627">
        <v>12</v>
      </c>
      <c r="M627">
        <v>18</v>
      </c>
      <c r="N627">
        <v>5</v>
      </c>
      <c r="O627">
        <v>0</v>
      </c>
    </row>
    <row r="628" spans="1:15" x14ac:dyDescent="0.3">
      <c r="A628">
        <v>32</v>
      </c>
      <c r="B628" t="str">
        <f>IF(WA_Fn_UseC__HR_Employee_Attrition[[#This Row],[Age]]&lt;30,"&lt;30",IF(WA_Fn_UseC__HR_Employee_Attrition[[#This Row],[Age]]&lt;=40,"30-40",IF(WA_Fn_UseC__HR_Employee_Attrition[[#This Row],[Age]]&lt;=50,"41-50","50+")))</f>
        <v>30-40</v>
      </c>
      <c r="C628" t="s">
        <v>18</v>
      </c>
      <c r="D628" t="s">
        <v>19</v>
      </c>
      <c r="E628" t="s">
        <v>25</v>
      </c>
      <c r="F628">
        <v>865</v>
      </c>
      <c r="G628" t="s">
        <v>15</v>
      </c>
      <c r="H628" t="s">
        <v>21</v>
      </c>
      <c r="I628" t="s">
        <v>22</v>
      </c>
      <c r="J628" s="1">
        <v>5175</v>
      </c>
      <c r="K628" t="s">
        <v>18</v>
      </c>
      <c r="L628">
        <v>12</v>
      </c>
      <c r="M628">
        <v>9</v>
      </c>
      <c r="N628">
        <v>5</v>
      </c>
      <c r="O628">
        <v>1</v>
      </c>
    </row>
    <row r="629" spans="1:15" x14ac:dyDescent="0.3">
      <c r="A629">
        <v>52</v>
      </c>
      <c r="B629" t="str">
        <f>IF(WA_Fn_UseC__HR_Employee_Attrition[[#This Row],[Age]]&lt;30,"&lt;30",IF(WA_Fn_UseC__HR_Employee_Attrition[[#This Row],[Age]]&lt;=40,"30-40",IF(WA_Fn_UseC__HR_Employee_Attrition[[#This Row],[Age]]&lt;=50,"41-50","50+")))</f>
        <v>50+</v>
      </c>
      <c r="C629" t="s">
        <v>18</v>
      </c>
      <c r="D629" t="s">
        <v>19</v>
      </c>
      <c r="E629" t="s">
        <v>25</v>
      </c>
      <c r="F629">
        <v>867</v>
      </c>
      <c r="G629" t="s">
        <v>15</v>
      </c>
      <c r="H629" t="s">
        <v>27</v>
      </c>
      <c r="I629" t="s">
        <v>22</v>
      </c>
      <c r="J629" s="1">
        <v>13826</v>
      </c>
      <c r="K629" t="s">
        <v>18</v>
      </c>
      <c r="L629">
        <v>22</v>
      </c>
      <c r="M629">
        <v>31</v>
      </c>
      <c r="N629">
        <v>9</v>
      </c>
      <c r="O629">
        <v>0</v>
      </c>
    </row>
    <row r="630" spans="1:15" x14ac:dyDescent="0.3">
      <c r="A630">
        <v>37</v>
      </c>
      <c r="B630" t="str">
        <f>IF(WA_Fn_UseC__HR_Employee_Attrition[[#This Row],[Age]]&lt;30,"&lt;30",IF(WA_Fn_UseC__HR_Employee_Attrition[[#This Row],[Age]]&lt;=40,"30-40",IF(WA_Fn_UseC__HR_Employee_Attrition[[#This Row],[Age]]&lt;=50,"41-50","50+")))</f>
        <v>30-40</v>
      </c>
      <c r="C630" t="s">
        <v>18</v>
      </c>
      <c r="D630" t="s">
        <v>13</v>
      </c>
      <c r="E630" t="s">
        <v>32</v>
      </c>
      <c r="F630">
        <v>868</v>
      </c>
      <c r="G630" t="s">
        <v>20</v>
      </c>
      <c r="H630" t="s">
        <v>16</v>
      </c>
      <c r="I630" t="s">
        <v>26</v>
      </c>
      <c r="J630" s="1">
        <v>6334</v>
      </c>
      <c r="K630" t="s">
        <v>18</v>
      </c>
      <c r="L630">
        <v>19</v>
      </c>
      <c r="M630">
        <v>9</v>
      </c>
      <c r="N630">
        <v>1</v>
      </c>
      <c r="O630">
        <v>0</v>
      </c>
    </row>
    <row r="631" spans="1:15" x14ac:dyDescent="0.3">
      <c r="A631">
        <v>28</v>
      </c>
      <c r="B631" t="str">
        <f>IF(WA_Fn_UseC__HR_Employee_Attrition[[#This Row],[Age]]&lt;30,"&lt;30",IF(WA_Fn_UseC__HR_Employee_Attrition[[#This Row],[Age]]&lt;=40,"30-40",IF(WA_Fn_UseC__HR_Employee_Attrition[[#This Row],[Age]]&lt;=50,"41-50","50+")))</f>
        <v>&lt;30</v>
      </c>
      <c r="C631" t="s">
        <v>18</v>
      </c>
      <c r="D631" t="s">
        <v>34</v>
      </c>
      <c r="E631" t="s">
        <v>25</v>
      </c>
      <c r="F631">
        <v>869</v>
      </c>
      <c r="G631" t="s">
        <v>20</v>
      </c>
      <c r="H631" t="s">
        <v>34</v>
      </c>
      <c r="I631" t="s">
        <v>26</v>
      </c>
      <c r="J631" s="1">
        <v>4936</v>
      </c>
      <c r="K631" t="s">
        <v>18</v>
      </c>
      <c r="L631">
        <v>13</v>
      </c>
      <c r="M631">
        <v>6</v>
      </c>
      <c r="N631">
        <v>5</v>
      </c>
      <c r="O631">
        <v>0</v>
      </c>
    </row>
    <row r="632" spans="1:15" x14ac:dyDescent="0.3">
      <c r="A632">
        <v>22</v>
      </c>
      <c r="B632" t="str">
        <f>IF(WA_Fn_UseC__HR_Employee_Attrition[[#This Row],[Age]]&lt;30,"&lt;30",IF(WA_Fn_UseC__HR_Employee_Attrition[[#This Row],[Age]]&lt;=40,"30-40",IF(WA_Fn_UseC__HR_Employee_Attrition[[#This Row],[Age]]&lt;=50,"41-50","50+")))</f>
        <v>&lt;30</v>
      </c>
      <c r="C632" t="s">
        <v>18</v>
      </c>
      <c r="D632" t="s">
        <v>19</v>
      </c>
      <c r="E632" t="s">
        <v>14</v>
      </c>
      <c r="F632">
        <v>872</v>
      </c>
      <c r="G632" t="s">
        <v>20</v>
      </c>
      <c r="H632" t="s">
        <v>27</v>
      </c>
      <c r="I632" t="s">
        <v>22</v>
      </c>
      <c r="J632" s="1">
        <v>4775</v>
      </c>
      <c r="K632" t="s">
        <v>18</v>
      </c>
      <c r="L632">
        <v>22</v>
      </c>
      <c r="M632">
        <v>4</v>
      </c>
      <c r="N632">
        <v>2</v>
      </c>
      <c r="O632">
        <v>2</v>
      </c>
    </row>
    <row r="633" spans="1:15" x14ac:dyDescent="0.3">
      <c r="A633">
        <v>44</v>
      </c>
      <c r="B633" t="str">
        <f>IF(WA_Fn_UseC__HR_Employee_Attrition[[#This Row],[Age]]&lt;30,"&lt;30",IF(WA_Fn_UseC__HR_Employee_Attrition[[#This Row],[Age]]&lt;=40,"30-40",IF(WA_Fn_UseC__HR_Employee_Attrition[[#This Row],[Age]]&lt;=50,"41-50","50+")))</f>
        <v>41-50</v>
      </c>
      <c r="C633" t="s">
        <v>18</v>
      </c>
      <c r="D633" t="s">
        <v>19</v>
      </c>
      <c r="E633" t="s">
        <v>14</v>
      </c>
      <c r="F633">
        <v>874</v>
      </c>
      <c r="G633" t="s">
        <v>20</v>
      </c>
      <c r="H633" t="s">
        <v>24</v>
      </c>
      <c r="I633" t="s">
        <v>22</v>
      </c>
      <c r="J633" s="1">
        <v>2818</v>
      </c>
      <c r="K633" t="s">
        <v>12</v>
      </c>
      <c r="L633">
        <v>24</v>
      </c>
      <c r="M633">
        <v>10</v>
      </c>
      <c r="N633">
        <v>3</v>
      </c>
      <c r="O633">
        <v>0</v>
      </c>
    </row>
    <row r="634" spans="1:15" x14ac:dyDescent="0.3">
      <c r="A634">
        <v>42</v>
      </c>
      <c r="B634" t="str">
        <f>IF(WA_Fn_UseC__HR_Employee_Attrition[[#This Row],[Age]]&lt;30,"&lt;30",IF(WA_Fn_UseC__HR_Employee_Attrition[[#This Row],[Age]]&lt;=40,"30-40",IF(WA_Fn_UseC__HR_Employee_Attrition[[#This Row],[Age]]&lt;=50,"41-50","50+")))</f>
        <v>41-50</v>
      </c>
      <c r="C634" t="s">
        <v>18</v>
      </c>
      <c r="D634" t="s">
        <v>19</v>
      </c>
      <c r="E634" t="s">
        <v>25</v>
      </c>
      <c r="F634">
        <v>875</v>
      </c>
      <c r="G634" t="s">
        <v>20</v>
      </c>
      <c r="H634" t="s">
        <v>21</v>
      </c>
      <c r="I634" t="s">
        <v>17</v>
      </c>
      <c r="J634" s="1">
        <v>2515</v>
      </c>
      <c r="K634" t="s">
        <v>12</v>
      </c>
      <c r="L634">
        <v>14</v>
      </c>
      <c r="M634">
        <v>8</v>
      </c>
      <c r="N634">
        <v>2</v>
      </c>
      <c r="O634">
        <v>2</v>
      </c>
    </row>
    <row r="635" spans="1:15" x14ac:dyDescent="0.3">
      <c r="A635">
        <v>36</v>
      </c>
      <c r="B635" t="str">
        <f>IF(WA_Fn_UseC__HR_Employee_Attrition[[#This Row],[Age]]&lt;30,"&lt;30",IF(WA_Fn_UseC__HR_Employee_Attrition[[#This Row],[Age]]&lt;=40,"30-40",IF(WA_Fn_UseC__HR_Employee_Attrition[[#This Row],[Age]]&lt;=50,"41-50","50+")))</f>
        <v>30-40</v>
      </c>
      <c r="C635" t="s">
        <v>18</v>
      </c>
      <c r="D635" t="s">
        <v>34</v>
      </c>
      <c r="E635" t="s">
        <v>14</v>
      </c>
      <c r="F635">
        <v>878</v>
      </c>
      <c r="G635" t="s">
        <v>20</v>
      </c>
      <c r="H635" t="s">
        <v>34</v>
      </c>
      <c r="I635" t="s">
        <v>22</v>
      </c>
      <c r="J635" s="1">
        <v>2342</v>
      </c>
      <c r="K635" t="s">
        <v>18</v>
      </c>
      <c r="L635">
        <v>21</v>
      </c>
      <c r="M635">
        <v>6</v>
      </c>
      <c r="N635">
        <v>5</v>
      </c>
      <c r="O635">
        <v>0</v>
      </c>
    </row>
    <row r="636" spans="1:15" x14ac:dyDescent="0.3">
      <c r="A636">
        <v>25</v>
      </c>
      <c r="B636" t="str">
        <f>IF(WA_Fn_UseC__HR_Employee_Attrition[[#This Row],[Age]]&lt;30,"&lt;30",IF(WA_Fn_UseC__HR_Employee_Attrition[[#This Row],[Age]]&lt;=40,"30-40",IF(WA_Fn_UseC__HR_Employee_Attrition[[#This Row],[Age]]&lt;=50,"41-50","50+")))</f>
        <v>&lt;30</v>
      </c>
      <c r="C636" t="s">
        <v>18</v>
      </c>
      <c r="D636" t="s">
        <v>13</v>
      </c>
      <c r="E636" t="s">
        <v>23</v>
      </c>
      <c r="F636">
        <v>879</v>
      </c>
      <c r="G636" t="s">
        <v>20</v>
      </c>
      <c r="H636" t="s">
        <v>16</v>
      </c>
      <c r="I636" t="s">
        <v>22</v>
      </c>
      <c r="J636" s="1">
        <v>4194</v>
      </c>
      <c r="K636" t="s">
        <v>12</v>
      </c>
      <c r="L636">
        <v>18</v>
      </c>
      <c r="M636">
        <v>5</v>
      </c>
      <c r="N636">
        <v>5</v>
      </c>
      <c r="O636">
        <v>0</v>
      </c>
    </row>
    <row r="637" spans="1:15" x14ac:dyDescent="0.3">
      <c r="A637">
        <v>35</v>
      </c>
      <c r="B637" t="str">
        <f>IF(WA_Fn_UseC__HR_Employee_Attrition[[#This Row],[Age]]&lt;30,"&lt;30",IF(WA_Fn_UseC__HR_Employee_Attrition[[#This Row],[Age]]&lt;=40,"30-40",IF(WA_Fn_UseC__HR_Employee_Attrition[[#This Row],[Age]]&lt;=50,"41-50","50+")))</f>
        <v>30-40</v>
      </c>
      <c r="C637" t="s">
        <v>18</v>
      </c>
      <c r="D637" t="s">
        <v>19</v>
      </c>
      <c r="E637" t="s">
        <v>14</v>
      </c>
      <c r="F637">
        <v>880</v>
      </c>
      <c r="G637" t="s">
        <v>15</v>
      </c>
      <c r="H637" t="s">
        <v>27</v>
      </c>
      <c r="I637" t="s">
        <v>22</v>
      </c>
      <c r="J637" s="1">
        <v>10685</v>
      </c>
      <c r="K637" t="s">
        <v>12</v>
      </c>
      <c r="L637">
        <v>20</v>
      </c>
      <c r="M637">
        <v>17</v>
      </c>
      <c r="N637">
        <v>17</v>
      </c>
      <c r="O637">
        <v>5</v>
      </c>
    </row>
    <row r="638" spans="1:15" x14ac:dyDescent="0.3">
      <c r="A638">
        <v>35</v>
      </c>
      <c r="B638" t="str">
        <f>IF(WA_Fn_UseC__HR_Employee_Attrition[[#This Row],[Age]]&lt;30,"&lt;30",IF(WA_Fn_UseC__HR_Employee_Attrition[[#This Row],[Age]]&lt;=40,"30-40",IF(WA_Fn_UseC__HR_Employee_Attrition[[#This Row],[Age]]&lt;=50,"41-50","50+")))</f>
        <v>30-40</v>
      </c>
      <c r="C638" t="s">
        <v>12</v>
      </c>
      <c r="D638" t="s">
        <v>19</v>
      </c>
      <c r="E638" t="s">
        <v>14</v>
      </c>
      <c r="F638">
        <v>881</v>
      </c>
      <c r="G638" t="s">
        <v>15</v>
      </c>
      <c r="H638" t="s">
        <v>21</v>
      </c>
      <c r="I638" t="s">
        <v>26</v>
      </c>
      <c r="J638" s="1">
        <v>2022</v>
      </c>
      <c r="K638" t="s">
        <v>12</v>
      </c>
      <c r="L638">
        <v>19</v>
      </c>
      <c r="M638">
        <v>10</v>
      </c>
      <c r="N638">
        <v>10</v>
      </c>
      <c r="O638">
        <v>7</v>
      </c>
    </row>
    <row r="639" spans="1:15" x14ac:dyDescent="0.3">
      <c r="A639">
        <v>32</v>
      </c>
      <c r="B639" t="str">
        <f>IF(WA_Fn_UseC__HR_Employee_Attrition[[#This Row],[Age]]&lt;30,"&lt;30",IF(WA_Fn_UseC__HR_Employee_Attrition[[#This Row],[Age]]&lt;=40,"30-40",IF(WA_Fn_UseC__HR_Employee_Attrition[[#This Row],[Age]]&lt;=50,"41-50","50+")))</f>
        <v>30-40</v>
      </c>
      <c r="C639" t="s">
        <v>18</v>
      </c>
      <c r="D639" t="s">
        <v>19</v>
      </c>
      <c r="E639" t="s">
        <v>14</v>
      </c>
      <c r="F639">
        <v>882</v>
      </c>
      <c r="G639" t="s">
        <v>20</v>
      </c>
      <c r="H639" t="s">
        <v>24</v>
      </c>
      <c r="I639" t="s">
        <v>26</v>
      </c>
      <c r="J639" s="1">
        <v>2314</v>
      </c>
      <c r="K639" t="s">
        <v>18</v>
      </c>
      <c r="L639">
        <v>12</v>
      </c>
      <c r="M639">
        <v>4</v>
      </c>
      <c r="N639">
        <v>3</v>
      </c>
      <c r="O639">
        <v>0</v>
      </c>
    </row>
    <row r="640" spans="1:15" x14ac:dyDescent="0.3">
      <c r="A640">
        <v>25</v>
      </c>
      <c r="B640" t="str">
        <f>IF(WA_Fn_UseC__HR_Employee_Attrition[[#This Row],[Age]]&lt;30,"&lt;30",IF(WA_Fn_UseC__HR_Employee_Attrition[[#This Row],[Age]]&lt;=40,"30-40",IF(WA_Fn_UseC__HR_Employee_Attrition[[#This Row],[Age]]&lt;=50,"41-50","50+")))</f>
        <v>&lt;30</v>
      </c>
      <c r="C640" t="s">
        <v>18</v>
      </c>
      <c r="D640" t="s">
        <v>13</v>
      </c>
      <c r="E640" t="s">
        <v>32</v>
      </c>
      <c r="F640">
        <v>885</v>
      </c>
      <c r="G640" t="s">
        <v>20</v>
      </c>
      <c r="H640" t="s">
        <v>16</v>
      </c>
      <c r="I640" t="s">
        <v>22</v>
      </c>
      <c r="J640" s="1">
        <v>4256</v>
      </c>
      <c r="K640" t="s">
        <v>18</v>
      </c>
      <c r="L640">
        <v>12</v>
      </c>
      <c r="M640">
        <v>5</v>
      </c>
      <c r="N640">
        <v>5</v>
      </c>
      <c r="O640">
        <v>0</v>
      </c>
    </row>
    <row r="641" spans="1:15" x14ac:dyDescent="0.3">
      <c r="A641">
        <v>49</v>
      </c>
      <c r="B641" t="str">
        <f>IF(WA_Fn_UseC__HR_Employee_Attrition[[#This Row],[Age]]&lt;30,"&lt;30",IF(WA_Fn_UseC__HR_Employee_Attrition[[#This Row],[Age]]&lt;=40,"30-40",IF(WA_Fn_UseC__HR_Employee_Attrition[[#This Row],[Age]]&lt;=50,"41-50","50+")))</f>
        <v>41-50</v>
      </c>
      <c r="C641" t="s">
        <v>18</v>
      </c>
      <c r="D641" t="s">
        <v>19</v>
      </c>
      <c r="E641" t="s">
        <v>33</v>
      </c>
      <c r="F641">
        <v>887</v>
      </c>
      <c r="G641" t="s">
        <v>15</v>
      </c>
      <c r="H641" t="s">
        <v>21</v>
      </c>
      <c r="I641" t="s">
        <v>22</v>
      </c>
      <c r="J641" s="1">
        <v>3580</v>
      </c>
      <c r="K641" t="s">
        <v>18</v>
      </c>
      <c r="L641">
        <v>16</v>
      </c>
      <c r="M641">
        <v>7</v>
      </c>
      <c r="N641">
        <v>4</v>
      </c>
      <c r="O641">
        <v>0</v>
      </c>
    </row>
    <row r="642" spans="1:15" x14ac:dyDescent="0.3">
      <c r="A642">
        <v>24</v>
      </c>
      <c r="B642" t="str">
        <f>IF(WA_Fn_UseC__HR_Employee_Attrition[[#This Row],[Age]]&lt;30,"&lt;30",IF(WA_Fn_UseC__HR_Employee_Attrition[[#This Row],[Age]]&lt;=40,"30-40",IF(WA_Fn_UseC__HR_Employee_Attrition[[#This Row],[Age]]&lt;=50,"41-50","50+")))</f>
        <v>&lt;30</v>
      </c>
      <c r="C642" t="s">
        <v>18</v>
      </c>
      <c r="D642" t="s">
        <v>19</v>
      </c>
      <c r="E642" t="s">
        <v>14</v>
      </c>
      <c r="F642">
        <v>888</v>
      </c>
      <c r="G642" t="s">
        <v>20</v>
      </c>
      <c r="H642" t="s">
        <v>24</v>
      </c>
      <c r="I642" t="s">
        <v>22</v>
      </c>
      <c r="J642" s="1">
        <v>3162</v>
      </c>
      <c r="K642" t="s">
        <v>18</v>
      </c>
      <c r="L642">
        <v>17</v>
      </c>
      <c r="M642">
        <v>6</v>
      </c>
      <c r="N642">
        <v>5</v>
      </c>
      <c r="O642">
        <v>3</v>
      </c>
    </row>
    <row r="643" spans="1:15" x14ac:dyDescent="0.3">
      <c r="A643">
        <v>32</v>
      </c>
      <c r="B643" t="str">
        <f>IF(WA_Fn_UseC__HR_Employee_Attrition[[#This Row],[Age]]&lt;30,"&lt;30",IF(WA_Fn_UseC__HR_Employee_Attrition[[#This Row],[Age]]&lt;=40,"30-40",IF(WA_Fn_UseC__HR_Employee_Attrition[[#This Row],[Age]]&lt;=50,"41-50","50+")))</f>
        <v>30-40</v>
      </c>
      <c r="C643" t="s">
        <v>18</v>
      </c>
      <c r="D643" t="s">
        <v>13</v>
      </c>
      <c r="E643" t="s">
        <v>14</v>
      </c>
      <c r="F643">
        <v>889</v>
      </c>
      <c r="G643" t="s">
        <v>20</v>
      </c>
      <c r="H643" t="s">
        <v>16</v>
      </c>
      <c r="I643" t="s">
        <v>22</v>
      </c>
      <c r="J643" s="1">
        <v>6524</v>
      </c>
      <c r="K643" t="s">
        <v>18</v>
      </c>
      <c r="L643">
        <v>14</v>
      </c>
      <c r="M643">
        <v>10</v>
      </c>
      <c r="N643">
        <v>10</v>
      </c>
      <c r="O643">
        <v>5</v>
      </c>
    </row>
    <row r="644" spans="1:15" x14ac:dyDescent="0.3">
      <c r="A644">
        <v>38</v>
      </c>
      <c r="B644" t="str">
        <f>IF(WA_Fn_UseC__HR_Employee_Attrition[[#This Row],[Age]]&lt;30,"&lt;30",IF(WA_Fn_UseC__HR_Employee_Attrition[[#This Row],[Age]]&lt;=40,"30-40",IF(WA_Fn_UseC__HR_Employee_Attrition[[#This Row],[Age]]&lt;=50,"41-50","50+")))</f>
        <v>30-40</v>
      </c>
      <c r="C644" t="s">
        <v>18</v>
      </c>
      <c r="D644" t="s">
        <v>13</v>
      </c>
      <c r="E644" t="s">
        <v>32</v>
      </c>
      <c r="F644">
        <v>893</v>
      </c>
      <c r="G644" t="s">
        <v>20</v>
      </c>
      <c r="H644" t="s">
        <v>30</v>
      </c>
      <c r="I644" t="s">
        <v>22</v>
      </c>
      <c r="J644" s="1">
        <v>2899</v>
      </c>
      <c r="K644" t="s">
        <v>18</v>
      </c>
      <c r="L644">
        <v>19</v>
      </c>
      <c r="M644">
        <v>3</v>
      </c>
      <c r="N644">
        <v>2</v>
      </c>
      <c r="O644">
        <v>1</v>
      </c>
    </row>
    <row r="645" spans="1:15" x14ac:dyDescent="0.3">
      <c r="A645">
        <v>42</v>
      </c>
      <c r="B645" t="str">
        <f>IF(WA_Fn_UseC__HR_Employee_Attrition[[#This Row],[Age]]&lt;30,"&lt;30",IF(WA_Fn_UseC__HR_Employee_Attrition[[#This Row],[Age]]&lt;=40,"30-40",IF(WA_Fn_UseC__HR_Employee_Attrition[[#This Row],[Age]]&lt;=50,"41-50","50+")))</f>
        <v>41-50</v>
      </c>
      <c r="C645" t="s">
        <v>18</v>
      </c>
      <c r="D645" t="s">
        <v>19</v>
      </c>
      <c r="E645" t="s">
        <v>14</v>
      </c>
      <c r="F645">
        <v>894</v>
      </c>
      <c r="G645" t="s">
        <v>15</v>
      </c>
      <c r="H645" t="s">
        <v>24</v>
      </c>
      <c r="I645" t="s">
        <v>22</v>
      </c>
      <c r="J645" s="1">
        <v>5231</v>
      </c>
      <c r="K645" t="s">
        <v>12</v>
      </c>
      <c r="L645">
        <v>13</v>
      </c>
      <c r="M645">
        <v>17</v>
      </c>
      <c r="N645">
        <v>5</v>
      </c>
      <c r="O645">
        <v>1</v>
      </c>
    </row>
    <row r="646" spans="1:15" x14ac:dyDescent="0.3">
      <c r="A646">
        <v>31</v>
      </c>
      <c r="B646" t="str">
        <f>IF(WA_Fn_UseC__HR_Employee_Attrition[[#This Row],[Age]]&lt;30,"&lt;30",IF(WA_Fn_UseC__HR_Employee_Attrition[[#This Row],[Age]]&lt;=40,"30-40",IF(WA_Fn_UseC__HR_Employee_Attrition[[#This Row],[Age]]&lt;=50,"41-50","50+")))</f>
        <v>30-40</v>
      </c>
      <c r="C646" t="s">
        <v>18</v>
      </c>
      <c r="D646" t="s">
        <v>19</v>
      </c>
      <c r="E646" t="s">
        <v>14</v>
      </c>
      <c r="F646">
        <v>895</v>
      </c>
      <c r="G646" t="s">
        <v>20</v>
      </c>
      <c r="H646" t="s">
        <v>21</v>
      </c>
      <c r="I646" t="s">
        <v>22</v>
      </c>
      <c r="J646" s="1">
        <v>2356</v>
      </c>
      <c r="K646" t="s">
        <v>12</v>
      </c>
      <c r="L646">
        <v>19</v>
      </c>
      <c r="M646">
        <v>8</v>
      </c>
      <c r="N646">
        <v>6</v>
      </c>
      <c r="O646">
        <v>0</v>
      </c>
    </row>
    <row r="647" spans="1:15" x14ac:dyDescent="0.3">
      <c r="A647">
        <v>29</v>
      </c>
      <c r="B647" t="str">
        <f>IF(WA_Fn_UseC__HR_Employee_Attrition[[#This Row],[Age]]&lt;30,"&lt;30",IF(WA_Fn_UseC__HR_Employee_Attrition[[#This Row],[Age]]&lt;=40,"30-40",IF(WA_Fn_UseC__HR_Employee_Attrition[[#This Row],[Age]]&lt;=50,"41-50","50+")))</f>
        <v>&lt;30</v>
      </c>
      <c r="C647" t="s">
        <v>12</v>
      </c>
      <c r="D647" t="s">
        <v>13</v>
      </c>
      <c r="E647" t="s">
        <v>25</v>
      </c>
      <c r="F647">
        <v>896</v>
      </c>
      <c r="G647" t="s">
        <v>15</v>
      </c>
      <c r="H647" t="s">
        <v>30</v>
      </c>
      <c r="I647" t="s">
        <v>26</v>
      </c>
      <c r="J647" s="1">
        <v>2800</v>
      </c>
      <c r="K647" t="s">
        <v>12</v>
      </c>
      <c r="L647">
        <v>19</v>
      </c>
      <c r="M647">
        <v>5</v>
      </c>
      <c r="N647">
        <v>3</v>
      </c>
      <c r="O647">
        <v>0</v>
      </c>
    </row>
    <row r="648" spans="1:15" x14ac:dyDescent="0.3">
      <c r="A648">
        <v>53</v>
      </c>
      <c r="B648" t="str">
        <f>IF(WA_Fn_UseC__HR_Employee_Attrition[[#This Row],[Age]]&lt;30,"&lt;30",IF(WA_Fn_UseC__HR_Employee_Attrition[[#This Row],[Age]]&lt;=40,"30-40",IF(WA_Fn_UseC__HR_Employee_Attrition[[#This Row],[Age]]&lt;=50,"41-50","50+")))</f>
        <v>50+</v>
      </c>
      <c r="C648" t="s">
        <v>18</v>
      </c>
      <c r="D648" t="s">
        <v>13</v>
      </c>
      <c r="E648" t="s">
        <v>32</v>
      </c>
      <c r="F648">
        <v>897</v>
      </c>
      <c r="G648" t="s">
        <v>20</v>
      </c>
      <c r="H648" t="s">
        <v>16</v>
      </c>
      <c r="I648" t="s">
        <v>22</v>
      </c>
      <c r="J648" s="1">
        <v>11836</v>
      </c>
      <c r="K648" t="s">
        <v>18</v>
      </c>
      <c r="L648">
        <v>14</v>
      </c>
      <c r="M648">
        <v>28</v>
      </c>
      <c r="N648">
        <v>2</v>
      </c>
      <c r="O648">
        <v>2</v>
      </c>
    </row>
    <row r="649" spans="1:15" x14ac:dyDescent="0.3">
      <c r="A649">
        <v>35</v>
      </c>
      <c r="B649" t="str">
        <f>IF(WA_Fn_UseC__HR_Employee_Attrition[[#This Row],[Age]]&lt;30,"&lt;30",IF(WA_Fn_UseC__HR_Employee_Attrition[[#This Row],[Age]]&lt;=40,"30-40",IF(WA_Fn_UseC__HR_Employee_Attrition[[#This Row],[Age]]&lt;=50,"41-50","50+")))</f>
        <v>30-40</v>
      </c>
      <c r="C649" t="s">
        <v>18</v>
      </c>
      <c r="D649" t="s">
        <v>19</v>
      </c>
      <c r="E649" t="s">
        <v>33</v>
      </c>
      <c r="F649">
        <v>899</v>
      </c>
      <c r="G649" t="s">
        <v>20</v>
      </c>
      <c r="H649" t="s">
        <v>27</v>
      </c>
      <c r="I649" t="s">
        <v>22</v>
      </c>
      <c r="J649" s="1">
        <v>10903</v>
      </c>
      <c r="K649" t="s">
        <v>18</v>
      </c>
      <c r="L649">
        <v>16</v>
      </c>
      <c r="M649">
        <v>16</v>
      </c>
      <c r="N649">
        <v>13</v>
      </c>
      <c r="O649">
        <v>4</v>
      </c>
    </row>
    <row r="650" spans="1:15" x14ac:dyDescent="0.3">
      <c r="A650">
        <v>37</v>
      </c>
      <c r="B650" t="str">
        <f>IF(WA_Fn_UseC__HR_Employee_Attrition[[#This Row],[Age]]&lt;30,"&lt;30",IF(WA_Fn_UseC__HR_Employee_Attrition[[#This Row],[Age]]&lt;=40,"30-40",IF(WA_Fn_UseC__HR_Employee_Attrition[[#This Row],[Age]]&lt;=50,"41-50","50+")))</f>
        <v>30-40</v>
      </c>
      <c r="C650" t="s">
        <v>18</v>
      </c>
      <c r="D650" t="s">
        <v>13</v>
      </c>
      <c r="E650" t="s">
        <v>25</v>
      </c>
      <c r="F650">
        <v>900</v>
      </c>
      <c r="G650" t="s">
        <v>15</v>
      </c>
      <c r="H650" t="s">
        <v>30</v>
      </c>
      <c r="I650" t="s">
        <v>22</v>
      </c>
      <c r="J650" s="1">
        <v>2973</v>
      </c>
      <c r="K650" t="s">
        <v>18</v>
      </c>
      <c r="L650">
        <v>15</v>
      </c>
      <c r="M650">
        <v>10</v>
      </c>
      <c r="N650">
        <v>5</v>
      </c>
      <c r="O650">
        <v>0</v>
      </c>
    </row>
    <row r="651" spans="1:15" x14ac:dyDescent="0.3">
      <c r="A651">
        <v>53</v>
      </c>
      <c r="B651" t="str">
        <f>IF(WA_Fn_UseC__HR_Employee_Attrition[[#This Row],[Age]]&lt;30,"&lt;30",IF(WA_Fn_UseC__HR_Employee_Attrition[[#This Row],[Age]]&lt;=40,"30-40",IF(WA_Fn_UseC__HR_Employee_Attrition[[#This Row],[Age]]&lt;=50,"41-50","50+")))</f>
        <v>50+</v>
      </c>
      <c r="C651" t="s">
        <v>18</v>
      </c>
      <c r="D651" t="s">
        <v>19</v>
      </c>
      <c r="E651" t="s">
        <v>14</v>
      </c>
      <c r="F651">
        <v>901</v>
      </c>
      <c r="G651" t="s">
        <v>15</v>
      </c>
      <c r="H651" t="s">
        <v>31</v>
      </c>
      <c r="I651" t="s">
        <v>17</v>
      </c>
      <c r="J651" s="1">
        <v>14275</v>
      </c>
      <c r="K651" t="s">
        <v>18</v>
      </c>
      <c r="L651">
        <v>18</v>
      </c>
      <c r="M651">
        <v>33</v>
      </c>
      <c r="N651">
        <v>12</v>
      </c>
      <c r="O651">
        <v>3</v>
      </c>
    </row>
    <row r="652" spans="1:15" x14ac:dyDescent="0.3">
      <c r="A652">
        <v>43</v>
      </c>
      <c r="B652" t="str">
        <f>IF(WA_Fn_UseC__HR_Employee_Attrition[[#This Row],[Age]]&lt;30,"&lt;30",IF(WA_Fn_UseC__HR_Employee_Attrition[[#This Row],[Age]]&lt;=40,"30-40",IF(WA_Fn_UseC__HR_Employee_Attrition[[#This Row],[Age]]&lt;=50,"41-50","50+")))</f>
        <v>41-50</v>
      </c>
      <c r="C652" t="s">
        <v>18</v>
      </c>
      <c r="D652" t="s">
        <v>19</v>
      </c>
      <c r="E652" t="s">
        <v>14</v>
      </c>
      <c r="F652">
        <v>902</v>
      </c>
      <c r="G652" t="s">
        <v>15</v>
      </c>
      <c r="H652" t="s">
        <v>28</v>
      </c>
      <c r="I652" t="s">
        <v>22</v>
      </c>
      <c r="J652" s="1">
        <v>5562</v>
      </c>
      <c r="K652" t="s">
        <v>18</v>
      </c>
      <c r="L652">
        <v>13</v>
      </c>
      <c r="M652">
        <v>12</v>
      </c>
      <c r="N652">
        <v>5</v>
      </c>
      <c r="O652">
        <v>2</v>
      </c>
    </row>
    <row r="653" spans="1:15" x14ac:dyDescent="0.3">
      <c r="A653">
        <v>47</v>
      </c>
      <c r="B653" t="str">
        <f>IF(WA_Fn_UseC__HR_Employee_Attrition[[#This Row],[Age]]&lt;30,"&lt;30",IF(WA_Fn_UseC__HR_Employee_Attrition[[#This Row],[Age]]&lt;=40,"30-40",IF(WA_Fn_UseC__HR_Employee_Attrition[[#This Row],[Age]]&lt;=50,"41-50","50+")))</f>
        <v>41-50</v>
      </c>
      <c r="C653" t="s">
        <v>18</v>
      </c>
      <c r="D653" t="s">
        <v>13</v>
      </c>
      <c r="E653" t="s">
        <v>32</v>
      </c>
      <c r="F653">
        <v>903</v>
      </c>
      <c r="G653" t="s">
        <v>15</v>
      </c>
      <c r="H653" t="s">
        <v>16</v>
      </c>
      <c r="I653" t="s">
        <v>22</v>
      </c>
      <c r="J653" s="1">
        <v>4537</v>
      </c>
      <c r="K653" t="s">
        <v>12</v>
      </c>
      <c r="L653">
        <v>22</v>
      </c>
      <c r="M653">
        <v>8</v>
      </c>
      <c r="N653">
        <v>7</v>
      </c>
      <c r="O653">
        <v>7</v>
      </c>
    </row>
    <row r="654" spans="1:15" x14ac:dyDescent="0.3">
      <c r="A654">
        <v>37</v>
      </c>
      <c r="B654" t="str">
        <f>IF(WA_Fn_UseC__HR_Employee_Attrition[[#This Row],[Age]]&lt;30,"&lt;30",IF(WA_Fn_UseC__HR_Employee_Attrition[[#This Row],[Age]]&lt;=40,"30-40",IF(WA_Fn_UseC__HR_Employee_Attrition[[#This Row],[Age]]&lt;=50,"41-50","50+")))</f>
        <v>30-40</v>
      </c>
      <c r="C654" t="s">
        <v>18</v>
      </c>
      <c r="D654" t="s">
        <v>13</v>
      </c>
      <c r="E654" t="s">
        <v>25</v>
      </c>
      <c r="F654">
        <v>904</v>
      </c>
      <c r="G654" t="s">
        <v>20</v>
      </c>
      <c r="H654" t="s">
        <v>16</v>
      </c>
      <c r="I654" t="s">
        <v>17</v>
      </c>
      <c r="J654" s="1">
        <v>7642</v>
      </c>
      <c r="K654" t="s">
        <v>12</v>
      </c>
      <c r="L654">
        <v>13</v>
      </c>
      <c r="M654">
        <v>10</v>
      </c>
      <c r="N654">
        <v>10</v>
      </c>
      <c r="O654">
        <v>0</v>
      </c>
    </row>
    <row r="655" spans="1:15" x14ac:dyDescent="0.3">
      <c r="A655">
        <v>50</v>
      </c>
      <c r="B655" t="str">
        <f>IF(WA_Fn_UseC__HR_Employee_Attrition[[#This Row],[Age]]&lt;30,"&lt;30",IF(WA_Fn_UseC__HR_Employee_Attrition[[#This Row],[Age]]&lt;=40,"30-40",IF(WA_Fn_UseC__HR_Employee_Attrition[[#This Row],[Age]]&lt;=50,"41-50","50+")))</f>
        <v>41-50</v>
      </c>
      <c r="C655" t="s">
        <v>18</v>
      </c>
      <c r="D655" t="s">
        <v>19</v>
      </c>
      <c r="E655" t="s">
        <v>14</v>
      </c>
      <c r="F655">
        <v>905</v>
      </c>
      <c r="G655" t="s">
        <v>20</v>
      </c>
      <c r="H655" t="s">
        <v>29</v>
      </c>
      <c r="I655" t="s">
        <v>26</v>
      </c>
      <c r="J655" s="1">
        <v>17924</v>
      </c>
      <c r="K655" t="s">
        <v>18</v>
      </c>
      <c r="L655">
        <v>11</v>
      </c>
      <c r="M655">
        <v>31</v>
      </c>
      <c r="N655">
        <v>31</v>
      </c>
      <c r="O655">
        <v>14</v>
      </c>
    </row>
    <row r="656" spans="1:15" x14ac:dyDescent="0.3">
      <c r="A656">
        <v>39</v>
      </c>
      <c r="B656" t="str">
        <f>IF(WA_Fn_UseC__HR_Employee_Attrition[[#This Row],[Age]]&lt;30,"&lt;30",IF(WA_Fn_UseC__HR_Employee_Attrition[[#This Row],[Age]]&lt;=40,"30-40",IF(WA_Fn_UseC__HR_Employee_Attrition[[#This Row],[Age]]&lt;=50,"41-50","50+")))</f>
        <v>30-40</v>
      </c>
      <c r="C656" t="s">
        <v>18</v>
      </c>
      <c r="D656" t="s">
        <v>34</v>
      </c>
      <c r="E656" t="s">
        <v>14</v>
      </c>
      <c r="F656">
        <v>909</v>
      </c>
      <c r="G656" t="s">
        <v>15</v>
      </c>
      <c r="H656" t="s">
        <v>34</v>
      </c>
      <c r="I656" t="s">
        <v>22</v>
      </c>
      <c r="J656" s="1">
        <v>5204</v>
      </c>
      <c r="K656" t="s">
        <v>18</v>
      </c>
      <c r="L656">
        <v>11</v>
      </c>
      <c r="M656">
        <v>13</v>
      </c>
      <c r="N656">
        <v>5</v>
      </c>
      <c r="O656">
        <v>0</v>
      </c>
    </row>
    <row r="657" spans="1:15" x14ac:dyDescent="0.3">
      <c r="A657">
        <v>33</v>
      </c>
      <c r="B657" t="str">
        <f>IF(WA_Fn_UseC__HR_Employee_Attrition[[#This Row],[Age]]&lt;30,"&lt;30",IF(WA_Fn_UseC__HR_Employee_Attrition[[#This Row],[Age]]&lt;=40,"30-40",IF(WA_Fn_UseC__HR_Employee_Attrition[[#This Row],[Age]]&lt;=50,"41-50","50+")))</f>
        <v>30-40</v>
      </c>
      <c r="C657" t="s">
        <v>18</v>
      </c>
      <c r="D657" t="s">
        <v>34</v>
      </c>
      <c r="E657" t="s">
        <v>34</v>
      </c>
      <c r="F657">
        <v>910</v>
      </c>
      <c r="G657" t="s">
        <v>20</v>
      </c>
      <c r="H657" t="s">
        <v>34</v>
      </c>
      <c r="I657" t="s">
        <v>26</v>
      </c>
      <c r="J657" s="1">
        <v>2277</v>
      </c>
      <c r="K657" t="s">
        <v>12</v>
      </c>
      <c r="L657">
        <v>11</v>
      </c>
      <c r="M657">
        <v>7</v>
      </c>
      <c r="N657">
        <v>4</v>
      </c>
      <c r="O657">
        <v>0</v>
      </c>
    </row>
    <row r="658" spans="1:15" x14ac:dyDescent="0.3">
      <c r="A658">
        <v>32</v>
      </c>
      <c r="B658" t="str">
        <f>IF(WA_Fn_UseC__HR_Employee_Attrition[[#This Row],[Age]]&lt;30,"&lt;30",IF(WA_Fn_UseC__HR_Employee_Attrition[[#This Row],[Age]]&lt;=40,"30-40",IF(WA_Fn_UseC__HR_Employee_Attrition[[#This Row],[Age]]&lt;=50,"41-50","50+")))</f>
        <v>30-40</v>
      </c>
      <c r="C658" t="s">
        <v>12</v>
      </c>
      <c r="D658" t="s">
        <v>19</v>
      </c>
      <c r="E658" t="s">
        <v>14</v>
      </c>
      <c r="F658">
        <v>911</v>
      </c>
      <c r="G658" t="s">
        <v>20</v>
      </c>
      <c r="H658" t="s">
        <v>24</v>
      </c>
      <c r="I658" t="s">
        <v>17</v>
      </c>
      <c r="J658" s="1">
        <v>2795</v>
      </c>
      <c r="K658" t="s">
        <v>12</v>
      </c>
      <c r="L658">
        <v>24</v>
      </c>
      <c r="M658">
        <v>1</v>
      </c>
      <c r="N658">
        <v>1</v>
      </c>
      <c r="O658">
        <v>0</v>
      </c>
    </row>
    <row r="659" spans="1:15" x14ac:dyDescent="0.3">
      <c r="A659">
        <v>29</v>
      </c>
      <c r="B659" t="str">
        <f>IF(WA_Fn_UseC__HR_Employee_Attrition[[#This Row],[Age]]&lt;30,"&lt;30",IF(WA_Fn_UseC__HR_Employee_Attrition[[#This Row],[Age]]&lt;=40,"30-40",IF(WA_Fn_UseC__HR_Employee_Attrition[[#This Row],[Age]]&lt;=50,"41-50","50+")))</f>
        <v>&lt;30</v>
      </c>
      <c r="C659" t="s">
        <v>18</v>
      </c>
      <c r="D659" t="s">
        <v>19</v>
      </c>
      <c r="E659" t="s">
        <v>25</v>
      </c>
      <c r="F659">
        <v>912</v>
      </c>
      <c r="G659" t="s">
        <v>15</v>
      </c>
      <c r="H659" t="s">
        <v>24</v>
      </c>
      <c r="I659" t="s">
        <v>26</v>
      </c>
      <c r="J659" s="1">
        <v>2532</v>
      </c>
      <c r="K659" t="s">
        <v>18</v>
      </c>
      <c r="L659">
        <v>14</v>
      </c>
      <c r="M659">
        <v>8</v>
      </c>
      <c r="N659">
        <v>4</v>
      </c>
      <c r="O659">
        <v>0</v>
      </c>
    </row>
    <row r="660" spans="1:15" x14ac:dyDescent="0.3">
      <c r="A660">
        <v>44</v>
      </c>
      <c r="B660" t="str">
        <f>IF(WA_Fn_UseC__HR_Employee_Attrition[[#This Row],[Age]]&lt;30,"&lt;30",IF(WA_Fn_UseC__HR_Employee_Attrition[[#This Row],[Age]]&lt;=40,"30-40",IF(WA_Fn_UseC__HR_Employee_Attrition[[#This Row],[Age]]&lt;=50,"41-50","50+")))</f>
        <v>41-50</v>
      </c>
      <c r="C660" t="s">
        <v>18</v>
      </c>
      <c r="D660" t="s">
        <v>19</v>
      </c>
      <c r="E660" t="s">
        <v>14</v>
      </c>
      <c r="F660">
        <v>913</v>
      </c>
      <c r="G660" t="s">
        <v>20</v>
      </c>
      <c r="H660" t="s">
        <v>21</v>
      </c>
      <c r="I660" t="s">
        <v>22</v>
      </c>
      <c r="J660" s="1">
        <v>2559</v>
      </c>
      <c r="K660" t="s">
        <v>12</v>
      </c>
      <c r="L660">
        <v>13</v>
      </c>
      <c r="M660">
        <v>8</v>
      </c>
      <c r="N660">
        <v>8</v>
      </c>
      <c r="O660">
        <v>7</v>
      </c>
    </row>
    <row r="661" spans="1:15" x14ac:dyDescent="0.3">
      <c r="A661">
        <v>28</v>
      </c>
      <c r="B661" t="str">
        <f>IF(WA_Fn_UseC__HR_Employee_Attrition[[#This Row],[Age]]&lt;30,"&lt;30",IF(WA_Fn_UseC__HR_Employee_Attrition[[#This Row],[Age]]&lt;=40,"30-40",IF(WA_Fn_UseC__HR_Employee_Attrition[[#This Row],[Age]]&lt;=50,"41-50","50+")))</f>
        <v>&lt;30</v>
      </c>
      <c r="C661" t="s">
        <v>18</v>
      </c>
      <c r="D661" t="s">
        <v>13</v>
      </c>
      <c r="E661" t="s">
        <v>25</v>
      </c>
      <c r="F661">
        <v>916</v>
      </c>
      <c r="G661" t="s">
        <v>20</v>
      </c>
      <c r="H661" t="s">
        <v>16</v>
      </c>
      <c r="I661" t="s">
        <v>17</v>
      </c>
      <c r="J661" s="1">
        <v>4908</v>
      </c>
      <c r="K661" t="s">
        <v>18</v>
      </c>
      <c r="L661">
        <v>14</v>
      </c>
      <c r="M661">
        <v>4</v>
      </c>
      <c r="N661">
        <v>4</v>
      </c>
      <c r="O661">
        <v>0</v>
      </c>
    </row>
    <row r="662" spans="1:15" x14ac:dyDescent="0.3">
      <c r="A662">
        <v>58</v>
      </c>
      <c r="B662" t="str">
        <f>IF(WA_Fn_UseC__HR_Employee_Attrition[[#This Row],[Age]]&lt;30,"&lt;30",IF(WA_Fn_UseC__HR_Employee_Attrition[[#This Row],[Age]]&lt;=40,"30-40",IF(WA_Fn_UseC__HR_Employee_Attrition[[#This Row],[Age]]&lt;=50,"41-50","50+")))</f>
        <v>50+</v>
      </c>
      <c r="C662" t="s">
        <v>12</v>
      </c>
      <c r="D662" t="s">
        <v>19</v>
      </c>
      <c r="E662" t="s">
        <v>14</v>
      </c>
      <c r="F662">
        <v>918</v>
      </c>
      <c r="G662" t="s">
        <v>20</v>
      </c>
      <c r="H662" t="s">
        <v>24</v>
      </c>
      <c r="I662" t="s">
        <v>26</v>
      </c>
      <c r="J662" s="1">
        <v>2380</v>
      </c>
      <c r="K662" t="s">
        <v>12</v>
      </c>
      <c r="L662">
        <v>14</v>
      </c>
      <c r="M662">
        <v>3</v>
      </c>
      <c r="N662">
        <v>1</v>
      </c>
      <c r="O662">
        <v>0</v>
      </c>
    </row>
    <row r="663" spans="1:15" x14ac:dyDescent="0.3">
      <c r="A663">
        <v>43</v>
      </c>
      <c r="B663" t="str">
        <f>IF(WA_Fn_UseC__HR_Employee_Attrition[[#This Row],[Age]]&lt;30,"&lt;30",IF(WA_Fn_UseC__HR_Employee_Attrition[[#This Row],[Age]]&lt;=40,"30-40",IF(WA_Fn_UseC__HR_Employee_Attrition[[#This Row],[Age]]&lt;=50,"41-50","50+")))</f>
        <v>41-50</v>
      </c>
      <c r="C663" t="s">
        <v>18</v>
      </c>
      <c r="D663" t="s">
        <v>19</v>
      </c>
      <c r="E663" t="s">
        <v>14</v>
      </c>
      <c r="F663">
        <v>920</v>
      </c>
      <c r="G663" t="s">
        <v>15</v>
      </c>
      <c r="H663" t="s">
        <v>27</v>
      </c>
      <c r="I663" t="s">
        <v>26</v>
      </c>
      <c r="J663" s="1">
        <v>4765</v>
      </c>
      <c r="K663" t="s">
        <v>18</v>
      </c>
      <c r="L663">
        <v>21</v>
      </c>
      <c r="M663">
        <v>4</v>
      </c>
      <c r="N663">
        <v>1</v>
      </c>
      <c r="O663">
        <v>0</v>
      </c>
    </row>
    <row r="664" spans="1:15" x14ac:dyDescent="0.3">
      <c r="A664">
        <v>20</v>
      </c>
      <c r="B664" t="str">
        <f>IF(WA_Fn_UseC__HR_Employee_Attrition[[#This Row],[Age]]&lt;30,"&lt;30",IF(WA_Fn_UseC__HR_Employee_Attrition[[#This Row],[Age]]&lt;=40,"30-40",IF(WA_Fn_UseC__HR_Employee_Attrition[[#This Row],[Age]]&lt;=50,"41-50","50+")))</f>
        <v>&lt;30</v>
      </c>
      <c r="C664" t="s">
        <v>12</v>
      </c>
      <c r="D664" t="s">
        <v>13</v>
      </c>
      <c r="E664" t="s">
        <v>25</v>
      </c>
      <c r="F664">
        <v>922</v>
      </c>
      <c r="G664" t="s">
        <v>15</v>
      </c>
      <c r="H664" t="s">
        <v>30</v>
      </c>
      <c r="I664" t="s">
        <v>17</v>
      </c>
      <c r="J664" s="1">
        <v>2044</v>
      </c>
      <c r="K664" t="s">
        <v>18</v>
      </c>
      <c r="L664">
        <v>13</v>
      </c>
      <c r="M664">
        <v>2</v>
      </c>
      <c r="N664">
        <v>2</v>
      </c>
      <c r="O664">
        <v>0</v>
      </c>
    </row>
    <row r="665" spans="1:15" x14ac:dyDescent="0.3">
      <c r="A665">
        <v>21</v>
      </c>
      <c r="B665" t="str">
        <f>IF(WA_Fn_UseC__HR_Employee_Attrition[[#This Row],[Age]]&lt;30,"&lt;30",IF(WA_Fn_UseC__HR_Employee_Attrition[[#This Row],[Age]]&lt;=40,"30-40",IF(WA_Fn_UseC__HR_Employee_Attrition[[#This Row],[Age]]&lt;=50,"41-50","50+")))</f>
        <v>&lt;30</v>
      </c>
      <c r="C665" t="s">
        <v>12</v>
      </c>
      <c r="D665" t="s">
        <v>19</v>
      </c>
      <c r="E665" t="s">
        <v>23</v>
      </c>
      <c r="F665">
        <v>923</v>
      </c>
      <c r="G665" t="s">
        <v>15</v>
      </c>
      <c r="H665" t="s">
        <v>21</v>
      </c>
      <c r="I665" t="s">
        <v>17</v>
      </c>
      <c r="J665" s="1">
        <v>2693</v>
      </c>
      <c r="K665" t="s">
        <v>18</v>
      </c>
      <c r="L665">
        <v>19</v>
      </c>
      <c r="M665">
        <v>1</v>
      </c>
      <c r="N665">
        <v>1</v>
      </c>
      <c r="O665">
        <v>0</v>
      </c>
    </row>
    <row r="666" spans="1:15" x14ac:dyDescent="0.3">
      <c r="A666">
        <v>36</v>
      </c>
      <c r="B666" t="str">
        <f>IF(WA_Fn_UseC__HR_Employee_Attrition[[#This Row],[Age]]&lt;30,"&lt;30",IF(WA_Fn_UseC__HR_Employee_Attrition[[#This Row],[Age]]&lt;=40,"30-40",IF(WA_Fn_UseC__HR_Employee_Attrition[[#This Row],[Age]]&lt;=50,"41-50","50+")))</f>
        <v>30-40</v>
      </c>
      <c r="C666" t="s">
        <v>18</v>
      </c>
      <c r="D666" t="s">
        <v>19</v>
      </c>
      <c r="E666" t="s">
        <v>14</v>
      </c>
      <c r="F666">
        <v>924</v>
      </c>
      <c r="G666" t="s">
        <v>20</v>
      </c>
      <c r="H666" t="s">
        <v>28</v>
      </c>
      <c r="I666" t="s">
        <v>22</v>
      </c>
      <c r="J666" s="1">
        <v>6586</v>
      </c>
      <c r="K666" t="s">
        <v>12</v>
      </c>
      <c r="L666">
        <v>17</v>
      </c>
      <c r="M666">
        <v>17</v>
      </c>
      <c r="N666">
        <v>16</v>
      </c>
      <c r="O666">
        <v>4</v>
      </c>
    </row>
    <row r="667" spans="1:15" x14ac:dyDescent="0.3">
      <c r="A667">
        <v>47</v>
      </c>
      <c r="B667" t="str">
        <f>IF(WA_Fn_UseC__HR_Employee_Attrition[[#This Row],[Age]]&lt;30,"&lt;30",IF(WA_Fn_UseC__HR_Employee_Attrition[[#This Row],[Age]]&lt;=40,"30-40",IF(WA_Fn_UseC__HR_Employee_Attrition[[#This Row],[Age]]&lt;=50,"41-50","50+")))</f>
        <v>41-50</v>
      </c>
      <c r="C667" t="s">
        <v>18</v>
      </c>
      <c r="D667" t="s">
        <v>13</v>
      </c>
      <c r="E667" t="s">
        <v>14</v>
      </c>
      <c r="F667">
        <v>925</v>
      </c>
      <c r="G667" t="s">
        <v>15</v>
      </c>
      <c r="H667" t="s">
        <v>30</v>
      </c>
      <c r="I667" t="s">
        <v>17</v>
      </c>
      <c r="J667" s="1">
        <v>3294</v>
      </c>
      <c r="K667" t="s">
        <v>12</v>
      </c>
      <c r="L667">
        <v>18</v>
      </c>
      <c r="M667">
        <v>3</v>
      </c>
      <c r="N667">
        <v>3</v>
      </c>
      <c r="O667">
        <v>1</v>
      </c>
    </row>
    <row r="668" spans="1:15" x14ac:dyDescent="0.3">
      <c r="A668">
        <v>22</v>
      </c>
      <c r="B668" t="str">
        <f>IF(WA_Fn_UseC__HR_Employee_Attrition[[#This Row],[Age]]&lt;30,"&lt;30",IF(WA_Fn_UseC__HR_Employee_Attrition[[#This Row],[Age]]&lt;=40,"30-40",IF(WA_Fn_UseC__HR_Employee_Attrition[[#This Row],[Age]]&lt;=50,"41-50","50+")))</f>
        <v>&lt;30</v>
      </c>
      <c r="C668" t="s">
        <v>12</v>
      </c>
      <c r="D668" t="s">
        <v>19</v>
      </c>
      <c r="E668" t="s">
        <v>14</v>
      </c>
      <c r="F668">
        <v>926</v>
      </c>
      <c r="G668" t="s">
        <v>15</v>
      </c>
      <c r="H668" t="s">
        <v>27</v>
      </c>
      <c r="I668" t="s">
        <v>22</v>
      </c>
      <c r="J668" s="1">
        <v>4171</v>
      </c>
      <c r="K668" t="s">
        <v>12</v>
      </c>
      <c r="L668">
        <v>19</v>
      </c>
      <c r="M668">
        <v>4</v>
      </c>
      <c r="N668">
        <v>3</v>
      </c>
      <c r="O668">
        <v>0</v>
      </c>
    </row>
    <row r="669" spans="1:15" x14ac:dyDescent="0.3">
      <c r="A669">
        <v>41</v>
      </c>
      <c r="B669" t="str">
        <f>IF(WA_Fn_UseC__HR_Employee_Attrition[[#This Row],[Age]]&lt;30,"&lt;30",IF(WA_Fn_UseC__HR_Employee_Attrition[[#This Row],[Age]]&lt;=40,"30-40",IF(WA_Fn_UseC__HR_Employee_Attrition[[#This Row],[Age]]&lt;=50,"41-50","50+")))</f>
        <v>41-50</v>
      </c>
      <c r="C669" t="s">
        <v>12</v>
      </c>
      <c r="D669" t="s">
        <v>19</v>
      </c>
      <c r="E669" t="s">
        <v>14</v>
      </c>
      <c r="F669">
        <v>927</v>
      </c>
      <c r="G669" t="s">
        <v>15</v>
      </c>
      <c r="H669" t="s">
        <v>24</v>
      </c>
      <c r="I669" t="s">
        <v>26</v>
      </c>
      <c r="J669" s="1">
        <v>2778</v>
      </c>
      <c r="K669" t="s">
        <v>12</v>
      </c>
      <c r="L669">
        <v>13</v>
      </c>
      <c r="M669">
        <v>10</v>
      </c>
      <c r="N669">
        <v>7</v>
      </c>
      <c r="O669">
        <v>1</v>
      </c>
    </row>
    <row r="670" spans="1:15" x14ac:dyDescent="0.3">
      <c r="A670">
        <v>28</v>
      </c>
      <c r="B670" t="str">
        <f>IF(WA_Fn_UseC__HR_Employee_Attrition[[#This Row],[Age]]&lt;30,"&lt;30",IF(WA_Fn_UseC__HR_Employee_Attrition[[#This Row],[Age]]&lt;=40,"30-40",IF(WA_Fn_UseC__HR_Employee_Attrition[[#This Row],[Age]]&lt;=50,"41-50","50+")))</f>
        <v>&lt;30</v>
      </c>
      <c r="C670" t="s">
        <v>18</v>
      </c>
      <c r="D670" t="s">
        <v>19</v>
      </c>
      <c r="E670" t="s">
        <v>25</v>
      </c>
      <c r="F670">
        <v>930</v>
      </c>
      <c r="G670" t="s">
        <v>15</v>
      </c>
      <c r="H670" t="s">
        <v>21</v>
      </c>
      <c r="I670" t="s">
        <v>26</v>
      </c>
      <c r="J670" s="1">
        <v>2377</v>
      </c>
      <c r="K670" t="s">
        <v>18</v>
      </c>
      <c r="L670">
        <v>18</v>
      </c>
      <c r="M670">
        <v>6</v>
      </c>
      <c r="N670">
        <v>2</v>
      </c>
      <c r="O670">
        <v>2</v>
      </c>
    </row>
    <row r="671" spans="1:15" x14ac:dyDescent="0.3">
      <c r="A671">
        <v>39</v>
      </c>
      <c r="B671" t="str">
        <f>IF(WA_Fn_UseC__HR_Employee_Attrition[[#This Row],[Age]]&lt;30,"&lt;30",IF(WA_Fn_UseC__HR_Employee_Attrition[[#This Row],[Age]]&lt;=40,"30-40",IF(WA_Fn_UseC__HR_Employee_Attrition[[#This Row],[Age]]&lt;=50,"41-50","50+")))</f>
        <v>30-40</v>
      </c>
      <c r="C671" t="s">
        <v>12</v>
      </c>
      <c r="D671" t="s">
        <v>19</v>
      </c>
      <c r="E671" t="s">
        <v>25</v>
      </c>
      <c r="F671">
        <v>932</v>
      </c>
      <c r="G671" t="s">
        <v>20</v>
      </c>
      <c r="H671" t="s">
        <v>24</v>
      </c>
      <c r="I671" t="s">
        <v>22</v>
      </c>
      <c r="J671" s="1">
        <v>2404</v>
      </c>
      <c r="K671" t="s">
        <v>12</v>
      </c>
      <c r="L671">
        <v>21</v>
      </c>
      <c r="M671">
        <v>8</v>
      </c>
      <c r="N671">
        <v>2</v>
      </c>
      <c r="O671">
        <v>2</v>
      </c>
    </row>
    <row r="672" spans="1:15" x14ac:dyDescent="0.3">
      <c r="A672">
        <v>27</v>
      </c>
      <c r="B672" t="str">
        <f>IF(WA_Fn_UseC__HR_Employee_Attrition[[#This Row],[Age]]&lt;30,"&lt;30",IF(WA_Fn_UseC__HR_Employee_Attrition[[#This Row],[Age]]&lt;=40,"30-40",IF(WA_Fn_UseC__HR_Employee_Attrition[[#This Row],[Age]]&lt;=50,"41-50","50+")))</f>
        <v>&lt;30</v>
      </c>
      <c r="C672" t="s">
        <v>18</v>
      </c>
      <c r="D672" t="s">
        <v>19</v>
      </c>
      <c r="E672" t="s">
        <v>14</v>
      </c>
      <c r="F672">
        <v>933</v>
      </c>
      <c r="G672" t="s">
        <v>15</v>
      </c>
      <c r="H672" t="s">
        <v>21</v>
      </c>
      <c r="I672" t="s">
        <v>17</v>
      </c>
      <c r="J672" s="1">
        <v>2318</v>
      </c>
      <c r="K672" t="s">
        <v>18</v>
      </c>
      <c r="L672">
        <v>19</v>
      </c>
      <c r="M672">
        <v>1</v>
      </c>
      <c r="N672">
        <v>1</v>
      </c>
      <c r="O672">
        <v>0</v>
      </c>
    </row>
    <row r="673" spans="1:15" x14ac:dyDescent="0.3">
      <c r="A673">
        <v>34</v>
      </c>
      <c r="B673" t="str">
        <f>IF(WA_Fn_UseC__HR_Employee_Attrition[[#This Row],[Age]]&lt;30,"&lt;30",IF(WA_Fn_UseC__HR_Employee_Attrition[[#This Row],[Age]]&lt;=40,"30-40",IF(WA_Fn_UseC__HR_Employee_Attrition[[#This Row],[Age]]&lt;=50,"41-50","50+")))</f>
        <v>30-40</v>
      </c>
      <c r="C673" t="s">
        <v>18</v>
      </c>
      <c r="D673" t="s">
        <v>19</v>
      </c>
      <c r="E673" t="s">
        <v>14</v>
      </c>
      <c r="F673">
        <v>934</v>
      </c>
      <c r="G673" t="s">
        <v>20</v>
      </c>
      <c r="H673" t="s">
        <v>24</v>
      </c>
      <c r="I673" t="s">
        <v>26</v>
      </c>
      <c r="J673" s="1">
        <v>2008</v>
      </c>
      <c r="K673" t="s">
        <v>18</v>
      </c>
      <c r="L673">
        <v>14</v>
      </c>
      <c r="M673">
        <v>1</v>
      </c>
      <c r="N673">
        <v>1</v>
      </c>
      <c r="O673">
        <v>1</v>
      </c>
    </row>
    <row r="674" spans="1:15" x14ac:dyDescent="0.3">
      <c r="A674">
        <v>42</v>
      </c>
      <c r="B674" t="str">
        <f>IF(WA_Fn_UseC__HR_Employee_Attrition[[#This Row],[Age]]&lt;30,"&lt;30",IF(WA_Fn_UseC__HR_Employee_Attrition[[#This Row],[Age]]&lt;=40,"30-40",IF(WA_Fn_UseC__HR_Employee_Attrition[[#This Row],[Age]]&lt;=50,"41-50","50+")))</f>
        <v>41-50</v>
      </c>
      <c r="C674" t="s">
        <v>18</v>
      </c>
      <c r="D674" t="s">
        <v>13</v>
      </c>
      <c r="E674" t="s">
        <v>25</v>
      </c>
      <c r="F674">
        <v>936</v>
      </c>
      <c r="G674" t="s">
        <v>15</v>
      </c>
      <c r="H674" t="s">
        <v>16</v>
      </c>
      <c r="I674" t="s">
        <v>17</v>
      </c>
      <c r="J674" s="1">
        <v>6244</v>
      </c>
      <c r="K674" t="s">
        <v>18</v>
      </c>
      <c r="L674">
        <v>17</v>
      </c>
      <c r="M674">
        <v>10</v>
      </c>
      <c r="N674">
        <v>5</v>
      </c>
      <c r="O674">
        <v>0</v>
      </c>
    </row>
    <row r="675" spans="1:15" x14ac:dyDescent="0.3">
      <c r="A675">
        <v>33</v>
      </c>
      <c r="B675" t="str">
        <f>IF(WA_Fn_UseC__HR_Employee_Attrition[[#This Row],[Age]]&lt;30,"&lt;30",IF(WA_Fn_UseC__HR_Employee_Attrition[[#This Row],[Age]]&lt;=40,"30-40",IF(WA_Fn_UseC__HR_Employee_Attrition[[#This Row],[Age]]&lt;=50,"41-50","50+")))</f>
        <v>30-40</v>
      </c>
      <c r="C675" t="s">
        <v>18</v>
      </c>
      <c r="D675" t="s">
        <v>19</v>
      </c>
      <c r="E675" t="s">
        <v>23</v>
      </c>
      <c r="F675">
        <v>939</v>
      </c>
      <c r="G675" t="s">
        <v>20</v>
      </c>
      <c r="H675" t="s">
        <v>21</v>
      </c>
      <c r="I675" t="s">
        <v>17</v>
      </c>
      <c r="J675" s="1">
        <v>2799</v>
      </c>
      <c r="K675" t="s">
        <v>12</v>
      </c>
      <c r="L675">
        <v>11</v>
      </c>
      <c r="M675">
        <v>6</v>
      </c>
      <c r="N675">
        <v>3</v>
      </c>
      <c r="O675">
        <v>0</v>
      </c>
    </row>
    <row r="676" spans="1:15" x14ac:dyDescent="0.3">
      <c r="A676">
        <v>58</v>
      </c>
      <c r="B676" t="str">
        <f>IF(WA_Fn_UseC__HR_Employee_Attrition[[#This Row],[Age]]&lt;30,"&lt;30",IF(WA_Fn_UseC__HR_Employee_Attrition[[#This Row],[Age]]&lt;=40,"30-40",IF(WA_Fn_UseC__HR_Employee_Attrition[[#This Row],[Age]]&lt;=50,"41-50","50+")))</f>
        <v>50+</v>
      </c>
      <c r="C676" t="s">
        <v>18</v>
      </c>
      <c r="D676" t="s">
        <v>19</v>
      </c>
      <c r="E676" t="s">
        <v>33</v>
      </c>
      <c r="F676">
        <v>940</v>
      </c>
      <c r="G676" t="s">
        <v>15</v>
      </c>
      <c r="H676" t="s">
        <v>28</v>
      </c>
      <c r="I676" t="s">
        <v>26</v>
      </c>
      <c r="J676" s="1">
        <v>10552</v>
      </c>
      <c r="K676" t="s">
        <v>12</v>
      </c>
      <c r="L676">
        <v>13</v>
      </c>
      <c r="M676">
        <v>24</v>
      </c>
      <c r="N676">
        <v>6</v>
      </c>
      <c r="O676">
        <v>0</v>
      </c>
    </row>
    <row r="677" spans="1:15" x14ac:dyDescent="0.3">
      <c r="A677">
        <v>31</v>
      </c>
      <c r="B677" t="str">
        <f>IF(WA_Fn_UseC__HR_Employee_Attrition[[#This Row],[Age]]&lt;30,"&lt;30",IF(WA_Fn_UseC__HR_Employee_Attrition[[#This Row],[Age]]&lt;=40,"30-40",IF(WA_Fn_UseC__HR_Employee_Attrition[[#This Row],[Age]]&lt;=50,"41-50","50+")))</f>
        <v>30-40</v>
      </c>
      <c r="C677" t="s">
        <v>18</v>
      </c>
      <c r="D677" t="s">
        <v>13</v>
      </c>
      <c r="E677" t="s">
        <v>14</v>
      </c>
      <c r="F677">
        <v>941</v>
      </c>
      <c r="G677" t="s">
        <v>20</v>
      </c>
      <c r="H677" t="s">
        <v>30</v>
      </c>
      <c r="I677" t="s">
        <v>22</v>
      </c>
      <c r="J677" s="1">
        <v>2329</v>
      </c>
      <c r="K677" t="s">
        <v>18</v>
      </c>
      <c r="L677">
        <v>15</v>
      </c>
      <c r="M677">
        <v>13</v>
      </c>
      <c r="N677">
        <v>7</v>
      </c>
      <c r="O677">
        <v>5</v>
      </c>
    </row>
    <row r="678" spans="1:15" x14ac:dyDescent="0.3">
      <c r="A678">
        <v>35</v>
      </c>
      <c r="B678" t="str">
        <f>IF(WA_Fn_UseC__HR_Employee_Attrition[[#This Row],[Age]]&lt;30,"&lt;30",IF(WA_Fn_UseC__HR_Employee_Attrition[[#This Row],[Age]]&lt;=40,"30-40",IF(WA_Fn_UseC__HR_Employee_Attrition[[#This Row],[Age]]&lt;=50,"41-50","50+")))</f>
        <v>30-40</v>
      </c>
      <c r="C678" t="s">
        <v>18</v>
      </c>
      <c r="D678" t="s">
        <v>19</v>
      </c>
      <c r="E678" t="s">
        <v>14</v>
      </c>
      <c r="F678">
        <v>942</v>
      </c>
      <c r="G678" t="s">
        <v>15</v>
      </c>
      <c r="H678" t="s">
        <v>28</v>
      </c>
      <c r="I678" t="s">
        <v>22</v>
      </c>
      <c r="J678" s="1">
        <v>4014</v>
      </c>
      <c r="K678" t="s">
        <v>12</v>
      </c>
      <c r="L678">
        <v>25</v>
      </c>
      <c r="M678">
        <v>10</v>
      </c>
      <c r="N678">
        <v>10</v>
      </c>
      <c r="O678">
        <v>0</v>
      </c>
    </row>
    <row r="679" spans="1:15" x14ac:dyDescent="0.3">
      <c r="A679">
        <v>49</v>
      </c>
      <c r="B679" t="str">
        <f>IF(WA_Fn_UseC__HR_Employee_Attrition[[#This Row],[Age]]&lt;30,"&lt;30",IF(WA_Fn_UseC__HR_Employee_Attrition[[#This Row],[Age]]&lt;=40,"30-40",IF(WA_Fn_UseC__HR_Employee_Attrition[[#This Row],[Age]]&lt;=50,"41-50","50+")))</f>
        <v>41-50</v>
      </c>
      <c r="C679" t="s">
        <v>18</v>
      </c>
      <c r="D679" t="s">
        <v>19</v>
      </c>
      <c r="E679" t="s">
        <v>23</v>
      </c>
      <c r="F679">
        <v>944</v>
      </c>
      <c r="G679" t="s">
        <v>15</v>
      </c>
      <c r="H679" t="s">
        <v>24</v>
      </c>
      <c r="I679" t="s">
        <v>22</v>
      </c>
      <c r="J679" s="1">
        <v>7403</v>
      </c>
      <c r="K679" t="s">
        <v>18</v>
      </c>
      <c r="L679">
        <v>11</v>
      </c>
      <c r="M679">
        <v>29</v>
      </c>
      <c r="N679">
        <v>26</v>
      </c>
      <c r="O679">
        <v>1</v>
      </c>
    </row>
    <row r="680" spans="1:15" x14ac:dyDescent="0.3">
      <c r="A680">
        <v>48</v>
      </c>
      <c r="B680" t="str">
        <f>IF(WA_Fn_UseC__HR_Employee_Attrition[[#This Row],[Age]]&lt;30,"&lt;30",IF(WA_Fn_UseC__HR_Employee_Attrition[[#This Row],[Age]]&lt;=40,"30-40",IF(WA_Fn_UseC__HR_Employee_Attrition[[#This Row],[Age]]&lt;=50,"41-50","50+")))</f>
        <v>41-50</v>
      </c>
      <c r="C680" t="s">
        <v>18</v>
      </c>
      <c r="D680" t="s">
        <v>19</v>
      </c>
      <c r="E680" t="s">
        <v>25</v>
      </c>
      <c r="F680">
        <v>945</v>
      </c>
      <c r="G680" t="s">
        <v>20</v>
      </c>
      <c r="H680" t="s">
        <v>21</v>
      </c>
      <c r="I680" t="s">
        <v>22</v>
      </c>
      <c r="J680" s="1">
        <v>2259</v>
      </c>
      <c r="K680" t="s">
        <v>18</v>
      </c>
      <c r="L680">
        <v>17</v>
      </c>
      <c r="M680">
        <v>13</v>
      </c>
      <c r="N680">
        <v>0</v>
      </c>
      <c r="O680">
        <v>0</v>
      </c>
    </row>
    <row r="681" spans="1:15" x14ac:dyDescent="0.3">
      <c r="A681">
        <v>31</v>
      </c>
      <c r="B681" t="str">
        <f>IF(WA_Fn_UseC__HR_Employee_Attrition[[#This Row],[Age]]&lt;30,"&lt;30",IF(WA_Fn_UseC__HR_Employee_Attrition[[#This Row],[Age]]&lt;=40,"30-40",IF(WA_Fn_UseC__HR_Employee_Attrition[[#This Row],[Age]]&lt;=50,"41-50","50+")))</f>
        <v>30-40</v>
      </c>
      <c r="C681" t="s">
        <v>18</v>
      </c>
      <c r="D681" t="s">
        <v>13</v>
      </c>
      <c r="E681" t="s">
        <v>32</v>
      </c>
      <c r="F681">
        <v>947</v>
      </c>
      <c r="G681" t="s">
        <v>15</v>
      </c>
      <c r="H681" t="s">
        <v>16</v>
      </c>
      <c r="I681" t="s">
        <v>22</v>
      </c>
      <c r="J681" s="1">
        <v>6932</v>
      </c>
      <c r="K681" t="s">
        <v>18</v>
      </c>
      <c r="L681">
        <v>13</v>
      </c>
      <c r="M681">
        <v>9</v>
      </c>
      <c r="N681">
        <v>9</v>
      </c>
      <c r="O681">
        <v>0</v>
      </c>
    </row>
    <row r="682" spans="1:15" x14ac:dyDescent="0.3">
      <c r="A682">
        <v>36</v>
      </c>
      <c r="B682" t="str">
        <f>IF(WA_Fn_UseC__HR_Employee_Attrition[[#This Row],[Age]]&lt;30,"&lt;30",IF(WA_Fn_UseC__HR_Employee_Attrition[[#This Row],[Age]]&lt;=40,"30-40",IF(WA_Fn_UseC__HR_Employee_Attrition[[#This Row],[Age]]&lt;=50,"41-50","50+")))</f>
        <v>30-40</v>
      </c>
      <c r="C682" t="s">
        <v>18</v>
      </c>
      <c r="D682" t="s">
        <v>19</v>
      </c>
      <c r="E682" t="s">
        <v>23</v>
      </c>
      <c r="F682">
        <v>949</v>
      </c>
      <c r="G682" t="s">
        <v>20</v>
      </c>
      <c r="H682" t="s">
        <v>21</v>
      </c>
      <c r="I682" t="s">
        <v>17</v>
      </c>
      <c r="J682" s="1">
        <v>4678</v>
      </c>
      <c r="K682" t="s">
        <v>18</v>
      </c>
      <c r="L682">
        <v>18</v>
      </c>
      <c r="M682">
        <v>8</v>
      </c>
      <c r="N682">
        <v>6</v>
      </c>
      <c r="O682">
        <v>0</v>
      </c>
    </row>
    <row r="683" spans="1:15" x14ac:dyDescent="0.3">
      <c r="A683">
        <v>38</v>
      </c>
      <c r="B683" t="str">
        <f>IF(WA_Fn_UseC__HR_Employee_Attrition[[#This Row],[Age]]&lt;30,"&lt;30",IF(WA_Fn_UseC__HR_Employee_Attrition[[#This Row],[Age]]&lt;=40,"30-40",IF(WA_Fn_UseC__HR_Employee_Attrition[[#This Row],[Age]]&lt;=50,"41-50","50+")))</f>
        <v>30-40</v>
      </c>
      <c r="C683" t="s">
        <v>18</v>
      </c>
      <c r="D683" t="s">
        <v>19</v>
      </c>
      <c r="E683" t="s">
        <v>33</v>
      </c>
      <c r="F683">
        <v>950</v>
      </c>
      <c r="G683" t="s">
        <v>15</v>
      </c>
      <c r="H683" t="s">
        <v>31</v>
      </c>
      <c r="I683" t="s">
        <v>22</v>
      </c>
      <c r="J683" s="1">
        <v>13582</v>
      </c>
      <c r="K683" t="s">
        <v>18</v>
      </c>
      <c r="L683">
        <v>13</v>
      </c>
      <c r="M683">
        <v>15</v>
      </c>
      <c r="N683">
        <v>15</v>
      </c>
      <c r="O683">
        <v>5</v>
      </c>
    </row>
    <row r="684" spans="1:15" x14ac:dyDescent="0.3">
      <c r="A684">
        <v>32</v>
      </c>
      <c r="B684" t="str">
        <f>IF(WA_Fn_UseC__HR_Employee_Attrition[[#This Row],[Age]]&lt;30,"&lt;30",IF(WA_Fn_UseC__HR_Employee_Attrition[[#This Row],[Age]]&lt;=40,"30-40",IF(WA_Fn_UseC__HR_Employee_Attrition[[#This Row],[Age]]&lt;=50,"41-50","50+")))</f>
        <v>30-40</v>
      </c>
      <c r="C684" t="s">
        <v>18</v>
      </c>
      <c r="D684" t="s">
        <v>19</v>
      </c>
      <c r="E684" t="s">
        <v>14</v>
      </c>
      <c r="F684">
        <v>951</v>
      </c>
      <c r="G684" t="s">
        <v>15</v>
      </c>
      <c r="H684" t="s">
        <v>24</v>
      </c>
      <c r="I684" t="s">
        <v>22</v>
      </c>
      <c r="J684" s="1">
        <v>2332</v>
      </c>
      <c r="K684" t="s">
        <v>18</v>
      </c>
      <c r="L684">
        <v>20</v>
      </c>
      <c r="M684">
        <v>5</v>
      </c>
      <c r="N684">
        <v>3</v>
      </c>
      <c r="O684">
        <v>0</v>
      </c>
    </row>
    <row r="685" spans="1:15" x14ac:dyDescent="0.3">
      <c r="A685">
        <v>25</v>
      </c>
      <c r="B685" t="str">
        <f>IF(WA_Fn_UseC__HR_Employee_Attrition[[#This Row],[Age]]&lt;30,"&lt;30",IF(WA_Fn_UseC__HR_Employee_Attrition[[#This Row],[Age]]&lt;=40,"30-40",IF(WA_Fn_UseC__HR_Employee_Attrition[[#This Row],[Age]]&lt;=50,"41-50","50+")))</f>
        <v>&lt;30</v>
      </c>
      <c r="C685" t="s">
        <v>12</v>
      </c>
      <c r="D685" t="s">
        <v>13</v>
      </c>
      <c r="E685" t="s">
        <v>32</v>
      </c>
      <c r="F685">
        <v>952</v>
      </c>
      <c r="G685" t="s">
        <v>20</v>
      </c>
      <c r="H685" t="s">
        <v>30</v>
      </c>
      <c r="I685" t="s">
        <v>22</v>
      </c>
      <c r="J685" s="1">
        <v>2413</v>
      </c>
      <c r="K685" t="s">
        <v>12</v>
      </c>
      <c r="L685">
        <v>18</v>
      </c>
      <c r="M685">
        <v>1</v>
      </c>
      <c r="N685">
        <v>1</v>
      </c>
      <c r="O685">
        <v>0</v>
      </c>
    </row>
    <row r="686" spans="1:15" x14ac:dyDescent="0.3">
      <c r="A686">
        <v>40</v>
      </c>
      <c r="B686" t="str">
        <f>IF(WA_Fn_UseC__HR_Employee_Attrition[[#This Row],[Age]]&lt;30,"&lt;30",IF(WA_Fn_UseC__HR_Employee_Attrition[[#This Row],[Age]]&lt;=40,"30-40",IF(WA_Fn_UseC__HR_Employee_Attrition[[#This Row],[Age]]&lt;=50,"41-50","50+")))</f>
        <v>30-40</v>
      </c>
      <c r="C686" t="s">
        <v>18</v>
      </c>
      <c r="D686" t="s">
        <v>13</v>
      </c>
      <c r="E686" t="s">
        <v>32</v>
      </c>
      <c r="F686">
        <v>954</v>
      </c>
      <c r="G686" t="s">
        <v>20</v>
      </c>
      <c r="H686" t="s">
        <v>16</v>
      </c>
      <c r="I686" t="s">
        <v>26</v>
      </c>
      <c r="J686" s="1">
        <v>9705</v>
      </c>
      <c r="K686" t="s">
        <v>18</v>
      </c>
      <c r="L686">
        <v>12</v>
      </c>
      <c r="M686">
        <v>11</v>
      </c>
      <c r="N686">
        <v>1</v>
      </c>
      <c r="O686">
        <v>0</v>
      </c>
    </row>
    <row r="687" spans="1:15" x14ac:dyDescent="0.3">
      <c r="A687">
        <v>26</v>
      </c>
      <c r="B687" t="str">
        <f>IF(WA_Fn_UseC__HR_Employee_Attrition[[#This Row],[Age]]&lt;30,"&lt;30",IF(WA_Fn_UseC__HR_Employee_Attrition[[#This Row],[Age]]&lt;=40,"30-40",IF(WA_Fn_UseC__HR_Employee_Attrition[[#This Row],[Age]]&lt;=50,"41-50","50+")))</f>
        <v>&lt;30</v>
      </c>
      <c r="C687" t="s">
        <v>18</v>
      </c>
      <c r="D687" t="s">
        <v>13</v>
      </c>
      <c r="E687" t="s">
        <v>25</v>
      </c>
      <c r="F687">
        <v>956</v>
      </c>
      <c r="G687" t="s">
        <v>20</v>
      </c>
      <c r="H687" t="s">
        <v>16</v>
      </c>
      <c r="I687" t="s">
        <v>17</v>
      </c>
      <c r="J687" s="1">
        <v>4294</v>
      </c>
      <c r="K687" t="s">
        <v>18</v>
      </c>
      <c r="L687">
        <v>12</v>
      </c>
      <c r="M687">
        <v>7</v>
      </c>
      <c r="N687">
        <v>7</v>
      </c>
      <c r="O687">
        <v>0</v>
      </c>
    </row>
    <row r="688" spans="1:15" x14ac:dyDescent="0.3">
      <c r="A688">
        <v>41</v>
      </c>
      <c r="B688" t="str">
        <f>IF(WA_Fn_UseC__HR_Employee_Attrition[[#This Row],[Age]]&lt;30,"&lt;30",IF(WA_Fn_UseC__HR_Employee_Attrition[[#This Row],[Age]]&lt;=40,"30-40",IF(WA_Fn_UseC__HR_Employee_Attrition[[#This Row],[Age]]&lt;=50,"41-50","50+")))</f>
        <v>41-50</v>
      </c>
      <c r="C688" t="s">
        <v>18</v>
      </c>
      <c r="D688" t="s">
        <v>19</v>
      </c>
      <c r="E688" t="s">
        <v>25</v>
      </c>
      <c r="F688">
        <v>957</v>
      </c>
      <c r="G688" t="s">
        <v>20</v>
      </c>
      <c r="H688" t="s">
        <v>24</v>
      </c>
      <c r="I688" t="s">
        <v>17</v>
      </c>
      <c r="J688" s="1">
        <v>4721</v>
      </c>
      <c r="K688" t="s">
        <v>12</v>
      </c>
      <c r="L688">
        <v>13</v>
      </c>
      <c r="M688">
        <v>20</v>
      </c>
      <c r="N688">
        <v>18</v>
      </c>
      <c r="O688">
        <v>2</v>
      </c>
    </row>
    <row r="689" spans="1:15" x14ac:dyDescent="0.3">
      <c r="A689">
        <v>36</v>
      </c>
      <c r="B689" t="str">
        <f>IF(WA_Fn_UseC__HR_Employee_Attrition[[#This Row],[Age]]&lt;30,"&lt;30",IF(WA_Fn_UseC__HR_Employee_Attrition[[#This Row],[Age]]&lt;=40,"30-40",IF(WA_Fn_UseC__HR_Employee_Attrition[[#This Row],[Age]]&lt;=50,"41-50","50+")))</f>
        <v>30-40</v>
      </c>
      <c r="C689" t="s">
        <v>18</v>
      </c>
      <c r="D689" t="s">
        <v>19</v>
      </c>
      <c r="E689" t="s">
        <v>25</v>
      </c>
      <c r="F689">
        <v>958</v>
      </c>
      <c r="G689" t="s">
        <v>20</v>
      </c>
      <c r="H689" t="s">
        <v>24</v>
      </c>
      <c r="I689" t="s">
        <v>17</v>
      </c>
      <c r="J689" s="1">
        <v>2519</v>
      </c>
      <c r="K689" t="s">
        <v>18</v>
      </c>
      <c r="L689">
        <v>21</v>
      </c>
      <c r="M689">
        <v>16</v>
      </c>
      <c r="N689">
        <v>11</v>
      </c>
      <c r="O689">
        <v>3</v>
      </c>
    </row>
    <row r="690" spans="1:15" x14ac:dyDescent="0.3">
      <c r="A690">
        <v>19</v>
      </c>
      <c r="B690" t="str">
        <f>IF(WA_Fn_UseC__HR_Employee_Attrition[[#This Row],[Age]]&lt;30,"&lt;30",IF(WA_Fn_UseC__HR_Employee_Attrition[[#This Row],[Age]]&lt;=40,"30-40",IF(WA_Fn_UseC__HR_Employee_Attrition[[#This Row],[Age]]&lt;=50,"41-50","50+")))</f>
        <v>&lt;30</v>
      </c>
      <c r="C690" t="s">
        <v>12</v>
      </c>
      <c r="D690" t="s">
        <v>13</v>
      </c>
      <c r="E690" t="s">
        <v>23</v>
      </c>
      <c r="F690">
        <v>959</v>
      </c>
      <c r="G690" t="s">
        <v>20</v>
      </c>
      <c r="H690" t="s">
        <v>30</v>
      </c>
      <c r="I690" t="s">
        <v>17</v>
      </c>
      <c r="J690" s="1">
        <v>2121</v>
      </c>
      <c r="K690" t="s">
        <v>12</v>
      </c>
      <c r="L690">
        <v>13</v>
      </c>
      <c r="M690">
        <v>1</v>
      </c>
      <c r="N690">
        <v>1</v>
      </c>
      <c r="O690">
        <v>0</v>
      </c>
    </row>
    <row r="691" spans="1:15" x14ac:dyDescent="0.3">
      <c r="A691">
        <v>20</v>
      </c>
      <c r="B691" t="str">
        <f>IF(WA_Fn_UseC__HR_Employee_Attrition[[#This Row],[Age]]&lt;30,"&lt;30",IF(WA_Fn_UseC__HR_Employee_Attrition[[#This Row],[Age]]&lt;=40,"30-40",IF(WA_Fn_UseC__HR_Employee_Attrition[[#This Row],[Age]]&lt;=50,"41-50","50+")))</f>
        <v>&lt;30</v>
      </c>
      <c r="C691" t="s">
        <v>12</v>
      </c>
      <c r="D691" t="s">
        <v>19</v>
      </c>
      <c r="E691" t="s">
        <v>33</v>
      </c>
      <c r="F691">
        <v>960</v>
      </c>
      <c r="G691" t="s">
        <v>20</v>
      </c>
      <c r="H691" t="s">
        <v>24</v>
      </c>
      <c r="I691" t="s">
        <v>17</v>
      </c>
      <c r="J691" s="1">
        <v>2973</v>
      </c>
      <c r="K691" t="s">
        <v>18</v>
      </c>
      <c r="L691">
        <v>19</v>
      </c>
      <c r="M691">
        <v>1</v>
      </c>
      <c r="N691">
        <v>1</v>
      </c>
      <c r="O691">
        <v>0</v>
      </c>
    </row>
    <row r="692" spans="1:15" x14ac:dyDescent="0.3">
      <c r="A692">
        <v>31</v>
      </c>
      <c r="B692" t="str">
        <f>IF(WA_Fn_UseC__HR_Employee_Attrition[[#This Row],[Age]]&lt;30,"&lt;30",IF(WA_Fn_UseC__HR_Employee_Attrition[[#This Row],[Age]]&lt;=40,"30-40",IF(WA_Fn_UseC__HR_Employee_Attrition[[#This Row],[Age]]&lt;=50,"41-50","50+")))</f>
        <v>30-40</v>
      </c>
      <c r="C692" t="s">
        <v>18</v>
      </c>
      <c r="D692" t="s">
        <v>19</v>
      </c>
      <c r="E692" t="s">
        <v>25</v>
      </c>
      <c r="F692">
        <v>961</v>
      </c>
      <c r="G692" t="s">
        <v>15</v>
      </c>
      <c r="H692" t="s">
        <v>28</v>
      </c>
      <c r="I692" t="s">
        <v>22</v>
      </c>
      <c r="J692" s="1">
        <v>5855</v>
      </c>
      <c r="K692" t="s">
        <v>12</v>
      </c>
      <c r="L692">
        <v>11</v>
      </c>
      <c r="M692">
        <v>10</v>
      </c>
      <c r="N692">
        <v>9</v>
      </c>
      <c r="O692">
        <v>8</v>
      </c>
    </row>
    <row r="693" spans="1:15" x14ac:dyDescent="0.3">
      <c r="A693">
        <v>40</v>
      </c>
      <c r="B693" t="str">
        <f>IF(WA_Fn_UseC__HR_Employee_Attrition[[#This Row],[Age]]&lt;30,"&lt;30",IF(WA_Fn_UseC__HR_Employee_Attrition[[#This Row],[Age]]&lt;=40,"30-40",IF(WA_Fn_UseC__HR_Employee_Attrition[[#This Row],[Age]]&lt;=50,"41-50","50+")))</f>
        <v>30-40</v>
      </c>
      <c r="C693" t="s">
        <v>18</v>
      </c>
      <c r="D693" t="s">
        <v>19</v>
      </c>
      <c r="E693" t="s">
        <v>25</v>
      </c>
      <c r="F693">
        <v>964</v>
      </c>
      <c r="G693" t="s">
        <v>20</v>
      </c>
      <c r="H693" t="s">
        <v>21</v>
      </c>
      <c r="I693" t="s">
        <v>26</v>
      </c>
      <c r="J693" s="1">
        <v>3617</v>
      </c>
      <c r="K693" t="s">
        <v>12</v>
      </c>
      <c r="L693">
        <v>14</v>
      </c>
      <c r="M693">
        <v>3</v>
      </c>
      <c r="N693">
        <v>1</v>
      </c>
      <c r="O693">
        <v>0</v>
      </c>
    </row>
    <row r="694" spans="1:15" x14ac:dyDescent="0.3">
      <c r="A694">
        <v>32</v>
      </c>
      <c r="B694" t="str">
        <f>IF(WA_Fn_UseC__HR_Employee_Attrition[[#This Row],[Age]]&lt;30,"&lt;30",IF(WA_Fn_UseC__HR_Employee_Attrition[[#This Row],[Age]]&lt;=40,"30-40",IF(WA_Fn_UseC__HR_Employee_Attrition[[#This Row],[Age]]&lt;=50,"41-50","50+")))</f>
        <v>30-40</v>
      </c>
      <c r="C694" t="s">
        <v>18</v>
      </c>
      <c r="D694" t="s">
        <v>19</v>
      </c>
      <c r="E694" t="s">
        <v>25</v>
      </c>
      <c r="F694">
        <v>966</v>
      </c>
      <c r="G694" t="s">
        <v>15</v>
      </c>
      <c r="H694" t="s">
        <v>27</v>
      </c>
      <c r="I694" t="s">
        <v>22</v>
      </c>
      <c r="J694" s="1">
        <v>6725</v>
      </c>
      <c r="K694" t="s">
        <v>18</v>
      </c>
      <c r="L694">
        <v>12</v>
      </c>
      <c r="M694">
        <v>8</v>
      </c>
      <c r="N694">
        <v>8</v>
      </c>
      <c r="O694">
        <v>6</v>
      </c>
    </row>
    <row r="695" spans="1:15" x14ac:dyDescent="0.3">
      <c r="A695">
        <v>36</v>
      </c>
      <c r="B695" t="str">
        <f>IF(WA_Fn_UseC__HR_Employee_Attrition[[#This Row],[Age]]&lt;30,"&lt;30",IF(WA_Fn_UseC__HR_Employee_Attrition[[#This Row],[Age]]&lt;=40,"30-40",IF(WA_Fn_UseC__HR_Employee_Attrition[[#This Row],[Age]]&lt;=50,"41-50","50+")))</f>
        <v>30-40</v>
      </c>
      <c r="C695" t="s">
        <v>12</v>
      </c>
      <c r="D695" t="s">
        <v>13</v>
      </c>
      <c r="E695" t="s">
        <v>14</v>
      </c>
      <c r="F695">
        <v>967</v>
      </c>
      <c r="G695" t="s">
        <v>20</v>
      </c>
      <c r="H695" t="s">
        <v>16</v>
      </c>
      <c r="I695" t="s">
        <v>22</v>
      </c>
      <c r="J695" s="1">
        <v>10325</v>
      </c>
      <c r="K695" t="s">
        <v>12</v>
      </c>
      <c r="L695">
        <v>11</v>
      </c>
      <c r="M695">
        <v>16</v>
      </c>
      <c r="N695">
        <v>16</v>
      </c>
      <c r="O695">
        <v>3</v>
      </c>
    </row>
    <row r="696" spans="1:15" x14ac:dyDescent="0.3">
      <c r="A696">
        <v>33</v>
      </c>
      <c r="B696" t="str">
        <f>IF(WA_Fn_UseC__HR_Employee_Attrition[[#This Row],[Age]]&lt;30,"&lt;30",IF(WA_Fn_UseC__HR_Employee_Attrition[[#This Row],[Age]]&lt;=40,"30-40",IF(WA_Fn_UseC__HR_Employee_Attrition[[#This Row],[Age]]&lt;=50,"41-50","50+")))</f>
        <v>30-40</v>
      </c>
      <c r="C696" t="s">
        <v>18</v>
      </c>
      <c r="D696" t="s">
        <v>19</v>
      </c>
      <c r="E696" t="s">
        <v>14</v>
      </c>
      <c r="F696">
        <v>969</v>
      </c>
      <c r="G696" t="s">
        <v>15</v>
      </c>
      <c r="H696" t="s">
        <v>28</v>
      </c>
      <c r="I696" t="s">
        <v>17</v>
      </c>
      <c r="J696" s="1">
        <v>6949</v>
      </c>
      <c r="K696" t="s">
        <v>18</v>
      </c>
      <c r="L696">
        <v>14</v>
      </c>
      <c r="M696">
        <v>6</v>
      </c>
      <c r="N696">
        <v>5</v>
      </c>
      <c r="O696">
        <v>1</v>
      </c>
    </row>
    <row r="697" spans="1:15" x14ac:dyDescent="0.3">
      <c r="A697">
        <v>37</v>
      </c>
      <c r="B697" t="str">
        <f>IF(WA_Fn_UseC__HR_Employee_Attrition[[#This Row],[Age]]&lt;30,"&lt;30",IF(WA_Fn_UseC__HR_Employee_Attrition[[#This Row],[Age]]&lt;=40,"30-40",IF(WA_Fn_UseC__HR_Employee_Attrition[[#This Row],[Age]]&lt;=50,"41-50","50+")))</f>
        <v>30-40</v>
      </c>
      <c r="C697" t="s">
        <v>12</v>
      </c>
      <c r="D697" t="s">
        <v>13</v>
      </c>
      <c r="E697" t="s">
        <v>14</v>
      </c>
      <c r="F697">
        <v>970</v>
      </c>
      <c r="G697" t="s">
        <v>20</v>
      </c>
      <c r="H697" t="s">
        <v>16</v>
      </c>
      <c r="I697" t="s">
        <v>22</v>
      </c>
      <c r="J697" s="1">
        <v>10609</v>
      </c>
      <c r="K697" t="s">
        <v>18</v>
      </c>
      <c r="L697">
        <v>11</v>
      </c>
      <c r="M697">
        <v>17</v>
      </c>
      <c r="N697">
        <v>14</v>
      </c>
      <c r="O697">
        <v>11</v>
      </c>
    </row>
    <row r="698" spans="1:15" x14ac:dyDescent="0.3">
      <c r="A698">
        <v>45</v>
      </c>
      <c r="B698" t="str">
        <f>IF(WA_Fn_UseC__HR_Employee_Attrition[[#This Row],[Age]]&lt;30,"&lt;30",IF(WA_Fn_UseC__HR_Employee_Attrition[[#This Row],[Age]]&lt;=40,"30-40",IF(WA_Fn_UseC__HR_Employee_Attrition[[#This Row],[Age]]&lt;=50,"41-50","50+")))</f>
        <v>41-50</v>
      </c>
      <c r="C698" t="s">
        <v>18</v>
      </c>
      <c r="D698" t="s">
        <v>19</v>
      </c>
      <c r="E698" t="s">
        <v>14</v>
      </c>
      <c r="F698">
        <v>972</v>
      </c>
      <c r="G698" t="s">
        <v>20</v>
      </c>
      <c r="H698" t="s">
        <v>24</v>
      </c>
      <c r="I698" t="s">
        <v>22</v>
      </c>
      <c r="J698" s="1">
        <v>4447</v>
      </c>
      <c r="K698" t="s">
        <v>18</v>
      </c>
      <c r="L698">
        <v>12</v>
      </c>
      <c r="M698">
        <v>9</v>
      </c>
      <c r="N698">
        <v>9</v>
      </c>
      <c r="O698">
        <v>0</v>
      </c>
    </row>
    <row r="699" spans="1:15" x14ac:dyDescent="0.3">
      <c r="A699">
        <v>29</v>
      </c>
      <c r="B699" t="str">
        <f>IF(WA_Fn_UseC__HR_Employee_Attrition[[#This Row],[Age]]&lt;30,"&lt;30",IF(WA_Fn_UseC__HR_Employee_Attrition[[#This Row],[Age]]&lt;=40,"30-40",IF(WA_Fn_UseC__HR_Employee_Attrition[[#This Row],[Age]]&lt;=50,"41-50","50+")))</f>
        <v>&lt;30</v>
      </c>
      <c r="C699" t="s">
        <v>18</v>
      </c>
      <c r="D699" t="s">
        <v>13</v>
      </c>
      <c r="E699" t="s">
        <v>33</v>
      </c>
      <c r="F699">
        <v>974</v>
      </c>
      <c r="G699" t="s">
        <v>15</v>
      </c>
      <c r="H699" t="s">
        <v>30</v>
      </c>
      <c r="I699" t="s">
        <v>22</v>
      </c>
      <c r="J699" s="1">
        <v>2157</v>
      </c>
      <c r="K699" t="s">
        <v>18</v>
      </c>
      <c r="L699">
        <v>15</v>
      </c>
      <c r="M699">
        <v>3</v>
      </c>
      <c r="N699">
        <v>3</v>
      </c>
      <c r="O699">
        <v>0</v>
      </c>
    </row>
    <row r="700" spans="1:15" x14ac:dyDescent="0.3">
      <c r="A700">
        <v>35</v>
      </c>
      <c r="B700" t="str">
        <f>IF(WA_Fn_UseC__HR_Employee_Attrition[[#This Row],[Age]]&lt;30,"&lt;30",IF(WA_Fn_UseC__HR_Employee_Attrition[[#This Row],[Age]]&lt;=40,"30-40",IF(WA_Fn_UseC__HR_Employee_Attrition[[#This Row],[Age]]&lt;=50,"41-50","50+")))</f>
        <v>30-40</v>
      </c>
      <c r="C700" t="s">
        <v>18</v>
      </c>
      <c r="D700" t="s">
        <v>13</v>
      </c>
      <c r="E700" t="s">
        <v>25</v>
      </c>
      <c r="F700">
        <v>975</v>
      </c>
      <c r="G700" t="s">
        <v>15</v>
      </c>
      <c r="H700" t="s">
        <v>16</v>
      </c>
      <c r="I700" t="s">
        <v>22</v>
      </c>
      <c r="J700" s="1">
        <v>4601</v>
      </c>
      <c r="K700" t="s">
        <v>18</v>
      </c>
      <c r="L700">
        <v>16</v>
      </c>
      <c r="M700">
        <v>5</v>
      </c>
      <c r="N700">
        <v>5</v>
      </c>
      <c r="O700">
        <v>1</v>
      </c>
    </row>
    <row r="701" spans="1:15" x14ac:dyDescent="0.3">
      <c r="A701">
        <v>52</v>
      </c>
      <c r="B701" t="str">
        <f>IF(WA_Fn_UseC__HR_Employee_Attrition[[#This Row],[Age]]&lt;30,"&lt;30",IF(WA_Fn_UseC__HR_Employee_Attrition[[#This Row],[Age]]&lt;=40,"30-40",IF(WA_Fn_UseC__HR_Employee_Attrition[[#This Row],[Age]]&lt;=50,"41-50","50+")))</f>
        <v>50+</v>
      </c>
      <c r="C701" t="s">
        <v>18</v>
      </c>
      <c r="D701" t="s">
        <v>19</v>
      </c>
      <c r="E701" t="s">
        <v>14</v>
      </c>
      <c r="F701">
        <v>976</v>
      </c>
      <c r="G701" t="s">
        <v>20</v>
      </c>
      <c r="H701" t="s">
        <v>29</v>
      </c>
      <c r="I701" t="s">
        <v>22</v>
      </c>
      <c r="J701" s="1">
        <v>17099</v>
      </c>
      <c r="K701" t="s">
        <v>18</v>
      </c>
      <c r="L701">
        <v>15</v>
      </c>
      <c r="M701">
        <v>26</v>
      </c>
      <c r="N701">
        <v>9</v>
      </c>
      <c r="O701">
        <v>7</v>
      </c>
    </row>
    <row r="702" spans="1:15" x14ac:dyDescent="0.3">
      <c r="A702">
        <v>58</v>
      </c>
      <c r="B702" t="str">
        <f>IF(WA_Fn_UseC__HR_Employee_Attrition[[#This Row],[Age]]&lt;30,"&lt;30",IF(WA_Fn_UseC__HR_Employee_Attrition[[#This Row],[Age]]&lt;=40,"30-40",IF(WA_Fn_UseC__HR_Employee_Attrition[[#This Row],[Age]]&lt;=50,"41-50","50+")))</f>
        <v>50+</v>
      </c>
      <c r="C702" t="s">
        <v>12</v>
      </c>
      <c r="D702" t="s">
        <v>19</v>
      </c>
      <c r="E702" t="s">
        <v>33</v>
      </c>
      <c r="F702">
        <v>977</v>
      </c>
      <c r="G702" t="s">
        <v>20</v>
      </c>
      <c r="H702" t="s">
        <v>21</v>
      </c>
      <c r="I702" t="s">
        <v>17</v>
      </c>
      <c r="J702" s="1">
        <v>2479</v>
      </c>
      <c r="K702" t="s">
        <v>18</v>
      </c>
      <c r="L702">
        <v>24</v>
      </c>
      <c r="M702">
        <v>7</v>
      </c>
      <c r="N702">
        <v>1</v>
      </c>
      <c r="O702">
        <v>0</v>
      </c>
    </row>
    <row r="703" spans="1:15" x14ac:dyDescent="0.3">
      <c r="A703">
        <v>53</v>
      </c>
      <c r="B703" t="str">
        <f>IF(WA_Fn_UseC__HR_Employee_Attrition[[#This Row],[Age]]&lt;30,"&lt;30",IF(WA_Fn_UseC__HR_Employee_Attrition[[#This Row],[Age]]&lt;=40,"30-40",IF(WA_Fn_UseC__HR_Employee_Attrition[[#This Row],[Age]]&lt;=50,"41-50","50+")))</f>
        <v>50+</v>
      </c>
      <c r="C703" t="s">
        <v>18</v>
      </c>
      <c r="D703" t="s">
        <v>13</v>
      </c>
      <c r="E703" t="s">
        <v>25</v>
      </c>
      <c r="F703">
        <v>981</v>
      </c>
      <c r="G703" t="s">
        <v>20</v>
      </c>
      <c r="H703" t="s">
        <v>29</v>
      </c>
      <c r="I703" t="s">
        <v>26</v>
      </c>
      <c r="J703" s="1">
        <v>14852</v>
      </c>
      <c r="K703" t="s">
        <v>18</v>
      </c>
      <c r="L703">
        <v>13</v>
      </c>
      <c r="M703">
        <v>22</v>
      </c>
      <c r="N703">
        <v>17</v>
      </c>
      <c r="O703">
        <v>15</v>
      </c>
    </row>
    <row r="704" spans="1:15" x14ac:dyDescent="0.3">
      <c r="A704">
        <v>30</v>
      </c>
      <c r="B704" t="str">
        <f>IF(WA_Fn_UseC__HR_Employee_Attrition[[#This Row],[Age]]&lt;30,"&lt;30",IF(WA_Fn_UseC__HR_Employee_Attrition[[#This Row],[Age]]&lt;=40,"30-40",IF(WA_Fn_UseC__HR_Employee_Attrition[[#This Row],[Age]]&lt;=50,"41-50","50+")))</f>
        <v>30-40</v>
      </c>
      <c r="C704" t="s">
        <v>18</v>
      </c>
      <c r="D704" t="s">
        <v>13</v>
      </c>
      <c r="E704" t="s">
        <v>23</v>
      </c>
      <c r="F704">
        <v>982</v>
      </c>
      <c r="G704" t="s">
        <v>20</v>
      </c>
      <c r="H704" t="s">
        <v>16</v>
      </c>
      <c r="I704" t="s">
        <v>26</v>
      </c>
      <c r="J704" s="1">
        <v>7264</v>
      </c>
      <c r="K704" t="s">
        <v>18</v>
      </c>
      <c r="L704">
        <v>11</v>
      </c>
      <c r="M704">
        <v>10</v>
      </c>
      <c r="N704">
        <v>8</v>
      </c>
      <c r="O704">
        <v>7</v>
      </c>
    </row>
    <row r="705" spans="1:15" x14ac:dyDescent="0.3">
      <c r="A705">
        <v>38</v>
      </c>
      <c r="B705" t="str">
        <f>IF(WA_Fn_UseC__HR_Employee_Attrition[[#This Row],[Age]]&lt;30,"&lt;30",IF(WA_Fn_UseC__HR_Employee_Attrition[[#This Row],[Age]]&lt;=40,"30-40",IF(WA_Fn_UseC__HR_Employee_Attrition[[#This Row],[Age]]&lt;=50,"41-50","50+")))</f>
        <v>30-40</v>
      </c>
      <c r="C705" t="s">
        <v>18</v>
      </c>
      <c r="D705" t="s">
        <v>13</v>
      </c>
      <c r="E705" t="s">
        <v>33</v>
      </c>
      <c r="F705">
        <v>983</v>
      </c>
      <c r="G705" t="s">
        <v>15</v>
      </c>
      <c r="H705" t="s">
        <v>16</v>
      </c>
      <c r="I705" t="s">
        <v>17</v>
      </c>
      <c r="J705" s="1">
        <v>5666</v>
      </c>
      <c r="K705" t="s">
        <v>12</v>
      </c>
      <c r="L705">
        <v>13</v>
      </c>
      <c r="M705">
        <v>6</v>
      </c>
      <c r="N705">
        <v>5</v>
      </c>
      <c r="O705">
        <v>1</v>
      </c>
    </row>
    <row r="706" spans="1:15" x14ac:dyDescent="0.3">
      <c r="A706">
        <v>35</v>
      </c>
      <c r="B706" t="str">
        <f>IF(WA_Fn_UseC__HR_Employee_Attrition[[#This Row],[Age]]&lt;30,"&lt;30",IF(WA_Fn_UseC__HR_Employee_Attrition[[#This Row],[Age]]&lt;=40,"30-40",IF(WA_Fn_UseC__HR_Employee_Attrition[[#This Row],[Age]]&lt;=50,"41-50","50+")))</f>
        <v>30-40</v>
      </c>
      <c r="C706" t="s">
        <v>18</v>
      </c>
      <c r="D706" t="s">
        <v>13</v>
      </c>
      <c r="E706" t="s">
        <v>14</v>
      </c>
      <c r="F706">
        <v>984</v>
      </c>
      <c r="G706" t="s">
        <v>20</v>
      </c>
      <c r="H706" t="s">
        <v>16</v>
      </c>
      <c r="I706" t="s">
        <v>26</v>
      </c>
      <c r="J706" s="1">
        <v>7823</v>
      </c>
      <c r="K706" t="s">
        <v>18</v>
      </c>
      <c r="L706">
        <v>13</v>
      </c>
      <c r="M706">
        <v>12</v>
      </c>
      <c r="N706">
        <v>10</v>
      </c>
      <c r="O706">
        <v>0</v>
      </c>
    </row>
    <row r="707" spans="1:15" x14ac:dyDescent="0.3">
      <c r="A707">
        <v>39</v>
      </c>
      <c r="B707" t="str">
        <f>IF(WA_Fn_UseC__HR_Employee_Attrition[[#This Row],[Age]]&lt;30,"&lt;30",IF(WA_Fn_UseC__HR_Employee_Attrition[[#This Row],[Age]]&lt;=40,"30-40",IF(WA_Fn_UseC__HR_Employee_Attrition[[#This Row],[Age]]&lt;=50,"41-50","50+")))</f>
        <v>30-40</v>
      </c>
      <c r="C707" t="s">
        <v>18</v>
      </c>
      <c r="D707" t="s">
        <v>13</v>
      </c>
      <c r="E707" t="s">
        <v>14</v>
      </c>
      <c r="F707">
        <v>985</v>
      </c>
      <c r="G707" t="s">
        <v>20</v>
      </c>
      <c r="H707" t="s">
        <v>16</v>
      </c>
      <c r="I707" t="s">
        <v>17</v>
      </c>
      <c r="J707" s="1">
        <v>7880</v>
      </c>
      <c r="K707" t="s">
        <v>18</v>
      </c>
      <c r="L707">
        <v>18</v>
      </c>
      <c r="M707">
        <v>9</v>
      </c>
      <c r="N707">
        <v>8</v>
      </c>
      <c r="O707">
        <v>0</v>
      </c>
    </row>
    <row r="708" spans="1:15" x14ac:dyDescent="0.3">
      <c r="A708">
        <v>40</v>
      </c>
      <c r="B708" t="str">
        <f>IF(WA_Fn_UseC__HR_Employee_Attrition[[#This Row],[Age]]&lt;30,"&lt;30",IF(WA_Fn_UseC__HR_Employee_Attrition[[#This Row],[Age]]&lt;=40,"30-40",IF(WA_Fn_UseC__HR_Employee_Attrition[[#This Row],[Age]]&lt;=50,"41-50","50+")))</f>
        <v>30-40</v>
      </c>
      <c r="C708" t="s">
        <v>12</v>
      </c>
      <c r="D708" t="s">
        <v>13</v>
      </c>
      <c r="E708" t="s">
        <v>14</v>
      </c>
      <c r="F708">
        <v>986</v>
      </c>
      <c r="G708" t="s">
        <v>15</v>
      </c>
      <c r="H708" t="s">
        <v>16</v>
      </c>
      <c r="I708" t="s">
        <v>17</v>
      </c>
      <c r="J708" s="1">
        <v>13194</v>
      </c>
      <c r="K708" t="s">
        <v>12</v>
      </c>
      <c r="L708">
        <v>16</v>
      </c>
      <c r="M708">
        <v>22</v>
      </c>
      <c r="N708">
        <v>1</v>
      </c>
      <c r="O708">
        <v>0</v>
      </c>
    </row>
    <row r="709" spans="1:15" x14ac:dyDescent="0.3">
      <c r="A709">
        <v>47</v>
      </c>
      <c r="B709" t="str">
        <f>IF(WA_Fn_UseC__HR_Employee_Attrition[[#This Row],[Age]]&lt;30,"&lt;30",IF(WA_Fn_UseC__HR_Employee_Attrition[[#This Row],[Age]]&lt;=40,"30-40",IF(WA_Fn_UseC__HR_Employee_Attrition[[#This Row],[Age]]&lt;=50,"41-50","50+")))</f>
        <v>41-50</v>
      </c>
      <c r="C709" t="s">
        <v>18</v>
      </c>
      <c r="D709" t="s">
        <v>19</v>
      </c>
      <c r="E709" t="s">
        <v>25</v>
      </c>
      <c r="F709">
        <v>987</v>
      </c>
      <c r="G709" t="s">
        <v>20</v>
      </c>
      <c r="H709" t="s">
        <v>27</v>
      </c>
      <c r="I709" t="s">
        <v>26</v>
      </c>
      <c r="J709" s="1">
        <v>5067</v>
      </c>
      <c r="K709" t="s">
        <v>12</v>
      </c>
      <c r="L709">
        <v>19</v>
      </c>
      <c r="M709">
        <v>20</v>
      </c>
      <c r="N709">
        <v>19</v>
      </c>
      <c r="O709">
        <v>2</v>
      </c>
    </row>
    <row r="710" spans="1:15" x14ac:dyDescent="0.3">
      <c r="A710">
        <v>36</v>
      </c>
      <c r="B710" t="str">
        <f>IF(WA_Fn_UseC__HR_Employee_Attrition[[#This Row],[Age]]&lt;30,"&lt;30",IF(WA_Fn_UseC__HR_Employee_Attrition[[#This Row],[Age]]&lt;=40,"30-40",IF(WA_Fn_UseC__HR_Employee_Attrition[[#This Row],[Age]]&lt;=50,"41-50","50+")))</f>
        <v>30-40</v>
      </c>
      <c r="C710" t="s">
        <v>18</v>
      </c>
      <c r="D710" t="s">
        <v>13</v>
      </c>
      <c r="E710" t="s">
        <v>33</v>
      </c>
      <c r="F710">
        <v>990</v>
      </c>
      <c r="G710" t="s">
        <v>20</v>
      </c>
      <c r="H710" t="s">
        <v>16</v>
      </c>
      <c r="I710" t="s">
        <v>26</v>
      </c>
      <c r="J710" s="1">
        <v>5079</v>
      </c>
      <c r="K710" t="s">
        <v>18</v>
      </c>
      <c r="L710">
        <v>13</v>
      </c>
      <c r="M710">
        <v>12</v>
      </c>
      <c r="N710">
        <v>7</v>
      </c>
      <c r="O710">
        <v>0</v>
      </c>
    </row>
    <row r="711" spans="1:15" x14ac:dyDescent="0.3">
      <c r="A711">
        <v>31</v>
      </c>
      <c r="B711" t="str">
        <f>IF(WA_Fn_UseC__HR_Employee_Attrition[[#This Row],[Age]]&lt;30,"&lt;30",IF(WA_Fn_UseC__HR_Employee_Attrition[[#This Row],[Age]]&lt;=40,"30-40",IF(WA_Fn_UseC__HR_Employee_Attrition[[#This Row],[Age]]&lt;=50,"41-50","50+")))</f>
        <v>30-40</v>
      </c>
      <c r="C711" t="s">
        <v>12</v>
      </c>
      <c r="D711" t="s">
        <v>19</v>
      </c>
      <c r="E711" t="s">
        <v>25</v>
      </c>
      <c r="F711">
        <v>991</v>
      </c>
      <c r="G711" t="s">
        <v>20</v>
      </c>
      <c r="H711" t="s">
        <v>21</v>
      </c>
      <c r="I711" t="s">
        <v>17</v>
      </c>
      <c r="J711" s="1">
        <v>2321</v>
      </c>
      <c r="K711" t="s">
        <v>12</v>
      </c>
      <c r="L711">
        <v>22</v>
      </c>
      <c r="M711">
        <v>4</v>
      </c>
      <c r="N711">
        <v>3</v>
      </c>
      <c r="O711">
        <v>1</v>
      </c>
    </row>
    <row r="712" spans="1:15" x14ac:dyDescent="0.3">
      <c r="A712">
        <v>33</v>
      </c>
      <c r="B712" t="str">
        <f>IF(WA_Fn_UseC__HR_Employee_Attrition[[#This Row],[Age]]&lt;30,"&lt;30",IF(WA_Fn_UseC__HR_Employee_Attrition[[#This Row],[Age]]&lt;=40,"30-40",IF(WA_Fn_UseC__HR_Employee_Attrition[[#This Row],[Age]]&lt;=50,"41-50","50+")))</f>
        <v>30-40</v>
      </c>
      <c r="C712" t="s">
        <v>18</v>
      </c>
      <c r="D712" t="s">
        <v>13</v>
      </c>
      <c r="E712" t="s">
        <v>14</v>
      </c>
      <c r="F712">
        <v>992</v>
      </c>
      <c r="G712" t="s">
        <v>20</v>
      </c>
      <c r="H712" t="s">
        <v>29</v>
      </c>
      <c r="I712" t="s">
        <v>17</v>
      </c>
      <c r="J712" s="1">
        <v>17444</v>
      </c>
      <c r="K712" t="s">
        <v>18</v>
      </c>
      <c r="L712">
        <v>11</v>
      </c>
      <c r="M712">
        <v>10</v>
      </c>
      <c r="N712">
        <v>10</v>
      </c>
      <c r="O712">
        <v>6</v>
      </c>
    </row>
    <row r="713" spans="1:15" x14ac:dyDescent="0.3">
      <c r="A713">
        <v>29</v>
      </c>
      <c r="B713" t="str">
        <f>IF(WA_Fn_UseC__HR_Employee_Attrition[[#This Row],[Age]]&lt;30,"&lt;30",IF(WA_Fn_UseC__HR_Employee_Attrition[[#This Row],[Age]]&lt;=40,"30-40",IF(WA_Fn_UseC__HR_Employee_Attrition[[#This Row],[Age]]&lt;=50,"41-50","50+")))</f>
        <v>&lt;30</v>
      </c>
      <c r="C713" t="s">
        <v>12</v>
      </c>
      <c r="D713" t="s">
        <v>19</v>
      </c>
      <c r="E713" t="s">
        <v>14</v>
      </c>
      <c r="F713">
        <v>994</v>
      </c>
      <c r="G713" t="s">
        <v>15</v>
      </c>
      <c r="H713" t="s">
        <v>21</v>
      </c>
      <c r="I713" t="s">
        <v>17</v>
      </c>
      <c r="J713" s="1">
        <v>2404</v>
      </c>
      <c r="K713" t="s">
        <v>12</v>
      </c>
      <c r="L713">
        <v>20</v>
      </c>
      <c r="M713">
        <v>3</v>
      </c>
      <c r="N713">
        <v>0</v>
      </c>
      <c r="O713">
        <v>0</v>
      </c>
    </row>
    <row r="714" spans="1:15" x14ac:dyDescent="0.3">
      <c r="A714">
        <v>33</v>
      </c>
      <c r="B714" t="str">
        <f>IF(WA_Fn_UseC__HR_Employee_Attrition[[#This Row],[Age]]&lt;30,"&lt;30",IF(WA_Fn_UseC__HR_Employee_Attrition[[#This Row],[Age]]&lt;=40,"30-40",IF(WA_Fn_UseC__HR_Employee_Attrition[[#This Row],[Age]]&lt;=50,"41-50","50+")))</f>
        <v>30-40</v>
      </c>
      <c r="C714" t="s">
        <v>18</v>
      </c>
      <c r="D714" t="s">
        <v>19</v>
      </c>
      <c r="E714" t="s">
        <v>14</v>
      </c>
      <c r="F714">
        <v>995</v>
      </c>
      <c r="G714" t="s">
        <v>15</v>
      </c>
      <c r="H714" t="s">
        <v>21</v>
      </c>
      <c r="I714" t="s">
        <v>17</v>
      </c>
      <c r="J714" s="1">
        <v>3452</v>
      </c>
      <c r="K714" t="s">
        <v>18</v>
      </c>
      <c r="L714">
        <v>18</v>
      </c>
      <c r="M714">
        <v>5</v>
      </c>
      <c r="N714">
        <v>3</v>
      </c>
      <c r="O714">
        <v>0</v>
      </c>
    </row>
    <row r="715" spans="1:15" x14ac:dyDescent="0.3">
      <c r="A715">
        <v>45</v>
      </c>
      <c r="B715" t="str">
        <f>IF(WA_Fn_UseC__HR_Employee_Attrition[[#This Row],[Age]]&lt;30,"&lt;30",IF(WA_Fn_UseC__HR_Employee_Attrition[[#This Row],[Age]]&lt;=40,"30-40",IF(WA_Fn_UseC__HR_Employee_Attrition[[#This Row],[Age]]&lt;=50,"41-50","50+")))</f>
        <v>41-50</v>
      </c>
      <c r="C715" t="s">
        <v>18</v>
      </c>
      <c r="D715" t="s">
        <v>19</v>
      </c>
      <c r="E715" t="s">
        <v>25</v>
      </c>
      <c r="F715">
        <v>996</v>
      </c>
      <c r="G715" t="s">
        <v>15</v>
      </c>
      <c r="H715" t="s">
        <v>24</v>
      </c>
      <c r="I715" t="s">
        <v>26</v>
      </c>
      <c r="J715" s="1">
        <v>2270</v>
      </c>
      <c r="K715" t="s">
        <v>18</v>
      </c>
      <c r="L715">
        <v>14</v>
      </c>
      <c r="M715">
        <v>8</v>
      </c>
      <c r="N715">
        <v>5</v>
      </c>
      <c r="O715">
        <v>0</v>
      </c>
    </row>
    <row r="716" spans="1:15" x14ac:dyDescent="0.3">
      <c r="A716">
        <v>50</v>
      </c>
      <c r="B716" t="str">
        <f>IF(WA_Fn_UseC__HR_Employee_Attrition[[#This Row],[Age]]&lt;30,"&lt;30",IF(WA_Fn_UseC__HR_Employee_Attrition[[#This Row],[Age]]&lt;=40,"30-40",IF(WA_Fn_UseC__HR_Employee_Attrition[[#This Row],[Age]]&lt;=50,"41-50","50+")))</f>
        <v>41-50</v>
      </c>
      <c r="C716" t="s">
        <v>18</v>
      </c>
      <c r="D716" t="s">
        <v>19</v>
      </c>
      <c r="E716" t="s">
        <v>25</v>
      </c>
      <c r="F716">
        <v>997</v>
      </c>
      <c r="G716" t="s">
        <v>20</v>
      </c>
      <c r="H716" t="s">
        <v>31</v>
      </c>
      <c r="I716" t="s">
        <v>26</v>
      </c>
      <c r="J716" s="1">
        <v>17399</v>
      </c>
      <c r="K716" t="s">
        <v>18</v>
      </c>
      <c r="L716">
        <v>22</v>
      </c>
      <c r="M716">
        <v>32</v>
      </c>
      <c r="N716">
        <v>5</v>
      </c>
      <c r="O716">
        <v>1</v>
      </c>
    </row>
    <row r="717" spans="1:15" x14ac:dyDescent="0.3">
      <c r="A717">
        <v>33</v>
      </c>
      <c r="B717" t="str">
        <f>IF(WA_Fn_UseC__HR_Employee_Attrition[[#This Row],[Age]]&lt;30,"&lt;30",IF(WA_Fn_UseC__HR_Employee_Attrition[[#This Row],[Age]]&lt;=40,"30-40",IF(WA_Fn_UseC__HR_Employee_Attrition[[#This Row],[Age]]&lt;=50,"41-50","50+")))</f>
        <v>30-40</v>
      </c>
      <c r="C717" t="s">
        <v>18</v>
      </c>
      <c r="D717" t="s">
        <v>19</v>
      </c>
      <c r="E717" t="s">
        <v>23</v>
      </c>
      <c r="F717">
        <v>998</v>
      </c>
      <c r="G717" t="s">
        <v>15</v>
      </c>
      <c r="H717" t="s">
        <v>28</v>
      </c>
      <c r="I717" t="s">
        <v>22</v>
      </c>
      <c r="J717" s="1">
        <v>5488</v>
      </c>
      <c r="K717" t="s">
        <v>12</v>
      </c>
      <c r="L717">
        <v>13</v>
      </c>
      <c r="M717">
        <v>6</v>
      </c>
      <c r="N717">
        <v>6</v>
      </c>
      <c r="O717">
        <v>1</v>
      </c>
    </row>
    <row r="718" spans="1:15" x14ac:dyDescent="0.3">
      <c r="A718">
        <v>41</v>
      </c>
      <c r="B718" t="str">
        <f>IF(WA_Fn_UseC__HR_Employee_Attrition[[#This Row],[Age]]&lt;30,"&lt;30",IF(WA_Fn_UseC__HR_Employee_Attrition[[#This Row],[Age]]&lt;=40,"30-40",IF(WA_Fn_UseC__HR_Employee_Attrition[[#This Row],[Age]]&lt;=50,"41-50","50+")))</f>
        <v>41-50</v>
      </c>
      <c r="C718" t="s">
        <v>18</v>
      </c>
      <c r="D718" t="s">
        <v>19</v>
      </c>
      <c r="E718" t="s">
        <v>25</v>
      </c>
      <c r="F718">
        <v>999</v>
      </c>
      <c r="G718" t="s">
        <v>20</v>
      </c>
      <c r="H718" t="s">
        <v>31</v>
      </c>
      <c r="I718" t="s">
        <v>26</v>
      </c>
      <c r="J718" s="1">
        <v>19419</v>
      </c>
      <c r="K718" t="s">
        <v>18</v>
      </c>
      <c r="L718">
        <v>17</v>
      </c>
      <c r="M718">
        <v>21</v>
      </c>
      <c r="N718">
        <v>18</v>
      </c>
      <c r="O718">
        <v>0</v>
      </c>
    </row>
    <row r="719" spans="1:15" x14ac:dyDescent="0.3">
      <c r="A719">
        <v>27</v>
      </c>
      <c r="B719" t="str">
        <f>IF(WA_Fn_UseC__HR_Employee_Attrition[[#This Row],[Age]]&lt;30,"&lt;30",IF(WA_Fn_UseC__HR_Employee_Attrition[[#This Row],[Age]]&lt;=40,"30-40",IF(WA_Fn_UseC__HR_Employee_Attrition[[#This Row],[Age]]&lt;=50,"41-50","50+")))</f>
        <v>&lt;30</v>
      </c>
      <c r="C719" t="s">
        <v>18</v>
      </c>
      <c r="D719" t="s">
        <v>19</v>
      </c>
      <c r="E719" t="s">
        <v>33</v>
      </c>
      <c r="F719">
        <v>1001</v>
      </c>
      <c r="G719" t="s">
        <v>15</v>
      </c>
      <c r="H719" t="s">
        <v>24</v>
      </c>
      <c r="I719" t="s">
        <v>22</v>
      </c>
      <c r="J719" s="1">
        <v>2811</v>
      </c>
      <c r="K719" t="s">
        <v>18</v>
      </c>
      <c r="L719">
        <v>14</v>
      </c>
      <c r="M719">
        <v>4</v>
      </c>
      <c r="N719">
        <v>2</v>
      </c>
      <c r="O719">
        <v>2</v>
      </c>
    </row>
    <row r="720" spans="1:15" x14ac:dyDescent="0.3">
      <c r="A720">
        <v>45</v>
      </c>
      <c r="B720" t="str">
        <f>IF(WA_Fn_UseC__HR_Employee_Attrition[[#This Row],[Age]]&lt;30,"&lt;30",IF(WA_Fn_UseC__HR_Employee_Attrition[[#This Row],[Age]]&lt;=40,"30-40",IF(WA_Fn_UseC__HR_Employee_Attrition[[#This Row],[Age]]&lt;=50,"41-50","50+")))</f>
        <v>41-50</v>
      </c>
      <c r="C720" t="s">
        <v>18</v>
      </c>
      <c r="D720" t="s">
        <v>19</v>
      </c>
      <c r="E720" t="s">
        <v>14</v>
      </c>
      <c r="F720">
        <v>1002</v>
      </c>
      <c r="G720" t="s">
        <v>20</v>
      </c>
      <c r="H720" t="s">
        <v>24</v>
      </c>
      <c r="I720" t="s">
        <v>22</v>
      </c>
      <c r="J720" s="1">
        <v>3633</v>
      </c>
      <c r="K720" t="s">
        <v>12</v>
      </c>
      <c r="L720">
        <v>15</v>
      </c>
      <c r="M720">
        <v>9</v>
      </c>
      <c r="N720">
        <v>9</v>
      </c>
      <c r="O720">
        <v>0</v>
      </c>
    </row>
    <row r="721" spans="1:15" x14ac:dyDescent="0.3">
      <c r="A721">
        <v>47</v>
      </c>
      <c r="B721" t="str">
        <f>IF(WA_Fn_UseC__HR_Employee_Attrition[[#This Row],[Age]]&lt;30,"&lt;30",IF(WA_Fn_UseC__HR_Employee_Attrition[[#This Row],[Age]]&lt;=40,"30-40",IF(WA_Fn_UseC__HR_Employee_Attrition[[#This Row],[Age]]&lt;=50,"41-50","50+")))</f>
        <v>41-50</v>
      </c>
      <c r="C721" t="s">
        <v>18</v>
      </c>
      <c r="D721" t="s">
        <v>13</v>
      </c>
      <c r="E721" t="s">
        <v>14</v>
      </c>
      <c r="F721">
        <v>1003</v>
      </c>
      <c r="G721" t="s">
        <v>15</v>
      </c>
      <c r="H721" t="s">
        <v>16</v>
      </c>
      <c r="I721" t="s">
        <v>17</v>
      </c>
      <c r="J721" s="1">
        <v>4163</v>
      </c>
      <c r="K721" t="s">
        <v>12</v>
      </c>
      <c r="L721">
        <v>17</v>
      </c>
      <c r="M721">
        <v>9</v>
      </c>
      <c r="N721">
        <v>9</v>
      </c>
      <c r="O721">
        <v>0</v>
      </c>
    </row>
    <row r="722" spans="1:15" x14ac:dyDescent="0.3">
      <c r="A722">
        <v>30</v>
      </c>
      <c r="B722" t="str">
        <f>IF(WA_Fn_UseC__HR_Employee_Attrition[[#This Row],[Age]]&lt;30,"&lt;30",IF(WA_Fn_UseC__HR_Employee_Attrition[[#This Row],[Age]]&lt;=40,"30-40",IF(WA_Fn_UseC__HR_Employee_Attrition[[#This Row],[Age]]&lt;=50,"41-50","50+")))</f>
        <v>30-40</v>
      </c>
      <c r="C722" t="s">
        <v>12</v>
      </c>
      <c r="D722" t="s">
        <v>19</v>
      </c>
      <c r="E722" t="s">
        <v>14</v>
      </c>
      <c r="F722">
        <v>1004</v>
      </c>
      <c r="G722" t="s">
        <v>15</v>
      </c>
      <c r="H722" t="s">
        <v>21</v>
      </c>
      <c r="I722" t="s">
        <v>22</v>
      </c>
      <c r="J722" s="1">
        <v>2132</v>
      </c>
      <c r="K722" t="s">
        <v>12</v>
      </c>
      <c r="L722">
        <v>11</v>
      </c>
      <c r="M722">
        <v>7</v>
      </c>
      <c r="N722">
        <v>5</v>
      </c>
      <c r="O722">
        <v>0</v>
      </c>
    </row>
    <row r="723" spans="1:15" x14ac:dyDescent="0.3">
      <c r="A723">
        <v>50</v>
      </c>
      <c r="B723" t="str">
        <f>IF(WA_Fn_UseC__HR_Employee_Attrition[[#This Row],[Age]]&lt;30,"&lt;30",IF(WA_Fn_UseC__HR_Employee_Attrition[[#This Row],[Age]]&lt;=40,"30-40",IF(WA_Fn_UseC__HR_Employee_Attrition[[#This Row],[Age]]&lt;=50,"41-50","50+")))</f>
        <v>41-50</v>
      </c>
      <c r="C723" t="s">
        <v>18</v>
      </c>
      <c r="D723" t="s">
        <v>19</v>
      </c>
      <c r="E723" t="s">
        <v>14</v>
      </c>
      <c r="F723">
        <v>1005</v>
      </c>
      <c r="G723" t="s">
        <v>20</v>
      </c>
      <c r="H723" t="s">
        <v>27</v>
      </c>
      <c r="I723" t="s">
        <v>22</v>
      </c>
      <c r="J723" s="1">
        <v>13973</v>
      </c>
      <c r="K723" t="s">
        <v>12</v>
      </c>
      <c r="L723">
        <v>18</v>
      </c>
      <c r="M723">
        <v>22</v>
      </c>
      <c r="N723">
        <v>12</v>
      </c>
      <c r="O723">
        <v>1</v>
      </c>
    </row>
    <row r="724" spans="1:15" x14ac:dyDescent="0.3">
      <c r="A724">
        <v>38</v>
      </c>
      <c r="B724" t="str">
        <f>IF(WA_Fn_UseC__HR_Employee_Attrition[[#This Row],[Age]]&lt;30,"&lt;30",IF(WA_Fn_UseC__HR_Employee_Attrition[[#This Row],[Age]]&lt;=40,"30-40",IF(WA_Fn_UseC__HR_Employee_Attrition[[#This Row],[Age]]&lt;=50,"41-50","50+")))</f>
        <v>30-40</v>
      </c>
      <c r="C724" t="s">
        <v>18</v>
      </c>
      <c r="D724" t="s">
        <v>19</v>
      </c>
      <c r="E724" t="s">
        <v>25</v>
      </c>
      <c r="F724">
        <v>1006</v>
      </c>
      <c r="G724" t="s">
        <v>20</v>
      </c>
      <c r="H724" t="s">
        <v>21</v>
      </c>
      <c r="I724" t="s">
        <v>22</v>
      </c>
      <c r="J724" s="1">
        <v>2684</v>
      </c>
      <c r="K724" t="s">
        <v>18</v>
      </c>
      <c r="L724">
        <v>17</v>
      </c>
      <c r="M724">
        <v>3</v>
      </c>
      <c r="N724">
        <v>2</v>
      </c>
      <c r="O724">
        <v>0</v>
      </c>
    </row>
    <row r="725" spans="1:15" x14ac:dyDescent="0.3">
      <c r="A725">
        <v>46</v>
      </c>
      <c r="B725" t="str">
        <f>IF(WA_Fn_UseC__HR_Employee_Attrition[[#This Row],[Age]]&lt;30,"&lt;30",IF(WA_Fn_UseC__HR_Employee_Attrition[[#This Row],[Age]]&lt;=40,"30-40",IF(WA_Fn_UseC__HR_Employee_Attrition[[#This Row],[Age]]&lt;=50,"41-50","50+")))</f>
        <v>41-50</v>
      </c>
      <c r="C725" t="s">
        <v>18</v>
      </c>
      <c r="D725" t="s">
        <v>19</v>
      </c>
      <c r="E725" t="s">
        <v>25</v>
      </c>
      <c r="F725">
        <v>1007</v>
      </c>
      <c r="G725" t="s">
        <v>20</v>
      </c>
      <c r="H725" t="s">
        <v>27</v>
      </c>
      <c r="I725" t="s">
        <v>26</v>
      </c>
      <c r="J725" s="1">
        <v>10845</v>
      </c>
      <c r="K725" t="s">
        <v>18</v>
      </c>
      <c r="L725">
        <v>13</v>
      </c>
      <c r="M725">
        <v>13</v>
      </c>
      <c r="N725">
        <v>8</v>
      </c>
      <c r="O725">
        <v>0</v>
      </c>
    </row>
    <row r="726" spans="1:15" x14ac:dyDescent="0.3">
      <c r="A726">
        <v>24</v>
      </c>
      <c r="B726" t="str">
        <f>IF(WA_Fn_UseC__HR_Employee_Attrition[[#This Row],[Age]]&lt;30,"&lt;30",IF(WA_Fn_UseC__HR_Employee_Attrition[[#This Row],[Age]]&lt;=40,"30-40",IF(WA_Fn_UseC__HR_Employee_Attrition[[#This Row],[Age]]&lt;=50,"41-50","50+")))</f>
        <v>&lt;30</v>
      </c>
      <c r="C726" t="s">
        <v>18</v>
      </c>
      <c r="D726" t="s">
        <v>19</v>
      </c>
      <c r="E726" t="s">
        <v>25</v>
      </c>
      <c r="F726">
        <v>1009</v>
      </c>
      <c r="G726" t="s">
        <v>15</v>
      </c>
      <c r="H726" t="s">
        <v>27</v>
      </c>
      <c r="I726" t="s">
        <v>26</v>
      </c>
      <c r="J726" s="1">
        <v>4377</v>
      </c>
      <c r="K726" t="s">
        <v>18</v>
      </c>
      <c r="L726">
        <v>15</v>
      </c>
      <c r="M726">
        <v>5</v>
      </c>
      <c r="N726">
        <v>4</v>
      </c>
      <c r="O726">
        <v>3</v>
      </c>
    </row>
    <row r="727" spans="1:15" x14ac:dyDescent="0.3">
      <c r="A727">
        <v>35</v>
      </c>
      <c r="B727" t="str">
        <f>IF(WA_Fn_UseC__HR_Employee_Attrition[[#This Row],[Age]]&lt;30,"&lt;30",IF(WA_Fn_UseC__HR_Employee_Attrition[[#This Row],[Age]]&lt;=40,"30-40",IF(WA_Fn_UseC__HR_Employee_Attrition[[#This Row],[Age]]&lt;=50,"41-50","50+")))</f>
        <v>30-40</v>
      </c>
      <c r="C727" t="s">
        <v>12</v>
      </c>
      <c r="D727" t="s">
        <v>19</v>
      </c>
      <c r="E727" t="s">
        <v>23</v>
      </c>
      <c r="F727">
        <v>1010</v>
      </c>
      <c r="G727" t="s">
        <v>20</v>
      </c>
      <c r="H727" t="s">
        <v>24</v>
      </c>
      <c r="I727" t="s">
        <v>26</v>
      </c>
      <c r="J727" s="1">
        <v>3743</v>
      </c>
      <c r="K727" t="s">
        <v>12</v>
      </c>
      <c r="L727">
        <v>24</v>
      </c>
      <c r="M727">
        <v>5</v>
      </c>
      <c r="N727">
        <v>4</v>
      </c>
      <c r="O727">
        <v>0</v>
      </c>
    </row>
    <row r="728" spans="1:15" x14ac:dyDescent="0.3">
      <c r="A728">
        <v>31</v>
      </c>
      <c r="B728" t="str">
        <f>IF(WA_Fn_UseC__HR_Employee_Attrition[[#This Row],[Age]]&lt;30,"&lt;30",IF(WA_Fn_UseC__HR_Employee_Attrition[[#This Row],[Age]]&lt;=40,"30-40",IF(WA_Fn_UseC__HR_Employee_Attrition[[#This Row],[Age]]&lt;=50,"41-50","50+")))</f>
        <v>30-40</v>
      </c>
      <c r="C728" t="s">
        <v>18</v>
      </c>
      <c r="D728" t="s">
        <v>19</v>
      </c>
      <c r="E728" t="s">
        <v>14</v>
      </c>
      <c r="F728">
        <v>1011</v>
      </c>
      <c r="G728" t="s">
        <v>15</v>
      </c>
      <c r="H728" t="s">
        <v>27</v>
      </c>
      <c r="I728" t="s">
        <v>22</v>
      </c>
      <c r="J728" s="1">
        <v>4148</v>
      </c>
      <c r="K728" t="s">
        <v>18</v>
      </c>
      <c r="L728">
        <v>12</v>
      </c>
      <c r="M728">
        <v>4</v>
      </c>
      <c r="N728">
        <v>4</v>
      </c>
      <c r="O728">
        <v>0</v>
      </c>
    </row>
    <row r="729" spans="1:15" x14ac:dyDescent="0.3">
      <c r="A729">
        <v>18</v>
      </c>
      <c r="B729" t="str">
        <f>IF(WA_Fn_UseC__HR_Employee_Attrition[[#This Row],[Age]]&lt;30,"&lt;30",IF(WA_Fn_UseC__HR_Employee_Attrition[[#This Row],[Age]]&lt;=40,"30-40",IF(WA_Fn_UseC__HR_Employee_Attrition[[#This Row],[Age]]&lt;=50,"41-50","50+")))</f>
        <v>&lt;30</v>
      </c>
      <c r="C729" t="s">
        <v>18</v>
      </c>
      <c r="D729" t="s">
        <v>19</v>
      </c>
      <c r="E729" t="s">
        <v>14</v>
      </c>
      <c r="F729">
        <v>1012</v>
      </c>
      <c r="G729" t="s">
        <v>20</v>
      </c>
      <c r="H729" t="s">
        <v>21</v>
      </c>
      <c r="I729" t="s">
        <v>17</v>
      </c>
      <c r="J729" s="1">
        <v>1051</v>
      </c>
      <c r="K729" t="s">
        <v>18</v>
      </c>
      <c r="L729">
        <v>15</v>
      </c>
      <c r="M729">
        <v>0</v>
      </c>
      <c r="N729">
        <v>0</v>
      </c>
      <c r="O729">
        <v>0</v>
      </c>
    </row>
    <row r="730" spans="1:15" x14ac:dyDescent="0.3">
      <c r="A730">
        <v>54</v>
      </c>
      <c r="B730" t="str">
        <f>IF(WA_Fn_UseC__HR_Employee_Attrition[[#This Row],[Age]]&lt;30,"&lt;30",IF(WA_Fn_UseC__HR_Employee_Attrition[[#This Row],[Age]]&lt;=40,"30-40",IF(WA_Fn_UseC__HR_Employee_Attrition[[#This Row],[Age]]&lt;=50,"41-50","50+")))</f>
        <v>50+</v>
      </c>
      <c r="C730" t="s">
        <v>18</v>
      </c>
      <c r="D730" t="s">
        <v>19</v>
      </c>
      <c r="E730" t="s">
        <v>33</v>
      </c>
      <c r="F730">
        <v>1013</v>
      </c>
      <c r="G730" t="s">
        <v>15</v>
      </c>
      <c r="H730" t="s">
        <v>27</v>
      </c>
      <c r="I730" t="s">
        <v>22</v>
      </c>
      <c r="J730" s="1">
        <v>10739</v>
      </c>
      <c r="K730" t="s">
        <v>18</v>
      </c>
      <c r="L730">
        <v>11</v>
      </c>
      <c r="M730">
        <v>22</v>
      </c>
      <c r="N730">
        <v>10</v>
      </c>
      <c r="O730">
        <v>0</v>
      </c>
    </row>
    <row r="731" spans="1:15" x14ac:dyDescent="0.3">
      <c r="A731">
        <v>35</v>
      </c>
      <c r="B731" t="str">
        <f>IF(WA_Fn_UseC__HR_Employee_Attrition[[#This Row],[Age]]&lt;30,"&lt;30",IF(WA_Fn_UseC__HR_Employee_Attrition[[#This Row],[Age]]&lt;=40,"30-40",IF(WA_Fn_UseC__HR_Employee_Attrition[[#This Row],[Age]]&lt;=50,"41-50","50+")))</f>
        <v>30-40</v>
      </c>
      <c r="C731" t="s">
        <v>18</v>
      </c>
      <c r="D731" t="s">
        <v>19</v>
      </c>
      <c r="E731" t="s">
        <v>25</v>
      </c>
      <c r="F731">
        <v>1014</v>
      </c>
      <c r="G731" t="s">
        <v>15</v>
      </c>
      <c r="H731" t="s">
        <v>28</v>
      </c>
      <c r="I731" t="s">
        <v>26</v>
      </c>
      <c r="J731" s="1">
        <v>10388</v>
      </c>
      <c r="K731" t="s">
        <v>12</v>
      </c>
      <c r="L731">
        <v>11</v>
      </c>
      <c r="M731">
        <v>16</v>
      </c>
      <c r="N731">
        <v>16</v>
      </c>
      <c r="O731">
        <v>10</v>
      </c>
    </row>
    <row r="732" spans="1:15" x14ac:dyDescent="0.3">
      <c r="A732">
        <v>30</v>
      </c>
      <c r="B732" t="str">
        <f>IF(WA_Fn_UseC__HR_Employee_Attrition[[#This Row],[Age]]&lt;30,"&lt;30",IF(WA_Fn_UseC__HR_Employee_Attrition[[#This Row],[Age]]&lt;=40,"30-40",IF(WA_Fn_UseC__HR_Employee_Attrition[[#This Row],[Age]]&lt;=50,"41-50","50+")))</f>
        <v>30-40</v>
      </c>
      <c r="C732" t="s">
        <v>18</v>
      </c>
      <c r="D732" t="s">
        <v>19</v>
      </c>
      <c r="E732" t="s">
        <v>14</v>
      </c>
      <c r="F732">
        <v>1015</v>
      </c>
      <c r="G732" t="s">
        <v>15</v>
      </c>
      <c r="H732" t="s">
        <v>31</v>
      </c>
      <c r="I732" t="s">
        <v>22</v>
      </c>
      <c r="J732" s="1">
        <v>11416</v>
      </c>
      <c r="K732" t="s">
        <v>12</v>
      </c>
      <c r="L732">
        <v>12</v>
      </c>
      <c r="M732">
        <v>9</v>
      </c>
      <c r="N732">
        <v>8</v>
      </c>
      <c r="O732">
        <v>1</v>
      </c>
    </row>
    <row r="733" spans="1:15" x14ac:dyDescent="0.3">
      <c r="A733">
        <v>20</v>
      </c>
      <c r="B733" t="str">
        <f>IF(WA_Fn_UseC__HR_Employee_Attrition[[#This Row],[Age]]&lt;30,"&lt;30",IF(WA_Fn_UseC__HR_Employee_Attrition[[#This Row],[Age]]&lt;=40,"30-40",IF(WA_Fn_UseC__HR_Employee_Attrition[[#This Row],[Age]]&lt;=50,"41-50","50+")))</f>
        <v>&lt;30</v>
      </c>
      <c r="C733" t="s">
        <v>12</v>
      </c>
      <c r="D733" t="s">
        <v>19</v>
      </c>
      <c r="E733" t="s">
        <v>25</v>
      </c>
      <c r="F733">
        <v>1016</v>
      </c>
      <c r="G733" t="s">
        <v>15</v>
      </c>
      <c r="H733" t="s">
        <v>21</v>
      </c>
      <c r="I733" t="s">
        <v>17</v>
      </c>
      <c r="J733" s="1">
        <v>2600</v>
      </c>
      <c r="K733" t="s">
        <v>12</v>
      </c>
      <c r="L733">
        <v>15</v>
      </c>
      <c r="M733">
        <v>1</v>
      </c>
      <c r="N733">
        <v>1</v>
      </c>
      <c r="O733">
        <v>0</v>
      </c>
    </row>
    <row r="734" spans="1:15" x14ac:dyDescent="0.3">
      <c r="A734">
        <v>30</v>
      </c>
      <c r="B734" t="str">
        <f>IF(WA_Fn_UseC__HR_Employee_Attrition[[#This Row],[Age]]&lt;30,"&lt;30",IF(WA_Fn_UseC__HR_Employee_Attrition[[#This Row],[Age]]&lt;=40,"30-40",IF(WA_Fn_UseC__HR_Employee_Attrition[[#This Row],[Age]]&lt;=50,"41-50","50+")))</f>
        <v>30-40</v>
      </c>
      <c r="C734" t="s">
        <v>12</v>
      </c>
      <c r="D734" t="s">
        <v>19</v>
      </c>
      <c r="E734" t="s">
        <v>25</v>
      </c>
      <c r="F734">
        <v>1017</v>
      </c>
      <c r="G734" t="s">
        <v>15</v>
      </c>
      <c r="H734" t="s">
        <v>24</v>
      </c>
      <c r="I734" t="s">
        <v>17</v>
      </c>
      <c r="J734" s="1">
        <v>2422</v>
      </c>
      <c r="K734" t="s">
        <v>18</v>
      </c>
      <c r="L734">
        <v>17</v>
      </c>
      <c r="M734">
        <v>4</v>
      </c>
      <c r="N734">
        <v>3</v>
      </c>
      <c r="O734">
        <v>1</v>
      </c>
    </row>
    <row r="735" spans="1:15" x14ac:dyDescent="0.3">
      <c r="A735">
        <v>26</v>
      </c>
      <c r="B735" t="str">
        <f>IF(WA_Fn_UseC__HR_Employee_Attrition[[#This Row],[Age]]&lt;30,"&lt;30",IF(WA_Fn_UseC__HR_Employee_Attrition[[#This Row],[Age]]&lt;=40,"30-40",IF(WA_Fn_UseC__HR_Employee_Attrition[[#This Row],[Age]]&lt;=50,"41-50","50+")))</f>
        <v>&lt;30</v>
      </c>
      <c r="C735" t="s">
        <v>18</v>
      </c>
      <c r="D735" t="s">
        <v>19</v>
      </c>
      <c r="E735" t="s">
        <v>25</v>
      </c>
      <c r="F735">
        <v>1018</v>
      </c>
      <c r="G735" t="s">
        <v>20</v>
      </c>
      <c r="H735" t="s">
        <v>27</v>
      </c>
      <c r="I735" t="s">
        <v>22</v>
      </c>
      <c r="J735" s="1">
        <v>5472</v>
      </c>
      <c r="K735" t="s">
        <v>18</v>
      </c>
      <c r="L735">
        <v>12</v>
      </c>
      <c r="M735">
        <v>8</v>
      </c>
      <c r="N735">
        <v>8</v>
      </c>
      <c r="O735">
        <v>1</v>
      </c>
    </row>
    <row r="736" spans="1:15" x14ac:dyDescent="0.3">
      <c r="A736">
        <v>22</v>
      </c>
      <c r="B736" t="str">
        <f>IF(WA_Fn_UseC__HR_Employee_Attrition[[#This Row],[Age]]&lt;30,"&lt;30",IF(WA_Fn_UseC__HR_Employee_Attrition[[#This Row],[Age]]&lt;=40,"30-40",IF(WA_Fn_UseC__HR_Employee_Attrition[[#This Row],[Age]]&lt;=50,"41-50","50+")))</f>
        <v>&lt;30</v>
      </c>
      <c r="C736" t="s">
        <v>18</v>
      </c>
      <c r="D736" t="s">
        <v>19</v>
      </c>
      <c r="E736" t="s">
        <v>14</v>
      </c>
      <c r="F736">
        <v>1019</v>
      </c>
      <c r="G736" t="s">
        <v>20</v>
      </c>
      <c r="H736" t="s">
        <v>24</v>
      </c>
      <c r="I736" t="s">
        <v>22</v>
      </c>
      <c r="J736" s="1">
        <v>2451</v>
      </c>
      <c r="K736" t="s">
        <v>18</v>
      </c>
      <c r="L736">
        <v>15</v>
      </c>
      <c r="M736">
        <v>4</v>
      </c>
      <c r="N736">
        <v>4</v>
      </c>
      <c r="O736">
        <v>1</v>
      </c>
    </row>
    <row r="737" spans="1:15" x14ac:dyDescent="0.3">
      <c r="A737">
        <v>48</v>
      </c>
      <c r="B737" t="str">
        <f>IF(WA_Fn_UseC__HR_Employee_Attrition[[#This Row],[Age]]&lt;30,"&lt;30",IF(WA_Fn_UseC__HR_Employee_Attrition[[#This Row],[Age]]&lt;=40,"30-40",IF(WA_Fn_UseC__HR_Employee_Attrition[[#This Row],[Age]]&lt;=50,"41-50","50+")))</f>
        <v>41-50</v>
      </c>
      <c r="C737" t="s">
        <v>18</v>
      </c>
      <c r="D737" t="s">
        <v>19</v>
      </c>
      <c r="E737" t="s">
        <v>14</v>
      </c>
      <c r="F737">
        <v>1022</v>
      </c>
      <c r="G737" t="s">
        <v>20</v>
      </c>
      <c r="H737" t="s">
        <v>28</v>
      </c>
      <c r="I737" t="s">
        <v>17</v>
      </c>
      <c r="J737" s="1">
        <v>4240</v>
      </c>
      <c r="K737" t="s">
        <v>18</v>
      </c>
      <c r="L737">
        <v>13</v>
      </c>
      <c r="M737">
        <v>19</v>
      </c>
      <c r="N737">
        <v>2</v>
      </c>
      <c r="O737">
        <v>2</v>
      </c>
    </row>
    <row r="738" spans="1:15" x14ac:dyDescent="0.3">
      <c r="A738">
        <v>48</v>
      </c>
      <c r="B738" t="str">
        <f>IF(WA_Fn_UseC__HR_Employee_Attrition[[#This Row],[Age]]&lt;30,"&lt;30",IF(WA_Fn_UseC__HR_Employee_Attrition[[#This Row],[Age]]&lt;=40,"30-40",IF(WA_Fn_UseC__HR_Employee_Attrition[[#This Row],[Age]]&lt;=50,"41-50","50+")))</f>
        <v>41-50</v>
      </c>
      <c r="C738" t="s">
        <v>18</v>
      </c>
      <c r="D738" t="s">
        <v>19</v>
      </c>
      <c r="E738" t="s">
        <v>14</v>
      </c>
      <c r="F738">
        <v>1024</v>
      </c>
      <c r="G738" t="s">
        <v>20</v>
      </c>
      <c r="H738" t="s">
        <v>28</v>
      </c>
      <c r="I738" t="s">
        <v>17</v>
      </c>
      <c r="J738" s="1">
        <v>10999</v>
      </c>
      <c r="K738" t="s">
        <v>18</v>
      </c>
      <c r="L738">
        <v>14</v>
      </c>
      <c r="M738">
        <v>27</v>
      </c>
      <c r="N738">
        <v>15</v>
      </c>
      <c r="O738">
        <v>4</v>
      </c>
    </row>
    <row r="739" spans="1:15" x14ac:dyDescent="0.3">
      <c r="A739">
        <v>41</v>
      </c>
      <c r="B739" t="str">
        <f>IF(WA_Fn_UseC__HR_Employee_Attrition[[#This Row],[Age]]&lt;30,"&lt;30",IF(WA_Fn_UseC__HR_Employee_Attrition[[#This Row],[Age]]&lt;=40,"30-40",IF(WA_Fn_UseC__HR_Employee_Attrition[[#This Row],[Age]]&lt;=50,"41-50","50+")))</f>
        <v>41-50</v>
      </c>
      <c r="C739" t="s">
        <v>18</v>
      </c>
      <c r="D739" t="s">
        <v>19</v>
      </c>
      <c r="E739" t="s">
        <v>25</v>
      </c>
      <c r="F739">
        <v>1025</v>
      </c>
      <c r="G739" t="s">
        <v>15</v>
      </c>
      <c r="H739" t="s">
        <v>27</v>
      </c>
      <c r="I739" t="s">
        <v>17</v>
      </c>
      <c r="J739" s="1">
        <v>5003</v>
      </c>
      <c r="K739" t="s">
        <v>18</v>
      </c>
      <c r="L739">
        <v>14</v>
      </c>
      <c r="M739">
        <v>8</v>
      </c>
      <c r="N739">
        <v>2</v>
      </c>
      <c r="O739">
        <v>2</v>
      </c>
    </row>
    <row r="740" spans="1:15" x14ac:dyDescent="0.3">
      <c r="A740">
        <v>39</v>
      </c>
      <c r="B740" t="str">
        <f>IF(WA_Fn_UseC__HR_Employee_Attrition[[#This Row],[Age]]&lt;30,"&lt;30",IF(WA_Fn_UseC__HR_Employee_Attrition[[#This Row],[Age]]&lt;=40,"30-40",IF(WA_Fn_UseC__HR_Employee_Attrition[[#This Row],[Age]]&lt;=50,"41-50","50+")))</f>
        <v>30-40</v>
      </c>
      <c r="C740" t="s">
        <v>18</v>
      </c>
      <c r="D740" t="s">
        <v>19</v>
      </c>
      <c r="E740" t="s">
        <v>14</v>
      </c>
      <c r="F740">
        <v>1026</v>
      </c>
      <c r="G740" t="s">
        <v>15</v>
      </c>
      <c r="H740" t="s">
        <v>27</v>
      </c>
      <c r="I740" t="s">
        <v>22</v>
      </c>
      <c r="J740" s="1">
        <v>12742</v>
      </c>
      <c r="K740" t="s">
        <v>18</v>
      </c>
      <c r="L740">
        <v>16</v>
      </c>
      <c r="M740">
        <v>21</v>
      </c>
      <c r="N740">
        <v>21</v>
      </c>
      <c r="O740">
        <v>11</v>
      </c>
    </row>
    <row r="741" spans="1:15" x14ac:dyDescent="0.3">
      <c r="A741">
        <v>27</v>
      </c>
      <c r="B741" t="str">
        <f>IF(WA_Fn_UseC__HR_Employee_Attrition[[#This Row],[Age]]&lt;30,"&lt;30",IF(WA_Fn_UseC__HR_Employee_Attrition[[#This Row],[Age]]&lt;=40,"30-40",IF(WA_Fn_UseC__HR_Employee_Attrition[[#This Row],[Age]]&lt;=50,"41-50","50+")))</f>
        <v>&lt;30</v>
      </c>
      <c r="C741" t="s">
        <v>18</v>
      </c>
      <c r="D741" t="s">
        <v>19</v>
      </c>
      <c r="E741" t="s">
        <v>14</v>
      </c>
      <c r="F741">
        <v>1027</v>
      </c>
      <c r="G741" t="s">
        <v>15</v>
      </c>
      <c r="H741" t="s">
        <v>27</v>
      </c>
      <c r="I741" t="s">
        <v>22</v>
      </c>
      <c r="J741" s="1">
        <v>4227</v>
      </c>
      <c r="K741" t="s">
        <v>18</v>
      </c>
      <c r="L741">
        <v>18</v>
      </c>
      <c r="M741">
        <v>4</v>
      </c>
      <c r="N741">
        <v>3</v>
      </c>
      <c r="O741">
        <v>2</v>
      </c>
    </row>
    <row r="742" spans="1:15" x14ac:dyDescent="0.3">
      <c r="A742">
        <v>35</v>
      </c>
      <c r="B742" t="str">
        <f>IF(WA_Fn_UseC__HR_Employee_Attrition[[#This Row],[Age]]&lt;30,"&lt;30",IF(WA_Fn_UseC__HR_Employee_Attrition[[#This Row],[Age]]&lt;=40,"30-40",IF(WA_Fn_UseC__HR_Employee_Attrition[[#This Row],[Age]]&lt;=50,"41-50","50+")))</f>
        <v>30-40</v>
      </c>
      <c r="C742" t="s">
        <v>18</v>
      </c>
      <c r="D742" t="s">
        <v>19</v>
      </c>
      <c r="E742" t="s">
        <v>23</v>
      </c>
      <c r="F742">
        <v>1028</v>
      </c>
      <c r="G742" t="s">
        <v>20</v>
      </c>
      <c r="H742" t="s">
        <v>24</v>
      </c>
      <c r="I742" t="s">
        <v>26</v>
      </c>
      <c r="J742" s="1">
        <v>3917</v>
      </c>
      <c r="K742" t="s">
        <v>18</v>
      </c>
      <c r="L742">
        <v>20</v>
      </c>
      <c r="M742">
        <v>3</v>
      </c>
      <c r="N742">
        <v>3</v>
      </c>
      <c r="O742">
        <v>1</v>
      </c>
    </row>
    <row r="743" spans="1:15" x14ac:dyDescent="0.3">
      <c r="A743">
        <v>42</v>
      </c>
      <c r="B743" t="str">
        <f>IF(WA_Fn_UseC__HR_Employee_Attrition[[#This Row],[Age]]&lt;30,"&lt;30",IF(WA_Fn_UseC__HR_Employee_Attrition[[#This Row],[Age]]&lt;=40,"30-40",IF(WA_Fn_UseC__HR_Employee_Attrition[[#This Row],[Age]]&lt;=50,"41-50","50+")))</f>
        <v>41-50</v>
      </c>
      <c r="C743" t="s">
        <v>18</v>
      </c>
      <c r="D743" t="s">
        <v>13</v>
      </c>
      <c r="E743" t="s">
        <v>32</v>
      </c>
      <c r="F743">
        <v>1029</v>
      </c>
      <c r="G743" t="s">
        <v>20</v>
      </c>
      <c r="H743" t="s">
        <v>29</v>
      </c>
      <c r="I743" t="s">
        <v>22</v>
      </c>
      <c r="J743" s="1">
        <v>18303</v>
      </c>
      <c r="K743" t="s">
        <v>18</v>
      </c>
      <c r="L743">
        <v>13</v>
      </c>
      <c r="M743">
        <v>21</v>
      </c>
      <c r="N743">
        <v>1</v>
      </c>
      <c r="O743">
        <v>0</v>
      </c>
    </row>
    <row r="744" spans="1:15" x14ac:dyDescent="0.3">
      <c r="A744">
        <v>50</v>
      </c>
      <c r="B744" t="str">
        <f>IF(WA_Fn_UseC__HR_Employee_Attrition[[#This Row],[Age]]&lt;30,"&lt;30",IF(WA_Fn_UseC__HR_Employee_Attrition[[#This Row],[Age]]&lt;=40,"30-40",IF(WA_Fn_UseC__HR_Employee_Attrition[[#This Row],[Age]]&lt;=50,"41-50","50+")))</f>
        <v>41-50</v>
      </c>
      <c r="C744" t="s">
        <v>18</v>
      </c>
      <c r="D744" t="s">
        <v>19</v>
      </c>
      <c r="E744" t="s">
        <v>14</v>
      </c>
      <c r="F744">
        <v>1030</v>
      </c>
      <c r="G744" t="s">
        <v>20</v>
      </c>
      <c r="H744" t="s">
        <v>24</v>
      </c>
      <c r="I744" t="s">
        <v>22</v>
      </c>
      <c r="J744" s="1">
        <v>2380</v>
      </c>
      <c r="K744" t="s">
        <v>18</v>
      </c>
      <c r="L744">
        <v>18</v>
      </c>
      <c r="M744">
        <v>8</v>
      </c>
      <c r="N744">
        <v>1</v>
      </c>
      <c r="O744">
        <v>0</v>
      </c>
    </row>
    <row r="745" spans="1:15" x14ac:dyDescent="0.3">
      <c r="A745">
        <v>59</v>
      </c>
      <c r="B745" t="str">
        <f>IF(WA_Fn_UseC__HR_Employee_Attrition[[#This Row],[Age]]&lt;30,"&lt;30",IF(WA_Fn_UseC__HR_Employee_Attrition[[#This Row],[Age]]&lt;=40,"30-40",IF(WA_Fn_UseC__HR_Employee_Attrition[[#This Row],[Age]]&lt;=50,"41-50","50+")))</f>
        <v>50+</v>
      </c>
      <c r="C745" t="s">
        <v>18</v>
      </c>
      <c r="D745" t="s">
        <v>19</v>
      </c>
      <c r="E745" t="s">
        <v>14</v>
      </c>
      <c r="F745">
        <v>1032</v>
      </c>
      <c r="G745" t="s">
        <v>15</v>
      </c>
      <c r="H745" t="s">
        <v>27</v>
      </c>
      <c r="I745" t="s">
        <v>17</v>
      </c>
      <c r="J745" s="1">
        <v>13726</v>
      </c>
      <c r="K745" t="s">
        <v>12</v>
      </c>
      <c r="L745">
        <v>13</v>
      </c>
      <c r="M745">
        <v>30</v>
      </c>
      <c r="N745">
        <v>5</v>
      </c>
      <c r="O745">
        <v>4</v>
      </c>
    </row>
    <row r="746" spans="1:15" x14ac:dyDescent="0.3">
      <c r="A746">
        <v>37</v>
      </c>
      <c r="B746" t="str">
        <f>IF(WA_Fn_UseC__HR_Employee_Attrition[[#This Row],[Age]]&lt;30,"&lt;30",IF(WA_Fn_UseC__HR_Employee_Attrition[[#This Row],[Age]]&lt;=40,"30-40",IF(WA_Fn_UseC__HR_Employee_Attrition[[#This Row],[Age]]&lt;=50,"41-50","50+")))</f>
        <v>30-40</v>
      </c>
      <c r="C746" t="s">
        <v>12</v>
      </c>
      <c r="D746" t="s">
        <v>19</v>
      </c>
      <c r="E746" t="s">
        <v>25</v>
      </c>
      <c r="F746">
        <v>1033</v>
      </c>
      <c r="G746" t="s">
        <v>15</v>
      </c>
      <c r="H746" t="s">
        <v>28</v>
      </c>
      <c r="I746" t="s">
        <v>22</v>
      </c>
      <c r="J746" s="1">
        <v>4777</v>
      </c>
      <c r="K746" t="s">
        <v>18</v>
      </c>
      <c r="L746">
        <v>15</v>
      </c>
      <c r="M746">
        <v>15</v>
      </c>
      <c r="N746">
        <v>1</v>
      </c>
      <c r="O746">
        <v>0</v>
      </c>
    </row>
    <row r="747" spans="1:15" x14ac:dyDescent="0.3">
      <c r="A747">
        <v>55</v>
      </c>
      <c r="B747" t="str">
        <f>IF(WA_Fn_UseC__HR_Employee_Attrition[[#This Row],[Age]]&lt;30,"&lt;30",IF(WA_Fn_UseC__HR_Employee_Attrition[[#This Row],[Age]]&lt;=40,"30-40",IF(WA_Fn_UseC__HR_Employee_Attrition[[#This Row],[Age]]&lt;=50,"41-50","50+")))</f>
        <v>50+</v>
      </c>
      <c r="C747" t="s">
        <v>18</v>
      </c>
      <c r="D747" t="s">
        <v>19</v>
      </c>
      <c r="E747" t="s">
        <v>25</v>
      </c>
      <c r="F747">
        <v>1034</v>
      </c>
      <c r="G747" t="s">
        <v>20</v>
      </c>
      <c r="H747" t="s">
        <v>28</v>
      </c>
      <c r="I747" t="s">
        <v>22</v>
      </c>
      <c r="J747" s="1">
        <v>6385</v>
      </c>
      <c r="K747" t="s">
        <v>12</v>
      </c>
      <c r="L747">
        <v>14</v>
      </c>
      <c r="M747">
        <v>17</v>
      </c>
      <c r="N747">
        <v>8</v>
      </c>
      <c r="O747">
        <v>6</v>
      </c>
    </row>
    <row r="748" spans="1:15" x14ac:dyDescent="0.3">
      <c r="A748">
        <v>41</v>
      </c>
      <c r="B748" t="str">
        <f>IF(WA_Fn_UseC__HR_Employee_Attrition[[#This Row],[Age]]&lt;30,"&lt;30",IF(WA_Fn_UseC__HR_Employee_Attrition[[#This Row],[Age]]&lt;=40,"30-40",IF(WA_Fn_UseC__HR_Employee_Attrition[[#This Row],[Age]]&lt;=50,"41-50","50+")))</f>
        <v>41-50</v>
      </c>
      <c r="C748" t="s">
        <v>18</v>
      </c>
      <c r="D748" t="s">
        <v>19</v>
      </c>
      <c r="E748" t="s">
        <v>14</v>
      </c>
      <c r="F748">
        <v>1035</v>
      </c>
      <c r="G748" t="s">
        <v>15</v>
      </c>
      <c r="H748" t="s">
        <v>31</v>
      </c>
      <c r="I748" t="s">
        <v>26</v>
      </c>
      <c r="J748" s="1">
        <v>19973</v>
      </c>
      <c r="K748" t="s">
        <v>18</v>
      </c>
      <c r="L748">
        <v>22</v>
      </c>
      <c r="M748">
        <v>21</v>
      </c>
      <c r="N748">
        <v>21</v>
      </c>
      <c r="O748">
        <v>5</v>
      </c>
    </row>
    <row r="749" spans="1:15" x14ac:dyDescent="0.3">
      <c r="A749">
        <v>38</v>
      </c>
      <c r="B749" t="str">
        <f>IF(WA_Fn_UseC__HR_Employee_Attrition[[#This Row],[Age]]&lt;30,"&lt;30",IF(WA_Fn_UseC__HR_Employee_Attrition[[#This Row],[Age]]&lt;=40,"30-40",IF(WA_Fn_UseC__HR_Employee_Attrition[[#This Row],[Age]]&lt;=50,"41-50","50+")))</f>
        <v>30-40</v>
      </c>
      <c r="C749" t="s">
        <v>18</v>
      </c>
      <c r="D749" t="s">
        <v>13</v>
      </c>
      <c r="E749" t="s">
        <v>14</v>
      </c>
      <c r="F749">
        <v>1036</v>
      </c>
      <c r="G749" t="s">
        <v>20</v>
      </c>
      <c r="H749" t="s">
        <v>16</v>
      </c>
      <c r="I749" t="s">
        <v>17</v>
      </c>
      <c r="J749" s="1">
        <v>6861</v>
      </c>
      <c r="K749" t="s">
        <v>12</v>
      </c>
      <c r="L749">
        <v>12</v>
      </c>
      <c r="M749">
        <v>19</v>
      </c>
      <c r="N749">
        <v>1</v>
      </c>
      <c r="O749">
        <v>0</v>
      </c>
    </row>
    <row r="750" spans="1:15" x14ac:dyDescent="0.3">
      <c r="A750">
        <v>26</v>
      </c>
      <c r="B750" t="str">
        <f>IF(WA_Fn_UseC__HR_Employee_Attrition[[#This Row],[Age]]&lt;30,"&lt;30",IF(WA_Fn_UseC__HR_Employee_Attrition[[#This Row],[Age]]&lt;=40,"30-40",IF(WA_Fn_UseC__HR_Employee_Attrition[[#This Row],[Age]]&lt;=50,"41-50","50+")))</f>
        <v>&lt;30</v>
      </c>
      <c r="C750" t="s">
        <v>12</v>
      </c>
      <c r="D750" t="s">
        <v>13</v>
      </c>
      <c r="E750" t="s">
        <v>25</v>
      </c>
      <c r="F750">
        <v>1037</v>
      </c>
      <c r="G750" t="s">
        <v>20</v>
      </c>
      <c r="H750" t="s">
        <v>16</v>
      </c>
      <c r="I750" t="s">
        <v>17</v>
      </c>
      <c r="J750" s="1">
        <v>4969</v>
      </c>
      <c r="K750" t="s">
        <v>18</v>
      </c>
      <c r="L750">
        <v>18</v>
      </c>
      <c r="M750">
        <v>7</v>
      </c>
      <c r="N750">
        <v>2</v>
      </c>
      <c r="O750">
        <v>2</v>
      </c>
    </row>
    <row r="751" spans="1:15" x14ac:dyDescent="0.3">
      <c r="A751">
        <v>52</v>
      </c>
      <c r="B751" t="str">
        <f>IF(WA_Fn_UseC__HR_Employee_Attrition[[#This Row],[Age]]&lt;30,"&lt;30",IF(WA_Fn_UseC__HR_Employee_Attrition[[#This Row],[Age]]&lt;=40,"30-40",IF(WA_Fn_UseC__HR_Employee_Attrition[[#This Row],[Age]]&lt;=50,"41-50","50+")))</f>
        <v>50+</v>
      </c>
      <c r="C751" t="s">
        <v>12</v>
      </c>
      <c r="D751" t="s">
        <v>13</v>
      </c>
      <c r="E751" t="s">
        <v>32</v>
      </c>
      <c r="F751">
        <v>1038</v>
      </c>
      <c r="G751" t="s">
        <v>15</v>
      </c>
      <c r="H751" t="s">
        <v>29</v>
      </c>
      <c r="I751" t="s">
        <v>22</v>
      </c>
      <c r="J751" s="1">
        <v>19845</v>
      </c>
      <c r="K751" t="s">
        <v>18</v>
      </c>
      <c r="L751">
        <v>15</v>
      </c>
      <c r="M751">
        <v>33</v>
      </c>
      <c r="N751">
        <v>32</v>
      </c>
      <c r="O751">
        <v>6</v>
      </c>
    </row>
    <row r="752" spans="1:15" x14ac:dyDescent="0.3">
      <c r="A752">
        <v>44</v>
      </c>
      <c r="B752" t="str">
        <f>IF(WA_Fn_UseC__HR_Employee_Attrition[[#This Row],[Age]]&lt;30,"&lt;30",IF(WA_Fn_UseC__HR_Employee_Attrition[[#This Row],[Age]]&lt;=40,"30-40",IF(WA_Fn_UseC__HR_Employee_Attrition[[#This Row],[Age]]&lt;=50,"41-50","50+")))</f>
        <v>41-50</v>
      </c>
      <c r="C752" t="s">
        <v>18</v>
      </c>
      <c r="D752" t="s">
        <v>13</v>
      </c>
      <c r="E752" t="s">
        <v>25</v>
      </c>
      <c r="F752">
        <v>1039</v>
      </c>
      <c r="G752" t="s">
        <v>15</v>
      </c>
      <c r="H752" t="s">
        <v>16</v>
      </c>
      <c r="I752" t="s">
        <v>22</v>
      </c>
      <c r="J752" s="1">
        <v>13320</v>
      </c>
      <c r="K752" t="s">
        <v>12</v>
      </c>
      <c r="L752">
        <v>18</v>
      </c>
      <c r="M752">
        <v>23</v>
      </c>
      <c r="N752">
        <v>12</v>
      </c>
      <c r="O752">
        <v>11</v>
      </c>
    </row>
    <row r="753" spans="1:15" x14ac:dyDescent="0.3">
      <c r="A753">
        <v>50</v>
      </c>
      <c r="B753" t="str">
        <f>IF(WA_Fn_UseC__HR_Employee_Attrition[[#This Row],[Age]]&lt;30,"&lt;30",IF(WA_Fn_UseC__HR_Employee_Attrition[[#This Row],[Age]]&lt;=40,"30-40",IF(WA_Fn_UseC__HR_Employee_Attrition[[#This Row],[Age]]&lt;=50,"41-50","50+")))</f>
        <v>41-50</v>
      </c>
      <c r="C753" t="s">
        <v>18</v>
      </c>
      <c r="D753" t="s">
        <v>13</v>
      </c>
      <c r="E753" t="s">
        <v>14</v>
      </c>
      <c r="F753">
        <v>1040</v>
      </c>
      <c r="G753" t="s">
        <v>15</v>
      </c>
      <c r="H753" t="s">
        <v>16</v>
      </c>
      <c r="I753" t="s">
        <v>22</v>
      </c>
      <c r="J753" s="1">
        <v>6347</v>
      </c>
      <c r="K753" t="s">
        <v>18</v>
      </c>
      <c r="L753">
        <v>12</v>
      </c>
      <c r="M753">
        <v>19</v>
      </c>
      <c r="N753">
        <v>18</v>
      </c>
      <c r="O753">
        <v>0</v>
      </c>
    </row>
    <row r="754" spans="1:15" x14ac:dyDescent="0.3">
      <c r="A754">
        <v>36</v>
      </c>
      <c r="B754" t="str">
        <f>IF(WA_Fn_UseC__HR_Employee_Attrition[[#This Row],[Age]]&lt;30,"&lt;30",IF(WA_Fn_UseC__HR_Employee_Attrition[[#This Row],[Age]]&lt;=40,"30-40",IF(WA_Fn_UseC__HR_Employee_Attrition[[#This Row],[Age]]&lt;=50,"41-50","50+")))</f>
        <v>30-40</v>
      </c>
      <c r="C754" t="s">
        <v>12</v>
      </c>
      <c r="D754" t="s">
        <v>19</v>
      </c>
      <c r="E754" t="s">
        <v>14</v>
      </c>
      <c r="F754">
        <v>1042</v>
      </c>
      <c r="G754" t="s">
        <v>15</v>
      </c>
      <c r="H754" t="s">
        <v>24</v>
      </c>
      <c r="I754" t="s">
        <v>17</v>
      </c>
      <c r="J754" s="1">
        <v>2743</v>
      </c>
      <c r="K754" t="s">
        <v>18</v>
      </c>
      <c r="L754">
        <v>16</v>
      </c>
      <c r="M754">
        <v>18</v>
      </c>
      <c r="N754">
        <v>17</v>
      </c>
      <c r="O754">
        <v>15</v>
      </c>
    </row>
    <row r="755" spans="1:15" x14ac:dyDescent="0.3">
      <c r="A755">
        <v>39</v>
      </c>
      <c r="B755" t="str">
        <f>IF(WA_Fn_UseC__HR_Employee_Attrition[[#This Row],[Age]]&lt;30,"&lt;30",IF(WA_Fn_UseC__HR_Employee_Attrition[[#This Row],[Age]]&lt;=40,"30-40",IF(WA_Fn_UseC__HR_Employee_Attrition[[#This Row],[Age]]&lt;=50,"41-50","50+")))</f>
        <v>30-40</v>
      </c>
      <c r="C755" t="s">
        <v>18</v>
      </c>
      <c r="D755" t="s">
        <v>19</v>
      </c>
      <c r="E755" t="s">
        <v>25</v>
      </c>
      <c r="F755">
        <v>1043</v>
      </c>
      <c r="G755" t="s">
        <v>15</v>
      </c>
      <c r="H755" t="s">
        <v>27</v>
      </c>
      <c r="I755" t="s">
        <v>17</v>
      </c>
      <c r="J755" s="1">
        <v>10880</v>
      </c>
      <c r="K755" t="s">
        <v>12</v>
      </c>
      <c r="L755">
        <v>13</v>
      </c>
      <c r="M755">
        <v>21</v>
      </c>
      <c r="N755">
        <v>21</v>
      </c>
      <c r="O755">
        <v>2</v>
      </c>
    </row>
    <row r="756" spans="1:15" x14ac:dyDescent="0.3">
      <c r="A756">
        <v>33</v>
      </c>
      <c r="B756" t="str">
        <f>IF(WA_Fn_UseC__HR_Employee_Attrition[[#This Row],[Age]]&lt;30,"&lt;30",IF(WA_Fn_UseC__HR_Employee_Attrition[[#This Row],[Age]]&lt;=40,"30-40",IF(WA_Fn_UseC__HR_Employee_Attrition[[#This Row],[Age]]&lt;=50,"41-50","50+")))</f>
        <v>30-40</v>
      </c>
      <c r="C756" t="s">
        <v>18</v>
      </c>
      <c r="D756" t="s">
        <v>13</v>
      </c>
      <c r="E756" t="s">
        <v>14</v>
      </c>
      <c r="F756">
        <v>1044</v>
      </c>
      <c r="G756" t="s">
        <v>15</v>
      </c>
      <c r="H756" t="s">
        <v>30</v>
      </c>
      <c r="I756" t="s">
        <v>17</v>
      </c>
      <c r="J756" s="1">
        <v>2342</v>
      </c>
      <c r="K756" t="s">
        <v>18</v>
      </c>
      <c r="L756">
        <v>19</v>
      </c>
      <c r="M756">
        <v>3</v>
      </c>
      <c r="N756">
        <v>2</v>
      </c>
      <c r="O756">
        <v>2</v>
      </c>
    </row>
    <row r="757" spans="1:15" x14ac:dyDescent="0.3">
      <c r="A757">
        <v>45</v>
      </c>
      <c r="B757" t="str">
        <f>IF(WA_Fn_UseC__HR_Employee_Attrition[[#This Row],[Age]]&lt;30,"&lt;30",IF(WA_Fn_UseC__HR_Employee_Attrition[[#This Row],[Age]]&lt;=40,"30-40",IF(WA_Fn_UseC__HR_Employee_Attrition[[#This Row],[Age]]&lt;=50,"41-50","50+")))</f>
        <v>41-50</v>
      </c>
      <c r="C757" t="s">
        <v>18</v>
      </c>
      <c r="D757" t="s">
        <v>13</v>
      </c>
      <c r="E757" t="s">
        <v>14</v>
      </c>
      <c r="F757">
        <v>1045</v>
      </c>
      <c r="G757" t="s">
        <v>15</v>
      </c>
      <c r="H757" t="s">
        <v>29</v>
      </c>
      <c r="I757" t="s">
        <v>22</v>
      </c>
      <c r="J757" s="1">
        <v>17650</v>
      </c>
      <c r="K757" t="s">
        <v>18</v>
      </c>
      <c r="L757">
        <v>13</v>
      </c>
      <c r="M757">
        <v>26</v>
      </c>
      <c r="N757">
        <v>9</v>
      </c>
      <c r="O757">
        <v>1</v>
      </c>
    </row>
    <row r="758" spans="1:15" x14ac:dyDescent="0.3">
      <c r="A758">
        <v>32</v>
      </c>
      <c r="B758" t="str">
        <f>IF(WA_Fn_UseC__HR_Employee_Attrition[[#This Row],[Age]]&lt;30,"&lt;30",IF(WA_Fn_UseC__HR_Employee_Attrition[[#This Row],[Age]]&lt;=40,"30-40",IF(WA_Fn_UseC__HR_Employee_Attrition[[#This Row],[Age]]&lt;=50,"41-50","50+")))</f>
        <v>30-40</v>
      </c>
      <c r="C758" t="s">
        <v>18</v>
      </c>
      <c r="D758" t="s">
        <v>19</v>
      </c>
      <c r="E758" t="s">
        <v>25</v>
      </c>
      <c r="F758">
        <v>1046</v>
      </c>
      <c r="G758" t="s">
        <v>15</v>
      </c>
      <c r="H758" t="s">
        <v>24</v>
      </c>
      <c r="I758" t="s">
        <v>17</v>
      </c>
      <c r="J758" s="1">
        <v>4025</v>
      </c>
      <c r="K758" t="s">
        <v>18</v>
      </c>
      <c r="L758">
        <v>12</v>
      </c>
      <c r="M758">
        <v>10</v>
      </c>
      <c r="N758">
        <v>8</v>
      </c>
      <c r="O758">
        <v>7</v>
      </c>
    </row>
    <row r="759" spans="1:15" x14ac:dyDescent="0.3">
      <c r="A759">
        <v>34</v>
      </c>
      <c r="B759" t="str">
        <f>IF(WA_Fn_UseC__HR_Employee_Attrition[[#This Row],[Age]]&lt;30,"&lt;30",IF(WA_Fn_UseC__HR_Employee_Attrition[[#This Row],[Age]]&lt;=40,"30-40",IF(WA_Fn_UseC__HR_Employee_Attrition[[#This Row],[Age]]&lt;=50,"41-50","50+")))</f>
        <v>30-40</v>
      </c>
      <c r="C759" t="s">
        <v>18</v>
      </c>
      <c r="D759" t="s">
        <v>13</v>
      </c>
      <c r="E759" t="s">
        <v>32</v>
      </c>
      <c r="F759">
        <v>1047</v>
      </c>
      <c r="G759" t="s">
        <v>20</v>
      </c>
      <c r="H759" t="s">
        <v>16</v>
      </c>
      <c r="I759" t="s">
        <v>26</v>
      </c>
      <c r="J759" s="1">
        <v>9725</v>
      </c>
      <c r="K759" t="s">
        <v>18</v>
      </c>
      <c r="L759">
        <v>11</v>
      </c>
      <c r="M759">
        <v>16</v>
      </c>
      <c r="N759">
        <v>15</v>
      </c>
      <c r="O759">
        <v>0</v>
      </c>
    </row>
    <row r="760" spans="1:15" x14ac:dyDescent="0.3">
      <c r="A760">
        <v>59</v>
      </c>
      <c r="B760" t="str">
        <f>IF(WA_Fn_UseC__HR_Employee_Attrition[[#This Row],[Age]]&lt;30,"&lt;30",IF(WA_Fn_UseC__HR_Employee_Attrition[[#This Row],[Age]]&lt;=40,"30-40",IF(WA_Fn_UseC__HR_Employee_Attrition[[#This Row],[Age]]&lt;=50,"41-50","50+")))</f>
        <v>50+</v>
      </c>
      <c r="C760" t="s">
        <v>18</v>
      </c>
      <c r="D760" t="s">
        <v>13</v>
      </c>
      <c r="E760" t="s">
        <v>33</v>
      </c>
      <c r="F760">
        <v>1048</v>
      </c>
      <c r="G760" t="s">
        <v>20</v>
      </c>
      <c r="H760" t="s">
        <v>29</v>
      </c>
      <c r="I760" t="s">
        <v>22</v>
      </c>
      <c r="J760" s="1">
        <v>11904</v>
      </c>
      <c r="K760" t="s">
        <v>12</v>
      </c>
      <c r="L760">
        <v>14</v>
      </c>
      <c r="M760">
        <v>14</v>
      </c>
      <c r="N760">
        <v>6</v>
      </c>
      <c r="O760">
        <v>0</v>
      </c>
    </row>
    <row r="761" spans="1:15" x14ac:dyDescent="0.3">
      <c r="A761">
        <v>45</v>
      </c>
      <c r="B761" t="str">
        <f>IF(WA_Fn_UseC__HR_Employee_Attrition[[#This Row],[Age]]&lt;30,"&lt;30",IF(WA_Fn_UseC__HR_Employee_Attrition[[#This Row],[Age]]&lt;=40,"30-40",IF(WA_Fn_UseC__HR_Employee_Attrition[[#This Row],[Age]]&lt;=50,"41-50","50+")))</f>
        <v>41-50</v>
      </c>
      <c r="C761" t="s">
        <v>18</v>
      </c>
      <c r="D761" t="s">
        <v>34</v>
      </c>
      <c r="E761" t="s">
        <v>25</v>
      </c>
      <c r="F761">
        <v>1049</v>
      </c>
      <c r="G761" t="s">
        <v>20</v>
      </c>
      <c r="H761" t="s">
        <v>34</v>
      </c>
      <c r="I761" t="s">
        <v>17</v>
      </c>
      <c r="J761" s="1">
        <v>2177</v>
      </c>
      <c r="K761" t="s">
        <v>18</v>
      </c>
      <c r="L761">
        <v>16</v>
      </c>
      <c r="M761">
        <v>6</v>
      </c>
      <c r="N761">
        <v>6</v>
      </c>
      <c r="O761">
        <v>0</v>
      </c>
    </row>
    <row r="762" spans="1:15" x14ac:dyDescent="0.3">
      <c r="A762">
        <v>53</v>
      </c>
      <c r="B762" t="str">
        <f>IF(WA_Fn_UseC__HR_Employee_Attrition[[#This Row],[Age]]&lt;30,"&lt;30",IF(WA_Fn_UseC__HR_Employee_Attrition[[#This Row],[Age]]&lt;=40,"30-40",IF(WA_Fn_UseC__HR_Employee_Attrition[[#This Row],[Age]]&lt;=50,"41-50","50+")))</f>
        <v>50+</v>
      </c>
      <c r="C762" t="s">
        <v>18</v>
      </c>
      <c r="D762" t="s">
        <v>13</v>
      </c>
      <c r="E762" t="s">
        <v>32</v>
      </c>
      <c r="F762">
        <v>1050</v>
      </c>
      <c r="G762" t="s">
        <v>15</v>
      </c>
      <c r="H762" t="s">
        <v>16</v>
      </c>
      <c r="I762" t="s">
        <v>22</v>
      </c>
      <c r="J762" s="1">
        <v>7525</v>
      </c>
      <c r="K762" t="s">
        <v>18</v>
      </c>
      <c r="L762">
        <v>12</v>
      </c>
      <c r="M762">
        <v>30</v>
      </c>
      <c r="N762">
        <v>15</v>
      </c>
      <c r="O762">
        <v>6</v>
      </c>
    </row>
    <row r="763" spans="1:15" x14ac:dyDescent="0.3">
      <c r="A763">
        <v>36</v>
      </c>
      <c r="B763" t="str">
        <f>IF(WA_Fn_UseC__HR_Employee_Attrition[[#This Row],[Age]]&lt;30,"&lt;30",IF(WA_Fn_UseC__HR_Employee_Attrition[[#This Row],[Age]]&lt;=40,"30-40",IF(WA_Fn_UseC__HR_Employee_Attrition[[#This Row],[Age]]&lt;=50,"41-50","50+")))</f>
        <v>30-40</v>
      </c>
      <c r="C763" t="s">
        <v>12</v>
      </c>
      <c r="D763" t="s">
        <v>19</v>
      </c>
      <c r="E763" t="s">
        <v>23</v>
      </c>
      <c r="F763">
        <v>1052</v>
      </c>
      <c r="G763" t="s">
        <v>20</v>
      </c>
      <c r="H763" t="s">
        <v>24</v>
      </c>
      <c r="I763" t="s">
        <v>26</v>
      </c>
      <c r="J763" s="1">
        <v>4834</v>
      </c>
      <c r="K763" t="s">
        <v>18</v>
      </c>
      <c r="L763">
        <v>14</v>
      </c>
      <c r="M763">
        <v>9</v>
      </c>
      <c r="N763">
        <v>1</v>
      </c>
      <c r="O763">
        <v>0</v>
      </c>
    </row>
    <row r="764" spans="1:15" x14ac:dyDescent="0.3">
      <c r="A764">
        <v>26</v>
      </c>
      <c r="B764" t="str">
        <f>IF(WA_Fn_UseC__HR_Employee_Attrition[[#This Row],[Age]]&lt;30,"&lt;30",IF(WA_Fn_UseC__HR_Employee_Attrition[[#This Row],[Age]]&lt;=40,"30-40",IF(WA_Fn_UseC__HR_Employee_Attrition[[#This Row],[Age]]&lt;=50,"41-50","50+")))</f>
        <v>&lt;30</v>
      </c>
      <c r="C764" t="s">
        <v>12</v>
      </c>
      <c r="D764" t="s">
        <v>19</v>
      </c>
      <c r="E764" t="s">
        <v>14</v>
      </c>
      <c r="F764">
        <v>1053</v>
      </c>
      <c r="G764" t="s">
        <v>20</v>
      </c>
      <c r="H764" t="s">
        <v>21</v>
      </c>
      <c r="I764" t="s">
        <v>22</v>
      </c>
      <c r="J764" s="1">
        <v>2042</v>
      </c>
      <c r="K764" t="s">
        <v>12</v>
      </c>
      <c r="L764">
        <v>14</v>
      </c>
      <c r="M764">
        <v>6</v>
      </c>
      <c r="N764">
        <v>3</v>
      </c>
      <c r="O764">
        <v>1</v>
      </c>
    </row>
    <row r="765" spans="1:15" x14ac:dyDescent="0.3">
      <c r="A765">
        <v>34</v>
      </c>
      <c r="B765" t="str">
        <f>IF(WA_Fn_UseC__HR_Employee_Attrition[[#This Row],[Age]]&lt;30,"&lt;30",IF(WA_Fn_UseC__HR_Employee_Attrition[[#This Row],[Age]]&lt;=40,"30-40",IF(WA_Fn_UseC__HR_Employee_Attrition[[#This Row],[Age]]&lt;=50,"41-50","50+")))</f>
        <v>30-40</v>
      </c>
      <c r="C765" t="s">
        <v>18</v>
      </c>
      <c r="D765" t="s">
        <v>13</v>
      </c>
      <c r="E765" t="s">
        <v>14</v>
      </c>
      <c r="F765">
        <v>1055</v>
      </c>
      <c r="G765" t="s">
        <v>15</v>
      </c>
      <c r="H765" t="s">
        <v>30</v>
      </c>
      <c r="I765" t="s">
        <v>22</v>
      </c>
      <c r="J765" s="1">
        <v>2220</v>
      </c>
      <c r="K765" t="s">
        <v>12</v>
      </c>
      <c r="L765">
        <v>19</v>
      </c>
      <c r="M765">
        <v>1</v>
      </c>
      <c r="N765">
        <v>1</v>
      </c>
      <c r="O765">
        <v>0</v>
      </c>
    </row>
    <row r="766" spans="1:15" x14ac:dyDescent="0.3">
      <c r="A766">
        <v>28</v>
      </c>
      <c r="B766" t="str">
        <f>IF(WA_Fn_UseC__HR_Employee_Attrition[[#This Row],[Age]]&lt;30,"&lt;30",IF(WA_Fn_UseC__HR_Employee_Attrition[[#This Row],[Age]]&lt;=40,"30-40",IF(WA_Fn_UseC__HR_Employee_Attrition[[#This Row],[Age]]&lt;=50,"41-50","50+")))</f>
        <v>&lt;30</v>
      </c>
      <c r="C766" t="s">
        <v>18</v>
      </c>
      <c r="D766" t="s">
        <v>13</v>
      </c>
      <c r="E766" t="s">
        <v>25</v>
      </c>
      <c r="F766">
        <v>1056</v>
      </c>
      <c r="G766" t="s">
        <v>20</v>
      </c>
      <c r="H766" t="s">
        <v>30</v>
      </c>
      <c r="I766" t="s">
        <v>22</v>
      </c>
      <c r="J766" s="1">
        <v>1052</v>
      </c>
      <c r="K766" t="s">
        <v>18</v>
      </c>
      <c r="L766">
        <v>22</v>
      </c>
      <c r="M766">
        <v>1</v>
      </c>
      <c r="N766">
        <v>1</v>
      </c>
      <c r="O766">
        <v>0</v>
      </c>
    </row>
    <row r="767" spans="1:15" x14ac:dyDescent="0.3">
      <c r="A767">
        <v>38</v>
      </c>
      <c r="B767" t="str">
        <f>IF(WA_Fn_UseC__HR_Employee_Attrition[[#This Row],[Age]]&lt;30,"&lt;30",IF(WA_Fn_UseC__HR_Employee_Attrition[[#This Row],[Age]]&lt;=40,"30-40",IF(WA_Fn_UseC__HR_Employee_Attrition[[#This Row],[Age]]&lt;=50,"41-50","50+")))</f>
        <v>30-40</v>
      </c>
      <c r="C767" t="s">
        <v>18</v>
      </c>
      <c r="D767" t="s">
        <v>19</v>
      </c>
      <c r="E767" t="s">
        <v>23</v>
      </c>
      <c r="F767">
        <v>1060</v>
      </c>
      <c r="G767" t="s">
        <v>20</v>
      </c>
      <c r="H767" t="s">
        <v>21</v>
      </c>
      <c r="I767" t="s">
        <v>22</v>
      </c>
      <c r="J767" s="1">
        <v>2821</v>
      </c>
      <c r="K767" t="s">
        <v>18</v>
      </c>
      <c r="L767">
        <v>16</v>
      </c>
      <c r="M767">
        <v>8</v>
      </c>
      <c r="N767">
        <v>2</v>
      </c>
      <c r="O767">
        <v>2</v>
      </c>
    </row>
    <row r="768" spans="1:15" x14ac:dyDescent="0.3">
      <c r="A768">
        <v>50</v>
      </c>
      <c r="B768" t="str">
        <f>IF(WA_Fn_UseC__HR_Employee_Attrition[[#This Row],[Age]]&lt;30,"&lt;30",IF(WA_Fn_UseC__HR_Employee_Attrition[[#This Row],[Age]]&lt;=40,"30-40",IF(WA_Fn_UseC__HR_Employee_Attrition[[#This Row],[Age]]&lt;=50,"41-50","50+")))</f>
        <v>41-50</v>
      </c>
      <c r="C768" t="s">
        <v>18</v>
      </c>
      <c r="D768" t="s">
        <v>19</v>
      </c>
      <c r="E768" t="s">
        <v>25</v>
      </c>
      <c r="F768">
        <v>1061</v>
      </c>
      <c r="G768" t="s">
        <v>20</v>
      </c>
      <c r="H768" t="s">
        <v>31</v>
      </c>
      <c r="I768" t="s">
        <v>22</v>
      </c>
      <c r="J768" s="1">
        <v>19237</v>
      </c>
      <c r="K768" t="s">
        <v>12</v>
      </c>
      <c r="L768">
        <v>11</v>
      </c>
      <c r="M768">
        <v>29</v>
      </c>
      <c r="N768">
        <v>8</v>
      </c>
      <c r="O768">
        <v>7</v>
      </c>
    </row>
    <row r="769" spans="1:15" x14ac:dyDescent="0.3">
      <c r="A769">
        <v>37</v>
      </c>
      <c r="B769" t="str">
        <f>IF(WA_Fn_UseC__HR_Employee_Attrition[[#This Row],[Age]]&lt;30,"&lt;30",IF(WA_Fn_UseC__HR_Employee_Attrition[[#This Row],[Age]]&lt;=40,"30-40",IF(WA_Fn_UseC__HR_Employee_Attrition[[#This Row],[Age]]&lt;=50,"41-50","50+")))</f>
        <v>30-40</v>
      </c>
      <c r="C769" t="s">
        <v>18</v>
      </c>
      <c r="D769" t="s">
        <v>19</v>
      </c>
      <c r="E769" t="s">
        <v>23</v>
      </c>
      <c r="F769">
        <v>1062</v>
      </c>
      <c r="G769" t="s">
        <v>15</v>
      </c>
      <c r="H769" t="s">
        <v>28</v>
      </c>
      <c r="I769" t="s">
        <v>17</v>
      </c>
      <c r="J769" s="1">
        <v>4107</v>
      </c>
      <c r="K769" t="s">
        <v>18</v>
      </c>
      <c r="L769">
        <v>15</v>
      </c>
      <c r="M769">
        <v>8</v>
      </c>
      <c r="N769">
        <v>4</v>
      </c>
      <c r="O769">
        <v>0</v>
      </c>
    </row>
    <row r="770" spans="1:15" x14ac:dyDescent="0.3">
      <c r="A770">
        <v>40</v>
      </c>
      <c r="B770" t="str">
        <f>IF(WA_Fn_UseC__HR_Employee_Attrition[[#This Row],[Age]]&lt;30,"&lt;30",IF(WA_Fn_UseC__HR_Employee_Attrition[[#This Row],[Age]]&lt;=40,"30-40",IF(WA_Fn_UseC__HR_Employee_Attrition[[#This Row],[Age]]&lt;=50,"41-50","50+")))</f>
        <v>30-40</v>
      </c>
      <c r="C770" t="s">
        <v>18</v>
      </c>
      <c r="D770" t="s">
        <v>13</v>
      </c>
      <c r="E770" t="s">
        <v>32</v>
      </c>
      <c r="F770">
        <v>1066</v>
      </c>
      <c r="G770" t="s">
        <v>20</v>
      </c>
      <c r="H770" t="s">
        <v>16</v>
      </c>
      <c r="I770" t="s">
        <v>22</v>
      </c>
      <c r="J770" s="1">
        <v>8396</v>
      </c>
      <c r="K770" t="s">
        <v>18</v>
      </c>
      <c r="L770">
        <v>14</v>
      </c>
      <c r="M770">
        <v>8</v>
      </c>
      <c r="N770">
        <v>7</v>
      </c>
      <c r="O770">
        <v>7</v>
      </c>
    </row>
    <row r="771" spans="1:15" x14ac:dyDescent="0.3">
      <c r="A771">
        <v>26</v>
      </c>
      <c r="B771" t="str">
        <f>IF(WA_Fn_UseC__HR_Employee_Attrition[[#This Row],[Age]]&lt;30,"&lt;30",IF(WA_Fn_UseC__HR_Employee_Attrition[[#This Row],[Age]]&lt;=40,"30-40",IF(WA_Fn_UseC__HR_Employee_Attrition[[#This Row],[Age]]&lt;=50,"41-50","50+")))</f>
        <v>&lt;30</v>
      </c>
      <c r="C771" t="s">
        <v>18</v>
      </c>
      <c r="D771" t="s">
        <v>19</v>
      </c>
      <c r="E771" t="s">
        <v>25</v>
      </c>
      <c r="F771">
        <v>1068</v>
      </c>
      <c r="G771" t="s">
        <v>15</v>
      </c>
      <c r="H771" t="s">
        <v>21</v>
      </c>
      <c r="I771" t="s">
        <v>26</v>
      </c>
      <c r="J771" s="1">
        <v>2007</v>
      </c>
      <c r="K771" t="s">
        <v>18</v>
      </c>
      <c r="L771">
        <v>13</v>
      </c>
      <c r="M771">
        <v>5</v>
      </c>
      <c r="N771">
        <v>5</v>
      </c>
      <c r="O771">
        <v>1</v>
      </c>
    </row>
    <row r="772" spans="1:15" x14ac:dyDescent="0.3">
      <c r="A772">
        <v>46</v>
      </c>
      <c r="B772" t="str">
        <f>IF(WA_Fn_UseC__HR_Employee_Attrition[[#This Row],[Age]]&lt;30,"&lt;30",IF(WA_Fn_UseC__HR_Employee_Attrition[[#This Row],[Age]]&lt;=40,"30-40",IF(WA_Fn_UseC__HR_Employee_Attrition[[#This Row],[Age]]&lt;=50,"41-50","50+")))</f>
        <v>41-50</v>
      </c>
      <c r="C772" t="s">
        <v>18</v>
      </c>
      <c r="D772" t="s">
        <v>19</v>
      </c>
      <c r="E772" t="s">
        <v>25</v>
      </c>
      <c r="F772">
        <v>1069</v>
      </c>
      <c r="G772" t="s">
        <v>20</v>
      </c>
      <c r="H772" t="s">
        <v>31</v>
      </c>
      <c r="I772" t="s">
        <v>26</v>
      </c>
      <c r="J772" s="1">
        <v>19627</v>
      </c>
      <c r="K772" t="s">
        <v>18</v>
      </c>
      <c r="L772">
        <v>17</v>
      </c>
      <c r="M772">
        <v>23</v>
      </c>
      <c r="N772">
        <v>2</v>
      </c>
      <c r="O772">
        <v>2</v>
      </c>
    </row>
    <row r="773" spans="1:15" x14ac:dyDescent="0.3">
      <c r="A773">
        <v>54</v>
      </c>
      <c r="B773" t="str">
        <f>IF(WA_Fn_UseC__HR_Employee_Attrition[[#This Row],[Age]]&lt;30,"&lt;30",IF(WA_Fn_UseC__HR_Employee_Attrition[[#This Row],[Age]]&lt;=40,"30-40",IF(WA_Fn_UseC__HR_Employee_Attrition[[#This Row],[Age]]&lt;=50,"41-50","50+")))</f>
        <v>50+</v>
      </c>
      <c r="C773" t="s">
        <v>18</v>
      </c>
      <c r="D773" t="s">
        <v>13</v>
      </c>
      <c r="E773" t="s">
        <v>14</v>
      </c>
      <c r="F773">
        <v>1070</v>
      </c>
      <c r="G773" t="s">
        <v>15</v>
      </c>
      <c r="H773" t="s">
        <v>16</v>
      </c>
      <c r="I773" t="s">
        <v>22</v>
      </c>
      <c r="J773" s="1">
        <v>10686</v>
      </c>
      <c r="K773" t="s">
        <v>18</v>
      </c>
      <c r="L773">
        <v>11</v>
      </c>
      <c r="M773">
        <v>13</v>
      </c>
      <c r="N773">
        <v>9</v>
      </c>
      <c r="O773">
        <v>7</v>
      </c>
    </row>
    <row r="774" spans="1:15" x14ac:dyDescent="0.3">
      <c r="A774">
        <v>56</v>
      </c>
      <c r="B774" t="str">
        <f>IF(WA_Fn_UseC__HR_Employee_Attrition[[#This Row],[Age]]&lt;30,"&lt;30",IF(WA_Fn_UseC__HR_Employee_Attrition[[#This Row],[Age]]&lt;=40,"30-40",IF(WA_Fn_UseC__HR_Employee_Attrition[[#This Row],[Age]]&lt;=50,"41-50","50+")))</f>
        <v>50+</v>
      </c>
      <c r="C774" t="s">
        <v>18</v>
      </c>
      <c r="D774" t="s">
        <v>19</v>
      </c>
      <c r="E774" t="s">
        <v>25</v>
      </c>
      <c r="F774">
        <v>1071</v>
      </c>
      <c r="G774" t="s">
        <v>15</v>
      </c>
      <c r="H774" t="s">
        <v>21</v>
      </c>
      <c r="I774" t="s">
        <v>22</v>
      </c>
      <c r="J774" s="1">
        <v>2942</v>
      </c>
      <c r="K774" t="s">
        <v>18</v>
      </c>
      <c r="L774">
        <v>19</v>
      </c>
      <c r="M774">
        <v>18</v>
      </c>
      <c r="N774">
        <v>5</v>
      </c>
      <c r="O774">
        <v>0</v>
      </c>
    </row>
    <row r="775" spans="1:15" x14ac:dyDescent="0.3">
      <c r="A775">
        <v>36</v>
      </c>
      <c r="B775" t="str">
        <f>IF(WA_Fn_UseC__HR_Employee_Attrition[[#This Row],[Age]]&lt;30,"&lt;30",IF(WA_Fn_UseC__HR_Employee_Attrition[[#This Row],[Age]]&lt;=40,"30-40",IF(WA_Fn_UseC__HR_Employee_Attrition[[#This Row],[Age]]&lt;=50,"41-50","50+")))</f>
        <v>30-40</v>
      </c>
      <c r="C775" t="s">
        <v>18</v>
      </c>
      <c r="D775" t="s">
        <v>19</v>
      </c>
      <c r="E775" t="s">
        <v>25</v>
      </c>
      <c r="F775">
        <v>1073</v>
      </c>
      <c r="G775" t="s">
        <v>15</v>
      </c>
      <c r="H775" t="s">
        <v>27</v>
      </c>
      <c r="I775" t="s">
        <v>17</v>
      </c>
      <c r="J775" s="1">
        <v>8858</v>
      </c>
      <c r="K775" t="s">
        <v>18</v>
      </c>
      <c r="L775">
        <v>11</v>
      </c>
      <c r="M775">
        <v>15</v>
      </c>
      <c r="N775">
        <v>14</v>
      </c>
      <c r="O775">
        <v>7</v>
      </c>
    </row>
    <row r="776" spans="1:15" x14ac:dyDescent="0.3">
      <c r="A776">
        <v>55</v>
      </c>
      <c r="B776" t="str">
        <f>IF(WA_Fn_UseC__HR_Employee_Attrition[[#This Row],[Age]]&lt;30,"&lt;30",IF(WA_Fn_UseC__HR_Employee_Attrition[[#This Row],[Age]]&lt;=40,"30-40",IF(WA_Fn_UseC__HR_Employee_Attrition[[#This Row],[Age]]&lt;=50,"41-50","50+")))</f>
        <v>50+</v>
      </c>
      <c r="C776" t="s">
        <v>18</v>
      </c>
      <c r="D776" t="s">
        <v>19</v>
      </c>
      <c r="E776" t="s">
        <v>25</v>
      </c>
      <c r="F776">
        <v>1074</v>
      </c>
      <c r="G776" t="s">
        <v>20</v>
      </c>
      <c r="H776" t="s">
        <v>29</v>
      </c>
      <c r="I776" t="s">
        <v>17</v>
      </c>
      <c r="J776" s="1">
        <v>16756</v>
      </c>
      <c r="K776" t="s">
        <v>18</v>
      </c>
      <c r="L776">
        <v>15</v>
      </c>
      <c r="M776">
        <v>31</v>
      </c>
      <c r="N776">
        <v>9</v>
      </c>
      <c r="O776">
        <v>6</v>
      </c>
    </row>
    <row r="777" spans="1:15" x14ac:dyDescent="0.3">
      <c r="A777">
        <v>43</v>
      </c>
      <c r="B777" t="str">
        <f>IF(WA_Fn_UseC__HR_Employee_Attrition[[#This Row],[Age]]&lt;30,"&lt;30",IF(WA_Fn_UseC__HR_Employee_Attrition[[#This Row],[Age]]&lt;=40,"30-40",IF(WA_Fn_UseC__HR_Employee_Attrition[[#This Row],[Age]]&lt;=50,"41-50","50+")))</f>
        <v>41-50</v>
      </c>
      <c r="C777" t="s">
        <v>18</v>
      </c>
      <c r="D777" t="s">
        <v>13</v>
      </c>
      <c r="E777" t="s">
        <v>25</v>
      </c>
      <c r="F777">
        <v>1076</v>
      </c>
      <c r="G777" t="s">
        <v>20</v>
      </c>
      <c r="H777" t="s">
        <v>16</v>
      </c>
      <c r="I777" t="s">
        <v>26</v>
      </c>
      <c r="J777" s="1">
        <v>10798</v>
      </c>
      <c r="K777" t="s">
        <v>18</v>
      </c>
      <c r="L777">
        <v>13</v>
      </c>
      <c r="M777">
        <v>18</v>
      </c>
      <c r="N777">
        <v>1</v>
      </c>
      <c r="O777">
        <v>0</v>
      </c>
    </row>
    <row r="778" spans="1:15" x14ac:dyDescent="0.3">
      <c r="A778">
        <v>20</v>
      </c>
      <c r="B778" t="str">
        <f>IF(WA_Fn_UseC__HR_Employee_Attrition[[#This Row],[Age]]&lt;30,"&lt;30",IF(WA_Fn_UseC__HR_Employee_Attrition[[#This Row],[Age]]&lt;=40,"30-40",IF(WA_Fn_UseC__HR_Employee_Attrition[[#This Row],[Age]]&lt;=50,"41-50","50+")))</f>
        <v>&lt;30</v>
      </c>
      <c r="C778" t="s">
        <v>12</v>
      </c>
      <c r="D778" t="s">
        <v>13</v>
      </c>
      <c r="E778" t="s">
        <v>32</v>
      </c>
      <c r="F778">
        <v>1077</v>
      </c>
      <c r="G778" t="s">
        <v>15</v>
      </c>
      <c r="H778" t="s">
        <v>30</v>
      </c>
      <c r="I778" t="s">
        <v>17</v>
      </c>
      <c r="J778" s="1">
        <v>2323</v>
      </c>
      <c r="K778" t="s">
        <v>12</v>
      </c>
      <c r="L778">
        <v>14</v>
      </c>
      <c r="M778">
        <v>2</v>
      </c>
      <c r="N778">
        <v>2</v>
      </c>
      <c r="O778">
        <v>0</v>
      </c>
    </row>
    <row r="779" spans="1:15" x14ac:dyDescent="0.3">
      <c r="A779">
        <v>21</v>
      </c>
      <c r="B779" t="str">
        <f>IF(WA_Fn_UseC__HR_Employee_Attrition[[#This Row],[Age]]&lt;30,"&lt;30",IF(WA_Fn_UseC__HR_Employee_Attrition[[#This Row],[Age]]&lt;=40,"30-40",IF(WA_Fn_UseC__HR_Employee_Attrition[[#This Row],[Age]]&lt;=50,"41-50","50+")))</f>
        <v>&lt;30</v>
      </c>
      <c r="C779" t="s">
        <v>12</v>
      </c>
      <c r="D779" t="s">
        <v>19</v>
      </c>
      <c r="E779" t="s">
        <v>14</v>
      </c>
      <c r="F779">
        <v>1079</v>
      </c>
      <c r="G779" t="s">
        <v>15</v>
      </c>
      <c r="H779" t="s">
        <v>24</v>
      </c>
      <c r="I779" t="s">
        <v>17</v>
      </c>
      <c r="J779" s="1">
        <v>1416</v>
      </c>
      <c r="K779" t="s">
        <v>18</v>
      </c>
      <c r="L779">
        <v>13</v>
      </c>
      <c r="M779">
        <v>1</v>
      </c>
      <c r="N779">
        <v>1</v>
      </c>
      <c r="O779">
        <v>1</v>
      </c>
    </row>
    <row r="780" spans="1:15" x14ac:dyDescent="0.3">
      <c r="A780">
        <v>46</v>
      </c>
      <c r="B780" t="str">
        <f>IF(WA_Fn_UseC__HR_Employee_Attrition[[#This Row],[Age]]&lt;30,"&lt;30",IF(WA_Fn_UseC__HR_Employee_Attrition[[#This Row],[Age]]&lt;=40,"30-40",IF(WA_Fn_UseC__HR_Employee_Attrition[[#This Row],[Age]]&lt;=50,"41-50","50+")))</f>
        <v>41-50</v>
      </c>
      <c r="C780" t="s">
        <v>18</v>
      </c>
      <c r="D780" t="s">
        <v>19</v>
      </c>
      <c r="E780" t="s">
        <v>14</v>
      </c>
      <c r="F780">
        <v>1080</v>
      </c>
      <c r="G780" t="s">
        <v>15</v>
      </c>
      <c r="H780" t="s">
        <v>21</v>
      </c>
      <c r="I780" t="s">
        <v>26</v>
      </c>
      <c r="J780" s="1">
        <v>4615</v>
      </c>
      <c r="K780" t="s">
        <v>12</v>
      </c>
      <c r="L780">
        <v>23</v>
      </c>
      <c r="M780">
        <v>19</v>
      </c>
      <c r="N780">
        <v>16</v>
      </c>
      <c r="O780">
        <v>1</v>
      </c>
    </row>
    <row r="781" spans="1:15" x14ac:dyDescent="0.3">
      <c r="A781">
        <v>51</v>
      </c>
      <c r="B781" t="str">
        <f>IF(WA_Fn_UseC__HR_Employee_Attrition[[#This Row],[Age]]&lt;30,"&lt;30",IF(WA_Fn_UseC__HR_Employee_Attrition[[#This Row],[Age]]&lt;=40,"30-40",IF(WA_Fn_UseC__HR_Employee_Attrition[[#This Row],[Age]]&lt;=50,"41-50","50+")))</f>
        <v>50+</v>
      </c>
      <c r="C781" t="s">
        <v>12</v>
      </c>
      <c r="D781" t="s">
        <v>19</v>
      </c>
      <c r="E781" t="s">
        <v>14</v>
      </c>
      <c r="F781">
        <v>1081</v>
      </c>
      <c r="G781" t="s">
        <v>20</v>
      </c>
      <c r="H781" t="s">
        <v>21</v>
      </c>
      <c r="I781" t="s">
        <v>22</v>
      </c>
      <c r="J781" s="1">
        <v>2461</v>
      </c>
      <c r="K781" t="s">
        <v>12</v>
      </c>
      <c r="L781">
        <v>12</v>
      </c>
      <c r="M781">
        <v>18</v>
      </c>
      <c r="N781">
        <v>10</v>
      </c>
      <c r="O781">
        <v>2</v>
      </c>
    </row>
    <row r="782" spans="1:15" x14ac:dyDescent="0.3">
      <c r="A782">
        <v>28</v>
      </c>
      <c r="B782" t="str">
        <f>IF(WA_Fn_UseC__HR_Employee_Attrition[[#This Row],[Age]]&lt;30,"&lt;30",IF(WA_Fn_UseC__HR_Employee_Attrition[[#This Row],[Age]]&lt;=40,"30-40",IF(WA_Fn_UseC__HR_Employee_Attrition[[#This Row],[Age]]&lt;=50,"41-50","50+")))</f>
        <v>&lt;30</v>
      </c>
      <c r="C782" t="s">
        <v>12</v>
      </c>
      <c r="D782" t="s">
        <v>19</v>
      </c>
      <c r="E782" t="s">
        <v>33</v>
      </c>
      <c r="F782">
        <v>1082</v>
      </c>
      <c r="G782" t="s">
        <v>20</v>
      </c>
      <c r="H782" t="s">
        <v>28</v>
      </c>
      <c r="I782" t="s">
        <v>17</v>
      </c>
      <c r="J782" s="1">
        <v>8722</v>
      </c>
      <c r="K782" t="s">
        <v>18</v>
      </c>
      <c r="L782">
        <v>12</v>
      </c>
      <c r="M782">
        <v>10</v>
      </c>
      <c r="N782">
        <v>10</v>
      </c>
      <c r="O782">
        <v>1</v>
      </c>
    </row>
    <row r="783" spans="1:15" x14ac:dyDescent="0.3">
      <c r="A783">
        <v>26</v>
      </c>
      <c r="B783" t="str">
        <f>IF(WA_Fn_UseC__HR_Employee_Attrition[[#This Row],[Age]]&lt;30,"&lt;30",IF(WA_Fn_UseC__HR_Employee_Attrition[[#This Row],[Age]]&lt;=40,"30-40",IF(WA_Fn_UseC__HR_Employee_Attrition[[#This Row],[Age]]&lt;=50,"41-50","50+")))</f>
        <v>&lt;30</v>
      </c>
      <c r="C783" t="s">
        <v>18</v>
      </c>
      <c r="D783" t="s">
        <v>19</v>
      </c>
      <c r="E783" t="s">
        <v>25</v>
      </c>
      <c r="F783">
        <v>1083</v>
      </c>
      <c r="G783" t="s">
        <v>20</v>
      </c>
      <c r="H783" t="s">
        <v>24</v>
      </c>
      <c r="I783" t="s">
        <v>22</v>
      </c>
      <c r="J783" s="1">
        <v>3955</v>
      </c>
      <c r="K783" t="s">
        <v>18</v>
      </c>
      <c r="L783">
        <v>16</v>
      </c>
      <c r="M783">
        <v>6</v>
      </c>
      <c r="N783">
        <v>5</v>
      </c>
      <c r="O783">
        <v>1</v>
      </c>
    </row>
    <row r="784" spans="1:15" x14ac:dyDescent="0.3">
      <c r="A784">
        <v>30</v>
      </c>
      <c r="B784" t="str">
        <f>IF(WA_Fn_UseC__HR_Employee_Attrition[[#This Row],[Age]]&lt;30,"&lt;30",IF(WA_Fn_UseC__HR_Employee_Attrition[[#This Row],[Age]]&lt;=40,"30-40",IF(WA_Fn_UseC__HR_Employee_Attrition[[#This Row],[Age]]&lt;=50,"41-50","50+")))</f>
        <v>30-40</v>
      </c>
      <c r="C784" t="s">
        <v>18</v>
      </c>
      <c r="D784" t="s">
        <v>19</v>
      </c>
      <c r="E784" t="s">
        <v>23</v>
      </c>
      <c r="F784">
        <v>1084</v>
      </c>
      <c r="G784" t="s">
        <v>20</v>
      </c>
      <c r="H784" t="s">
        <v>27</v>
      </c>
      <c r="I784" t="s">
        <v>22</v>
      </c>
      <c r="J784" s="1">
        <v>9957</v>
      </c>
      <c r="K784" t="s">
        <v>18</v>
      </c>
      <c r="L784">
        <v>15</v>
      </c>
      <c r="M784">
        <v>7</v>
      </c>
      <c r="N784">
        <v>6</v>
      </c>
      <c r="O784">
        <v>0</v>
      </c>
    </row>
    <row r="785" spans="1:15" x14ac:dyDescent="0.3">
      <c r="A785">
        <v>41</v>
      </c>
      <c r="B785" t="str">
        <f>IF(WA_Fn_UseC__HR_Employee_Attrition[[#This Row],[Age]]&lt;30,"&lt;30",IF(WA_Fn_UseC__HR_Employee_Attrition[[#This Row],[Age]]&lt;=40,"30-40",IF(WA_Fn_UseC__HR_Employee_Attrition[[#This Row],[Age]]&lt;=50,"41-50","50+")))</f>
        <v>41-50</v>
      </c>
      <c r="C785" t="s">
        <v>18</v>
      </c>
      <c r="D785" t="s">
        <v>19</v>
      </c>
      <c r="E785" t="s">
        <v>33</v>
      </c>
      <c r="F785">
        <v>1085</v>
      </c>
      <c r="G785" t="s">
        <v>15</v>
      </c>
      <c r="H785" t="s">
        <v>21</v>
      </c>
      <c r="I785" t="s">
        <v>22</v>
      </c>
      <c r="J785" s="1">
        <v>3376</v>
      </c>
      <c r="K785" t="s">
        <v>18</v>
      </c>
      <c r="L785">
        <v>13</v>
      </c>
      <c r="M785">
        <v>10</v>
      </c>
      <c r="N785">
        <v>10</v>
      </c>
      <c r="O785">
        <v>0</v>
      </c>
    </row>
    <row r="786" spans="1:15" x14ac:dyDescent="0.3">
      <c r="A786">
        <v>38</v>
      </c>
      <c r="B786" t="str">
        <f>IF(WA_Fn_UseC__HR_Employee_Attrition[[#This Row],[Age]]&lt;30,"&lt;30",IF(WA_Fn_UseC__HR_Employee_Attrition[[#This Row],[Age]]&lt;=40,"30-40",IF(WA_Fn_UseC__HR_Employee_Attrition[[#This Row],[Age]]&lt;=50,"41-50","50+")))</f>
        <v>30-40</v>
      </c>
      <c r="C786" t="s">
        <v>18</v>
      </c>
      <c r="D786" t="s">
        <v>19</v>
      </c>
      <c r="E786" t="s">
        <v>14</v>
      </c>
      <c r="F786">
        <v>1088</v>
      </c>
      <c r="G786" t="s">
        <v>15</v>
      </c>
      <c r="H786" t="s">
        <v>28</v>
      </c>
      <c r="I786" t="s">
        <v>22</v>
      </c>
      <c r="J786" s="1">
        <v>8823</v>
      </c>
      <c r="K786" t="s">
        <v>18</v>
      </c>
      <c r="L786">
        <v>18</v>
      </c>
      <c r="M786">
        <v>20</v>
      </c>
      <c r="N786">
        <v>19</v>
      </c>
      <c r="O786">
        <v>1</v>
      </c>
    </row>
    <row r="787" spans="1:15" x14ac:dyDescent="0.3">
      <c r="A787">
        <v>40</v>
      </c>
      <c r="B787" t="str">
        <f>IF(WA_Fn_UseC__HR_Employee_Attrition[[#This Row],[Age]]&lt;30,"&lt;30",IF(WA_Fn_UseC__HR_Employee_Attrition[[#This Row],[Age]]&lt;=40,"30-40",IF(WA_Fn_UseC__HR_Employee_Attrition[[#This Row],[Age]]&lt;=50,"41-50","50+")))</f>
        <v>30-40</v>
      </c>
      <c r="C787" t="s">
        <v>18</v>
      </c>
      <c r="D787" t="s">
        <v>19</v>
      </c>
      <c r="E787" t="s">
        <v>33</v>
      </c>
      <c r="F787">
        <v>1092</v>
      </c>
      <c r="G787" t="s">
        <v>20</v>
      </c>
      <c r="H787" t="s">
        <v>28</v>
      </c>
      <c r="I787" t="s">
        <v>22</v>
      </c>
      <c r="J787" s="1">
        <v>10322</v>
      </c>
      <c r="K787" t="s">
        <v>18</v>
      </c>
      <c r="L787">
        <v>20</v>
      </c>
      <c r="M787">
        <v>14</v>
      </c>
      <c r="N787">
        <v>11</v>
      </c>
      <c r="O787">
        <v>11</v>
      </c>
    </row>
    <row r="788" spans="1:15" x14ac:dyDescent="0.3">
      <c r="A788">
        <v>27</v>
      </c>
      <c r="B788" t="str">
        <f>IF(WA_Fn_UseC__HR_Employee_Attrition[[#This Row],[Age]]&lt;30,"&lt;30",IF(WA_Fn_UseC__HR_Employee_Attrition[[#This Row],[Age]]&lt;=40,"30-40",IF(WA_Fn_UseC__HR_Employee_Attrition[[#This Row],[Age]]&lt;=50,"41-50","50+")))</f>
        <v>&lt;30</v>
      </c>
      <c r="C788" t="s">
        <v>18</v>
      </c>
      <c r="D788" t="s">
        <v>19</v>
      </c>
      <c r="E788" t="s">
        <v>14</v>
      </c>
      <c r="F788">
        <v>1094</v>
      </c>
      <c r="G788" t="s">
        <v>20</v>
      </c>
      <c r="H788" t="s">
        <v>24</v>
      </c>
      <c r="I788" t="s">
        <v>22</v>
      </c>
      <c r="J788" s="1">
        <v>4621</v>
      </c>
      <c r="K788" t="s">
        <v>18</v>
      </c>
      <c r="L788">
        <v>19</v>
      </c>
      <c r="M788">
        <v>3</v>
      </c>
      <c r="N788">
        <v>3</v>
      </c>
      <c r="O788">
        <v>1</v>
      </c>
    </row>
    <row r="789" spans="1:15" x14ac:dyDescent="0.3">
      <c r="A789">
        <v>55</v>
      </c>
      <c r="B789" t="str">
        <f>IF(WA_Fn_UseC__HR_Employee_Attrition[[#This Row],[Age]]&lt;30,"&lt;30",IF(WA_Fn_UseC__HR_Employee_Attrition[[#This Row],[Age]]&lt;=40,"30-40",IF(WA_Fn_UseC__HR_Employee_Attrition[[#This Row],[Age]]&lt;=50,"41-50","50+")))</f>
        <v>50+</v>
      </c>
      <c r="C789" t="s">
        <v>18</v>
      </c>
      <c r="D789" t="s">
        <v>19</v>
      </c>
      <c r="E789" t="s">
        <v>14</v>
      </c>
      <c r="F789">
        <v>1096</v>
      </c>
      <c r="G789" t="s">
        <v>20</v>
      </c>
      <c r="H789" t="s">
        <v>27</v>
      </c>
      <c r="I789" t="s">
        <v>22</v>
      </c>
      <c r="J789" s="1">
        <v>10976</v>
      </c>
      <c r="K789" t="s">
        <v>18</v>
      </c>
      <c r="L789">
        <v>18</v>
      </c>
      <c r="M789">
        <v>23</v>
      </c>
      <c r="N789">
        <v>3</v>
      </c>
      <c r="O789">
        <v>1</v>
      </c>
    </row>
    <row r="790" spans="1:15" x14ac:dyDescent="0.3">
      <c r="A790">
        <v>28</v>
      </c>
      <c r="B790" t="str">
        <f>IF(WA_Fn_UseC__HR_Employee_Attrition[[#This Row],[Age]]&lt;30,"&lt;30",IF(WA_Fn_UseC__HR_Employee_Attrition[[#This Row],[Age]]&lt;=40,"30-40",IF(WA_Fn_UseC__HR_Employee_Attrition[[#This Row],[Age]]&lt;=50,"41-50","50+")))</f>
        <v>&lt;30</v>
      </c>
      <c r="C790" t="s">
        <v>18</v>
      </c>
      <c r="D790" t="s">
        <v>19</v>
      </c>
      <c r="E790" t="s">
        <v>23</v>
      </c>
      <c r="F790">
        <v>1097</v>
      </c>
      <c r="G790" t="s">
        <v>15</v>
      </c>
      <c r="H790" t="s">
        <v>21</v>
      </c>
      <c r="I790" t="s">
        <v>17</v>
      </c>
      <c r="J790" s="1">
        <v>3660</v>
      </c>
      <c r="K790" t="s">
        <v>18</v>
      </c>
      <c r="L790">
        <v>13</v>
      </c>
      <c r="M790">
        <v>10</v>
      </c>
      <c r="N790">
        <v>8</v>
      </c>
      <c r="O790">
        <v>1</v>
      </c>
    </row>
    <row r="791" spans="1:15" x14ac:dyDescent="0.3">
      <c r="A791">
        <v>44</v>
      </c>
      <c r="B791" t="str">
        <f>IF(WA_Fn_UseC__HR_Employee_Attrition[[#This Row],[Age]]&lt;30,"&lt;30",IF(WA_Fn_UseC__HR_Employee_Attrition[[#This Row],[Age]]&lt;=40,"30-40",IF(WA_Fn_UseC__HR_Employee_Attrition[[#This Row],[Age]]&lt;=50,"41-50","50+")))</f>
        <v>41-50</v>
      </c>
      <c r="C791" t="s">
        <v>12</v>
      </c>
      <c r="D791" t="s">
        <v>34</v>
      </c>
      <c r="E791" t="s">
        <v>25</v>
      </c>
      <c r="F791">
        <v>1098</v>
      </c>
      <c r="G791" t="s">
        <v>20</v>
      </c>
      <c r="H791" t="s">
        <v>34</v>
      </c>
      <c r="I791" t="s">
        <v>22</v>
      </c>
      <c r="J791" s="1">
        <v>10482</v>
      </c>
      <c r="K791" t="s">
        <v>18</v>
      </c>
      <c r="L791">
        <v>14</v>
      </c>
      <c r="M791">
        <v>24</v>
      </c>
      <c r="N791">
        <v>20</v>
      </c>
      <c r="O791">
        <v>3</v>
      </c>
    </row>
    <row r="792" spans="1:15" x14ac:dyDescent="0.3">
      <c r="A792">
        <v>33</v>
      </c>
      <c r="B792" t="str">
        <f>IF(WA_Fn_UseC__HR_Employee_Attrition[[#This Row],[Age]]&lt;30,"&lt;30",IF(WA_Fn_UseC__HR_Employee_Attrition[[#This Row],[Age]]&lt;=40,"30-40",IF(WA_Fn_UseC__HR_Employee_Attrition[[#This Row],[Age]]&lt;=50,"41-50","50+")))</f>
        <v>30-40</v>
      </c>
      <c r="C792" t="s">
        <v>18</v>
      </c>
      <c r="D792" t="s">
        <v>19</v>
      </c>
      <c r="E792" t="s">
        <v>14</v>
      </c>
      <c r="F792">
        <v>1099</v>
      </c>
      <c r="G792" t="s">
        <v>20</v>
      </c>
      <c r="H792" t="s">
        <v>28</v>
      </c>
      <c r="I792" t="s">
        <v>26</v>
      </c>
      <c r="J792" s="1">
        <v>7119</v>
      </c>
      <c r="K792" t="s">
        <v>18</v>
      </c>
      <c r="L792">
        <v>15</v>
      </c>
      <c r="M792">
        <v>9</v>
      </c>
      <c r="N792">
        <v>3</v>
      </c>
      <c r="O792">
        <v>1</v>
      </c>
    </row>
    <row r="793" spans="1:15" x14ac:dyDescent="0.3">
      <c r="A793">
        <v>35</v>
      </c>
      <c r="B793" t="str">
        <f>IF(WA_Fn_UseC__HR_Employee_Attrition[[#This Row],[Age]]&lt;30,"&lt;30",IF(WA_Fn_UseC__HR_Employee_Attrition[[#This Row],[Age]]&lt;=40,"30-40",IF(WA_Fn_UseC__HR_Employee_Attrition[[#This Row],[Age]]&lt;=50,"41-50","50+")))</f>
        <v>30-40</v>
      </c>
      <c r="C793" t="s">
        <v>12</v>
      </c>
      <c r="D793" t="s">
        <v>13</v>
      </c>
      <c r="E793" t="s">
        <v>33</v>
      </c>
      <c r="F793">
        <v>1100</v>
      </c>
      <c r="G793" t="s">
        <v>20</v>
      </c>
      <c r="H793" t="s">
        <v>16</v>
      </c>
      <c r="I793" t="s">
        <v>17</v>
      </c>
      <c r="J793" s="1">
        <v>9582</v>
      </c>
      <c r="K793" t="s">
        <v>12</v>
      </c>
      <c r="L793">
        <v>22</v>
      </c>
      <c r="M793">
        <v>9</v>
      </c>
      <c r="N793">
        <v>8</v>
      </c>
      <c r="O793">
        <v>4</v>
      </c>
    </row>
    <row r="794" spans="1:15" x14ac:dyDescent="0.3">
      <c r="A794">
        <v>33</v>
      </c>
      <c r="B794" t="str">
        <f>IF(WA_Fn_UseC__HR_Employee_Attrition[[#This Row],[Age]]&lt;30,"&lt;30",IF(WA_Fn_UseC__HR_Employee_Attrition[[#This Row],[Age]]&lt;=40,"30-40",IF(WA_Fn_UseC__HR_Employee_Attrition[[#This Row],[Age]]&lt;=50,"41-50","50+")))</f>
        <v>30-40</v>
      </c>
      <c r="C794" t="s">
        <v>12</v>
      </c>
      <c r="D794" t="s">
        <v>19</v>
      </c>
      <c r="E794" t="s">
        <v>25</v>
      </c>
      <c r="F794">
        <v>1101</v>
      </c>
      <c r="G794" t="s">
        <v>15</v>
      </c>
      <c r="H794" t="s">
        <v>21</v>
      </c>
      <c r="I794" t="s">
        <v>17</v>
      </c>
      <c r="J794" s="1">
        <v>4508</v>
      </c>
      <c r="K794" t="s">
        <v>18</v>
      </c>
      <c r="L794">
        <v>22</v>
      </c>
      <c r="M794">
        <v>14</v>
      </c>
      <c r="N794">
        <v>13</v>
      </c>
      <c r="O794">
        <v>3</v>
      </c>
    </row>
    <row r="795" spans="1:15" x14ac:dyDescent="0.3">
      <c r="A795">
        <v>28</v>
      </c>
      <c r="B795" t="str">
        <f>IF(WA_Fn_UseC__HR_Employee_Attrition[[#This Row],[Age]]&lt;30,"&lt;30",IF(WA_Fn_UseC__HR_Employee_Attrition[[#This Row],[Age]]&lt;=40,"30-40",IF(WA_Fn_UseC__HR_Employee_Attrition[[#This Row],[Age]]&lt;=50,"41-50","50+")))</f>
        <v>&lt;30</v>
      </c>
      <c r="C795" t="s">
        <v>18</v>
      </c>
      <c r="D795" t="s">
        <v>19</v>
      </c>
      <c r="E795" t="s">
        <v>14</v>
      </c>
      <c r="F795">
        <v>1102</v>
      </c>
      <c r="G795" t="s">
        <v>20</v>
      </c>
      <c r="H795" t="s">
        <v>24</v>
      </c>
      <c r="I795" t="s">
        <v>26</v>
      </c>
      <c r="J795" s="1">
        <v>2207</v>
      </c>
      <c r="K795" t="s">
        <v>18</v>
      </c>
      <c r="L795">
        <v>16</v>
      </c>
      <c r="M795">
        <v>4</v>
      </c>
      <c r="N795">
        <v>4</v>
      </c>
      <c r="O795">
        <v>2</v>
      </c>
    </row>
    <row r="796" spans="1:15" x14ac:dyDescent="0.3">
      <c r="A796">
        <v>34</v>
      </c>
      <c r="B796" t="str">
        <f>IF(WA_Fn_UseC__HR_Employee_Attrition[[#This Row],[Age]]&lt;30,"&lt;30",IF(WA_Fn_UseC__HR_Employee_Attrition[[#This Row],[Age]]&lt;=40,"30-40",IF(WA_Fn_UseC__HR_Employee_Attrition[[#This Row],[Age]]&lt;=50,"41-50","50+")))</f>
        <v>30-40</v>
      </c>
      <c r="C796" t="s">
        <v>18</v>
      </c>
      <c r="D796" t="s">
        <v>19</v>
      </c>
      <c r="E796" t="s">
        <v>14</v>
      </c>
      <c r="F796">
        <v>1103</v>
      </c>
      <c r="G796" t="s">
        <v>20</v>
      </c>
      <c r="H796" t="s">
        <v>28</v>
      </c>
      <c r="I796" t="s">
        <v>17</v>
      </c>
      <c r="J796" s="1">
        <v>7756</v>
      </c>
      <c r="K796" t="s">
        <v>18</v>
      </c>
      <c r="L796">
        <v>17</v>
      </c>
      <c r="M796">
        <v>7</v>
      </c>
      <c r="N796">
        <v>6</v>
      </c>
      <c r="O796">
        <v>0</v>
      </c>
    </row>
    <row r="797" spans="1:15" x14ac:dyDescent="0.3">
      <c r="A797">
        <v>37</v>
      </c>
      <c r="B797" t="str">
        <f>IF(WA_Fn_UseC__HR_Employee_Attrition[[#This Row],[Age]]&lt;30,"&lt;30",IF(WA_Fn_UseC__HR_Employee_Attrition[[#This Row],[Age]]&lt;=40,"30-40",IF(WA_Fn_UseC__HR_Employee_Attrition[[#This Row],[Age]]&lt;=50,"41-50","50+")))</f>
        <v>30-40</v>
      </c>
      <c r="C797" t="s">
        <v>18</v>
      </c>
      <c r="D797" t="s">
        <v>13</v>
      </c>
      <c r="E797" t="s">
        <v>14</v>
      </c>
      <c r="F797">
        <v>1105</v>
      </c>
      <c r="G797" t="s">
        <v>15</v>
      </c>
      <c r="H797" t="s">
        <v>16</v>
      </c>
      <c r="I797" t="s">
        <v>26</v>
      </c>
      <c r="J797" s="1">
        <v>6694</v>
      </c>
      <c r="K797" t="s">
        <v>12</v>
      </c>
      <c r="L797">
        <v>14</v>
      </c>
      <c r="M797">
        <v>8</v>
      </c>
      <c r="N797">
        <v>1</v>
      </c>
      <c r="O797">
        <v>0</v>
      </c>
    </row>
    <row r="798" spans="1:15" x14ac:dyDescent="0.3">
      <c r="A798">
        <v>25</v>
      </c>
      <c r="B798" t="str">
        <f>IF(WA_Fn_UseC__HR_Employee_Attrition[[#This Row],[Age]]&lt;30,"&lt;30",IF(WA_Fn_UseC__HR_Employee_Attrition[[#This Row],[Age]]&lt;=40,"30-40",IF(WA_Fn_UseC__HR_Employee_Attrition[[#This Row],[Age]]&lt;=50,"41-50","50+")))</f>
        <v>&lt;30</v>
      </c>
      <c r="C798" t="s">
        <v>12</v>
      </c>
      <c r="D798" t="s">
        <v>19</v>
      </c>
      <c r="E798" t="s">
        <v>33</v>
      </c>
      <c r="F798">
        <v>1106</v>
      </c>
      <c r="G798" t="s">
        <v>20</v>
      </c>
      <c r="H798" t="s">
        <v>24</v>
      </c>
      <c r="I798" t="s">
        <v>22</v>
      </c>
      <c r="J798" s="1">
        <v>3691</v>
      </c>
      <c r="K798" t="s">
        <v>12</v>
      </c>
      <c r="L798">
        <v>15</v>
      </c>
      <c r="M798">
        <v>7</v>
      </c>
      <c r="N798">
        <v>7</v>
      </c>
      <c r="O798">
        <v>5</v>
      </c>
    </row>
    <row r="799" spans="1:15" x14ac:dyDescent="0.3">
      <c r="A799">
        <v>26</v>
      </c>
      <c r="B799" t="str">
        <f>IF(WA_Fn_UseC__HR_Employee_Attrition[[#This Row],[Age]]&lt;30,"&lt;30",IF(WA_Fn_UseC__HR_Employee_Attrition[[#This Row],[Age]]&lt;=40,"30-40",IF(WA_Fn_UseC__HR_Employee_Attrition[[#This Row],[Age]]&lt;=50,"41-50","50+")))</f>
        <v>&lt;30</v>
      </c>
      <c r="C799" t="s">
        <v>12</v>
      </c>
      <c r="D799" t="s">
        <v>19</v>
      </c>
      <c r="E799" t="s">
        <v>25</v>
      </c>
      <c r="F799">
        <v>1107</v>
      </c>
      <c r="G799" t="s">
        <v>20</v>
      </c>
      <c r="H799" t="s">
        <v>24</v>
      </c>
      <c r="I799" t="s">
        <v>26</v>
      </c>
      <c r="J799" s="1">
        <v>2377</v>
      </c>
      <c r="K799" t="s">
        <v>18</v>
      </c>
      <c r="L799">
        <v>20</v>
      </c>
      <c r="M799">
        <v>1</v>
      </c>
      <c r="N799">
        <v>1</v>
      </c>
      <c r="O799">
        <v>0</v>
      </c>
    </row>
    <row r="800" spans="1:15" x14ac:dyDescent="0.3">
      <c r="A800">
        <v>33</v>
      </c>
      <c r="B800" t="str">
        <f>IF(WA_Fn_UseC__HR_Employee_Attrition[[#This Row],[Age]]&lt;30,"&lt;30",IF(WA_Fn_UseC__HR_Employee_Attrition[[#This Row],[Age]]&lt;=40,"30-40",IF(WA_Fn_UseC__HR_Employee_Attrition[[#This Row],[Age]]&lt;=50,"41-50","50+")))</f>
        <v>30-40</v>
      </c>
      <c r="C800" t="s">
        <v>12</v>
      </c>
      <c r="D800" t="s">
        <v>19</v>
      </c>
      <c r="E800" t="s">
        <v>25</v>
      </c>
      <c r="F800">
        <v>1108</v>
      </c>
      <c r="G800" t="s">
        <v>20</v>
      </c>
      <c r="H800" t="s">
        <v>21</v>
      </c>
      <c r="I800" t="s">
        <v>17</v>
      </c>
      <c r="J800" s="1">
        <v>2313</v>
      </c>
      <c r="K800" t="s">
        <v>12</v>
      </c>
      <c r="L800">
        <v>20</v>
      </c>
      <c r="M800">
        <v>5</v>
      </c>
      <c r="N800">
        <v>2</v>
      </c>
      <c r="O800">
        <v>2</v>
      </c>
    </row>
    <row r="801" spans="1:15" x14ac:dyDescent="0.3">
      <c r="A801">
        <v>42</v>
      </c>
      <c r="B801" t="str">
        <f>IF(WA_Fn_UseC__HR_Employee_Attrition[[#This Row],[Age]]&lt;30,"&lt;30",IF(WA_Fn_UseC__HR_Employee_Attrition[[#This Row],[Age]]&lt;=40,"30-40",IF(WA_Fn_UseC__HR_Employee_Attrition[[#This Row],[Age]]&lt;=50,"41-50","50+")))</f>
        <v>41-50</v>
      </c>
      <c r="C801" t="s">
        <v>18</v>
      </c>
      <c r="D801" t="s">
        <v>19</v>
      </c>
      <c r="E801" t="s">
        <v>25</v>
      </c>
      <c r="F801">
        <v>1109</v>
      </c>
      <c r="G801" t="s">
        <v>20</v>
      </c>
      <c r="H801" t="s">
        <v>29</v>
      </c>
      <c r="I801" t="s">
        <v>22</v>
      </c>
      <c r="J801" s="1">
        <v>17665</v>
      </c>
      <c r="K801" t="s">
        <v>18</v>
      </c>
      <c r="L801">
        <v>17</v>
      </c>
      <c r="M801">
        <v>23</v>
      </c>
      <c r="N801">
        <v>22</v>
      </c>
      <c r="O801">
        <v>13</v>
      </c>
    </row>
    <row r="802" spans="1:15" x14ac:dyDescent="0.3">
      <c r="A802">
        <v>28</v>
      </c>
      <c r="B802" t="str">
        <f>IF(WA_Fn_UseC__HR_Employee_Attrition[[#This Row],[Age]]&lt;30,"&lt;30",IF(WA_Fn_UseC__HR_Employee_Attrition[[#This Row],[Age]]&lt;=40,"30-40",IF(WA_Fn_UseC__HR_Employee_Attrition[[#This Row],[Age]]&lt;=50,"41-50","50+")))</f>
        <v>&lt;30</v>
      </c>
      <c r="C802" t="s">
        <v>12</v>
      </c>
      <c r="D802" t="s">
        <v>19</v>
      </c>
      <c r="E802" t="s">
        <v>25</v>
      </c>
      <c r="F802">
        <v>1111</v>
      </c>
      <c r="G802" t="s">
        <v>20</v>
      </c>
      <c r="H802" t="s">
        <v>24</v>
      </c>
      <c r="I802" t="s">
        <v>26</v>
      </c>
      <c r="J802" s="1">
        <v>2596</v>
      </c>
      <c r="K802" t="s">
        <v>18</v>
      </c>
      <c r="L802">
        <v>15</v>
      </c>
      <c r="M802">
        <v>1</v>
      </c>
      <c r="N802">
        <v>1</v>
      </c>
      <c r="O802">
        <v>0</v>
      </c>
    </row>
    <row r="803" spans="1:15" x14ac:dyDescent="0.3">
      <c r="A803">
        <v>50</v>
      </c>
      <c r="B803" t="str">
        <f>IF(WA_Fn_UseC__HR_Employee_Attrition[[#This Row],[Age]]&lt;30,"&lt;30",IF(WA_Fn_UseC__HR_Employee_Attrition[[#This Row],[Age]]&lt;=40,"30-40",IF(WA_Fn_UseC__HR_Employee_Attrition[[#This Row],[Age]]&lt;=50,"41-50","50+")))</f>
        <v>41-50</v>
      </c>
      <c r="C803" t="s">
        <v>12</v>
      </c>
      <c r="D803" t="s">
        <v>13</v>
      </c>
      <c r="E803" t="s">
        <v>23</v>
      </c>
      <c r="F803">
        <v>1113</v>
      </c>
      <c r="G803" t="s">
        <v>20</v>
      </c>
      <c r="H803" t="s">
        <v>16</v>
      </c>
      <c r="I803" t="s">
        <v>17</v>
      </c>
      <c r="J803" s="1">
        <v>4728</v>
      </c>
      <c r="K803" t="s">
        <v>12</v>
      </c>
      <c r="L803">
        <v>14</v>
      </c>
      <c r="M803">
        <v>5</v>
      </c>
      <c r="N803">
        <v>0</v>
      </c>
      <c r="O803">
        <v>0</v>
      </c>
    </row>
    <row r="804" spans="1:15" x14ac:dyDescent="0.3">
      <c r="A804">
        <v>33</v>
      </c>
      <c r="B804" t="str">
        <f>IF(WA_Fn_UseC__HR_Employee_Attrition[[#This Row],[Age]]&lt;30,"&lt;30",IF(WA_Fn_UseC__HR_Employee_Attrition[[#This Row],[Age]]&lt;=40,"30-40",IF(WA_Fn_UseC__HR_Employee_Attrition[[#This Row],[Age]]&lt;=50,"41-50","50+")))</f>
        <v>30-40</v>
      </c>
      <c r="C804" t="s">
        <v>18</v>
      </c>
      <c r="D804" t="s">
        <v>13</v>
      </c>
      <c r="E804" t="s">
        <v>14</v>
      </c>
      <c r="F804">
        <v>1114</v>
      </c>
      <c r="G804" t="s">
        <v>15</v>
      </c>
      <c r="H804" t="s">
        <v>16</v>
      </c>
      <c r="I804" t="s">
        <v>22</v>
      </c>
      <c r="J804" s="1">
        <v>4302</v>
      </c>
      <c r="K804" t="s">
        <v>18</v>
      </c>
      <c r="L804">
        <v>17</v>
      </c>
      <c r="M804">
        <v>4</v>
      </c>
      <c r="N804">
        <v>3</v>
      </c>
      <c r="O804">
        <v>0</v>
      </c>
    </row>
    <row r="805" spans="1:15" x14ac:dyDescent="0.3">
      <c r="A805">
        <v>34</v>
      </c>
      <c r="B805" t="str">
        <f>IF(WA_Fn_UseC__HR_Employee_Attrition[[#This Row],[Age]]&lt;30,"&lt;30",IF(WA_Fn_UseC__HR_Employee_Attrition[[#This Row],[Age]]&lt;=40,"30-40",IF(WA_Fn_UseC__HR_Employee_Attrition[[#This Row],[Age]]&lt;=50,"41-50","50+")))</f>
        <v>30-40</v>
      </c>
      <c r="C805" t="s">
        <v>18</v>
      </c>
      <c r="D805" t="s">
        <v>19</v>
      </c>
      <c r="E805" t="s">
        <v>14</v>
      </c>
      <c r="F805">
        <v>1115</v>
      </c>
      <c r="G805" t="s">
        <v>20</v>
      </c>
      <c r="H805" t="s">
        <v>21</v>
      </c>
      <c r="I805" t="s">
        <v>22</v>
      </c>
      <c r="J805" s="1">
        <v>2979</v>
      </c>
      <c r="K805" t="s">
        <v>18</v>
      </c>
      <c r="L805">
        <v>17</v>
      </c>
      <c r="M805">
        <v>6</v>
      </c>
      <c r="N805">
        <v>0</v>
      </c>
      <c r="O805">
        <v>0</v>
      </c>
    </row>
    <row r="806" spans="1:15" x14ac:dyDescent="0.3">
      <c r="A806">
        <v>48</v>
      </c>
      <c r="B806" t="str">
        <f>IF(WA_Fn_UseC__HR_Employee_Attrition[[#This Row],[Age]]&lt;30,"&lt;30",IF(WA_Fn_UseC__HR_Employee_Attrition[[#This Row],[Age]]&lt;=40,"30-40",IF(WA_Fn_UseC__HR_Employee_Attrition[[#This Row],[Age]]&lt;=50,"41-50","50+")))</f>
        <v>41-50</v>
      </c>
      <c r="C806" t="s">
        <v>18</v>
      </c>
      <c r="D806" t="s">
        <v>19</v>
      </c>
      <c r="E806" t="s">
        <v>25</v>
      </c>
      <c r="F806">
        <v>1116</v>
      </c>
      <c r="G806" t="s">
        <v>20</v>
      </c>
      <c r="H806" t="s">
        <v>29</v>
      </c>
      <c r="I806" t="s">
        <v>17</v>
      </c>
      <c r="J806" s="1">
        <v>16885</v>
      </c>
      <c r="K806" t="s">
        <v>18</v>
      </c>
      <c r="L806">
        <v>22</v>
      </c>
      <c r="M806">
        <v>27</v>
      </c>
      <c r="N806">
        <v>5</v>
      </c>
      <c r="O806">
        <v>2</v>
      </c>
    </row>
    <row r="807" spans="1:15" x14ac:dyDescent="0.3">
      <c r="A807">
        <v>45</v>
      </c>
      <c r="B807" t="str">
        <f>IF(WA_Fn_UseC__HR_Employee_Attrition[[#This Row],[Age]]&lt;30,"&lt;30",IF(WA_Fn_UseC__HR_Employee_Attrition[[#This Row],[Age]]&lt;=40,"30-40",IF(WA_Fn_UseC__HR_Employee_Attrition[[#This Row],[Age]]&lt;=50,"41-50","50+")))</f>
        <v>41-50</v>
      </c>
      <c r="C807" t="s">
        <v>18</v>
      </c>
      <c r="D807" t="s">
        <v>13</v>
      </c>
      <c r="E807" t="s">
        <v>14</v>
      </c>
      <c r="F807">
        <v>1117</v>
      </c>
      <c r="G807" t="s">
        <v>15</v>
      </c>
      <c r="H807" t="s">
        <v>16</v>
      </c>
      <c r="I807" t="s">
        <v>22</v>
      </c>
      <c r="J807" s="1">
        <v>5593</v>
      </c>
      <c r="K807" t="s">
        <v>18</v>
      </c>
      <c r="L807">
        <v>13</v>
      </c>
      <c r="M807">
        <v>15</v>
      </c>
      <c r="N807">
        <v>15</v>
      </c>
      <c r="O807">
        <v>4</v>
      </c>
    </row>
    <row r="808" spans="1:15" x14ac:dyDescent="0.3">
      <c r="A808">
        <v>52</v>
      </c>
      <c r="B808" t="str">
        <f>IF(WA_Fn_UseC__HR_Employee_Attrition[[#This Row],[Age]]&lt;30,"&lt;30",IF(WA_Fn_UseC__HR_Employee_Attrition[[#This Row],[Age]]&lt;=40,"30-40",IF(WA_Fn_UseC__HR_Employee_Attrition[[#This Row],[Age]]&lt;=50,"41-50","50+")))</f>
        <v>50+</v>
      </c>
      <c r="C808" t="s">
        <v>18</v>
      </c>
      <c r="D808" t="s">
        <v>19</v>
      </c>
      <c r="E808" t="s">
        <v>14</v>
      </c>
      <c r="F808">
        <v>1118</v>
      </c>
      <c r="G808" t="s">
        <v>20</v>
      </c>
      <c r="H808" t="s">
        <v>28</v>
      </c>
      <c r="I808" t="s">
        <v>17</v>
      </c>
      <c r="J808" s="1">
        <v>10445</v>
      </c>
      <c r="K808" t="s">
        <v>18</v>
      </c>
      <c r="L808">
        <v>19</v>
      </c>
      <c r="M808">
        <v>18</v>
      </c>
      <c r="N808">
        <v>8</v>
      </c>
      <c r="O808">
        <v>4</v>
      </c>
    </row>
    <row r="809" spans="1:15" x14ac:dyDescent="0.3">
      <c r="A809">
        <v>38</v>
      </c>
      <c r="B809" t="str">
        <f>IF(WA_Fn_UseC__HR_Employee_Attrition[[#This Row],[Age]]&lt;30,"&lt;30",IF(WA_Fn_UseC__HR_Employee_Attrition[[#This Row],[Age]]&lt;=40,"30-40",IF(WA_Fn_UseC__HR_Employee_Attrition[[#This Row],[Age]]&lt;=50,"41-50","50+")))</f>
        <v>30-40</v>
      </c>
      <c r="C809" t="s">
        <v>18</v>
      </c>
      <c r="D809" t="s">
        <v>13</v>
      </c>
      <c r="E809" t="s">
        <v>32</v>
      </c>
      <c r="F809">
        <v>1119</v>
      </c>
      <c r="G809" t="s">
        <v>20</v>
      </c>
      <c r="H809" t="s">
        <v>16</v>
      </c>
      <c r="I809" t="s">
        <v>26</v>
      </c>
      <c r="J809" s="1">
        <v>8740</v>
      </c>
      <c r="K809" t="s">
        <v>12</v>
      </c>
      <c r="L809">
        <v>14</v>
      </c>
      <c r="M809">
        <v>9</v>
      </c>
      <c r="N809">
        <v>8</v>
      </c>
      <c r="O809">
        <v>2</v>
      </c>
    </row>
    <row r="810" spans="1:15" x14ac:dyDescent="0.3">
      <c r="A810">
        <v>29</v>
      </c>
      <c r="B810" t="str">
        <f>IF(WA_Fn_UseC__HR_Employee_Attrition[[#This Row],[Age]]&lt;30,"&lt;30",IF(WA_Fn_UseC__HR_Employee_Attrition[[#This Row],[Age]]&lt;=40,"30-40",IF(WA_Fn_UseC__HR_Employee_Attrition[[#This Row],[Age]]&lt;=50,"41-50","50+")))</f>
        <v>&lt;30</v>
      </c>
      <c r="C810" t="s">
        <v>18</v>
      </c>
      <c r="D810" t="s">
        <v>19</v>
      </c>
      <c r="E810" t="s">
        <v>14</v>
      </c>
      <c r="F810">
        <v>1120</v>
      </c>
      <c r="G810" t="s">
        <v>15</v>
      </c>
      <c r="H810" t="s">
        <v>21</v>
      </c>
      <c r="I810" t="s">
        <v>26</v>
      </c>
      <c r="J810" s="1">
        <v>2514</v>
      </c>
      <c r="K810" t="s">
        <v>18</v>
      </c>
      <c r="L810">
        <v>22</v>
      </c>
      <c r="M810">
        <v>11</v>
      </c>
      <c r="N810">
        <v>7</v>
      </c>
      <c r="O810">
        <v>1</v>
      </c>
    </row>
    <row r="811" spans="1:15" x14ac:dyDescent="0.3">
      <c r="A811">
        <v>28</v>
      </c>
      <c r="B811" t="str">
        <f>IF(WA_Fn_UseC__HR_Employee_Attrition[[#This Row],[Age]]&lt;30,"&lt;30",IF(WA_Fn_UseC__HR_Employee_Attrition[[#This Row],[Age]]&lt;=40,"30-40",IF(WA_Fn_UseC__HR_Employee_Attrition[[#This Row],[Age]]&lt;=50,"41-50","50+")))</f>
        <v>&lt;30</v>
      </c>
      <c r="C811" t="s">
        <v>18</v>
      </c>
      <c r="D811" t="s">
        <v>19</v>
      </c>
      <c r="E811" t="s">
        <v>25</v>
      </c>
      <c r="F811">
        <v>1121</v>
      </c>
      <c r="G811" t="s">
        <v>15</v>
      </c>
      <c r="H811" t="s">
        <v>27</v>
      </c>
      <c r="I811" t="s">
        <v>26</v>
      </c>
      <c r="J811" s="1">
        <v>7655</v>
      </c>
      <c r="K811" t="s">
        <v>18</v>
      </c>
      <c r="L811">
        <v>17</v>
      </c>
      <c r="M811">
        <v>10</v>
      </c>
      <c r="N811">
        <v>9</v>
      </c>
      <c r="O811">
        <v>1</v>
      </c>
    </row>
    <row r="812" spans="1:15" x14ac:dyDescent="0.3">
      <c r="A812">
        <v>46</v>
      </c>
      <c r="B812" t="str">
        <f>IF(WA_Fn_UseC__HR_Employee_Attrition[[#This Row],[Age]]&lt;30,"&lt;30",IF(WA_Fn_UseC__HR_Employee_Attrition[[#This Row],[Age]]&lt;=40,"30-40",IF(WA_Fn_UseC__HR_Employee_Attrition[[#This Row],[Age]]&lt;=50,"41-50","50+")))</f>
        <v>41-50</v>
      </c>
      <c r="C812" t="s">
        <v>18</v>
      </c>
      <c r="D812" t="s">
        <v>13</v>
      </c>
      <c r="E812" t="s">
        <v>32</v>
      </c>
      <c r="F812">
        <v>1124</v>
      </c>
      <c r="G812" t="s">
        <v>20</v>
      </c>
      <c r="H812" t="s">
        <v>29</v>
      </c>
      <c r="I812" t="s">
        <v>22</v>
      </c>
      <c r="J812" s="1">
        <v>17465</v>
      </c>
      <c r="K812" t="s">
        <v>18</v>
      </c>
      <c r="L812">
        <v>12</v>
      </c>
      <c r="M812">
        <v>23</v>
      </c>
      <c r="N812">
        <v>12</v>
      </c>
      <c r="O812">
        <v>4</v>
      </c>
    </row>
    <row r="813" spans="1:15" x14ac:dyDescent="0.3">
      <c r="A813">
        <v>38</v>
      </c>
      <c r="B813" t="str">
        <f>IF(WA_Fn_UseC__HR_Employee_Attrition[[#This Row],[Age]]&lt;30,"&lt;30",IF(WA_Fn_UseC__HR_Employee_Attrition[[#This Row],[Age]]&lt;=40,"30-40",IF(WA_Fn_UseC__HR_Employee_Attrition[[#This Row],[Age]]&lt;=50,"41-50","50+")))</f>
        <v>30-40</v>
      </c>
      <c r="C813" t="s">
        <v>18</v>
      </c>
      <c r="D813" t="s">
        <v>13</v>
      </c>
      <c r="E813" t="s">
        <v>32</v>
      </c>
      <c r="F813">
        <v>1125</v>
      </c>
      <c r="G813" t="s">
        <v>20</v>
      </c>
      <c r="H813" t="s">
        <v>16</v>
      </c>
      <c r="I813" t="s">
        <v>17</v>
      </c>
      <c r="J813" s="1">
        <v>7351</v>
      </c>
      <c r="K813" t="s">
        <v>18</v>
      </c>
      <c r="L813">
        <v>16</v>
      </c>
      <c r="M813">
        <v>10</v>
      </c>
      <c r="N813">
        <v>1</v>
      </c>
      <c r="O813">
        <v>0</v>
      </c>
    </row>
    <row r="814" spans="1:15" x14ac:dyDescent="0.3">
      <c r="A814">
        <v>43</v>
      </c>
      <c r="B814" t="str">
        <f>IF(WA_Fn_UseC__HR_Employee_Attrition[[#This Row],[Age]]&lt;30,"&lt;30",IF(WA_Fn_UseC__HR_Employee_Attrition[[#This Row],[Age]]&lt;=40,"30-40",IF(WA_Fn_UseC__HR_Employee_Attrition[[#This Row],[Age]]&lt;=50,"41-50","50+")))</f>
        <v>41-50</v>
      </c>
      <c r="C814" t="s">
        <v>18</v>
      </c>
      <c r="D814" t="s">
        <v>19</v>
      </c>
      <c r="E814" t="s">
        <v>14</v>
      </c>
      <c r="F814">
        <v>1126</v>
      </c>
      <c r="G814" t="s">
        <v>15</v>
      </c>
      <c r="H814" t="s">
        <v>27</v>
      </c>
      <c r="I814" t="s">
        <v>22</v>
      </c>
      <c r="J814" s="1">
        <v>10820</v>
      </c>
      <c r="K814" t="s">
        <v>18</v>
      </c>
      <c r="L814">
        <v>11</v>
      </c>
      <c r="M814">
        <v>18</v>
      </c>
      <c r="N814">
        <v>8</v>
      </c>
      <c r="O814">
        <v>0</v>
      </c>
    </row>
    <row r="815" spans="1:15" x14ac:dyDescent="0.3">
      <c r="A815">
        <v>39</v>
      </c>
      <c r="B815" t="str">
        <f>IF(WA_Fn_UseC__HR_Employee_Attrition[[#This Row],[Age]]&lt;30,"&lt;30",IF(WA_Fn_UseC__HR_Employee_Attrition[[#This Row],[Age]]&lt;=40,"30-40",IF(WA_Fn_UseC__HR_Employee_Attrition[[#This Row],[Age]]&lt;=50,"41-50","50+")))</f>
        <v>30-40</v>
      </c>
      <c r="C815" t="s">
        <v>12</v>
      </c>
      <c r="D815" t="s">
        <v>19</v>
      </c>
      <c r="E815" t="s">
        <v>14</v>
      </c>
      <c r="F815">
        <v>1127</v>
      </c>
      <c r="G815" t="s">
        <v>20</v>
      </c>
      <c r="H815" t="s">
        <v>28</v>
      </c>
      <c r="I815" t="s">
        <v>26</v>
      </c>
      <c r="J815" s="1">
        <v>12169</v>
      </c>
      <c r="K815" t="s">
        <v>18</v>
      </c>
      <c r="L815">
        <v>11</v>
      </c>
      <c r="M815">
        <v>21</v>
      </c>
      <c r="N815">
        <v>18</v>
      </c>
      <c r="O815">
        <v>11</v>
      </c>
    </row>
    <row r="816" spans="1:15" x14ac:dyDescent="0.3">
      <c r="A816">
        <v>40</v>
      </c>
      <c r="B816" t="str">
        <f>IF(WA_Fn_UseC__HR_Employee_Attrition[[#This Row],[Age]]&lt;30,"&lt;30",IF(WA_Fn_UseC__HR_Employee_Attrition[[#This Row],[Age]]&lt;=40,"30-40",IF(WA_Fn_UseC__HR_Employee_Attrition[[#This Row],[Age]]&lt;=50,"41-50","50+")))</f>
        <v>30-40</v>
      </c>
      <c r="C816" t="s">
        <v>18</v>
      </c>
      <c r="D816" t="s">
        <v>19</v>
      </c>
      <c r="E816" t="s">
        <v>25</v>
      </c>
      <c r="F816">
        <v>1128</v>
      </c>
      <c r="G816" t="s">
        <v>20</v>
      </c>
      <c r="H816" t="s">
        <v>31</v>
      </c>
      <c r="I816" t="s">
        <v>17</v>
      </c>
      <c r="J816" s="1">
        <v>19626</v>
      </c>
      <c r="K816" t="s">
        <v>18</v>
      </c>
      <c r="L816">
        <v>14</v>
      </c>
      <c r="M816">
        <v>21</v>
      </c>
      <c r="N816">
        <v>20</v>
      </c>
      <c r="O816">
        <v>4</v>
      </c>
    </row>
    <row r="817" spans="1:15" x14ac:dyDescent="0.3">
      <c r="A817">
        <v>21</v>
      </c>
      <c r="B817" t="str">
        <f>IF(WA_Fn_UseC__HR_Employee_Attrition[[#This Row],[Age]]&lt;30,"&lt;30",IF(WA_Fn_UseC__HR_Employee_Attrition[[#This Row],[Age]]&lt;=40,"30-40",IF(WA_Fn_UseC__HR_Employee_Attrition[[#This Row],[Age]]&lt;=50,"41-50","50+")))</f>
        <v>&lt;30</v>
      </c>
      <c r="C817" t="s">
        <v>18</v>
      </c>
      <c r="D817" t="s">
        <v>19</v>
      </c>
      <c r="E817" t="s">
        <v>33</v>
      </c>
      <c r="F817">
        <v>1131</v>
      </c>
      <c r="G817" t="s">
        <v>15</v>
      </c>
      <c r="H817" t="s">
        <v>21</v>
      </c>
      <c r="I817" t="s">
        <v>17</v>
      </c>
      <c r="J817" s="1">
        <v>2070</v>
      </c>
      <c r="K817" t="s">
        <v>12</v>
      </c>
      <c r="L817">
        <v>11</v>
      </c>
      <c r="M817">
        <v>2</v>
      </c>
      <c r="N817">
        <v>2</v>
      </c>
      <c r="O817">
        <v>2</v>
      </c>
    </row>
    <row r="818" spans="1:15" x14ac:dyDescent="0.3">
      <c r="A818">
        <v>39</v>
      </c>
      <c r="B818" t="str">
        <f>IF(WA_Fn_UseC__HR_Employee_Attrition[[#This Row],[Age]]&lt;30,"&lt;30",IF(WA_Fn_UseC__HR_Employee_Attrition[[#This Row],[Age]]&lt;=40,"30-40",IF(WA_Fn_UseC__HR_Employee_Attrition[[#This Row],[Age]]&lt;=50,"41-50","50+")))</f>
        <v>30-40</v>
      </c>
      <c r="C818" t="s">
        <v>18</v>
      </c>
      <c r="D818" t="s">
        <v>19</v>
      </c>
      <c r="E818" t="s">
        <v>14</v>
      </c>
      <c r="F818">
        <v>1132</v>
      </c>
      <c r="G818" t="s">
        <v>20</v>
      </c>
      <c r="H818" t="s">
        <v>24</v>
      </c>
      <c r="I818" t="s">
        <v>17</v>
      </c>
      <c r="J818" s="1">
        <v>6782</v>
      </c>
      <c r="K818" t="s">
        <v>18</v>
      </c>
      <c r="L818">
        <v>15</v>
      </c>
      <c r="M818">
        <v>9</v>
      </c>
      <c r="N818">
        <v>5</v>
      </c>
      <c r="O818">
        <v>0</v>
      </c>
    </row>
    <row r="819" spans="1:15" x14ac:dyDescent="0.3">
      <c r="A819">
        <v>36</v>
      </c>
      <c r="B819" t="str">
        <f>IF(WA_Fn_UseC__HR_Employee_Attrition[[#This Row],[Age]]&lt;30,"&lt;30",IF(WA_Fn_UseC__HR_Employee_Attrition[[#This Row],[Age]]&lt;=40,"30-40",IF(WA_Fn_UseC__HR_Employee_Attrition[[#This Row],[Age]]&lt;=50,"41-50","50+")))</f>
        <v>30-40</v>
      </c>
      <c r="C819" t="s">
        <v>18</v>
      </c>
      <c r="D819" t="s">
        <v>19</v>
      </c>
      <c r="E819" t="s">
        <v>14</v>
      </c>
      <c r="F819">
        <v>1133</v>
      </c>
      <c r="G819" t="s">
        <v>20</v>
      </c>
      <c r="H819" t="s">
        <v>27</v>
      </c>
      <c r="I819" t="s">
        <v>17</v>
      </c>
      <c r="J819" s="1">
        <v>7779</v>
      </c>
      <c r="K819" t="s">
        <v>18</v>
      </c>
      <c r="L819">
        <v>20</v>
      </c>
      <c r="M819">
        <v>18</v>
      </c>
      <c r="N819">
        <v>11</v>
      </c>
      <c r="O819">
        <v>0</v>
      </c>
    </row>
    <row r="820" spans="1:15" x14ac:dyDescent="0.3">
      <c r="A820">
        <v>31</v>
      </c>
      <c r="B820" t="str">
        <f>IF(WA_Fn_UseC__HR_Employee_Attrition[[#This Row],[Age]]&lt;30,"&lt;30",IF(WA_Fn_UseC__HR_Employee_Attrition[[#This Row],[Age]]&lt;=40,"30-40",IF(WA_Fn_UseC__HR_Employee_Attrition[[#This Row],[Age]]&lt;=50,"41-50","50+")))</f>
        <v>30-40</v>
      </c>
      <c r="C820" t="s">
        <v>18</v>
      </c>
      <c r="D820" t="s">
        <v>13</v>
      </c>
      <c r="E820" t="s">
        <v>14</v>
      </c>
      <c r="F820">
        <v>1135</v>
      </c>
      <c r="G820" t="s">
        <v>20</v>
      </c>
      <c r="H820" t="s">
        <v>30</v>
      </c>
      <c r="I820" t="s">
        <v>22</v>
      </c>
      <c r="J820" s="1">
        <v>2791</v>
      </c>
      <c r="K820" t="s">
        <v>18</v>
      </c>
      <c r="L820">
        <v>12</v>
      </c>
      <c r="M820">
        <v>3</v>
      </c>
      <c r="N820">
        <v>2</v>
      </c>
      <c r="O820">
        <v>2</v>
      </c>
    </row>
    <row r="821" spans="1:15" x14ac:dyDescent="0.3">
      <c r="A821">
        <v>28</v>
      </c>
      <c r="B821" t="str">
        <f>IF(WA_Fn_UseC__HR_Employee_Attrition[[#This Row],[Age]]&lt;30,"&lt;30",IF(WA_Fn_UseC__HR_Employee_Attrition[[#This Row],[Age]]&lt;=40,"30-40",IF(WA_Fn_UseC__HR_Employee_Attrition[[#This Row],[Age]]&lt;=50,"41-50","50+")))</f>
        <v>&lt;30</v>
      </c>
      <c r="C821" t="s">
        <v>18</v>
      </c>
      <c r="D821" t="s">
        <v>19</v>
      </c>
      <c r="E821" t="s">
        <v>14</v>
      </c>
      <c r="F821">
        <v>1136</v>
      </c>
      <c r="G821" t="s">
        <v>20</v>
      </c>
      <c r="H821" t="s">
        <v>21</v>
      </c>
      <c r="I821" t="s">
        <v>22</v>
      </c>
      <c r="J821" s="1">
        <v>3201</v>
      </c>
      <c r="K821" t="s">
        <v>18</v>
      </c>
      <c r="L821">
        <v>17</v>
      </c>
      <c r="M821">
        <v>6</v>
      </c>
      <c r="N821">
        <v>5</v>
      </c>
      <c r="O821">
        <v>0</v>
      </c>
    </row>
    <row r="822" spans="1:15" x14ac:dyDescent="0.3">
      <c r="A822">
        <v>35</v>
      </c>
      <c r="B822" t="str">
        <f>IF(WA_Fn_UseC__HR_Employee_Attrition[[#This Row],[Age]]&lt;30,"&lt;30",IF(WA_Fn_UseC__HR_Employee_Attrition[[#This Row],[Age]]&lt;=40,"30-40",IF(WA_Fn_UseC__HR_Employee_Attrition[[#This Row],[Age]]&lt;=50,"41-50","50+")))</f>
        <v>30-40</v>
      </c>
      <c r="C822" t="s">
        <v>18</v>
      </c>
      <c r="D822" t="s">
        <v>13</v>
      </c>
      <c r="E822" t="s">
        <v>32</v>
      </c>
      <c r="F822">
        <v>1137</v>
      </c>
      <c r="G822" t="s">
        <v>20</v>
      </c>
      <c r="H822" t="s">
        <v>16</v>
      </c>
      <c r="I822" t="s">
        <v>26</v>
      </c>
      <c r="J822" s="1">
        <v>4968</v>
      </c>
      <c r="K822" t="s">
        <v>18</v>
      </c>
      <c r="L822">
        <v>11</v>
      </c>
      <c r="M822">
        <v>5</v>
      </c>
      <c r="N822">
        <v>5</v>
      </c>
      <c r="O822">
        <v>0</v>
      </c>
    </row>
    <row r="823" spans="1:15" x14ac:dyDescent="0.3">
      <c r="A823">
        <v>49</v>
      </c>
      <c r="B823" t="str">
        <f>IF(WA_Fn_UseC__HR_Employee_Attrition[[#This Row],[Age]]&lt;30,"&lt;30",IF(WA_Fn_UseC__HR_Employee_Attrition[[#This Row],[Age]]&lt;=40,"30-40",IF(WA_Fn_UseC__HR_Employee_Attrition[[#This Row],[Age]]&lt;=50,"41-50","50+")))</f>
        <v>41-50</v>
      </c>
      <c r="C823" t="s">
        <v>18</v>
      </c>
      <c r="D823" t="s">
        <v>13</v>
      </c>
      <c r="E823" t="s">
        <v>33</v>
      </c>
      <c r="F823">
        <v>1138</v>
      </c>
      <c r="G823" t="s">
        <v>20</v>
      </c>
      <c r="H823" t="s">
        <v>16</v>
      </c>
      <c r="I823" t="s">
        <v>22</v>
      </c>
      <c r="J823" s="1">
        <v>13120</v>
      </c>
      <c r="K823" t="s">
        <v>18</v>
      </c>
      <c r="L823">
        <v>17</v>
      </c>
      <c r="M823">
        <v>22</v>
      </c>
      <c r="N823">
        <v>9</v>
      </c>
      <c r="O823">
        <v>2</v>
      </c>
    </row>
    <row r="824" spans="1:15" x14ac:dyDescent="0.3">
      <c r="A824">
        <v>34</v>
      </c>
      <c r="B824" t="str">
        <f>IF(WA_Fn_UseC__HR_Employee_Attrition[[#This Row],[Age]]&lt;30,"&lt;30",IF(WA_Fn_UseC__HR_Employee_Attrition[[#This Row],[Age]]&lt;=40,"30-40",IF(WA_Fn_UseC__HR_Employee_Attrition[[#This Row],[Age]]&lt;=50,"41-50","50+")))</f>
        <v>30-40</v>
      </c>
      <c r="C824" t="s">
        <v>18</v>
      </c>
      <c r="D824" t="s">
        <v>19</v>
      </c>
      <c r="E824" t="s">
        <v>14</v>
      </c>
      <c r="F824">
        <v>1140</v>
      </c>
      <c r="G824" t="s">
        <v>20</v>
      </c>
      <c r="H824" t="s">
        <v>27</v>
      </c>
      <c r="I824" t="s">
        <v>17</v>
      </c>
      <c r="J824" s="1">
        <v>4033</v>
      </c>
      <c r="K824" t="s">
        <v>18</v>
      </c>
      <c r="L824">
        <v>11</v>
      </c>
      <c r="M824">
        <v>5</v>
      </c>
      <c r="N824">
        <v>3</v>
      </c>
      <c r="O824">
        <v>0</v>
      </c>
    </row>
    <row r="825" spans="1:15" x14ac:dyDescent="0.3">
      <c r="A825">
        <v>29</v>
      </c>
      <c r="B825" t="str">
        <f>IF(WA_Fn_UseC__HR_Employee_Attrition[[#This Row],[Age]]&lt;30,"&lt;30",IF(WA_Fn_UseC__HR_Employee_Attrition[[#This Row],[Age]]&lt;=40,"30-40",IF(WA_Fn_UseC__HR_Employee_Attrition[[#This Row],[Age]]&lt;=50,"41-50","50+")))</f>
        <v>&lt;30</v>
      </c>
      <c r="C825" t="s">
        <v>18</v>
      </c>
      <c r="D825" t="s">
        <v>19</v>
      </c>
      <c r="E825" t="s">
        <v>14</v>
      </c>
      <c r="F825">
        <v>1143</v>
      </c>
      <c r="G825" t="s">
        <v>15</v>
      </c>
      <c r="H825" t="s">
        <v>21</v>
      </c>
      <c r="I825" t="s">
        <v>26</v>
      </c>
      <c r="J825" s="1">
        <v>3291</v>
      </c>
      <c r="K825" t="s">
        <v>18</v>
      </c>
      <c r="L825">
        <v>14</v>
      </c>
      <c r="M825">
        <v>8</v>
      </c>
      <c r="N825">
        <v>7</v>
      </c>
      <c r="O825">
        <v>1</v>
      </c>
    </row>
    <row r="826" spans="1:15" x14ac:dyDescent="0.3">
      <c r="A826">
        <v>42</v>
      </c>
      <c r="B826" t="str">
        <f>IF(WA_Fn_UseC__HR_Employee_Attrition[[#This Row],[Age]]&lt;30,"&lt;30",IF(WA_Fn_UseC__HR_Employee_Attrition[[#This Row],[Age]]&lt;=40,"30-40",IF(WA_Fn_UseC__HR_Employee_Attrition[[#This Row],[Age]]&lt;=50,"41-50","50+")))</f>
        <v>41-50</v>
      </c>
      <c r="C826" t="s">
        <v>18</v>
      </c>
      <c r="D826" t="s">
        <v>19</v>
      </c>
      <c r="E826" t="s">
        <v>25</v>
      </c>
      <c r="F826">
        <v>1148</v>
      </c>
      <c r="G826" t="s">
        <v>20</v>
      </c>
      <c r="H826" t="s">
        <v>24</v>
      </c>
      <c r="I826" t="s">
        <v>17</v>
      </c>
      <c r="J826" s="1">
        <v>4272</v>
      </c>
      <c r="K826" t="s">
        <v>18</v>
      </c>
      <c r="L826">
        <v>19</v>
      </c>
      <c r="M826">
        <v>16</v>
      </c>
      <c r="N826">
        <v>1</v>
      </c>
      <c r="O826">
        <v>0</v>
      </c>
    </row>
    <row r="827" spans="1:15" x14ac:dyDescent="0.3">
      <c r="A827">
        <v>29</v>
      </c>
      <c r="B827" t="str">
        <f>IF(WA_Fn_UseC__HR_Employee_Attrition[[#This Row],[Age]]&lt;30,"&lt;30",IF(WA_Fn_UseC__HR_Employee_Attrition[[#This Row],[Age]]&lt;=40,"30-40",IF(WA_Fn_UseC__HR_Employee_Attrition[[#This Row],[Age]]&lt;=50,"41-50","50+")))</f>
        <v>&lt;30</v>
      </c>
      <c r="C827" t="s">
        <v>18</v>
      </c>
      <c r="D827" t="s">
        <v>19</v>
      </c>
      <c r="E827" t="s">
        <v>25</v>
      </c>
      <c r="F827">
        <v>1150</v>
      </c>
      <c r="G827" t="s">
        <v>20</v>
      </c>
      <c r="H827" t="s">
        <v>27</v>
      </c>
      <c r="I827" t="s">
        <v>22</v>
      </c>
      <c r="J827" s="1">
        <v>5056</v>
      </c>
      <c r="K827" t="s">
        <v>12</v>
      </c>
      <c r="L827">
        <v>15</v>
      </c>
      <c r="M827">
        <v>10</v>
      </c>
      <c r="N827">
        <v>10</v>
      </c>
      <c r="O827">
        <v>1</v>
      </c>
    </row>
    <row r="828" spans="1:15" x14ac:dyDescent="0.3">
      <c r="A828">
        <v>38</v>
      </c>
      <c r="B828" t="str">
        <f>IF(WA_Fn_UseC__HR_Employee_Attrition[[#This Row],[Age]]&lt;30,"&lt;30",IF(WA_Fn_UseC__HR_Employee_Attrition[[#This Row],[Age]]&lt;=40,"30-40",IF(WA_Fn_UseC__HR_Employee_Attrition[[#This Row],[Age]]&lt;=50,"41-50","50+")))</f>
        <v>30-40</v>
      </c>
      <c r="C828" t="s">
        <v>18</v>
      </c>
      <c r="D828" t="s">
        <v>34</v>
      </c>
      <c r="E828" t="s">
        <v>34</v>
      </c>
      <c r="F828">
        <v>1152</v>
      </c>
      <c r="G828" t="s">
        <v>20</v>
      </c>
      <c r="H828" t="s">
        <v>34</v>
      </c>
      <c r="I828" t="s">
        <v>22</v>
      </c>
      <c r="J828" s="1">
        <v>2844</v>
      </c>
      <c r="K828" t="s">
        <v>18</v>
      </c>
      <c r="L828">
        <v>13</v>
      </c>
      <c r="M828">
        <v>7</v>
      </c>
      <c r="N828">
        <v>7</v>
      </c>
      <c r="O828">
        <v>5</v>
      </c>
    </row>
    <row r="829" spans="1:15" x14ac:dyDescent="0.3">
      <c r="A829">
        <v>28</v>
      </c>
      <c r="B829" t="str">
        <f>IF(WA_Fn_UseC__HR_Employee_Attrition[[#This Row],[Age]]&lt;30,"&lt;30",IF(WA_Fn_UseC__HR_Employee_Attrition[[#This Row],[Age]]&lt;=40,"30-40",IF(WA_Fn_UseC__HR_Employee_Attrition[[#This Row],[Age]]&lt;=50,"41-50","50+")))</f>
        <v>&lt;30</v>
      </c>
      <c r="C829" t="s">
        <v>18</v>
      </c>
      <c r="D829" t="s">
        <v>19</v>
      </c>
      <c r="E829" t="s">
        <v>14</v>
      </c>
      <c r="F829">
        <v>1154</v>
      </c>
      <c r="G829" t="s">
        <v>20</v>
      </c>
      <c r="H829" t="s">
        <v>21</v>
      </c>
      <c r="I829" t="s">
        <v>26</v>
      </c>
      <c r="J829" s="1">
        <v>2703</v>
      </c>
      <c r="K829" t="s">
        <v>12</v>
      </c>
      <c r="L829">
        <v>14</v>
      </c>
      <c r="M829">
        <v>3</v>
      </c>
      <c r="N829">
        <v>3</v>
      </c>
      <c r="O829">
        <v>0</v>
      </c>
    </row>
    <row r="830" spans="1:15" x14ac:dyDescent="0.3">
      <c r="A830">
        <v>18</v>
      </c>
      <c r="B830" t="str">
        <f>IF(WA_Fn_UseC__HR_Employee_Attrition[[#This Row],[Age]]&lt;30,"&lt;30",IF(WA_Fn_UseC__HR_Employee_Attrition[[#This Row],[Age]]&lt;=40,"30-40",IF(WA_Fn_UseC__HR_Employee_Attrition[[#This Row],[Age]]&lt;=50,"41-50","50+")))</f>
        <v>&lt;30</v>
      </c>
      <c r="C830" t="s">
        <v>12</v>
      </c>
      <c r="D830" t="s">
        <v>19</v>
      </c>
      <c r="E830" t="s">
        <v>25</v>
      </c>
      <c r="F830">
        <v>1156</v>
      </c>
      <c r="G830" t="s">
        <v>20</v>
      </c>
      <c r="H830" t="s">
        <v>24</v>
      </c>
      <c r="I830" t="s">
        <v>17</v>
      </c>
      <c r="J830" s="1">
        <v>1904</v>
      </c>
      <c r="K830" t="s">
        <v>18</v>
      </c>
      <c r="L830">
        <v>12</v>
      </c>
      <c r="M830">
        <v>0</v>
      </c>
      <c r="N830">
        <v>0</v>
      </c>
      <c r="O830">
        <v>0</v>
      </c>
    </row>
    <row r="831" spans="1:15" x14ac:dyDescent="0.3">
      <c r="A831">
        <v>33</v>
      </c>
      <c r="B831" t="str">
        <f>IF(WA_Fn_UseC__HR_Employee_Attrition[[#This Row],[Age]]&lt;30,"&lt;30",IF(WA_Fn_UseC__HR_Employee_Attrition[[#This Row],[Age]]&lt;=40,"30-40",IF(WA_Fn_UseC__HR_Employee_Attrition[[#This Row],[Age]]&lt;=50,"41-50","50+")))</f>
        <v>30-40</v>
      </c>
      <c r="C831" t="s">
        <v>12</v>
      </c>
      <c r="D831" t="s">
        <v>13</v>
      </c>
      <c r="E831" t="s">
        <v>32</v>
      </c>
      <c r="F831">
        <v>1157</v>
      </c>
      <c r="G831" t="s">
        <v>15</v>
      </c>
      <c r="H831" t="s">
        <v>16</v>
      </c>
      <c r="I831" t="s">
        <v>17</v>
      </c>
      <c r="J831" s="1">
        <v>8224</v>
      </c>
      <c r="K831" t="s">
        <v>12</v>
      </c>
      <c r="L831">
        <v>17</v>
      </c>
      <c r="M831">
        <v>6</v>
      </c>
      <c r="N831">
        <v>5</v>
      </c>
      <c r="O831">
        <v>0</v>
      </c>
    </row>
    <row r="832" spans="1:15" x14ac:dyDescent="0.3">
      <c r="A832">
        <v>41</v>
      </c>
      <c r="B832" t="str">
        <f>IF(WA_Fn_UseC__HR_Employee_Attrition[[#This Row],[Age]]&lt;30,"&lt;30",IF(WA_Fn_UseC__HR_Employee_Attrition[[#This Row],[Age]]&lt;=40,"30-40",IF(WA_Fn_UseC__HR_Employee_Attrition[[#This Row],[Age]]&lt;=50,"41-50","50+")))</f>
        <v>41-50</v>
      </c>
      <c r="C832" t="s">
        <v>18</v>
      </c>
      <c r="D832" t="s">
        <v>19</v>
      </c>
      <c r="E832" t="s">
        <v>14</v>
      </c>
      <c r="F832">
        <v>1158</v>
      </c>
      <c r="G832" t="s">
        <v>20</v>
      </c>
      <c r="H832" t="s">
        <v>24</v>
      </c>
      <c r="I832" t="s">
        <v>22</v>
      </c>
      <c r="J832" s="1">
        <v>4766</v>
      </c>
      <c r="K832" t="s">
        <v>12</v>
      </c>
      <c r="L832">
        <v>11</v>
      </c>
      <c r="M832">
        <v>6</v>
      </c>
      <c r="N832">
        <v>1</v>
      </c>
      <c r="O832">
        <v>0</v>
      </c>
    </row>
    <row r="833" spans="1:15" x14ac:dyDescent="0.3">
      <c r="A833">
        <v>31</v>
      </c>
      <c r="B833" t="str">
        <f>IF(WA_Fn_UseC__HR_Employee_Attrition[[#This Row],[Age]]&lt;30,"&lt;30",IF(WA_Fn_UseC__HR_Employee_Attrition[[#This Row],[Age]]&lt;=40,"30-40",IF(WA_Fn_UseC__HR_Employee_Attrition[[#This Row],[Age]]&lt;=50,"41-50","50+")))</f>
        <v>30-40</v>
      </c>
      <c r="C833" t="s">
        <v>12</v>
      </c>
      <c r="D833" t="s">
        <v>19</v>
      </c>
      <c r="E833" t="s">
        <v>25</v>
      </c>
      <c r="F833">
        <v>1160</v>
      </c>
      <c r="G833" t="s">
        <v>20</v>
      </c>
      <c r="H833" t="s">
        <v>24</v>
      </c>
      <c r="I833" t="s">
        <v>22</v>
      </c>
      <c r="J833" s="1">
        <v>2610</v>
      </c>
      <c r="K833" t="s">
        <v>18</v>
      </c>
      <c r="L833">
        <v>12</v>
      </c>
      <c r="M833">
        <v>2</v>
      </c>
      <c r="N833">
        <v>2</v>
      </c>
      <c r="O833">
        <v>2</v>
      </c>
    </row>
    <row r="834" spans="1:15" x14ac:dyDescent="0.3">
      <c r="A834">
        <v>37</v>
      </c>
      <c r="B834" t="str">
        <f>IF(WA_Fn_UseC__HR_Employee_Attrition[[#This Row],[Age]]&lt;30,"&lt;30",IF(WA_Fn_UseC__HR_Employee_Attrition[[#This Row],[Age]]&lt;=40,"30-40",IF(WA_Fn_UseC__HR_Employee_Attrition[[#This Row],[Age]]&lt;=50,"41-50","50+")))</f>
        <v>30-40</v>
      </c>
      <c r="C834" t="s">
        <v>18</v>
      </c>
      <c r="D834" t="s">
        <v>19</v>
      </c>
      <c r="E834" t="s">
        <v>25</v>
      </c>
      <c r="F834">
        <v>1161</v>
      </c>
      <c r="G834" t="s">
        <v>15</v>
      </c>
      <c r="H834" t="s">
        <v>28</v>
      </c>
      <c r="I834" t="s">
        <v>26</v>
      </c>
      <c r="J834" s="1">
        <v>5731</v>
      </c>
      <c r="K834" t="s">
        <v>18</v>
      </c>
      <c r="L834">
        <v>13</v>
      </c>
      <c r="M834">
        <v>9</v>
      </c>
      <c r="N834">
        <v>6</v>
      </c>
      <c r="O834">
        <v>1</v>
      </c>
    </row>
    <row r="835" spans="1:15" x14ac:dyDescent="0.3">
      <c r="A835">
        <v>27</v>
      </c>
      <c r="B835" t="str">
        <f>IF(WA_Fn_UseC__HR_Employee_Attrition[[#This Row],[Age]]&lt;30,"&lt;30",IF(WA_Fn_UseC__HR_Employee_Attrition[[#This Row],[Age]]&lt;=40,"30-40",IF(WA_Fn_UseC__HR_Employee_Attrition[[#This Row],[Age]]&lt;=50,"41-50","50+")))</f>
        <v>&lt;30</v>
      </c>
      <c r="C835" t="s">
        <v>18</v>
      </c>
      <c r="D835" t="s">
        <v>19</v>
      </c>
      <c r="E835" t="s">
        <v>14</v>
      </c>
      <c r="F835">
        <v>1162</v>
      </c>
      <c r="G835" t="s">
        <v>20</v>
      </c>
      <c r="H835" t="s">
        <v>21</v>
      </c>
      <c r="I835" t="s">
        <v>22</v>
      </c>
      <c r="J835" s="1">
        <v>2539</v>
      </c>
      <c r="K835" t="s">
        <v>18</v>
      </c>
      <c r="L835">
        <v>13</v>
      </c>
      <c r="M835">
        <v>4</v>
      </c>
      <c r="N835">
        <v>4</v>
      </c>
      <c r="O835">
        <v>2</v>
      </c>
    </row>
    <row r="836" spans="1:15" x14ac:dyDescent="0.3">
      <c r="A836">
        <v>34</v>
      </c>
      <c r="B836" t="str">
        <f>IF(WA_Fn_UseC__HR_Employee_Attrition[[#This Row],[Age]]&lt;30,"&lt;30",IF(WA_Fn_UseC__HR_Employee_Attrition[[#This Row],[Age]]&lt;=40,"30-40",IF(WA_Fn_UseC__HR_Employee_Attrition[[#This Row],[Age]]&lt;=50,"41-50","50+")))</f>
        <v>30-40</v>
      </c>
      <c r="C836" t="s">
        <v>18</v>
      </c>
      <c r="D836" t="s">
        <v>13</v>
      </c>
      <c r="E836" t="s">
        <v>14</v>
      </c>
      <c r="F836">
        <v>1163</v>
      </c>
      <c r="G836" t="s">
        <v>15</v>
      </c>
      <c r="H836" t="s">
        <v>16</v>
      </c>
      <c r="I836" t="s">
        <v>22</v>
      </c>
      <c r="J836" s="1">
        <v>5714</v>
      </c>
      <c r="K836" t="s">
        <v>18</v>
      </c>
      <c r="L836">
        <v>20</v>
      </c>
      <c r="M836">
        <v>6</v>
      </c>
      <c r="N836">
        <v>6</v>
      </c>
      <c r="O836">
        <v>1</v>
      </c>
    </row>
    <row r="837" spans="1:15" x14ac:dyDescent="0.3">
      <c r="A837">
        <v>35</v>
      </c>
      <c r="B837" t="str">
        <f>IF(WA_Fn_UseC__HR_Employee_Attrition[[#This Row],[Age]]&lt;30,"&lt;30",IF(WA_Fn_UseC__HR_Employee_Attrition[[#This Row],[Age]]&lt;=40,"30-40",IF(WA_Fn_UseC__HR_Employee_Attrition[[#This Row],[Age]]&lt;=50,"41-50","50+")))</f>
        <v>30-40</v>
      </c>
      <c r="C837" t="s">
        <v>18</v>
      </c>
      <c r="D837" t="s">
        <v>34</v>
      </c>
      <c r="E837" t="s">
        <v>33</v>
      </c>
      <c r="F837">
        <v>1164</v>
      </c>
      <c r="G837" t="s">
        <v>20</v>
      </c>
      <c r="H837" t="s">
        <v>34</v>
      </c>
      <c r="I837" t="s">
        <v>17</v>
      </c>
      <c r="J837" s="1">
        <v>4323</v>
      </c>
      <c r="K837" t="s">
        <v>18</v>
      </c>
      <c r="L837">
        <v>17</v>
      </c>
      <c r="M837">
        <v>6</v>
      </c>
      <c r="N837">
        <v>5</v>
      </c>
      <c r="O837">
        <v>1</v>
      </c>
    </row>
    <row r="838" spans="1:15" x14ac:dyDescent="0.3">
      <c r="A838">
        <v>29</v>
      </c>
      <c r="B838" t="str">
        <f>IF(WA_Fn_UseC__HR_Employee_Attrition[[#This Row],[Age]]&lt;30,"&lt;30",IF(WA_Fn_UseC__HR_Employee_Attrition[[#This Row],[Age]]&lt;=40,"30-40",IF(WA_Fn_UseC__HR_Employee_Attrition[[#This Row],[Age]]&lt;=50,"41-50","50+")))</f>
        <v>&lt;30</v>
      </c>
      <c r="C838" t="s">
        <v>12</v>
      </c>
      <c r="D838" t="s">
        <v>13</v>
      </c>
      <c r="E838" t="s">
        <v>14</v>
      </c>
      <c r="F838">
        <v>1165</v>
      </c>
      <c r="G838" t="s">
        <v>15</v>
      </c>
      <c r="H838" t="s">
        <v>16</v>
      </c>
      <c r="I838" t="s">
        <v>22</v>
      </c>
      <c r="J838" s="1">
        <v>7336</v>
      </c>
      <c r="K838" t="s">
        <v>18</v>
      </c>
      <c r="L838">
        <v>13</v>
      </c>
      <c r="M838">
        <v>11</v>
      </c>
      <c r="N838">
        <v>11</v>
      </c>
      <c r="O838">
        <v>3</v>
      </c>
    </row>
    <row r="839" spans="1:15" x14ac:dyDescent="0.3">
      <c r="A839">
        <v>40</v>
      </c>
      <c r="B839" t="str">
        <f>IF(WA_Fn_UseC__HR_Employee_Attrition[[#This Row],[Age]]&lt;30,"&lt;30",IF(WA_Fn_UseC__HR_Employee_Attrition[[#This Row],[Age]]&lt;=40,"30-40",IF(WA_Fn_UseC__HR_Employee_Attrition[[#This Row],[Age]]&lt;=50,"41-50","50+")))</f>
        <v>30-40</v>
      </c>
      <c r="C839" t="s">
        <v>18</v>
      </c>
      <c r="D839" t="s">
        <v>19</v>
      </c>
      <c r="E839" t="s">
        <v>25</v>
      </c>
      <c r="F839">
        <v>1166</v>
      </c>
      <c r="G839" t="s">
        <v>15</v>
      </c>
      <c r="H839" t="s">
        <v>31</v>
      </c>
      <c r="I839" t="s">
        <v>17</v>
      </c>
      <c r="J839" s="1">
        <v>13499</v>
      </c>
      <c r="K839" t="s">
        <v>18</v>
      </c>
      <c r="L839">
        <v>17</v>
      </c>
      <c r="M839">
        <v>20</v>
      </c>
      <c r="N839">
        <v>18</v>
      </c>
      <c r="O839">
        <v>2</v>
      </c>
    </row>
    <row r="840" spans="1:15" x14ac:dyDescent="0.3">
      <c r="A840">
        <v>42</v>
      </c>
      <c r="B840" t="str">
        <f>IF(WA_Fn_UseC__HR_Employee_Attrition[[#This Row],[Age]]&lt;30,"&lt;30",IF(WA_Fn_UseC__HR_Employee_Attrition[[#This Row],[Age]]&lt;=40,"30-40",IF(WA_Fn_UseC__HR_Employee_Attrition[[#This Row],[Age]]&lt;=50,"41-50","50+")))</f>
        <v>41-50</v>
      </c>
      <c r="C840" t="s">
        <v>12</v>
      </c>
      <c r="D840" t="s">
        <v>13</v>
      </c>
      <c r="E840" t="s">
        <v>14</v>
      </c>
      <c r="F840">
        <v>1167</v>
      </c>
      <c r="G840" t="s">
        <v>20</v>
      </c>
      <c r="H840" t="s">
        <v>16</v>
      </c>
      <c r="I840" t="s">
        <v>17</v>
      </c>
      <c r="J840" s="1">
        <v>13758</v>
      </c>
      <c r="K840" t="s">
        <v>12</v>
      </c>
      <c r="L840">
        <v>12</v>
      </c>
      <c r="M840">
        <v>22</v>
      </c>
      <c r="N840">
        <v>21</v>
      </c>
      <c r="O840">
        <v>13</v>
      </c>
    </row>
    <row r="841" spans="1:15" x14ac:dyDescent="0.3">
      <c r="A841">
        <v>42</v>
      </c>
      <c r="B841" t="str">
        <f>IF(WA_Fn_UseC__HR_Employee_Attrition[[#This Row],[Age]]&lt;30,"&lt;30",IF(WA_Fn_UseC__HR_Employee_Attrition[[#This Row],[Age]]&lt;=40,"30-40",IF(WA_Fn_UseC__HR_Employee_Attrition[[#This Row],[Age]]&lt;=50,"41-50","50+")))</f>
        <v>41-50</v>
      </c>
      <c r="C841" t="s">
        <v>18</v>
      </c>
      <c r="D841" t="s">
        <v>13</v>
      </c>
      <c r="E841" t="s">
        <v>32</v>
      </c>
      <c r="F841">
        <v>1171</v>
      </c>
      <c r="G841" t="s">
        <v>20</v>
      </c>
      <c r="H841" t="s">
        <v>16</v>
      </c>
      <c r="I841" t="s">
        <v>17</v>
      </c>
      <c r="J841" s="1">
        <v>5155</v>
      </c>
      <c r="K841" t="s">
        <v>18</v>
      </c>
      <c r="L841">
        <v>13</v>
      </c>
      <c r="M841">
        <v>9</v>
      </c>
      <c r="N841">
        <v>6</v>
      </c>
      <c r="O841">
        <v>1</v>
      </c>
    </row>
    <row r="842" spans="1:15" x14ac:dyDescent="0.3">
      <c r="A842">
        <v>35</v>
      </c>
      <c r="B842" t="str">
        <f>IF(WA_Fn_UseC__HR_Employee_Attrition[[#This Row],[Age]]&lt;30,"&lt;30",IF(WA_Fn_UseC__HR_Employee_Attrition[[#This Row],[Age]]&lt;=40,"30-40",IF(WA_Fn_UseC__HR_Employee_Attrition[[#This Row],[Age]]&lt;=50,"41-50","50+")))</f>
        <v>30-40</v>
      </c>
      <c r="C842" t="s">
        <v>18</v>
      </c>
      <c r="D842" t="s">
        <v>19</v>
      </c>
      <c r="E842" t="s">
        <v>25</v>
      </c>
      <c r="F842">
        <v>1172</v>
      </c>
      <c r="G842" t="s">
        <v>20</v>
      </c>
      <c r="H842" t="s">
        <v>24</v>
      </c>
      <c r="I842" t="s">
        <v>22</v>
      </c>
      <c r="J842" s="1">
        <v>2258</v>
      </c>
      <c r="K842" t="s">
        <v>18</v>
      </c>
      <c r="L842">
        <v>12</v>
      </c>
      <c r="M842">
        <v>10</v>
      </c>
      <c r="N842">
        <v>8</v>
      </c>
      <c r="O842">
        <v>1</v>
      </c>
    </row>
    <row r="843" spans="1:15" x14ac:dyDescent="0.3">
      <c r="A843">
        <v>24</v>
      </c>
      <c r="B843" t="str">
        <f>IF(WA_Fn_UseC__HR_Employee_Attrition[[#This Row],[Age]]&lt;30,"&lt;30",IF(WA_Fn_UseC__HR_Employee_Attrition[[#This Row],[Age]]&lt;=40,"30-40",IF(WA_Fn_UseC__HR_Employee_Attrition[[#This Row],[Age]]&lt;=50,"41-50","50+")))</f>
        <v>&lt;30</v>
      </c>
      <c r="C843" t="s">
        <v>18</v>
      </c>
      <c r="D843" t="s">
        <v>19</v>
      </c>
      <c r="E843" t="s">
        <v>25</v>
      </c>
      <c r="F843">
        <v>1173</v>
      </c>
      <c r="G843" t="s">
        <v>20</v>
      </c>
      <c r="H843" t="s">
        <v>24</v>
      </c>
      <c r="I843" t="s">
        <v>17</v>
      </c>
      <c r="J843" s="1">
        <v>3597</v>
      </c>
      <c r="K843" t="s">
        <v>18</v>
      </c>
      <c r="L843">
        <v>22</v>
      </c>
      <c r="M843">
        <v>6</v>
      </c>
      <c r="N843">
        <v>4</v>
      </c>
      <c r="O843">
        <v>1</v>
      </c>
    </row>
    <row r="844" spans="1:15" x14ac:dyDescent="0.3">
      <c r="A844">
        <v>28</v>
      </c>
      <c r="B844" t="str">
        <f>IF(WA_Fn_UseC__HR_Employee_Attrition[[#This Row],[Age]]&lt;30,"&lt;30",IF(WA_Fn_UseC__HR_Employee_Attrition[[#This Row],[Age]]&lt;=40,"30-40",IF(WA_Fn_UseC__HR_Employee_Attrition[[#This Row],[Age]]&lt;=50,"41-50","50+")))</f>
        <v>&lt;30</v>
      </c>
      <c r="C844" t="s">
        <v>12</v>
      </c>
      <c r="D844" t="s">
        <v>19</v>
      </c>
      <c r="E844" t="s">
        <v>14</v>
      </c>
      <c r="F844">
        <v>1175</v>
      </c>
      <c r="G844" t="s">
        <v>15</v>
      </c>
      <c r="H844" t="s">
        <v>24</v>
      </c>
      <c r="I844" t="s">
        <v>22</v>
      </c>
      <c r="J844" s="1">
        <v>2515</v>
      </c>
      <c r="K844" t="s">
        <v>12</v>
      </c>
      <c r="L844">
        <v>11</v>
      </c>
      <c r="M844">
        <v>1</v>
      </c>
      <c r="N844">
        <v>1</v>
      </c>
      <c r="O844">
        <v>0</v>
      </c>
    </row>
    <row r="845" spans="1:15" x14ac:dyDescent="0.3">
      <c r="A845">
        <v>26</v>
      </c>
      <c r="B845" t="str">
        <f>IF(WA_Fn_UseC__HR_Employee_Attrition[[#This Row],[Age]]&lt;30,"&lt;30",IF(WA_Fn_UseC__HR_Employee_Attrition[[#This Row],[Age]]&lt;=40,"30-40",IF(WA_Fn_UseC__HR_Employee_Attrition[[#This Row],[Age]]&lt;=50,"41-50","50+")))</f>
        <v>&lt;30</v>
      </c>
      <c r="C845" t="s">
        <v>18</v>
      </c>
      <c r="D845" t="s">
        <v>19</v>
      </c>
      <c r="E845" t="s">
        <v>25</v>
      </c>
      <c r="F845">
        <v>1177</v>
      </c>
      <c r="G845" t="s">
        <v>20</v>
      </c>
      <c r="H845" t="s">
        <v>24</v>
      </c>
      <c r="I845" t="s">
        <v>22</v>
      </c>
      <c r="J845" s="1">
        <v>4420</v>
      </c>
      <c r="K845" t="s">
        <v>18</v>
      </c>
      <c r="L845">
        <v>22</v>
      </c>
      <c r="M845">
        <v>8</v>
      </c>
      <c r="N845">
        <v>8</v>
      </c>
      <c r="O845">
        <v>0</v>
      </c>
    </row>
    <row r="846" spans="1:15" x14ac:dyDescent="0.3">
      <c r="A846">
        <v>30</v>
      </c>
      <c r="B846" t="str">
        <f>IF(WA_Fn_UseC__HR_Employee_Attrition[[#This Row],[Age]]&lt;30,"&lt;30",IF(WA_Fn_UseC__HR_Employee_Attrition[[#This Row],[Age]]&lt;=40,"30-40",IF(WA_Fn_UseC__HR_Employee_Attrition[[#This Row],[Age]]&lt;=50,"41-50","50+")))</f>
        <v>30-40</v>
      </c>
      <c r="C846" t="s">
        <v>18</v>
      </c>
      <c r="D846" t="s">
        <v>13</v>
      </c>
      <c r="E846" t="s">
        <v>32</v>
      </c>
      <c r="F846">
        <v>1179</v>
      </c>
      <c r="G846" t="s">
        <v>20</v>
      </c>
      <c r="H846" t="s">
        <v>16</v>
      </c>
      <c r="I846" t="s">
        <v>22</v>
      </c>
      <c r="J846" s="1">
        <v>6578</v>
      </c>
      <c r="K846" t="s">
        <v>18</v>
      </c>
      <c r="L846">
        <v>18</v>
      </c>
      <c r="M846">
        <v>10</v>
      </c>
      <c r="N846">
        <v>10</v>
      </c>
      <c r="O846">
        <v>1</v>
      </c>
    </row>
    <row r="847" spans="1:15" x14ac:dyDescent="0.3">
      <c r="A847">
        <v>40</v>
      </c>
      <c r="B847" t="str">
        <f>IF(WA_Fn_UseC__HR_Employee_Attrition[[#This Row],[Age]]&lt;30,"&lt;30",IF(WA_Fn_UseC__HR_Employee_Attrition[[#This Row],[Age]]&lt;=40,"30-40",IF(WA_Fn_UseC__HR_Employee_Attrition[[#This Row],[Age]]&lt;=50,"41-50","50+")))</f>
        <v>30-40</v>
      </c>
      <c r="C847" t="s">
        <v>18</v>
      </c>
      <c r="D847" t="s">
        <v>19</v>
      </c>
      <c r="E847" t="s">
        <v>25</v>
      </c>
      <c r="F847">
        <v>1180</v>
      </c>
      <c r="G847" t="s">
        <v>15</v>
      </c>
      <c r="H847" t="s">
        <v>21</v>
      </c>
      <c r="I847" t="s">
        <v>22</v>
      </c>
      <c r="J847" s="1">
        <v>4422</v>
      </c>
      <c r="K847" t="s">
        <v>12</v>
      </c>
      <c r="L847">
        <v>13</v>
      </c>
      <c r="M847">
        <v>16</v>
      </c>
      <c r="N847">
        <v>1</v>
      </c>
      <c r="O847">
        <v>0</v>
      </c>
    </row>
    <row r="848" spans="1:15" x14ac:dyDescent="0.3">
      <c r="A848">
        <v>35</v>
      </c>
      <c r="B848" t="str">
        <f>IF(WA_Fn_UseC__HR_Employee_Attrition[[#This Row],[Age]]&lt;30,"&lt;30",IF(WA_Fn_UseC__HR_Employee_Attrition[[#This Row],[Age]]&lt;=40,"30-40",IF(WA_Fn_UseC__HR_Employee_Attrition[[#This Row],[Age]]&lt;=50,"41-50","50+")))</f>
        <v>30-40</v>
      </c>
      <c r="C848" t="s">
        <v>18</v>
      </c>
      <c r="D848" t="s">
        <v>19</v>
      </c>
      <c r="E848" t="s">
        <v>14</v>
      </c>
      <c r="F848">
        <v>1182</v>
      </c>
      <c r="G848" t="s">
        <v>20</v>
      </c>
      <c r="H848" t="s">
        <v>27</v>
      </c>
      <c r="I848" t="s">
        <v>26</v>
      </c>
      <c r="J848" s="1">
        <v>10274</v>
      </c>
      <c r="K848" t="s">
        <v>18</v>
      </c>
      <c r="L848">
        <v>18</v>
      </c>
      <c r="M848">
        <v>15</v>
      </c>
      <c r="N848">
        <v>7</v>
      </c>
      <c r="O848">
        <v>6</v>
      </c>
    </row>
    <row r="849" spans="1:15" x14ac:dyDescent="0.3">
      <c r="A849">
        <v>34</v>
      </c>
      <c r="B849" t="str">
        <f>IF(WA_Fn_UseC__HR_Employee_Attrition[[#This Row],[Age]]&lt;30,"&lt;30",IF(WA_Fn_UseC__HR_Employee_Attrition[[#This Row],[Age]]&lt;=40,"30-40",IF(WA_Fn_UseC__HR_Employee_Attrition[[#This Row],[Age]]&lt;=50,"41-50","50+")))</f>
        <v>30-40</v>
      </c>
      <c r="C849" t="s">
        <v>18</v>
      </c>
      <c r="D849" t="s">
        <v>19</v>
      </c>
      <c r="E849" t="s">
        <v>25</v>
      </c>
      <c r="F849">
        <v>1184</v>
      </c>
      <c r="G849" t="s">
        <v>20</v>
      </c>
      <c r="H849" t="s">
        <v>28</v>
      </c>
      <c r="I849" t="s">
        <v>17</v>
      </c>
      <c r="J849" s="1">
        <v>5343</v>
      </c>
      <c r="K849" t="s">
        <v>18</v>
      </c>
      <c r="L849">
        <v>20</v>
      </c>
      <c r="M849">
        <v>14</v>
      </c>
      <c r="N849">
        <v>13</v>
      </c>
      <c r="O849">
        <v>4</v>
      </c>
    </row>
    <row r="850" spans="1:15" x14ac:dyDescent="0.3">
      <c r="A850">
        <v>35</v>
      </c>
      <c r="B850" t="str">
        <f>IF(WA_Fn_UseC__HR_Employee_Attrition[[#This Row],[Age]]&lt;30,"&lt;30",IF(WA_Fn_UseC__HR_Employee_Attrition[[#This Row],[Age]]&lt;=40,"30-40",IF(WA_Fn_UseC__HR_Employee_Attrition[[#This Row],[Age]]&lt;=50,"41-50","50+")))</f>
        <v>30-40</v>
      </c>
      <c r="C850" t="s">
        <v>18</v>
      </c>
      <c r="D850" t="s">
        <v>19</v>
      </c>
      <c r="E850" t="s">
        <v>23</v>
      </c>
      <c r="F850">
        <v>1185</v>
      </c>
      <c r="G850" t="s">
        <v>20</v>
      </c>
      <c r="H850" t="s">
        <v>24</v>
      </c>
      <c r="I850" t="s">
        <v>22</v>
      </c>
      <c r="J850" s="1">
        <v>2376</v>
      </c>
      <c r="K850" t="s">
        <v>18</v>
      </c>
      <c r="L850">
        <v>13</v>
      </c>
      <c r="M850">
        <v>2</v>
      </c>
      <c r="N850">
        <v>2</v>
      </c>
      <c r="O850">
        <v>2</v>
      </c>
    </row>
    <row r="851" spans="1:15" x14ac:dyDescent="0.3">
      <c r="A851">
        <v>43</v>
      </c>
      <c r="B851" t="str">
        <f>IF(WA_Fn_UseC__HR_Employee_Attrition[[#This Row],[Age]]&lt;30,"&lt;30",IF(WA_Fn_UseC__HR_Employee_Attrition[[#This Row],[Age]]&lt;=40,"30-40",IF(WA_Fn_UseC__HR_Employee_Attrition[[#This Row],[Age]]&lt;=50,"41-50","50+")))</f>
        <v>41-50</v>
      </c>
      <c r="C851" t="s">
        <v>12</v>
      </c>
      <c r="D851" t="s">
        <v>13</v>
      </c>
      <c r="E851" t="s">
        <v>32</v>
      </c>
      <c r="F851">
        <v>1188</v>
      </c>
      <c r="G851" t="s">
        <v>15</v>
      </c>
      <c r="H851" t="s">
        <v>16</v>
      </c>
      <c r="I851" t="s">
        <v>17</v>
      </c>
      <c r="J851" s="1">
        <v>5346</v>
      </c>
      <c r="K851" t="s">
        <v>18</v>
      </c>
      <c r="L851">
        <v>13</v>
      </c>
      <c r="M851">
        <v>7</v>
      </c>
      <c r="N851">
        <v>4</v>
      </c>
      <c r="O851">
        <v>1</v>
      </c>
    </row>
    <row r="852" spans="1:15" x14ac:dyDescent="0.3">
      <c r="A852">
        <v>32</v>
      </c>
      <c r="B852" t="str">
        <f>IF(WA_Fn_UseC__HR_Employee_Attrition[[#This Row],[Age]]&lt;30,"&lt;30",IF(WA_Fn_UseC__HR_Employee_Attrition[[#This Row],[Age]]&lt;=40,"30-40",IF(WA_Fn_UseC__HR_Employee_Attrition[[#This Row],[Age]]&lt;=50,"41-50","50+")))</f>
        <v>30-40</v>
      </c>
      <c r="C852" t="s">
        <v>18</v>
      </c>
      <c r="D852" t="s">
        <v>13</v>
      </c>
      <c r="E852" t="s">
        <v>14</v>
      </c>
      <c r="F852">
        <v>1190</v>
      </c>
      <c r="G852" t="s">
        <v>15</v>
      </c>
      <c r="H852" t="s">
        <v>30</v>
      </c>
      <c r="I852" t="s">
        <v>26</v>
      </c>
      <c r="J852" s="1">
        <v>2827</v>
      </c>
      <c r="K852" t="s">
        <v>18</v>
      </c>
      <c r="L852">
        <v>12</v>
      </c>
      <c r="M852">
        <v>1</v>
      </c>
      <c r="N852">
        <v>1</v>
      </c>
      <c r="O852">
        <v>0</v>
      </c>
    </row>
    <row r="853" spans="1:15" x14ac:dyDescent="0.3">
      <c r="A853">
        <v>56</v>
      </c>
      <c r="B853" t="str">
        <f>IF(WA_Fn_UseC__HR_Employee_Attrition[[#This Row],[Age]]&lt;30,"&lt;30",IF(WA_Fn_UseC__HR_Employee_Attrition[[#This Row],[Age]]&lt;=40,"30-40",IF(WA_Fn_UseC__HR_Employee_Attrition[[#This Row],[Age]]&lt;=50,"41-50","50+")))</f>
        <v>50+</v>
      </c>
      <c r="C853" t="s">
        <v>18</v>
      </c>
      <c r="D853" t="s">
        <v>19</v>
      </c>
      <c r="E853" t="s">
        <v>33</v>
      </c>
      <c r="F853">
        <v>1191</v>
      </c>
      <c r="G853" t="s">
        <v>15</v>
      </c>
      <c r="H853" t="s">
        <v>29</v>
      </c>
      <c r="I853" t="s">
        <v>26</v>
      </c>
      <c r="J853" s="1">
        <v>19943</v>
      </c>
      <c r="K853" t="s">
        <v>18</v>
      </c>
      <c r="L853">
        <v>13</v>
      </c>
      <c r="M853">
        <v>28</v>
      </c>
      <c r="N853">
        <v>5</v>
      </c>
      <c r="O853">
        <v>4</v>
      </c>
    </row>
    <row r="854" spans="1:15" x14ac:dyDescent="0.3">
      <c r="A854">
        <v>29</v>
      </c>
      <c r="B854" t="str">
        <f>IF(WA_Fn_UseC__HR_Employee_Attrition[[#This Row],[Age]]&lt;30,"&lt;30",IF(WA_Fn_UseC__HR_Employee_Attrition[[#This Row],[Age]]&lt;=40,"30-40",IF(WA_Fn_UseC__HR_Employee_Attrition[[#This Row],[Age]]&lt;=50,"41-50","50+")))</f>
        <v>&lt;30</v>
      </c>
      <c r="C854" t="s">
        <v>18</v>
      </c>
      <c r="D854" t="s">
        <v>19</v>
      </c>
      <c r="E854" t="s">
        <v>25</v>
      </c>
      <c r="F854">
        <v>1192</v>
      </c>
      <c r="G854" t="s">
        <v>15</v>
      </c>
      <c r="H854" t="s">
        <v>24</v>
      </c>
      <c r="I854" t="s">
        <v>22</v>
      </c>
      <c r="J854" s="1">
        <v>3131</v>
      </c>
      <c r="K854" t="s">
        <v>18</v>
      </c>
      <c r="L854">
        <v>13</v>
      </c>
      <c r="M854">
        <v>10</v>
      </c>
      <c r="N854">
        <v>10</v>
      </c>
      <c r="O854">
        <v>0</v>
      </c>
    </row>
    <row r="855" spans="1:15" x14ac:dyDescent="0.3">
      <c r="A855">
        <v>19</v>
      </c>
      <c r="B855" t="str">
        <f>IF(WA_Fn_UseC__HR_Employee_Attrition[[#This Row],[Age]]&lt;30,"&lt;30",IF(WA_Fn_UseC__HR_Employee_Attrition[[#This Row],[Age]]&lt;=40,"30-40",IF(WA_Fn_UseC__HR_Employee_Attrition[[#This Row],[Age]]&lt;=50,"41-50","50+")))</f>
        <v>&lt;30</v>
      </c>
      <c r="C855" t="s">
        <v>18</v>
      </c>
      <c r="D855" t="s">
        <v>19</v>
      </c>
      <c r="E855" t="s">
        <v>14</v>
      </c>
      <c r="F855">
        <v>1193</v>
      </c>
      <c r="G855" t="s">
        <v>20</v>
      </c>
      <c r="H855" t="s">
        <v>21</v>
      </c>
      <c r="I855" t="s">
        <v>17</v>
      </c>
      <c r="J855" s="1">
        <v>2552</v>
      </c>
      <c r="K855" t="s">
        <v>18</v>
      </c>
      <c r="L855">
        <v>25</v>
      </c>
      <c r="M855">
        <v>1</v>
      </c>
      <c r="N855">
        <v>1</v>
      </c>
      <c r="O855">
        <v>0</v>
      </c>
    </row>
    <row r="856" spans="1:15" x14ac:dyDescent="0.3">
      <c r="A856">
        <v>45</v>
      </c>
      <c r="B856" t="str">
        <f>IF(WA_Fn_UseC__HR_Employee_Attrition[[#This Row],[Age]]&lt;30,"&lt;30",IF(WA_Fn_UseC__HR_Employee_Attrition[[#This Row],[Age]]&lt;=40,"30-40",IF(WA_Fn_UseC__HR_Employee_Attrition[[#This Row],[Age]]&lt;=50,"41-50","50+")))</f>
        <v>41-50</v>
      </c>
      <c r="C856" t="s">
        <v>18</v>
      </c>
      <c r="D856" t="s">
        <v>19</v>
      </c>
      <c r="E856" t="s">
        <v>25</v>
      </c>
      <c r="F856">
        <v>1195</v>
      </c>
      <c r="G856" t="s">
        <v>15</v>
      </c>
      <c r="H856" t="s">
        <v>21</v>
      </c>
      <c r="I856" t="s">
        <v>22</v>
      </c>
      <c r="J856" s="1">
        <v>4477</v>
      </c>
      <c r="K856" t="s">
        <v>12</v>
      </c>
      <c r="L856">
        <v>19</v>
      </c>
      <c r="M856">
        <v>7</v>
      </c>
      <c r="N856">
        <v>3</v>
      </c>
      <c r="O856">
        <v>0</v>
      </c>
    </row>
    <row r="857" spans="1:15" x14ac:dyDescent="0.3">
      <c r="A857">
        <v>37</v>
      </c>
      <c r="B857" t="str">
        <f>IF(WA_Fn_UseC__HR_Employee_Attrition[[#This Row],[Age]]&lt;30,"&lt;30",IF(WA_Fn_UseC__HR_Employee_Attrition[[#This Row],[Age]]&lt;=40,"30-40",IF(WA_Fn_UseC__HR_Employee_Attrition[[#This Row],[Age]]&lt;=50,"41-50","50+")))</f>
        <v>30-40</v>
      </c>
      <c r="C857" t="s">
        <v>18</v>
      </c>
      <c r="D857" t="s">
        <v>19</v>
      </c>
      <c r="E857" t="s">
        <v>14</v>
      </c>
      <c r="F857">
        <v>1196</v>
      </c>
      <c r="G857" t="s">
        <v>15</v>
      </c>
      <c r="H857" t="s">
        <v>27</v>
      </c>
      <c r="I857" t="s">
        <v>22</v>
      </c>
      <c r="J857" s="1">
        <v>6474</v>
      </c>
      <c r="K857" t="s">
        <v>18</v>
      </c>
      <c r="L857">
        <v>13</v>
      </c>
      <c r="M857">
        <v>14</v>
      </c>
      <c r="N857">
        <v>14</v>
      </c>
      <c r="O857">
        <v>3</v>
      </c>
    </row>
    <row r="858" spans="1:15" x14ac:dyDescent="0.3">
      <c r="A858">
        <v>20</v>
      </c>
      <c r="B858" t="str">
        <f>IF(WA_Fn_UseC__HR_Employee_Attrition[[#This Row],[Age]]&lt;30,"&lt;30",IF(WA_Fn_UseC__HR_Employee_Attrition[[#This Row],[Age]]&lt;=40,"30-40",IF(WA_Fn_UseC__HR_Employee_Attrition[[#This Row],[Age]]&lt;=50,"41-50","50+")))</f>
        <v>&lt;30</v>
      </c>
      <c r="C858" t="s">
        <v>18</v>
      </c>
      <c r="D858" t="s">
        <v>19</v>
      </c>
      <c r="E858" t="s">
        <v>14</v>
      </c>
      <c r="F858">
        <v>1198</v>
      </c>
      <c r="G858" t="s">
        <v>20</v>
      </c>
      <c r="H858" t="s">
        <v>24</v>
      </c>
      <c r="I858" t="s">
        <v>17</v>
      </c>
      <c r="J858" s="1">
        <v>3033</v>
      </c>
      <c r="K858" t="s">
        <v>18</v>
      </c>
      <c r="L858">
        <v>12</v>
      </c>
      <c r="M858">
        <v>2</v>
      </c>
      <c r="N858">
        <v>2</v>
      </c>
      <c r="O858">
        <v>1</v>
      </c>
    </row>
    <row r="859" spans="1:15" x14ac:dyDescent="0.3">
      <c r="A859">
        <v>44</v>
      </c>
      <c r="B859" t="str">
        <f>IF(WA_Fn_UseC__HR_Employee_Attrition[[#This Row],[Age]]&lt;30,"&lt;30",IF(WA_Fn_UseC__HR_Employee_Attrition[[#This Row],[Age]]&lt;=40,"30-40",IF(WA_Fn_UseC__HR_Employee_Attrition[[#This Row],[Age]]&lt;=50,"41-50","50+")))</f>
        <v>41-50</v>
      </c>
      <c r="C859" t="s">
        <v>12</v>
      </c>
      <c r="D859" t="s">
        <v>19</v>
      </c>
      <c r="E859" t="s">
        <v>14</v>
      </c>
      <c r="F859">
        <v>1200</v>
      </c>
      <c r="G859" t="s">
        <v>20</v>
      </c>
      <c r="H859" t="s">
        <v>21</v>
      </c>
      <c r="I859" t="s">
        <v>17</v>
      </c>
      <c r="J859" s="1">
        <v>2936</v>
      </c>
      <c r="K859" t="s">
        <v>12</v>
      </c>
      <c r="L859">
        <v>11</v>
      </c>
      <c r="M859">
        <v>6</v>
      </c>
      <c r="N859">
        <v>6</v>
      </c>
      <c r="O859">
        <v>0</v>
      </c>
    </row>
    <row r="860" spans="1:15" x14ac:dyDescent="0.3">
      <c r="A860">
        <v>53</v>
      </c>
      <c r="B860" t="str">
        <f>IF(WA_Fn_UseC__HR_Employee_Attrition[[#This Row],[Age]]&lt;30,"&lt;30",IF(WA_Fn_UseC__HR_Employee_Attrition[[#This Row],[Age]]&lt;=40,"30-40",IF(WA_Fn_UseC__HR_Employee_Attrition[[#This Row],[Age]]&lt;=50,"41-50","50+")))</f>
        <v>50+</v>
      </c>
      <c r="C860" t="s">
        <v>18</v>
      </c>
      <c r="D860" t="s">
        <v>19</v>
      </c>
      <c r="E860" t="s">
        <v>25</v>
      </c>
      <c r="F860">
        <v>1201</v>
      </c>
      <c r="G860" t="s">
        <v>15</v>
      </c>
      <c r="H860" t="s">
        <v>29</v>
      </c>
      <c r="I860" t="s">
        <v>26</v>
      </c>
      <c r="J860" s="1">
        <v>18606</v>
      </c>
      <c r="K860" t="s">
        <v>18</v>
      </c>
      <c r="L860">
        <v>18</v>
      </c>
      <c r="M860">
        <v>26</v>
      </c>
      <c r="N860">
        <v>7</v>
      </c>
      <c r="O860">
        <v>4</v>
      </c>
    </row>
    <row r="861" spans="1:15" x14ac:dyDescent="0.3">
      <c r="A861">
        <v>29</v>
      </c>
      <c r="B861" t="str">
        <f>IF(WA_Fn_UseC__HR_Employee_Attrition[[#This Row],[Age]]&lt;30,"&lt;30",IF(WA_Fn_UseC__HR_Employee_Attrition[[#This Row],[Age]]&lt;=40,"30-40",IF(WA_Fn_UseC__HR_Employee_Attrition[[#This Row],[Age]]&lt;=50,"41-50","50+")))</f>
        <v>&lt;30</v>
      </c>
      <c r="C861" t="s">
        <v>18</v>
      </c>
      <c r="D861" t="s">
        <v>19</v>
      </c>
      <c r="E861" t="s">
        <v>14</v>
      </c>
      <c r="F861">
        <v>1202</v>
      </c>
      <c r="G861" t="s">
        <v>15</v>
      </c>
      <c r="H861" t="s">
        <v>21</v>
      </c>
      <c r="I861" t="s">
        <v>22</v>
      </c>
      <c r="J861" s="1">
        <v>2168</v>
      </c>
      <c r="K861" t="s">
        <v>12</v>
      </c>
      <c r="L861">
        <v>18</v>
      </c>
      <c r="M861">
        <v>6</v>
      </c>
      <c r="N861">
        <v>5</v>
      </c>
      <c r="O861">
        <v>1</v>
      </c>
    </row>
    <row r="862" spans="1:15" x14ac:dyDescent="0.3">
      <c r="A862">
        <v>22</v>
      </c>
      <c r="B862" t="str">
        <f>IF(WA_Fn_UseC__HR_Employee_Attrition[[#This Row],[Age]]&lt;30,"&lt;30",IF(WA_Fn_UseC__HR_Employee_Attrition[[#This Row],[Age]]&lt;=40,"30-40",IF(WA_Fn_UseC__HR_Employee_Attrition[[#This Row],[Age]]&lt;=50,"41-50","50+")))</f>
        <v>&lt;30</v>
      </c>
      <c r="C862" t="s">
        <v>12</v>
      </c>
      <c r="D862" t="s">
        <v>19</v>
      </c>
      <c r="E862" t="s">
        <v>14</v>
      </c>
      <c r="F862">
        <v>1203</v>
      </c>
      <c r="G862" t="s">
        <v>20</v>
      </c>
      <c r="H862" t="s">
        <v>21</v>
      </c>
      <c r="I862" t="s">
        <v>22</v>
      </c>
      <c r="J862" s="1">
        <v>2853</v>
      </c>
      <c r="K862" t="s">
        <v>12</v>
      </c>
      <c r="L862">
        <v>11</v>
      </c>
      <c r="M862">
        <v>1</v>
      </c>
      <c r="N862">
        <v>0</v>
      </c>
      <c r="O862">
        <v>0</v>
      </c>
    </row>
    <row r="863" spans="1:15" x14ac:dyDescent="0.3">
      <c r="A863">
        <v>46</v>
      </c>
      <c r="B863" t="str">
        <f>IF(WA_Fn_UseC__HR_Employee_Attrition[[#This Row],[Age]]&lt;30,"&lt;30",IF(WA_Fn_UseC__HR_Employee_Attrition[[#This Row],[Age]]&lt;=40,"30-40",IF(WA_Fn_UseC__HR_Employee_Attrition[[#This Row],[Age]]&lt;=50,"41-50","50+")))</f>
        <v>41-50</v>
      </c>
      <c r="C863" t="s">
        <v>18</v>
      </c>
      <c r="D863" t="s">
        <v>13</v>
      </c>
      <c r="E863" t="s">
        <v>32</v>
      </c>
      <c r="F863">
        <v>1204</v>
      </c>
      <c r="G863" t="s">
        <v>15</v>
      </c>
      <c r="H863" t="s">
        <v>29</v>
      </c>
      <c r="I863" t="s">
        <v>22</v>
      </c>
      <c r="J863" s="1">
        <v>17048</v>
      </c>
      <c r="K863" t="s">
        <v>18</v>
      </c>
      <c r="L863">
        <v>23</v>
      </c>
      <c r="M863">
        <v>28</v>
      </c>
      <c r="N863">
        <v>26</v>
      </c>
      <c r="O863">
        <v>15</v>
      </c>
    </row>
    <row r="864" spans="1:15" x14ac:dyDescent="0.3">
      <c r="A864">
        <v>44</v>
      </c>
      <c r="B864" t="str">
        <f>IF(WA_Fn_UseC__HR_Employee_Attrition[[#This Row],[Age]]&lt;30,"&lt;30",IF(WA_Fn_UseC__HR_Employee_Attrition[[#This Row],[Age]]&lt;=40,"30-40",IF(WA_Fn_UseC__HR_Employee_Attrition[[#This Row],[Age]]&lt;=50,"41-50","50+")))</f>
        <v>41-50</v>
      </c>
      <c r="C864" t="s">
        <v>18</v>
      </c>
      <c r="D864" t="s">
        <v>19</v>
      </c>
      <c r="E864" t="s">
        <v>14</v>
      </c>
      <c r="F864">
        <v>1206</v>
      </c>
      <c r="G864" t="s">
        <v>20</v>
      </c>
      <c r="H864" t="s">
        <v>21</v>
      </c>
      <c r="I864" t="s">
        <v>17</v>
      </c>
      <c r="J864" s="1">
        <v>2290</v>
      </c>
      <c r="K864" t="s">
        <v>18</v>
      </c>
      <c r="L864">
        <v>13</v>
      </c>
      <c r="M864">
        <v>6</v>
      </c>
      <c r="N864">
        <v>0</v>
      </c>
      <c r="O864">
        <v>0</v>
      </c>
    </row>
    <row r="865" spans="1:15" x14ac:dyDescent="0.3">
      <c r="A865">
        <v>33</v>
      </c>
      <c r="B865" t="str">
        <f>IF(WA_Fn_UseC__HR_Employee_Attrition[[#This Row],[Age]]&lt;30,"&lt;30",IF(WA_Fn_UseC__HR_Employee_Attrition[[#This Row],[Age]]&lt;=40,"30-40",IF(WA_Fn_UseC__HR_Employee_Attrition[[#This Row],[Age]]&lt;=50,"41-50","50+")))</f>
        <v>30-40</v>
      </c>
      <c r="C865" t="s">
        <v>18</v>
      </c>
      <c r="D865" t="s">
        <v>34</v>
      </c>
      <c r="E865" t="s">
        <v>34</v>
      </c>
      <c r="F865">
        <v>1207</v>
      </c>
      <c r="G865" t="s">
        <v>20</v>
      </c>
      <c r="H865" t="s">
        <v>34</v>
      </c>
      <c r="I865" t="s">
        <v>22</v>
      </c>
      <c r="J865" s="1">
        <v>3600</v>
      </c>
      <c r="K865" t="s">
        <v>18</v>
      </c>
      <c r="L865">
        <v>13</v>
      </c>
      <c r="M865">
        <v>5</v>
      </c>
      <c r="N865">
        <v>5</v>
      </c>
      <c r="O865">
        <v>1</v>
      </c>
    </row>
    <row r="866" spans="1:15" x14ac:dyDescent="0.3">
      <c r="A866">
        <v>41</v>
      </c>
      <c r="B866" t="str">
        <f>IF(WA_Fn_UseC__HR_Employee_Attrition[[#This Row],[Age]]&lt;30,"&lt;30",IF(WA_Fn_UseC__HR_Employee_Attrition[[#This Row],[Age]]&lt;=40,"30-40",IF(WA_Fn_UseC__HR_Employee_Attrition[[#This Row],[Age]]&lt;=50,"41-50","50+")))</f>
        <v>41-50</v>
      </c>
      <c r="C866" t="s">
        <v>12</v>
      </c>
      <c r="D866" t="s">
        <v>19</v>
      </c>
      <c r="E866" t="s">
        <v>14</v>
      </c>
      <c r="F866">
        <v>1210</v>
      </c>
      <c r="G866" t="s">
        <v>20</v>
      </c>
      <c r="H866" t="s">
        <v>21</v>
      </c>
      <c r="I866" t="s">
        <v>26</v>
      </c>
      <c r="J866" s="1">
        <v>2107</v>
      </c>
      <c r="K866" t="s">
        <v>18</v>
      </c>
      <c r="L866">
        <v>17</v>
      </c>
      <c r="M866">
        <v>5</v>
      </c>
      <c r="N866">
        <v>1</v>
      </c>
      <c r="O866">
        <v>0</v>
      </c>
    </row>
    <row r="867" spans="1:15" x14ac:dyDescent="0.3">
      <c r="A867">
        <v>30</v>
      </c>
      <c r="B867" t="str">
        <f>IF(WA_Fn_UseC__HR_Employee_Attrition[[#This Row],[Age]]&lt;30,"&lt;30",IF(WA_Fn_UseC__HR_Employee_Attrition[[#This Row],[Age]]&lt;=40,"30-40",IF(WA_Fn_UseC__HR_Employee_Attrition[[#This Row],[Age]]&lt;=50,"41-50","50+")))</f>
        <v>30-40</v>
      </c>
      <c r="C867" t="s">
        <v>18</v>
      </c>
      <c r="D867" t="s">
        <v>13</v>
      </c>
      <c r="E867" t="s">
        <v>14</v>
      </c>
      <c r="F867">
        <v>1211</v>
      </c>
      <c r="G867" t="s">
        <v>20</v>
      </c>
      <c r="H867" t="s">
        <v>16</v>
      </c>
      <c r="I867" t="s">
        <v>26</v>
      </c>
      <c r="J867" s="1">
        <v>4115</v>
      </c>
      <c r="K867" t="s">
        <v>18</v>
      </c>
      <c r="L867">
        <v>19</v>
      </c>
      <c r="M867">
        <v>8</v>
      </c>
      <c r="N867">
        <v>4</v>
      </c>
      <c r="O867">
        <v>0</v>
      </c>
    </row>
    <row r="868" spans="1:15" x14ac:dyDescent="0.3">
      <c r="A868">
        <v>40</v>
      </c>
      <c r="B868" t="str">
        <f>IF(WA_Fn_UseC__HR_Employee_Attrition[[#This Row],[Age]]&lt;30,"&lt;30",IF(WA_Fn_UseC__HR_Employee_Attrition[[#This Row],[Age]]&lt;=40,"30-40",IF(WA_Fn_UseC__HR_Employee_Attrition[[#This Row],[Age]]&lt;=50,"41-50","50+")))</f>
        <v>30-40</v>
      </c>
      <c r="C868" t="s">
        <v>18</v>
      </c>
      <c r="D868" t="s">
        <v>13</v>
      </c>
      <c r="E868" t="s">
        <v>25</v>
      </c>
      <c r="F868">
        <v>1212</v>
      </c>
      <c r="G868" t="s">
        <v>20</v>
      </c>
      <c r="H868" t="s">
        <v>16</v>
      </c>
      <c r="I868" t="s">
        <v>22</v>
      </c>
      <c r="J868" s="1">
        <v>4327</v>
      </c>
      <c r="K868" t="s">
        <v>18</v>
      </c>
      <c r="L868">
        <v>12</v>
      </c>
      <c r="M868">
        <v>5</v>
      </c>
      <c r="N868">
        <v>0</v>
      </c>
      <c r="O868">
        <v>0</v>
      </c>
    </row>
    <row r="869" spans="1:15" x14ac:dyDescent="0.3">
      <c r="A869">
        <v>50</v>
      </c>
      <c r="B869" t="str">
        <f>IF(WA_Fn_UseC__HR_Employee_Attrition[[#This Row],[Age]]&lt;30,"&lt;30",IF(WA_Fn_UseC__HR_Employee_Attrition[[#This Row],[Age]]&lt;=40,"30-40",IF(WA_Fn_UseC__HR_Employee_Attrition[[#This Row],[Age]]&lt;=50,"41-50","50+")))</f>
        <v>41-50</v>
      </c>
      <c r="C869" t="s">
        <v>18</v>
      </c>
      <c r="D869" t="s">
        <v>19</v>
      </c>
      <c r="E869" t="s">
        <v>25</v>
      </c>
      <c r="F869">
        <v>1215</v>
      </c>
      <c r="G869" t="s">
        <v>15</v>
      </c>
      <c r="H869" t="s">
        <v>29</v>
      </c>
      <c r="I869" t="s">
        <v>22</v>
      </c>
      <c r="J869" s="1">
        <v>17856</v>
      </c>
      <c r="K869" t="s">
        <v>18</v>
      </c>
      <c r="L869">
        <v>22</v>
      </c>
      <c r="M869">
        <v>32</v>
      </c>
      <c r="N869">
        <v>2</v>
      </c>
      <c r="O869">
        <v>2</v>
      </c>
    </row>
    <row r="870" spans="1:15" x14ac:dyDescent="0.3">
      <c r="A870">
        <v>28</v>
      </c>
      <c r="B870" t="str">
        <f>IF(WA_Fn_UseC__HR_Employee_Attrition[[#This Row],[Age]]&lt;30,"&lt;30",IF(WA_Fn_UseC__HR_Employee_Attrition[[#This Row],[Age]]&lt;=40,"30-40",IF(WA_Fn_UseC__HR_Employee_Attrition[[#This Row],[Age]]&lt;=50,"41-50","50+")))</f>
        <v>&lt;30</v>
      </c>
      <c r="C870" t="s">
        <v>18</v>
      </c>
      <c r="D870" t="s">
        <v>19</v>
      </c>
      <c r="E870" t="s">
        <v>25</v>
      </c>
      <c r="F870">
        <v>1216</v>
      </c>
      <c r="G870" t="s">
        <v>20</v>
      </c>
      <c r="H870" t="s">
        <v>24</v>
      </c>
      <c r="I870" t="s">
        <v>22</v>
      </c>
      <c r="J870" s="1">
        <v>3196</v>
      </c>
      <c r="K870" t="s">
        <v>18</v>
      </c>
      <c r="L870">
        <v>12</v>
      </c>
      <c r="M870">
        <v>6</v>
      </c>
      <c r="N870">
        <v>6</v>
      </c>
      <c r="O870">
        <v>3</v>
      </c>
    </row>
    <row r="871" spans="1:15" x14ac:dyDescent="0.3">
      <c r="A871">
        <v>46</v>
      </c>
      <c r="B871" t="str">
        <f>IF(WA_Fn_UseC__HR_Employee_Attrition[[#This Row],[Age]]&lt;30,"&lt;30",IF(WA_Fn_UseC__HR_Employee_Attrition[[#This Row],[Age]]&lt;=40,"30-40",IF(WA_Fn_UseC__HR_Employee_Attrition[[#This Row],[Age]]&lt;=50,"41-50","50+")))</f>
        <v>41-50</v>
      </c>
      <c r="C871" t="s">
        <v>18</v>
      </c>
      <c r="D871" t="s">
        <v>19</v>
      </c>
      <c r="E871" t="s">
        <v>14</v>
      </c>
      <c r="F871">
        <v>1217</v>
      </c>
      <c r="G871" t="s">
        <v>20</v>
      </c>
      <c r="H871" t="s">
        <v>31</v>
      </c>
      <c r="I871" t="s">
        <v>22</v>
      </c>
      <c r="J871" s="1">
        <v>19081</v>
      </c>
      <c r="K871" t="s">
        <v>18</v>
      </c>
      <c r="L871">
        <v>11</v>
      </c>
      <c r="M871">
        <v>25</v>
      </c>
      <c r="N871">
        <v>4</v>
      </c>
      <c r="O871">
        <v>0</v>
      </c>
    </row>
    <row r="872" spans="1:15" x14ac:dyDescent="0.3">
      <c r="A872">
        <v>35</v>
      </c>
      <c r="B872" t="str">
        <f>IF(WA_Fn_UseC__HR_Employee_Attrition[[#This Row],[Age]]&lt;30,"&lt;30",IF(WA_Fn_UseC__HR_Employee_Attrition[[#This Row],[Age]]&lt;=40,"30-40",IF(WA_Fn_UseC__HR_Employee_Attrition[[#This Row],[Age]]&lt;=50,"41-50","50+")))</f>
        <v>30-40</v>
      </c>
      <c r="C872" t="s">
        <v>18</v>
      </c>
      <c r="D872" t="s">
        <v>13</v>
      </c>
      <c r="E872" t="s">
        <v>14</v>
      </c>
      <c r="F872">
        <v>1218</v>
      </c>
      <c r="G872" t="s">
        <v>20</v>
      </c>
      <c r="H872" t="s">
        <v>16</v>
      </c>
      <c r="I872" t="s">
        <v>22</v>
      </c>
      <c r="J872" s="1">
        <v>8966</v>
      </c>
      <c r="K872" t="s">
        <v>12</v>
      </c>
      <c r="L872">
        <v>15</v>
      </c>
      <c r="M872">
        <v>15</v>
      </c>
      <c r="N872">
        <v>7</v>
      </c>
      <c r="O872">
        <v>1</v>
      </c>
    </row>
    <row r="873" spans="1:15" x14ac:dyDescent="0.3">
      <c r="A873">
        <v>24</v>
      </c>
      <c r="B873" t="str">
        <f>IF(WA_Fn_UseC__HR_Employee_Attrition[[#This Row],[Age]]&lt;30,"&lt;30",IF(WA_Fn_UseC__HR_Employee_Attrition[[#This Row],[Age]]&lt;=40,"30-40",IF(WA_Fn_UseC__HR_Employee_Attrition[[#This Row],[Age]]&lt;=50,"41-50","50+")))</f>
        <v>&lt;30</v>
      </c>
      <c r="C873" t="s">
        <v>12</v>
      </c>
      <c r="D873" t="s">
        <v>19</v>
      </c>
      <c r="E873" t="s">
        <v>14</v>
      </c>
      <c r="F873">
        <v>1219</v>
      </c>
      <c r="G873" t="s">
        <v>15</v>
      </c>
      <c r="H873" t="s">
        <v>24</v>
      </c>
      <c r="I873" t="s">
        <v>22</v>
      </c>
      <c r="J873" s="1">
        <v>2210</v>
      </c>
      <c r="K873" t="s">
        <v>18</v>
      </c>
      <c r="L873">
        <v>13</v>
      </c>
      <c r="M873">
        <v>1</v>
      </c>
      <c r="N873">
        <v>1</v>
      </c>
      <c r="O873">
        <v>0</v>
      </c>
    </row>
    <row r="874" spans="1:15" x14ac:dyDescent="0.3">
      <c r="A874">
        <v>33</v>
      </c>
      <c r="B874" t="str">
        <f>IF(WA_Fn_UseC__HR_Employee_Attrition[[#This Row],[Age]]&lt;30,"&lt;30",IF(WA_Fn_UseC__HR_Employee_Attrition[[#This Row],[Age]]&lt;=40,"30-40",IF(WA_Fn_UseC__HR_Employee_Attrition[[#This Row],[Age]]&lt;=50,"41-50","50+")))</f>
        <v>30-40</v>
      </c>
      <c r="C874" t="s">
        <v>18</v>
      </c>
      <c r="D874" t="s">
        <v>13</v>
      </c>
      <c r="E874" t="s">
        <v>25</v>
      </c>
      <c r="F874">
        <v>1220</v>
      </c>
      <c r="G874" t="s">
        <v>15</v>
      </c>
      <c r="H874" t="s">
        <v>16</v>
      </c>
      <c r="I874" t="s">
        <v>22</v>
      </c>
      <c r="J874" s="1">
        <v>4539</v>
      </c>
      <c r="K874" t="s">
        <v>18</v>
      </c>
      <c r="L874">
        <v>12</v>
      </c>
      <c r="M874">
        <v>10</v>
      </c>
      <c r="N874">
        <v>10</v>
      </c>
      <c r="O874">
        <v>0</v>
      </c>
    </row>
    <row r="875" spans="1:15" x14ac:dyDescent="0.3">
      <c r="A875">
        <v>36</v>
      </c>
      <c r="B875" t="str">
        <f>IF(WA_Fn_UseC__HR_Employee_Attrition[[#This Row],[Age]]&lt;30,"&lt;30",IF(WA_Fn_UseC__HR_Employee_Attrition[[#This Row],[Age]]&lt;=40,"30-40",IF(WA_Fn_UseC__HR_Employee_Attrition[[#This Row],[Age]]&lt;=50,"41-50","50+")))</f>
        <v>30-40</v>
      </c>
      <c r="C875" t="s">
        <v>18</v>
      </c>
      <c r="D875" t="s">
        <v>19</v>
      </c>
      <c r="E875" t="s">
        <v>14</v>
      </c>
      <c r="F875">
        <v>1221</v>
      </c>
      <c r="G875" t="s">
        <v>20</v>
      </c>
      <c r="H875" t="s">
        <v>24</v>
      </c>
      <c r="I875" t="s">
        <v>26</v>
      </c>
      <c r="J875" s="1">
        <v>2741</v>
      </c>
      <c r="K875" t="s">
        <v>18</v>
      </c>
      <c r="L875">
        <v>14</v>
      </c>
      <c r="M875">
        <v>7</v>
      </c>
      <c r="N875">
        <v>7</v>
      </c>
      <c r="O875">
        <v>1</v>
      </c>
    </row>
    <row r="876" spans="1:15" x14ac:dyDescent="0.3">
      <c r="A876">
        <v>30</v>
      </c>
      <c r="B876" t="str">
        <f>IF(WA_Fn_UseC__HR_Employee_Attrition[[#This Row],[Age]]&lt;30,"&lt;30",IF(WA_Fn_UseC__HR_Employee_Attrition[[#This Row],[Age]]&lt;=40,"30-40",IF(WA_Fn_UseC__HR_Employee_Attrition[[#This Row],[Age]]&lt;=50,"41-50","50+")))</f>
        <v>30-40</v>
      </c>
      <c r="C876" t="s">
        <v>18</v>
      </c>
      <c r="D876" t="s">
        <v>19</v>
      </c>
      <c r="E876" t="s">
        <v>14</v>
      </c>
      <c r="F876">
        <v>1224</v>
      </c>
      <c r="G876" t="s">
        <v>20</v>
      </c>
      <c r="H876" t="s">
        <v>24</v>
      </c>
      <c r="I876" t="s">
        <v>26</v>
      </c>
      <c r="J876" s="1">
        <v>3491</v>
      </c>
      <c r="K876" t="s">
        <v>18</v>
      </c>
      <c r="L876">
        <v>13</v>
      </c>
      <c r="M876">
        <v>10</v>
      </c>
      <c r="N876">
        <v>10</v>
      </c>
      <c r="O876">
        <v>8</v>
      </c>
    </row>
    <row r="877" spans="1:15" x14ac:dyDescent="0.3">
      <c r="A877">
        <v>44</v>
      </c>
      <c r="B877" t="str">
        <f>IF(WA_Fn_UseC__HR_Employee_Attrition[[#This Row],[Age]]&lt;30,"&lt;30",IF(WA_Fn_UseC__HR_Employee_Attrition[[#This Row],[Age]]&lt;=40,"30-40",IF(WA_Fn_UseC__HR_Employee_Attrition[[#This Row],[Age]]&lt;=50,"41-50","50+")))</f>
        <v>41-50</v>
      </c>
      <c r="C877" t="s">
        <v>18</v>
      </c>
      <c r="D877" t="s">
        <v>19</v>
      </c>
      <c r="E877" t="s">
        <v>23</v>
      </c>
      <c r="F877">
        <v>1225</v>
      </c>
      <c r="G877" t="s">
        <v>20</v>
      </c>
      <c r="H877" t="s">
        <v>21</v>
      </c>
      <c r="I877" t="s">
        <v>17</v>
      </c>
      <c r="J877" s="1">
        <v>4541</v>
      </c>
      <c r="K877" t="s">
        <v>18</v>
      </c>
      <c r="L877">
        <v>25</v>
      </c>
      <c r="M877">
        <v>20</v>
      </c>
      <c r="N877">
        <v>20</v>
      </c>
      <c r="O877">
        <v>13</v>
      </c>
    </row>
    <row r="878" spans="1:15" x14ac:dyDescent="0.3">
      <c r="A878">
        <v>20</v>
      </c>
      <c r="B878" t="str">
        <f>IF(WA_Fn_UseC__HR_Employee_Attrition[[#This Row],[Age]]&lt;30,"&lt;30",IF(WA_Fn_UseC__HR_Employee_Attrition[[#This Row],[Age]]&lt;=40,"30-40",IF(WA_Fn_UseC__HR_Employee_Attrition[[#This Row],[Age]]&lt;=50,"41-50","50+")))</f>
        <v>&lt;30</v>
      </c>
      <c r="C878" t="s">
        <v>18</v>
      </c>
      <c r="D878" t="s">
        <v>13</v>
      </c>
      <c r="E878" t="s">
        <v>32</v>
      </c>
      <c r="F878">
        <v>1226</v>
      </c>
      <c r="G878" t="s">
        <v>20</v>
      </c>
      <c r="H878" t="s">
        <v>30</v>
      </c>
      <c r="I878" t="s">
        <v>17</v>
      </c>
      <c r="J878" s="1">
        <v>2678</v>
      </c>
      <c r="K878" t="s">
        <v>18</v>
      </c>
      <c r="L878">
        <v>17</v>
      </c>
      <c r="M878">
        <v>2</v>
      </c>
      <c r="N878">
        <v>2</v>
      </c>
      <c r="O878">
        <v>2</v>
      </c>
    </row>
    <row r="879" spans="1:15" x14ac:dyDescent="0.3">
      <c r="A879">
        <v>46</v>
      </c>
      <c r="B879" t="str">
        <f>IF(WA_Fn_UseC__HR_Employee_Attrition[[#This Row],[Age]]&lt;30,"&lt;30",IF(WA_Fn_UseC__HR_Employee_Attrition[[#This Row],[Age]]&lt;=40,"30-40",IF(WA_Fn_UseC__HR_Employee_Attrition[[#This Row],[Age]]&lt;=50,"41-50","50+")))</f>
        <v>41-50</v>
      </c>
      <c r="C879" t="s">
        <v>18</v>
      </c>
      <c r="D879" t="s">
        <v>19</v>
      </c>
      <c r="E879" t="s">
        <v>33</v>
      </c>
      <c r="F879">
        <v>1228</v>
      </c>
      <c r="G879" t="s">
        <v>20</v>
      </c>
      <c r="H879" t="s">
        <v>27</v>
      </c>
      <c r="I879" t="s">
        <v>26</v>
      </c>
      <c r="J879" s="1">
        <v>7379</v>
      </c>
      <c r="K879" t="s">
        <v>18</v>
      </c>
      <c r="L879">
        <v>11</v>
      </c>
      <c r="M879">
        <v>12</v>
      </c>
      <c r="N879">
        <v>6</v>
      </c>
      <c r="O879">
        <v>1</v>
      </c>
    </row>
    <row r="880" spans="1:15" x14ac:dyDescent="0.3">
      <c r="A880">
        <v>42</v>
      </c>
      <c r="B880" t="str">
        <f>IF(WA_Fn_UseC__HR_Employee_Attrition[[#This Row],[Age]]&lt;30,"&lt;30",IF(WA_Fn_UseC__HR_Employee_Attrition[[#This Row],[Age]]&lt;=40,"30-40",IF(WA_Fn_UseC__HR_Employee_Attrition[[#This Row],[Age]]&lt;=50,"41-50","50+")))</f>
        <v>41-50</v>
      </c>
      <c r="C880" t="s">
        <v>18</v>
      </c>
      <c r="D880" t="s">
        <v>34</v>
      </c>
      <c r="E880" t="s">
        <v>25</v>
      </c>
      <c r="F880">
        <v>1231</v>
      </c>
      <c r="G880" t="s">
        <v>20</v>
      </c>
      <c r="H880" t="s">
        <v>34</v>
      </c>
      <c r="I880" t="s">
        <v>22</v>
      </c>
      <c r="J880" s="1">
        <v>6272</v>
      </c>
      <c r="K880" t="s">
        <v>18</v>
      </c>
      <c r="L880">
        <v>16</v>
      </c>
      <c r="M880">
        <v>10</v>
      </c>
      <c r="N880">
        <v>4</v>
      </c>
      <c r="O880">
        <v>0</v>
      </c>
    </row>
    <row r="881" spans="1:15" x14ac:dyDescent="0.3">
      <c r="A881">
        <v>60</v>
      </c>
      <c r="B881" t="str">
        <f>IF(WA_Fn_UseC__HR_Employee_Attrition[[#This Row],[Age]]&lt;30,"&lt;30",IF(WA_Fn_UseC__HR_Employee_Attrition[[#This Row],[Age]]&lt;=40,"30-40",IF(WA_Fn_UseC__HR_Employee_Attrition[[#This Row],[Age]]&lt;=50,"41-50","50+")))</f>
        <v>50+</v>
      </c>
      <c r="C881" t="s">
        <v>18</v>
      </c>
      <c r="D881" t="s">
        <v>13</v>
      </c>
      <c r="E881" t="s">
        <v>32</v>
      </c>
      <c r="F881">
        <v>1233</v>
      </c>
      <c r="G881" t="s">
        <v>20</v>
      </c>
      <c r="H881" t="s">
        <v>16</v>
      </c>
      <c r="I881" t="s">
        <v>26</v>
      </c>
      <c r="J881" s="1">
        <v>5220</v>
      </c>
      <c r="K881" t="s">
        <v>12</v>
      </c>
      <c r="L881">
        <v>18</v>
      </c>
      <c r="M881">
        <v>12</v>
      </c>
      <c r="N881">
        <v>11</v>
      </c>
      <c r="O881">
        <v>1</v>
      </c>
    </row>
    <row r="882" spans="1:15" x14ac:dyDescent="0.3">
      <c r="A882">
        <v>32</v>
      </c>
      <c r="B882" t="str">
        <f>IF(WA_Fn_UseC__HR_Employee_Attrition[[#This Row],[Age]]&lt;30,"&lt;30",IF(WA_Fn_UseC__HR_Employee_Attrition[[#This Row],[Age]]&lt;=40,"30-40",IF(WA_Fn_UseC__HR_Employee_Attrition[[#This Row],[Age]]&lt;=50,"41-50","50+")))</f>
        <v>30-40</v>
      </c>
      <c r="C882" t="s">
        <v>18</v>
      </c>
      <c r="D882" t="s">
        <v>19</v>
      </c>
      <c r="E882" t="s">
        <v>23</v>
      </c>
      <c r="F882">
        <v>1234</v>
      </c>
      <c r="G882" t="s">
        <v>15</v>
      </c>
      <c r="H882" t="s">
        <v>24</v>
      </c>
      <c r="I882" t="s">
        <v>22</v>
      </c>
      <c r="J882" s="1">
        <v>2743</v>
      </c>
      <c r="K882" t="s">
        <v>18</v>
      </c>
      <c r="L882">
        <v>20</v>
      </c>
      <c r="M882">
        <v>2</v>
      </c>
      <c r="N882">
        <v>2</v>
      </c>
      <c r="O882">
        <v>2</v>
      </c>
    </row>
    <row r="883" spans="1:15" x14ac:dyDescent="0.3">
      <c r="A883">
        <v>32</v>
      </c>
      <c r="B883" t="str">
        <f>IF(WA_Fn_UseC__HR_Employee_Attrition[[#This Row],[Age]]&lt;30,"&lt;30",IF(WA_Fn_UseC__HR_Employee_Attrition[[#This Row],[Age]]&lt;=40,"30-40",IF(WA_Fn_UseC__HR_Employee_Attrition[[#This Row],[Age]]&lt;=50,"41-50","50+")))</f>
        <v>30-40</v>
      </c>
      <c r="C883" t="s">
        <v>18</v>
      </c>
      <c r="D883" t="s">
        <v>19</v>
      </c>
      <c r="E883" t="s">
        <v>14</v>
      </c>
      <c r="F883">
        <v>1235</v>
      </c>
      <c r="G883" t="s">
        <v>15</v>
      </c>
      <c r="H883" t="s">
        <v>21</v>
      </c>
      <c r="I883" t="s">
        <v>17</v>
      </c>
      <c r="J883" s="1">
        <v>4998</v>
      </c>
      <c r="K883" t="s">
        <v>12</v>
      </c>
      <c r="L883">
        <v>14</v>
      </c>
      <c r="M883">
        <v>10</v>
      </c>
      <c r="N883">
        <v>8</v>
      </c>
      <c r="O883">
        <v>0</v>
      </c>
    </row>
    <row r="884" spans="1:15" x14ac:dyDescent="0.3">
      <c r="A884">
        <v>36</v>
      </c>
      <c r="B884" t="str">
        <f>IF(WA_Fn_UseC__HR_Employee_Attrition[[#This Row],[Age]]&lt;30,"&lt;30",IF(WA_Fn_UseC__HR_Employee_Attrition[[#This Row],[Age]]&lt;=40,"30-40",IF(WA_Fn_UseC__HR_Employee_Attrition[[#This Row],[Age]]&lt;=50,"41-50","50+")))</f>
        <v>30-40</v>
      </c>
      <c r="C884" t="s">
        <v>18</v>
      </c>
      <c r="D884" t="s">
        <v>19</v>
      </c>
      <c r="E884" t="s">
        <v>33</v>
      </c>
      <c r="F884">
        <v>1237</v>
      </c>
      <c r="G884" t="s">
        <v>15</v>
      </c>
      <c r="H884" t="s">
        <v>27</v>
      </c>
      <c r="I884" t="s">
        <v>26</v>
      </c>
      <c r="J884" s="1">
        <v>10252</v>
      </c>
      <c r="K884" t="s">
        <v>12</v>
      </c>
      <c r="L884">
        <v>21</v>
      </c>
      <c r="M884">
        <v>17</v>
      </c>
      <c r="N884">
        <v>7</v>
      </c>
      <c r="O884">
        <v>7</v>
      </c>
    </row>
    <row r="885" spans="1:15" x14ac:dyDescent="0.3">
      <c r="A885">
        <v>33</v>
      </c>
      <c r="B885" t="str">
        <f>IF(WA_Fn_UseC__HR_Employee_Attrition[[#This Row],[Age]]&lt;30,"&lt;30",IF(WA_Fn_UseC__HR_Employee_Attrition[[#This Row],[Age]]&lt;=40,"30-40",IF(WA_Fn_UseC__HR_Employee_Attrition[[#This Row],[Age]]&lt;=50,"41-50","50+")))</f>
        <v>30-40</v>
      </c>
      <c r="C885" t="s">
        <v>18</v>
      </c>
      <c r="D885" t="s">
        <v>19</v>
      </c>
      <c r="E885" t="s">
        <v>25</v>
      </c>
      <c r="F885">
        <v>1238</v>
      </c>
      <c r="G885" t="s">
        <v>20</v>
      </c>
      <c r="H885" t="s">
        <v>21</v>
      </c>
      <c r="I885" t="s">
        <v>22</v>
      </c>
      <c r="J885" s="1">
        <v>2781</v>
      </c>
      <c r="K885" t="s">
        <v>18</v>
      </c>
      <c r="L885">
        <v>13</v>
      </c>
      <c r="M885">
        <v>15</v>
      </c>
      <c r="N885">
        <v>14</v>
      </c>
      <c r="O885">
        <v>4</v>
      </c>
    </row>
    <row r="886" spans="1:15" x14ac:dyDescent="0.3">
      <c r="A886">
        <v>40</v>
      </c>
      <c r="B886" t="str">
        <f>IF(WA_Fn_UseC__HR_Employee_Attrition[[#This Row],[Age]]&lt;30,"&lt;30",IF(WA_Fn_UseC__HR_Employee_Attrition[[#This Row],[Age]]&lt;=40,"30-40",IF(WA_Fn_UseC__HR_Employee_Attrition[[#This Row],[Age]]&lt;=50,"41-50","50+")))</f>
        <v>30-40</v>
      </c>
      <c r="C886" t="s">
        <v>18</v>
      </c>
      <c r="D886" t="s">
        <v>13</v>
      </c>
      <c r="E886" t="s">
        <v>33</v>
      </c>
      <c r="F886">
        <v>1239</v>
      </c>
      <c r="G886" t="s">
        <v>15</v>
      </c>
      <c r="H886" t="s">
        <v>16</v>
      </c>
      <c r="I886" t="s">
        <v>26</v>
      </c>
      <c r="J886" s="1">
        <v>6852</v>
      </c>
      <c r="K886" t="s">
        <v>18</v>
      </c>
      <c r="L886">
        <v>12</v>
      </c>
      <c r="M886">
        <v>7</v>
      </c>
      <c r="N886">
        <v>5</v>
      </c>
      <c r="O886">
        <v>1</v>
      </c>
    </row>
    <row r="887" spans="1:15" x14ac:dyDescent="0.3">
      <c r="A887">
        <v>25</v>
      </c>
      <c r="B887" t="str">
        <f>IF(WA_Fn_UseC__HR_Employee_Attrition[[#This Row],[Age]]&lt;30,"&lt;30",IF(WA_Fn_UseC__HR_Employee_Attrition[[#This Row],[Age]]&lt;=40,"30-40",IF(WA_Fn_UseC__HR_Employee_Attrition[[#This Row],[Age]]&lt;=50,"41-50","50+")))</f>
        <v>&lt;30</v>
      </c>
      <c r="C887" t="s">
        <v>18</v>
      </c>
      <c r="D887" t="s">
        <v>13</v>
      </c>
      <c r="E887" t="s">
        <v>14</v>
      </c>
      <c r="F887">
        <v>1240</v>
      </c>
      <c r="G887" t="s">
        <v>20</v>
      </c>
      <c r="H887" t="s">
        <v>16</v>
      </c>
      <c r="I887" t="s">
        <v>17</v>
      </c>
      <c r="J887" s="1">
        <v>4950</v>
      </c>
      <c r="K887" t="s">
        <v>18</v>
      </c>
      <c r="L887">
        <v>14</v>
      </c>
      <c r="M887">
        <v>5</v>
      </c>
      <c r="N887">
        <v>4</v>
      </c>
      <c r="O887">
        <v>1</v>
      </c>
    </row>
    <row r="888" spans="1:15" x14ac:dyDescent="0.3">
      <c r="A888">
        <v>30</v>
      </c>
      <c r="B888" t="str">
        <f>IF(WA_Fn_UseC__HR_Employee_Attrition[[#This Row],[Age]]&lt;30,"&lt;30",IF(WA_Fn_UseC__HR_Employee_Attrition[[#This Row],[Age]]&lt;=40,"30-40",IF(WA_Fn_UseC__HR_Employee_Attrition[[#This Row],[Age]]&lt;=50,"41-50","50+")))</f>
        <v>30-40</v>
      </c>
      <c r="C888" t="s">
        <v>18</v>
      </c>
      <c r="D888" t="s">
        <v>19</v>
      </c>
      <c r="E888" t="s">
        <v>25</v>
      </c>
      <c r="F888">
        <v>1241</v>
      </c>
      <c r="G888" t="s">
        <v>20</v>
      </c>
      <c r="H888" t="s">
        <v>21</v>
      </c>
      <c r="I888" t="s">
        <v>22</v>
      </c>
      <c r="J888" s="1">
        <v>3579</v>
      </c>
      <c r="K888" t="s">
        <v>12</v>
      </c>
      <c r="L888">
        <v>21</v>
      </c>
      <c r="M888">
        <v>12</v>
      </c>
      <c r="N888">
        <v>11</v>
      </c>
      <c r="O888">
        <v>5</v>
      </c>
    </row>
    <row r="889" spans="1:15" x14ac:dyDescent="0.3">
      <c r="A889">
        <v>42</v>
      </c>
      <c r="B889" t="str">
        <f>IF(WA_Fn_UseC__HR_Employee_Attrition[[#This Row],[Age]]&lt;30,"&lt;30",IF(WA_Fn_UseC__HR_Employee_Attrition[[#This Row],[Age]]&lt;=40,"30-40",IF(WA_Fn_UseC__HR_Employee_Attrition[[#This Row],[Age]]&lt;=50,"41-50","50+")))</f>
        <v>41-50</v>
      </c>
      <c r="C889" t="s">
        <v>18</v>
      </c>
      <c r="D889" t="s">
        <v>19</v>
      </c>
      <c r="E889" t="s">
        <v>25</v>
      </c>
      <c r="F889">
        <v>1242</v>
      </c>
      <c r="G889" t="s">
        <v>15</v>
      </c>
      <c r="H889" t="s">
        <v>31</v>
      </c>
      <c r="I889" t="s">
        <v>22</v>
      </c>
      <c r="J889" s="1">
        <v>13191</v>
      </c>
      <c r="K889" t="s">
        <v>12</v>
      </c>
      <c r="L889">
        <v>17</v>
      </c>
      <c r="M889">
        <v>20</v>
      </c>
      <c r="N889">
        <v>1</v>
      </c>
      <c r="O889">
        <v>0</v>
      </c>
    </row>
    <row r="890" spans="1:15" x14ac:dyDescent="0.3">
      <c r="A890">
        <v>35</v>
      </c>
      <c r="B890" t="str">
        <f>IF(WA_Fn_UseC__HR_Employee_Attrition[[#This Row],[Age]]&lt;30,"&lt;30",IF(WA_Fn_UseC__HR_Employee_Attrition[[#This Row],[Age]]&lt;=40,"30-40",IF(WA_Fn_UseC__HR_Employee_Attrition[[#This Row],[Age]]&lt;=50,"41-50","50+")))</f>
        <v>30-40</v>
      </c>
      <c r="C890" t="s">
        <v>18</v>
      </c>
      <c r="D890" t="s">
        <v>13</v>
      </c>
      <c r="E890" t="s">
        <v>32</v>
      </c>
      <c r="F890">
        <v>1243</v>
      </c>
      <c r="G890" t="s">
        <v>15</v>
      </c>
      <c r="H890" t="s">
        <v>16</v>
      </c>
      <c r="I890" t="s">
        <v>22</v>
      </c>
      <c r="J890" s="1">
        <v>10377</v>
      </c>
      <c r="K890" t="s">
        <v>12</v>
      </c>
      <c r="L890">
        <v>11</v>
      </c>
      <c r="M890">
        <v>16</v>
      </c>
      <c r="N890">
        <v>13</v>
      </c>
      <c r="O890">
        <v>4</v>
      </c>
    </row>
    <row r="891" spans="1:15" x14ac:dyDescent="0.3">
      <c r="A891">
        <v>27</v>
      </c>
      <c r="B891" t="str">
        <f>IF(WA_Fn_UseC__HR_Employee_Attrition[[#This Row],[Age]]&lt;30,"&lt;30",IF(WA_Fn_UseC__HR_Employee_Attrition[[#This Row],[Age]]&lt;=40,"30-40",IF(WA_Fn_UseC__HR_Employee_Attrition[[#This Row],[Age]]&lt;=50,"41-50","50+")))</f>
        <v>&lt;30</v>
      </c>
      <c r="C891" t="s">
        <v>18</v>
      </c>
      <c r="D891" t="s">
        <v>19</v>
      </c>
      <c r="E891" t="s">
        <v>14</v>
      </c>
      <c r="F891">
        <v>1244</v>
      </c>
      <c r="G891" t="s">
        <v>20</v>
      </c>
      <c r="H891" t="s">
        <v>21</v>
      </c>
      <c r="I891" t="s">
        <v>22</v>
      </c>
      <c r="J891" s="1">
        <v>2235</v>
      </c>
      <c r="K891" t="s">
        <v>12</v>
      </c>
      <c r="L891">
        <v>14</v>
      </c>
      <c r="M891">
        <v>9</v>
      </c>
      <c r="N891">
        <v>9</v>
      </c>
      <c r="O891">
        <v>6</v>
      </c>
    </row>
    <row r="892" spans="1:15" x14ac:dyDescent="0.3">
      <c r="A892">
        <v>54</v>
      </c>
      <c r="B892" t="str">
        <f>IF(WA_Fn_UseC__HR_Employee_Attrition[[#This Row],[Age]]&lt;30,"&lt;30",IF(WA_Fn_UseC__HR_Employee_Attrition[[#This Row],[Age]]&lt;=40,"30-40",IF(WA_Fn_UseC__HR_Employee_Attrition[[#This Row],[Age]]&lt;=50,"41-50","50+")))</f>
        <v>50+</v>
      </c>
      <c r="C892" t="s">
        <v>18</v>
      </c>
      <c r="D892" t="s">
        <v>19</v>
      </c>
      <c r="E892" t="s">
        <v>14</v>
      </c>
      <c r="F892">
        <v>1245</v>
      </c>
      <c r="G892" t="s">
        <v>15</v>
      </c>
      <c r="H892" t="s">
        <v>27</v>
      </c>
      <c r="I892" t="s">
        <v>26</v>
      </c>
      <c r="J892" s="1">
        <v>10502</v>
      </c>
      <c r="K892" t="s">
        <v>18</v>
      </c>
      <c r="L892">
        <v>17</v>
      </c>
      <c r="M892">
        <v>33</v>
      </c>
      <c r="N892">
        <v>5</v>
      </c>
      <c r="O892">
        <v>1</v>
      </c>
    </row>
    <row r="893" spans="1:15" x14ac:dyDescent="0.3">
      <c r="A893">
        <v>44</v>
      </c>
      <c r="B893" t="str">
        <f>IF(WA_Fn_UseC__HR_Employee_Attrition[[#This Row],[Age]]&lt;30,"&lt;30",IF(WA_Fn_UseC__HR_Employee_Attrition[[#This Row],[Age]]&lt;=40,"30-40",IF(WA_Fn_UseC__HR_Employee_Attrition[[#This Row],[Age]]&lt;=50,"41-50","50+")))</f>
        <v>41-50</v>
      </c>
      <c r="C893" t="s">
        <v>18</v>
      </c>
      <c r="D893" t="s">
        <v>19</v>
      </c>
      <c r="E893" t="s">
        <v>14</v>
      </c>
      <c r="F893">
        <v>1246</v>
      </c>
      <c r="G893" t="s">
        <v>15</v>
      </c>
      <c r="H893" t="s">
        <v>21</v>
      </c>
      <c r="I893" t="s">
        <v>22</v>
      </c>
      <c r="J893" s="1">
        <v>2011</v>
      </c>
      <c r="K893" t="s">
        <v>18</v>
      </c>
      <c r="L893">
        <v>13</v>
      </c>
      <c r="M893">
        <v>10</v>
      </c>
      <c r="N893">
        <v>10</v>
      </c>
      <c r="O893">
        <v>7</v>
      </c>
    </row>
    <row r="894" spans="1:15" x14ac:dyDescent="0.3">
      <c r="A894">
        <v>19</v>
      </c>
      <c r="B894" t="str">
        <f>IF(WA_Fn_UseC__HR_Employee_Attrition[[#This Row],[Age]]&lt;30,"&lt;30",IF(WA_Fn_UseC__HR_Employee_Attrition[[#This Row],[Age]]&lt;=40,"30-40",IF(WA_Fn_UseC__HR_Employee_Attrition[[#This Row],[Age]]&lt;=50,"41-50","50+")))</f>
        <v>&lt;30</v>
      </c>
      <c r="C894" t="s">
        <v>12</v>
      </c>
      <c r="D894" t="s">
        <v>19</v>
      </c>
      <c r="E894" t="s">
        <v>25</v>
      </c>
      <c r="F894">
        <v>1248</v>
      </c>
      <c r="G894" t="s">
        <v>15</v>
      </c>
      <c r="H894" t="s">
        <v>21</v>
      </c>
      <c r="I894" t="s">
        <v>17</v>
      </c>
      <c r="J894" s="1">
        <v>1859</v>
      </c>
      <c r="K894" t="s">
        <v>12</v>
      </c>
      <c r="L894">
        <v>25</v>
      </c>
      <c r="M894">
        <v>1</v>
      </c>
      <c r="N894">
        <v>1</v>
      </c>
      <c r="O894">
        <v>0</v>
      </c>
    </row>
    <row r="895" spans="1:15" x14ac:dyDescent="0.3">
      <c r="A895">
        <v>29</v>
      </c>
      <c r="B895" t="str">
        <f>IF(WA_Fn_UseC__HR_Employee_Attrition[[#This Row],[Age]]&lt;30,"&lt;30",IF(WA_Fn_UseC__HR_Employee_Attrition[[#This Row],[Age]]&lt;=40,"30-40",IF(WA_Fn_UseC__HR_Employee_Attrition[[#This Row],[Age]]&lt;=50,"41-50","50+")))</f>
        <v>&lt;30</v>
      </c>
      <c r="C895" t="s">
        <v>18</v>
      </c>
      <c r="D895" t="s">
        <v>19</v>
      </c>
      <c r="E895" t="s">
        <v>14</v>
      </c>
      <c r="F895">
        <v>1249</v>
      </c>
      <c r="G895" t="s">
        <v>15</v>
      </c>
      <c r="H895" t="s">
        <v>21</v>
      </c>
      <c r="I895" t="s">
        <v>26</v>
      </c>
      <c r="J895" s="1">
        <v>3760</v>
      </c>
      <c r="K895" t="s">
        <v>18</v>
      </c>
      <c r="L895">
        <v>15</v>
      </c>
      <c r="M895">
        <v>3</v>
      </c>
      <c r="N895">
        <v>3</v>
      </c>
      <c r="O895">
        <v>1</v>
      </c>
    </row>
    <row r="896" spans="1:15" x14ac:dyDescent="0.3">
      <c r="A896">
        <v>54</v>
      </c>
      <c r="B896" t="str">
        <f>IF(WA_Fn_UseC__HR_Employee_Attrition[[#This Row],[Age]]&lt;30,"&lt;30",IF(WA_Fn_UseC__HR_Employee_Attrition[[#This Row],[Age]]&lt;=40,"30-40",IF(WA_Fn_UseC__HR_Employee_Attrition[[#This Row],[Age]]&lt;=50,"41-50","50+")))</f>
        <v>50+</v>
      </c>
      <c r="C896" t="s">
        <v>18</v>
      </c>
      <c r="D896" t="s">
        <v>19</v>
      </c>
      <c r="E896" t="s">
        <v>14</v>
      </c>
      <c r="F896">
        <v>1250</v>
      </c>
      <c r="G896" t="s">
        <v>20</v>
      </c>
      <c r="H896" t="s">
        <v>31</v>
      </c>
      <c r="I896" t="s">
        <v>22</v>
      </c>
      <c r="J896" s="1">
        <v>17779</v>
      </c>
      <c r="K896" t="s">
        <v>18</v>
      </c>
      <c r="L896">
        <v>14</v>
      </c>
      <c r="M896">
        <v>36</v>
      </c>
      <c r="N896">
        <v>10</v>
      </c>
      <c r="O896">
        <v>0</v>
      </c>
    </row>
    <row r="897" spans="1:15" x14ac:dyDescent="0.3">
      <c r="A897">
        <v>31</v>
      </c>
      <c r="B897" t="str">
        <f>IF(WA_Fn_UseC__HR_Employee_Attrition[[#This Row],[Age]]&lt;30,"&lt;30",IF(WA_Fn_UseC__HR_Employee_Attrition[[#This Row],[Age]]&lt;=40,"30-40",IF(WA_Fn_UseC__HR_Employee_Attrition[[#This Row],[Age]]&lt;=50,"41-50","50+")))</f>
        <v>30-40</v>
      </c>
      <c r="C897" t="s">
        <v>18</v>
      </c>
      <c r="D897" t="s">
        <v>19</v>
      </c>
      <c r="E897" t="s">
        <v>25</v>
      </c>
      <c r="F897">
        <v>1251</v>
      </c>
      <c r="G897" t="s">
        <v>20</v>
      </c>
      <c r="H897" t="s">
        <v>28</v>
      </c>
      <c r="I897" t="s">
        <v>22</v>
      </c>
      <c r="J897" s="1">
        <v>6833</v>
      </c>
      <c r="K897" t="s">
        <v>12</v>
      </c>
      <c r="L897">
        <v>12</v>
      </c>
      <c r="M897">
        <v>6</v>
      </c>
      <c r="N897">
        <v>6</v>
      </c>
      <c r="O897">
        <v>0</v>
      </c>
    </row>
    <row r="898" spans="1:15" x14ac:dyDescent="0.3">
      <c r="A898">
        <v>31</v>
      </c>
      <c r="B898" t="str">
        <f>IF(WA_Fn_UseC__HR_Employee_Attrition[[#This Row],[Age]]&lt;30,"&lt;30",IF(WA_Fn_UseC__HR_Employee_Attrition[[#This Row],[Age]]&lt;=40,"30-40",IF(WA_Fn_UseC__HR_Employee_Attrition[[#This Row],[Age]]&lt;=50,"41-50","50+")))</f>
        <v>30-40</v>
      </c>
      <c r="C898" t="s">
        <v>18</v>
      </c>
      <c r="D898" t="s">
        <v>19</v>
      </c>
      <c r="E898" t="s">
        <v>25</v>
      </c>
      <c r="F898">
        <v>1252</v>
      </c>
      <c r="G898" t="s">
        <v>15</v>
      </c>
      <c r="H898" t="s">
        <v>28</v>
      </c>
      <c r="I898" t="s">
        <v>17</v>
      </c>
      <c r="J898" s="1">
        <v>6812</v>
      </c>
      <c r="K898" t="s">
        <v>18</v>
      </c>
      <c r="L898">
        <v>19</v>
      </c>
      <c r="M898">
        <v>10</v>
      </c>
      <c r="N898">
        <v>10</v>
      </c>
      <c r="O898">
        <v>1</v>
      </c>
    </row>
    <row r="899" spans="1:15" x14ac:dyDescent="0.3">
      <c r="A899">
        <v>59</v>
      </c>
      <c r="B899" t="str">
        <f>IF(WA_Fn_UseC__HR_Employee_Attrition[[#This Row],[Age]]&lt;30,"&lt;30",IF(WA_Fn_UseC__HR_Employee_Attrition[[#This Row],[Age]]&lt;=40,"30-40",IF(WA_Fn_UseC__HR_Employee_Attrition[[#This Row],[Age]]&lt;=50,"41-50","50+")))</f>
        <v>50+</v>
      </c>
      <c r="C899" t="s">
        <v>18</v>
      </c>
      <c r="D899" t="s">
        <v>13</v>
      </c>
      <c r="E899" t="s">
        <v>14</v>
      </c>
      <c r="F899">
        <v>1254</v>
      </c>
      <c r="G899" t="s">
        <v>15</v>
      </c>
      <c r="H899" t="s">
        <v>16</v>
      </c>
      <c r="I899" t="s">
        <v>17</v>
      </c>
      <c r="J899" s="1">
        <v>5171</v>
      </c>
      <c r="K899" t="s">
        <v>18</v>
      </c>
      <c r="L899">
        <v>17</v>
      </c>
      <c r="M899">
        <v>13</v>
      </c>
      <c r="N899">
        <v>6</v>
      </c>
      <c r="O899">
        <v>0</v>
      </c>
    </row>
    <row r="900" spans="1:15" x14ac:dyDescent="0.3">
      <c r="A900">
        <v>43</v>
      </c>
      <c r="B900" t="str">
        <f>IF(WA_Fn_UseC__HR_Employee_Attrition[[#This Row],[Age]]&lt;30,"&lt;30",IF(WA_Fn_UseC__HR_Employee_Attrition[[#This Row],[Age]]&lt;=40,"30-40",IF(WA_Fn_UseC__HR_Employee_Attrition[[#This Row],[Age]]&lt;=50,"41-50","50+")))</f>
        <v>41-50</v>
      </c>
      <c r="C900" t="s">
        <v>18</v>
      </c>
      <c r="D900" t="s">
        <v>19</v>
      </c>
      <c r="E900" t="s">
        <v>14</v>
      </c>
      <c r="F900">
        <v>1255</v>
      </c>
      <c r="G900" t="s">
        <v>20</v>
      </c>
      <c r="H900" t="s">
        <v>31</v>
      </c>
      <c r="I900" t="s">
        <v>22</v>
      </c>
      <c r="J900" s="1">
        <v>19740</v>
      </c>
      <c r="K900" t="s">
        <v>18</v>
      </c>
      <c r="L900">
        <v>14</v>
      </c>
      <c r="M900">
        <v>25</v>
      </c>
      <c r="N900">
        <v>8</v>
      </c>
      <c r="O900">
        <v>0</v>
      </c>
    </row>
    <row r="901" spans="1:15" x14ac:dyDescent="0.3">
      <c r="A901">
        <v>49</v>
      </c>
      <c r="B901" t="str">
        <f>IF(WA_Fn_UseC__HR_Employee_Attrition[[#This Row],[Age]]&lt;30,"&lt;30",IF(WA_Fn_UseC__HR_Employee_Attrition[[#This Row],[Age]]&lt;=40,"30-40",IF(WA_Fn_UseC__HR_Employee_Attrition[[#This Row],[Age]]&lt;=50,"41-50","50+")))</f>
        <v>41-50</v>
      </c>
      <c r="C901" t="s">
        <v>18</v>
      </c>
      <c r="D901" t="s">
        <v>19</v>
      </c>
      <c r="E901" t="s">
        <v>25</v>
      </c>
      <c r="F901">
        <v>1256</v>
      </c>
      <c r="G901" t="s">
        <v>20</v>
      </c>
      <c r="H901" t="s">
        <v>29</v>
      </c>
      <c r="I901" t="s">
        <v>22</v>
      </c>
      <c r="J901" s="1">
        <v>18711</v>
      </c>
      <c r="K901" t="s">
        <v>18</v>
      </c>
      <c r="L901">
        <v>13</v>
      </c>
      <c r="M901">
        <v>23</v>
      </c>
      <c r="N901">
        <v>1</v>
      </c>
      <c r="O901">
        <v>0</v>
      </c>
    </row>
    <row r="902" spans="1:15" x14ac:dyDescent="0.3">
      <c r="A902">
        <v>36</v>
      </c>
      <c r="B902" t="str">
        <f>IF(WA_Fn_UseC__HR_Employee_Attrition[[#This Row],[Age]]&lt;30,"&lt;30",IF(WA_Fn_UseC__HR_Employee_Attrition[[#This Row],[Age]]&lt;=40,"30-40",IF(WA_Fn_UseC__HR_Employee_Attrition[[#This Row],[Age]]&lt;=50,"41-50","50+")))</f>
        <v>30-40</v>
      </c>
      <c r="C902" t="s">
        <v>18</v>
      </c>
      <c r="D902" t="s">
        <v>19</v>
      </c>
      <c r="E902" t="s">
        <v>33</v>
      </c>
      <c r="F902">
        <v>1257</v>
      </c>
      <c r="G902" t="s">
        <v>20</v>
      </c>
      <c r="H902" t="s">
        <v>21</v>
      </c>
      <c r="I902" t="s">
        <v>22</v>
      </c>
      <c r="J902" s="1">
        <v>3692</v>
      </c>
      <c r="K902" t="s">
        <v>18</v>
      </c>
      <c r="L902">
        <v>12</v>
      </c>
      <c r="M902">
        <v>12</v>
      </c>
      <c r="N902">
        <v>11</v>
      </c>
      <c r="O902">
        <v>0</v>
      </c>
    </row>
    <row r="903" spans="1:15" x14ac:dyDescent="0.3">
      <c r="A903">
        <v>48</v>
      </c>
      <c r="B903" t="str">
        <f>IF(WA_Fn_UseC__HR_Employee_Attrition[[#This Row],[Age]]&lt;30,"&lt;30",IF(WA_Fn_UseC__HR_Employee_Attrition[[#This Row],[Age]]&lt;=40,"30-40",IF(WA_Fn_UseC__HR_Employee_Attrition[[#This Row],[Age]]&lt;=50,"41-50","50+")))</f>
        <v>41-50</v>
      </c>
      <c r="C903" t="s">
        <v>18</v>
      </c>
      <c r="D903" t="s">
        <v>19</v>
      </c>
      <c r="E903" t="s">
        <v>33</v>
      </c>
      <c r="F903">
        <v>1258</v>
      </c>
      <c r="G903" t="s">
        <v>20</v>
      </c>
      <c r="H903" t="s">
        <v>24</v>
      </c>
      <c r="I903" t="s">
        <v>17</v>
      </c>
      <c r="J903" s="1">
        <v>2559</v>
      </c>
      <c r="K903" t="s">
        <v>18</v>
      </c>
      <c r="L903">
        <v>11</v>
      </c>
      <c r="M903">
        <v>7</v>
      </c>
      <c r="N903">
        <v>1</v>
      </c>
      <c r="O903">
        <v>0</v>
      </c>
    </row>
    <row r="904" spans="1:15" x14ac:dyDescent="0.3">
      <c r="A904">
        <v>27</v>
      </c>
      <c r="B904" t="str">
        <f>IF(WA_Fn_UseC__HR_Employee_Attrition[[#This Row],[Age]]&lt;30,"&lt;30",IF(WA_Fn_UseC__HR_Employee_Attrition[[#This Row],[Age]]&lt;=40,"30-40",IF(WA_Fn_UseC__HR_Employee_Attrition[[#This Row],[Age]]&lt;=50,"41-50","50+")))</f>
        <v>&lt;30</v>
      </c>
      <c r="C904" t="s">
        <v>18</v>
      </c>
      <c r="D904" t="s">
        <v>19</v>
      </c>
      <c r="E904" t="s">
        <v>14</v>
      </c>
      <c r="F904">
        <v>1259</v>
      </c>
      <c r="G904" t="s">
        <v>20</v>
      </c>
      <c r="H904" t="s">
        <v>21</v>
      </c>
      <c r="I904" t="s">
        <v>26</v>
      </c>
      <c r="J904" s="1">
        <v>2517</v>
      </c>
      <c r="K904" t="s">
        <v>18</v>
      </c>
      <c r="L904">
        <v>11</v>
      </c>
      <c r="M904">
        <v>5</v>
      </c>
      <c r="N904">
        <v>5</v>
      </c>
      <c r="O904">
        <v>0</v>
      </c>
    </row>
    <row r="905" spans="1:15" x14ac:dyDescent="0.3">
      <c r="A905">
        <v>29</v>
      </c>
      <c r="B905" t="str">
        <f>IF(WA_Fn_UseC__HR_Employee_Attrition[[#This Row],[Age]]&lt;30,"&lt;30",IF(WA_Fn_UseC__HR_Employee_Attrition[[#This Row],[Age]]&lt;=40,"30-40",IF(WA_Fn_UseC__HR_Employee_Attrition[[#This Row],[Age]]&lt;=50,"41-50","50+")))</f>
        <v>&lt;30</v>
      </c>
      <c r="C905" t="s">
        <v>18</v>
      </c>
      <c r="D905" t="s">
        <v>19</v>
      </c>
      <c r="E905" t="s">
        <v>14</v>
      </c>
      <c r="F905">
        <v>1260</v>
      </c>
      <c r="G905" t="s">
        <v>20</v>
      </c>
      <c r="H905" t="s">
        <v>28</v>
      </c>
      <c r="I905" t="s">
        <v>26</v>
      </c>
      <c r="J905" s="1">
        <v>6623</v>
      </c>
      <c r="K905" t="s">
        <v>12</v>
      </c>
      <c r="L905">
        <v>11</v>
      </c>
      <c r="M905">
        <v>6</v>
      </c>
      <c r="N905">
        <v>6</v>
      </c>
      <c r="O905">
        <v>1</v>
      </c>
    </row>
    <row r="906" spans="1:15" x14ac:dyDescent="0.3">
      <c r="A906">
        <v>48</v>
      </c>
      <c r="B906" t="str">
        <f>IF(WA_Fn_UseC__HR_Employee_Attrition[[#This Row],[Age]]&lt;30,"&lt;30",IF(WA_Fn_UseC__HR_Employee_Attrition[[#This Row],[Age]]&lt;=40,"30-40",IF(WA_Fn_UseC__HR_Employee_Attrition[[#This Row],[Age]]&lt;=50,"41-50","50+")))</f>
        <v>41-50</v>
      </c>
      <c r="C906" t="s">
        <v>18</v>
      </c>
      <c r="D906" t="s">
        <v>19</v>
      </c>
      <c r="E906" t="s">
        <v>14</v>
      </c>
      <c r="F906">
        <v>1263</v>
      </c>
      <c r="G906" t="s">
        <v>20</v>
      </c>
      <c r="H906" t="s">
        <v>31</v>
      </c>
      <c r="I906" t="s">
        <v>17</v>
      </c>
      <c r="J906" s="1">
        <v>18265</v>
      </c>
      <c r="K906" t="s">
        <v>18</v>
      </c>
      <c r="L906">
        <v>12</v>
      </c>
      <c r="M906">
        <v>25</v>
      </c>
      <c r="N906">
        <v>1</v>
      </c>
      <c r="O906">
        <v>0</v>
      </c>
    </row>
    <row r="907" spans="1:15" x14ac:dyDescent="0.3">
      <c r="A907">
        <v>29</v>
      </c>
      <c r="B907" t="str">
        <f>IF(WA_Fn_UseC__HR_Employee_Attrition[[#This Row],[Age]]&lt;30,"&lt;30",IF(WA_Fn_UseC__HR_Employee_Attrition[[#This Row],[Age]]&lt;=40,"30-40",IF(WA_Fn_UseC__HR_Employee_Attrition[[#This Row],[Age]]&lt;=50,"41-50","50+")))</f>
        <v>&lt;30</v>
      </c>
      <c r="C907" t="s">
        <v>18</v>
      </c>
      <c r="D907" t="s">
        <v>19</v>
      </c>
      <c r="E907" t="s">
        <v>14</v>
      </c>
      <c r="F907">
        <v>1264</v>
      </c>
      <c r="G907" t="s">
        <v>15</v>
      </c>
      <c r="H907" t="s">
        <v>31</v>
      </c>
      <c r="I907" t="s">
        <v>26</v>
      </c>
      <c r="J907" s="1">
        <v>16124</v>
      </c>
      <c r="K907" t="s">
        <v>18</v>
      </c>
      <c r="L907">
        <v>14</v>
      </c>
      <c r="M907">
        <v>9</v>
      </c>
      <c r="N907">
        <v>7</v>
      </c>
      <c r="O907">
        <v>1</v>
      </c>
    </row>
    <row r="908" spans="1:15" x14ac:dyDescent="0.3">
      <c r="A908">
        <v>34</v>
      </c>
      <c r="B908" t="str">
        <f>IF(WA_Fn_UseC__HR_Employee_Attrition[[#This Row],[Age]]&lt;30,"&lt;30",IF(WA_Fn_UseC__HR_Employee_Attrition[[#This Row],[Age]]&lt;=40,"30-40",IF(WA_Fn_UseC__HR_Employee_Attrition[[#This Row],[Age]]&lt;=50,"41-50","50+")))</f>
        <v>30-40</v>
      </c>
      <c r="C908" t="s">
        <v>18</v>
      </c>
      <c r="D908" t="s">
        <v>19</v>
      </c>
      <c r="E908" t="s">
        <v>33</v>
      </c>
      <c r="F908">
        <v>1265</v>
      </c>
      <c r="G908" t="s">
        <v>15</v>
      </c>
      <c r="H908" t="s">
        <v>21</v>
      </c>
      <c r="I908" t="s">
        <v>22</v>
      </c>
      <c r="J908" s="1">
        <v>2585</v>
      </c>
      <c r="K908" t="s">
        <v>18</v>
      </c>
      <c r="L908">
        <v>17</v>
      </c>
      <c r="M908">
        <v>2</v>
      </c>
      <c r="N908">
        <v>1</v>
      </c>
      <c r="O908">
        <v>0</v>
      </c>
    </row>
    <row r="909" spans="1:15" x14ac:dyDescent="0.3">
      <c r="A909">
        <v>44</v>
      </c>
      <c r="B909" t="str">
        <f>IF(WA_Fn_UseC__HR_Employee_Attrition[[#This Row],[Age]]&lt;30,"&lt;30",IF(WA_Fn_UseC__HR_Employee_Attrition[[#This Row],[Age]]&lt;=40,"30-40",IF(WA_Fn_UseC__HR_Employee_Attrition[[#This Row],[Age]]&lt;=50,"41-50","50+")))</f>
        <v>41-50</v>
      </c>
      <c r="C909" t="s">
        <v>18</v>
      </c>
      <c r="D909" t="s">
        <v>13</v>
      </c>
      <c r="E909" t="s">
        <v>32</v>
      </c>
      <c r="F909">
        <v>1267</v>
      </c>
      <c r="G909" t="s">
        <v>20</v>
      </c>
      <c r="H909" t="s">
        <v>29</v>
      </c>
      <c r="I909" t="s">
        <v>22</v>
      </c>
      <c r="J909" s="1">
        <v>18213</v>
      </c>
      <c r="K909" t="s">
        <v>18</v>
      </c>
      <c r="L909">
        <v>11</v>
      </c>
      <c r="M909">
        <v>26</v>
      </c>
      <c r="N909">
        <v>22</v>
      </c>
      <c r="O909">
        <v>3</v>
      </c>
    </row>
    <row r="910" spans="1:15" x14ac:dyDescent="0.3">
      <c r="A910">
        <v>33</v>
      </c>
      <c r="B910" t="str">
        <f>IF(WA_Fn_UseC__HR_Employee_Attrition[[#This Row],[Age]]&lt;30,"&lt;30",IF(WA_Fn_UseC__HR_Employee_Attrition[[#This Row],[Age]]&lt;=40,"30-40",IF(WA_Fn_UseC__HR_Employee_Attrition[[#This Row],[Age]]&lt;=50,"41-50","50+")))</f>
        <v>30-40</v>
      </c>
      <c r="C910" t="s">
        <v>18</v>
      </c>
      <c r="D910" t="s">
        <v>13</v>
      </c>
      <c r="E910" t="s">
        <v>32</v>
      </c>
      <c r="F910">
        <v>1268</v>
      </c>
      <c r="G910" t="s">
        <v>20</v>
      </c>
      <c r="H910" t="s">
        <v>16</v>
      </c>
      <c r="I910" t="s">
        <v>26</v>
      </c>
      <c r="J910" s="1">
        <v>8380</v>
      </c>
      <c r="K910" t="s">
        <v>12</v>
      </c>
      <c r="L910">
        <v>14</v>
      </c>
      <c r="M910">
        <v>10</v>
      </c>
      <c r="N910">
        <v>9</v>
      </c>
      <c r="O910">
        <v>0</v>
      </c>
    </row>
    <row r="911" spans="1:15" x14ac:dyDescent="0.3">
      <c r="A911">
        <v>19</v>
      </c>
      <c r="B911" t="str">
        <f>IF(WA_Fn_UseC__HR_Employee_Attrition[[#This Row],[Age]]&lt;30,"&lt;30",IF(WA_Fn_UseC__HR_Employee_Attrition[[#This Row],[Age]]&lt;=40,"30-40",IF(WA_Fn_UseC__HR_Employee_Attrition[[#This Row],[Age]]&lt;=50,"41-50","50+")))</f>
        <v>&lt;30</v>
      </c>
      <c r="C911" t="s">
        <v>18</v>
      </c>
      <c r="D911" t="s">
        <v>19</v>
      </c>
      <c r="E911" t="s">
        <v>14</v>
      </c>
      <c r="F911">
        <v>1269</v>
      </c>
      <c r="G911" t="s">
        <v>15</v>
      </c>
      <c r="H911" t="s">
        <v>21</v>
      </c>
      <c r="I911" t="s">
        <v>17</v>
      </c>
      <c r="J911" s="1">
        <v>2994</v>
      </c>
      <c r="K911" t="s">
        <v>12</v>
      </c>
      <c r="L911">
        <v>12</v>
      </c>
      <c r="M911">
        <v>1</v>
      </c>
      <c r="N911">
        <v>1</v>
      </c>
      <c r="O911">
        <v>0</v>
      </c>
    </row>
    <row r="912" spans="1:15" x14ac:dyDescent="0.3">
      <c r="A912">
        <v>23</v>
      </c>
      <c r="B912" t="str">
        <f>IF(WA_Fn_UseC__HR_Employee_Attrition[[#This Row],[Age]]&lt;30,"&lt;30",IF(WA_Fn_UseC__HR_Employee_Attrition[[#This Row],[Age]]&lt;=40,"30-40",IF(WA_Fn_UseC__HR_Employee_Attrition[[#This Row],[Age]]&lt;=50,"41-50","50+")))</f>
        <v>&lt;30</v>
      </c>
      <c r="C912" t="s">
        <v>18</v>
      </c>
      <c r="D912" t="s">
        <v>19</v>
      </c>
      <c r="E912" t="s">
        <v>14</v>
      </c>
      <c r="F912">
        <v>1270</v>
      </c>
      <c r="G912" t="s">
        <v>20</v>
      </c>
      <c r="H912" t="s">
        <v>21</v>
      </c>
      <c r="I912" t="s">
        <v>22</v>
      </c>
      <c r="J912" s="1">
        <v>1223</v>
      </c>
      <c r="K912" t="s">
        <v>18</v>
      </c>
      <c r="L912">
        <v>22</v>
      </c>
      <c r="M912">
        <v>1</v>
      </c>
      <c r="N912">
        <v>1</v>
      </c>
      <c r="O912">
        <v>0</v>
      </c>
    </row>
    <row r="913" spans="1:15" x14ac:dyDescent="0.3">
      <c r="A913">
        <v>25</v>
      </c>
      <c r="B913" t="str">
        <f>IF(WA_Fn_UseC__HR_Employee_Attrition[[#This Row],[Age]]&lt;30,"&lt;30",IF(WA_Fn_UseC__HR_Employee_Attrition[[#This Row],[Age]]&lt;=40,"30-40",IF(WA_Fn_UseC__HR_Employee_Attrition[[#This Row],[Age]]&lt;=50,"41-50","50+")))</f>
        <v>&lt;30</v>
      </c>
      <c r="C913" t="s">
        <v>12</v>
      </c>
      <c r="D913" t="s">
        <v>13</v>
      </c>
      <c r="E913" t="s">
        <v>14</v>
      </c>
      <c r="F913">
        <v>1273</v>
      </c>
      <c r="G913" t="s">
        <v>20</v>
      </c>
      <c r="H913" t="s">
        <v>30</v>
      </c>
      <c r="I913" t="s">
        <v>17</v>
      </c>
      <c r="J913" s="1">
        <v>1118</v>
      </c>
      <c r="K913" t="s">
        <v>12</v>
      </c>
      <c r="L913">
        <v>14</v>
      </c>
      <c r="M913">
        <v>1</v>
      </c>
      <c r="N913">
        <v>1</v>
      </c>
      <c r="O913">
        <v>1</v>
      </c>
    </row>
    <row r="914" spans="1:15" x14ac:dyDescent="0.3">
      <c r="A914">
        <v>26</v>
      </c>
      <c r="B914" t="str">
        <f>IF(WA_Fn_UseC__HR_Employee_Attrition[[#This Row],[Age]]&lt;30,"&lt;30",IF(WA_Fn_UseC__HR_Employee_Attrition[[#This Row],[Age]]&lt;=40,"30-40",IF(WA_Fn_UseC__HR_Employee_Attrition[[#This Row],[Age]]&lt;=50,"41-50","50+")))</f>
        <v>&lt;30</v>
      </c>
      <c r="C914" t="s">
        <v>18</v>
      </c>
      <c r="D914" t="s">
        <v>19</v>
      </c>
      <c r="E914" t="s">
        <v>14</v>
      </c>
      <c r="F914">
        <v>1275</v>
      </c>
      <c r="G914" t="s">
        <v>20</v>
      </c>
      <c r="H914" t="s">
        <v>21</v>
      </c>
      <c r="I914" t="s">
        <v>17</v>
      </c>
      <c r="J914" s="1">
        <v>2875</v>
      </c>
      <c r="K914" t="s">
        <v>12</v>
      </c>
      <c r="L914">
        <v>20</v>
      </c>
      <c r="M914">
        <v>8</v>
      </c>
      <c r="N914">
        <v>8</v>
      </c>
      <c r="O914">
        <v>2</v>
      </c>
    </row>
    <row r="915" spans="1:15" x14ac:dyDescent="0.3">
      <c r="A915">
        <v>45</v>
      </c>
      <c r="B915" t="str">
        <f>IF(WA_Fn_UseC__HR_Employee_Attrition[[#This Row],[Age]]&lt;30,"&lt;30",IF(WA_Fn_UseC__HR_Employee_Attrition[[#This Row],[Age]]&lt;=40,"30-40",IF(WA_Fn_UseC__HR_Employee_Attrition[[#This Row],[Age]]&lt;=50,"41-50","50+")))</f>
        <v>41-50</v>
      </c>
      <c r="C915" t="s">
        <v>12</v>
      </c>
      <c r="D915" t="s">
        <v>13</v>
      </c>
      <c r="E915" t="s">
        <v>32</v>
      </c>
      <c r="F915">
        <v>1277</v>
      </c>
      <c r="G915" t="s">
        <v>15</v>
      </c>
      <c r="H915" t="s">
        <v>29</v>
      </c>
      <c r="I915" t="s">
        <v>17</v>
      </c>
      <c r="J915" s="1">
        <v>18824</v>
      </c>
      <c r="K915" t="s">
        <v>12</v>
      </c>
      <c r="L915">
        <v>16</v>
      </c>
      <c r="M915">
        <v>26</v>
      </c>
      <c r="N915">
        <v>24</v>
      </c>
      <c r="O915">
        <v>1</v>
      </c>
    </row>
    <row r="916" spans="1:15" x14ac:dyDescent="0.3">
      <c r="A916">
        <v>55</v>
      </c>
      <c r="B916" t="str">
        <f>IF(WA_Fn_UseC__HR_Employee_Attrition[[#This Row],[Age]]&lt;30,"&lt;30",IF(WA_Fn_UseC__HR_Employee_Attrition[[#This Row],[Age]]&lt;=40,"30-40",IF(WA_Fn_UseC__HR_Employee_Attrition[[#This Row],[Age]]&lt;=50,"41-50","50+")))</f>
        <v>50+</v>
      </c>
      <c r="C916" t="s">
        <v>18</v>
      </c>
      <c r="D916" t="s">
        <v>19</v>
      </c>
      <c r="E916" t="s">
        <v>25</v>
      </c>
      <c r="F916">
        <v>1278</v>
      </c>
      <c r="G916" t="s">
        <v>20</v>
      </c>
      <c r="H916" t="s">
        <v>28</v>
      </c>
      <c r="I916" t="s">
        <v>26</v>
      </c>
      <c r="J916" s="1">
        <v>13577</v>
      </c>
      <c r="K916" t="s">
        <v>12</v>
      </c>
      <c r="L916">
        <v>15</v>
      </c>
      <c r="M916">
        <v>34</v>
      </c>
      <c r="N916">
        <v>33</v>
      </c>
      <c r="O916">
        <v>15</v>
      </c>
    </row>
    <row r="917" spans="1:15" x14ac:dyDescent="0.3">
      <c r="A917">
        <v>21</v>
      </c>
      <c r="B917" t="str">
        <f>IF(WA_Fn_UseC__HR_Employee_Attrition[[#This Row],[Age]]&lt;30,"&lt;30",IF(WA_Fn_UseC__HR_Employee_Attrition[[#This Row],[Age]]&lt;=40,"30-40",IF(WA_Fn_UseC__HR_Employee_Attrition[[#This Row],[Age]]&lt;=50,"41-50","50+")))</f>
        <v>&lt;30</v>
      </c>
      <c r="C917" t="s">
        <v>12</v>
      </c>
      <c r="D917" t="s">
        <v>19</v>
      </c>
      <c r="E917" t="s">
        <v>14</v>
      </c>
      <c r="F917">
        <v>1279</v>
      </c>
      <c r="G917" t="s">
        <v>15</v>
      </c>
      <c r="H917" t="s">
        <v>24</v>
      </c>
      <c r="I917" t="s">
        <v>17</v>
      </c>
      <c r="J917" s="1">
        <v>2625</v>
      </c>
      <c r="K917" t="s">
        <v>18</v>
      </c>
      <c r="L917">
        <v>20</v>
      </c>
      <c r="M917">
        <v>2</v>
      </c>
      <c r="N917">
        <v>2</v>
      </c>
      <c r="O917">
        <v>2</v>
      </c>
    </row>
    <row r="918" spans="1:15" x14ac:dyDescent="0.3">
      <c r="A918">
        <v>46</v>
      </c>
      <c r="B918" t="str">
        <f>IF(WA_Fn_UseC__HR_Employee_Attrition[[#This Row],[Age]]&lt;30,"&lt;30",IF(WA_Fn_UseC__HR_Employee_Attrition[[#This Row],[Age]]&lt;=40,"30-40",IF(WA_Fn_UseC__HR_Employee_Attrition[[#This Row],[Age]]&lt;=50,"41-50","50+")))</f>
        <v>41-50</v>
      </c>
      <c r="C918" t="s">
        <v>18</v>
      </c>
      <c r="D918" t="s">
        <v>13</v>
      </c>
      <c r="E918" t="s">
        <v>32</v>
      </c>
      <c r="F918">
        <v>1280</v>
      </c>
      <c r="G918" t="s">
        <v>15</v>
      </c>
      <c r="H918" t="s">
        <v>29</v>
      </c>
      <c r="I918" t="s">
        <v>22</v>
      </c>
      <c r="J918" s="1">
        <v>18789</v>
      </c>
      <c r="K918" t="s">
        <v>18</v>
      </c>
      <c r="L918">
        <v>14</v>
      </c>
      <c r="M918">
        <v>26</v>
      </c>
      <c r="N918">
        <v>11</v>
      </c>
      <c r="O918">
        <v>0</v>
      </c>
    </row>
    <row r="919" spans="1:15" x14ac:dyDescent="0.3">
      <c r="A919">
        <v>34</v>
      </c>
      <c r="B919" t="str">
        <f>IF(WA_Fn_UseC__HR_Employee_Attrition[[#This Row],[Age]]&lt;30,"&lt;30",IF(WA_Fn_UseC__HR_Employee_Attrition[[#This Row],[Age]]&lt;=40,"30-40",IF(WA_Fn_UseC__HR_Employee_Attrition[[#This Row],[Age]]&lt;=50,"41-50","50+")))</f>
        <v>30-40</v>
      </c>
      <c r="C919" t="s">
        <v>18</v>
      </c>
      <c r="D919" t="s">
        <v>13</v>
      </c>
      <c r="E919" t="s">
        <v>32</v>
      </c>
      <c r="F919">
        <v>1281</v>
      </c>
      <c r="G919" t="s">
        <v>15</v>
      </c>
      <c r="H919" t="s">
        <v>16</v>
      </c>
      <c r="I919" t="s">
        <v>17</v>
      </c>
      <c r="J919" s="1">
        <v>4538</v>
      </c>
      <c r="K919" t="s">
        <v>12</v>
      </c>
      <c r="L919">
        <v>12</v>
      </c>
      <c r="M919">
        <v>4</v>
      </c>
      <c r="N919">
        <v>3</v>
      </c>
      <c r="O919">
        <v>0</v>
      </c>
    </row>
    <row r="920" spans="1:15" x14ac:dyDescent="0.3">
      <c r="A920">
        <v>51</v>
      </c>
      <c r="B920" t="str">
        <f>IF(WA_Fn_UseC__HR_Employee_Attrition[[#This Row],[Age]]&lt;30,"&lt;30",IF(WA_Fn_UseC__HR_Employee_Attrition[[#This Row],[Age]]&lt;=40,"30-40",IF(WA_Fn_UseC__HR_Employee_Attrition[[#This Row],[Age]]&lt;=50,"41-50","50+")))</f>
        <v>50+</v>
      </c>
      <c r="C920" t="s">
        <v>18</v>
      </c>
      <c r="D920" t="s">
        <v>13</v>
      </c>
      <c r="E920" t="s">
        <v>14</v>
      </c>
      <c r="F920">
        <v>1282</v>
      </c>
      <c r="G920" t="s">
        <v>20</v>
      </c>
      <c r="H920" t="s">
        <v>29</v>
      </c>
      <c r="I920" t="s">
        <v>26</v>
      </c>
      <c r="J920" s="1">
        <v>19847</v>
      </c>
      <c r="K920" t="s">
        <v>12</v>
      </c>
      <c r="L920">
        <v>24</v>
      </c>
      <c r="M920">
        <v>31</v>
      </c>
      <c r="N920">
        <v>29</v>
      </c>
      <c r="O920">
        <v>11</v>
      </c>
    </row>
    <row r="921" spans="1:15" x14ac:dyDescent="0.3">
      <c r="A921">
        <v>59</v>
      </c>
      <c r="B921" t="str">
        <f>IF(WA_Fn_UseC__HR_Employee_Attrition[[#This Row],[Age]]&lt;30,"&lt;30",IF(WA_Fn_UseC__HR_Employee_Attrition[[#This Row],[Age]]&lt;=40,"30-40",IF(WA_Fn_UseC__HR_Employee_Attrition[[#This Row],[Age]]&lt;=50,"41-50","50+")))</f>
        <v>50+</v>
      </c>
      <c r="C921" t="s">
        <v>18</v>
      </c>
      <c r="D921" t="s">
        <v>19</v>
      </c>
      <c r="E921" t="s">
        <v>25</v>
      </c>
      <c r="F921">
        <v>1283</v>
      </c>
      <c r="G921" t="s">
        <v>20</v>
      </c>
      <c r="H921" t="s">
        <v>27</v>
      </c>
      <c r="I921" t="s">
        <v>17</v>
      </c>
      <c r="J921" s="1">
        <v>10512</v>
      </c>
      <c r="K921" t="s">
        <v>18</v>
      </c>
      <c r="L921">
        <v>12</v>
      </c>
      <c r="M921">
        <v>25</v>
      </c>
      <c r="N921">
        <v>9</v>
      </c>
      <c r="O921">
        <v>5</v>
      </c>
    </row>
    <row r="922" spans="1:15" x14ac:dyDescent="0.3">
      <c r="A922">
        <v>34</v>
      </c>
      <c r="B922" t="str">
        <f>IF(WA_Fn_UseC__HR_Employee_Attrition[[#This Row],[Age]]&lt;30,"&lt;30",IF(WA_Fn_UseC__HR_Employee_Attrition[[#This Row],[Age]]&lt;=40,"30-40",IF(WA_Fn_UseC__HR_Employee_Attrition[[#This Row],[Age]]&lt;=50,"41-50","50+")))</f>
        <v>30-40</v>
      </c>
      <c r="C922" t="s">
        <v>18</v>
      </c>
      <c r="D922" t="s">
        <v>19</v>
      </c>
      <c r="E922" t="s">
        <v>25</v>
      </c>
      <c r="F922">
        <v>1285</v>
      </c>
      <c r="G922" t="s">
        <v>15</v>
      </c>
      <c r="H922" t="s">
        <v>24</v>
      </c>
      <c r="I922" t="s">
        <v>26</v>
      </c>
      <c r="J922" s="1">
        <v>4444</v>
      </c>
      <c r="K922" t="s">
        <v>18</v>
      </c>
      <c r="L922">
        <v>13</v>
      </c>
      <c r="M922">
        <v>15</v>
      </c>
      <c r="N922">
        <v>11</v>
      </c>
      <c r="O922">
        <v>5</v>
      </c>
    </row>
    <row r="923" spans="1:15" x14ac:dyDescent="0.3">
      <c r="A923">
        <v>28</v>
      </c>
      <c r="B923" t="str">
        <f>IF(WA_Fn_UseC__HR_Employee_Attrition[[#This Row],[Age]]&lt;30,"&lt;30",IF(WA_Fn_UseC__HR_Employee_Attrition[[#This Row],[Age]]&lt;=40,"30-40",IF(WA_Fn_UseC__HR_Employee_Attrition[[#This Row],[Age]]&lt;=50,"41-50","50+")))</f>
        <v>&lt;30</v>
      </c>
      <c r="C923" t="s">
        <v>18</v>
      </c>
      <c r="D923" t="s">
        <v>19</v>
      </c>
      <c r="E923" t="s">
        <v>25</v>
      </c>
      <c r="F923">
        <v>1286</v>
      </c>
      <c r="G923" t="s">
        <v>20</v>
      </c>
      <c r="H923" t="s">
        <v>24</v>
      </c>
      <c r="I923" t="s">
        <v>17</v>
      </c>
      <c r="J923" s="1">
        <v>2154</v>
      </c>
      <c r="K923" t="s">
        <v>12</v>
      </c>
      <c r="L923">
        <v>11</v>
      </c>
      <c r="M923">
        <v>5</v>
      </c>
      <c r="N923">
        <v>4</v>
      </c>
      <c r="O923">
        <v>0</v>
      </c>
    </row>
    <row r="924" spans="1:15" x14ac:dyDescent="0.3">
      <c r="A924">
        <v>44</v>
      </c>
      <c r="B924" t="str">
        <f>IF(WA_Fn_UseC__HR_Employee_Attrition[[#This Row],[Age]]&lt;30,"&lt;30",IF(WA_Fn_UseC__HR_Employee_Attrition[[#This Row],[Age]]&lt;=40,"30-40",IF(WA_Fn_UseC__HR_Employee_Attrition[[#This Row],[Age]]&lt;=50,"41-50","50+")))</f>
        <v>41-50</v>
      </c>
      <c r="C924" t="s">
        <v>18</v>
      </c>
      <c r="D924" t="s">
        <v>19</v>
      </c>
      <c r="E924" t="s">
        <v>14</v>
      </c>
      <c r="F924">
        <v>1288</v>
      </c>
      <c r="G924" t="s">
        <v>20</v>
      </c>
      <c r="H924" t="s">
        <v>29</v>
      </c>
      <c r="I924" t="s">
        <v>26</v>
      </c>
      <c r="J924" s="1">
        <v>19190</v>
      </c>
      <c r="K924" t="s">
        <v>18</v>
      </c>
      <c r="L924">
        <v>14</v>
      </c>
      <c r="M924">
        <v>26</v>
      </c>
      <c r="N924">
        <v>25</v>
      </c>
      <c r="O924">
        <v>14</v>
      </c>
    </row>
    <row r="925" spans="1:15" x14ac:dyDescent="0.3">
      <c r="A925">
        <v>34</v>
      </c>
      <c r="B925" t="str">
        <f>IF(WA_Fn_UseC__HR_Employee_Attrition[[#This Row],[Age]]&lt;30,"&lt;30",IF(WA_Fn_UseC__HR_Employee_Attrition[[#This Row],[Age]]&lt;=40,"30-40",IF(WA_Fn_UseC__HR_Employee_Attrition[[#This Row],[Age]]&lt;=50,"41-50","50+")))</f>
        <v>30-40</v>
      </c>
      <c r="C925" t="s">
        <v>18</v>
      </c>
      <c r="D925" t="s">
        <v>34</v>
      </c>
      <c r="E925" t="s">
        <v>14</v>
      </c>
      <c r="F925">
        <v>1289</v>
      </c>
      <c r="G925" t="s">
        <v>20</v>
      </c>
      <c r="H925" t="s">
        <v>34</v>
      </c>
      <c r="I925" t="s">
        <v>22</v>
      </c>
      <c r="J925" s="1">
        <v>4490</v>
      </c>
      <c r="K925" t="s">
        <v>18</v>
      </c>
      <c r="L925">
        <v>11</v>
      </c>
      <c r="M925">
        <v>14</v>
      </c>
      <c r="N925">
        <v>10</v>
      </c>
      <c r="O925">
        <v>1</v>
      </c>
    </row>
    <row r="926" spans="1:15" x14ac:dyDescent="0.3">
      <c r="A926">
        <v>35</v>
      </c>
      <c r="B926" t="str">
        <f>IF(WA_Fn_UseC__HR_Employee_Attrition[[#This Row],[Age]]&lt;30,"&lt;30",IF(WA_Fn_UseC__HR_Employee_Attrition[[#This Row],[Age]]&lt;=40,"30-40",IF(WA_Fn_UseC__HR_Employee_Attrition[[#This Row],[Age]]&lt;=50,"41-50","50+")))</f>
        <v>30-40</v>
      </c>
      <c r="C926" t="s">
        <v>18</v>
      </c>
      <c r="D926" t="s">
        <v>19</v>
      </c>
      <c r="E926" t="s">
        <v>14</v>
      </c>
      <c r="F926">
        <v>1291</v>
      </c>
      <c r="G926" t="s">
        <v>20</v>
      </c>
      <c r="H926" t="s">
        <v>21</v>
      </c>
      <c r="I926" t="s">
        <v>22</v>
      </c>
      <c r="J926" s="1">
        <v>3506</v>
      </c>
      <c r="K926" t="s">
        <v>12</v>
      </c>
      <c r="L926">
        <v>14</v>
      </c>
      <c r="M926">
        <v>4</v>
      </c>
      <c r="N926">
        <v>3</v>
      </c>
      <c r="O926">
        <v>2</v>
      </c>
    </row>
    <row r="927" spans="1:15" x14ac:dyDescent="0.3">
      <c r="A927">
        <v>42</v>
      </c>
      <c r="B927" t="str">
        <f>IF(WA_Fn_UseC__HR_Employee_Attrition[[#This Row],[Age]]&lt;30,"&lt;30",IF(WA_Fn_UseC__HR_Employee_Attrition[[#This Row],[Age]]&lt;=40,"30-40",IF(WA_Fn_UseC__HR_Employee_Attrition[[#This Row],[Age]]&lt;=50,"41-50","50+")))</f>
        <v>41-50</v>
      </c>
      <c r="C927" t="s">
        <v>18</v>
      </c>
      <c r="D927" t="s">
        <v>19</v>
      </c>
      <c r="E927" t="s">
        <v>25</v>
      </c>
      <c r="F927">
        <v>1292</v>
      </c>
      <c r="G927" t="s">
        <v>15</v>
      </c>
      <c r="H927" t="s">
        <v>21</v>
      </c>
      <c r="I927" t="s">
        <v>22</v>
      </c>
      <c r="J927" s="1">
        <v>2372</v>
      </c>
      <c r="K927" t="s">
        <v>12</v>
      </c>
      <c r="L927">
        <v>16</v>
      </c>
      <c r="M927">
        <v>18</v>
      </c>
      <c r="N927">
        <v>1</v>
      </c>
      <c r="O927">
        <v>0</v>
      </c>
    </row>
    <row r="928" spans="1:15" x14ac:dyDescent="0.3">
      <c r="A928">
        <v>43</v>
      </c>
      <c r="B928" t="str">
        <f>IF(WA_Fn_UseC__HR_Employee_Attrition[[#This Row],[Age]]&lt;30,"&lt;30",IF(WA_Fn_UseC__HR_Employee_Attrition[[#This Row],[Age]]&lt;=40,"30-40",IF(WA_Fn_UseC__HR_Employee_Attrition[[#This Row],[Age]]&lt;=50,"41-50","50+")))</f>
        <v>41-50</v>
      </c>
      <c r="C928" t="s">
        <v>18</v>
      </c>
      <c r="D928" t="s">
        <v>13</v>
      </c>
      <c r="E928" t="s">
        <v>32</v>
      </c>
      <c r="F928">
        <v>1293</v>
      </c>
      <c r="G928" t="s">
        <v>15</v>
      </c>
      <c r="H928" t="s">
        <v>16</v>
      </c>
      <c r="I928" t="s">
        <v>17</v>
      </c>
      <c r="J928" s="1">
        <v>10231</v>
      </c>
      <c r="K928" t="s">
        <v>18</v>
      </c>
      <c r="L928">
        <v>14</v>
      </c>
      <c r="M928">
        <v>23</v>
      </c>
      <c r="N928">
        <v>21</v>
      </c>
      <c r="O928">
        <v>15</v>
      </c>
    </row>
    <row r="929" spans="1:15" x14ac:dyDescent="0.3">
      <c r="A929">
        <v>36</v>
      </c>
      <c r="B929" t="str">
        <f>IF(WA_Fn_UseC__HR_Employee_Attrition[[#This Row],[Age]]&lt;30,"&lt;30",IF(WA_Fn_UseC__HR_Employee_Attrition[[#This Row],[Age]]&lt;=40,"30-40",IF(WA_Fn_UseC__HR_Employee_Attrition[[#This Row],[Age]]&lt;=50,"41-50","50+")))</f>
        <v>30-40</v>
      </c>
      <c r="C929" t="s">
        <v>18</v>
      </c>
      <c r="D929" t="s">
        <v>19</v>
      </c>
      <c r="E929" t="s">
        <v>14</v>
      </c>
      <c r="F929">
        <v>1294</v>
      </c>
      <c r="G929" t="s">
        <v>15</v>
      </c>
      <c r="H929" t="s">
        <v>27</v>
      </c>
      <c r="I929" t="s">
        <v>17</v>
      </c>
      <c r="J929" s="1">
        <v>5410</v>
      </c>
      <c r="K929" t="s">
        <v>12</v>
      </c>
      <c r="L929">
        <v>11</v>
      </c>
      <c r="M929">
        <v>18</v>
      </c>
      <c r="N929">
        <v>16</v>
      </c>
      <c r="O929">
        <v>5</v>
      </c>
    </row>
    <row r="930" spans="1:15" x14ac:dyDescent="0.3">
      <c r="A930">
        <v>44</v>
      </c>
      <c r="B930" t="str">
        <f>IF(WA_Fn_UseC__HR_Employee_Attrition[[#This Row],[Age]]&lt;30,"&lt;30",IF(WA_Fn_UseC__HR_Employee_Attrition[[#This Row],[Age]]&lt;=40,"30-40",IF(WA_Fn_UseC__HR_Employee_Attrition[[#This Row],[Age]]&lt;=50,"41-50","50+")))</f>
        <v>41-50</v>
      </c>
      <c r="C930" t="s">
        <v>12</v>
      </c>
      <c r="D930" t="s">
        <v>19</v>
      </c>
      <c r="E930" t="s">
        <v>25</v>
      </c>
      <c r="F930">
        <v>1295</v>
      </c>
      <c r="G930" t="s">
        <v>15</v>
      </c>
      <c r="H930" t="s">
        <v>28</v>
      </c>
      <c r="I930" t="s">
        <v>22</v>
      </c>
      <c r="J930" s="1">
        <v>7978</v>
      </c>
      <c r="K930" t="s">
        <v>18</v>
      </c>
      <c r="L930">
        <v>11</v>
      </c>
      <c r="M930">
        <v>10</v>
      </c>
      <c r="N930">
        <v>10</v>
      </c>
      <c r="O930">
        <v>0</v>
      </c>
    </row>
    <row r="931" spans="1:15" x14ac:dyDescent="0.3">
      <c r="A931">
        <v>28</v>
      </c>
      <c r="B931" t="str">
        <f>IF(WA_Fn_UseC__HR_Employee_Attrition[[#This Row],[Age]]&lt;30,"&lt;30",IF(WA_Fn_UseC__HR_Employee_Attrition[[#This Row],[Age]]&lt;=40,"30-40",IF(WA_Fn_UseC__HR_Employee_Attrition[[#This Row],[Age]]&lt;=50,"41-50","50+")))</f>
        <v>&lt;30</v>
      </c>
      <c r="C931" t="s">
        <v>18</v>
      </c>
      <c r="D931" t="s">
        <v>19</v>
      </c>
      <c r="E931" t="s">
        <v>14</v>
      </c>
      <c r="F931">
        <v>1296</v>
      </c>
      <c r="G931" t="s">
        <v>20</v>
      </c>
      <c r="H931" t="s">
        <v>24</v>
      </c>
      <c r="I931" t="s">
        <v>22</v>
      </c>
      <c r="J931" s="1">
        <v>3867</v>
      </c>
      <c r="K931" t="s">
        <v>12</v>
      </c>
      <c r="L931">
        <v>12</v>
      </c>
      <c r="M931">
        <v>2</v>
      </c>
      <c r="N931">
        <v>2</v>
      </c>
      <c r="O931">
        <v>2</v>
      </c>
    </row>
    <row r="932" spans="1:15" x14ac:dyDescent="0.3">
      <c r="A932">
        <v>51</v>
      </c>
      <c r="B932" t="str">
        <f>IF(WA_Fn_UseC__HR_Employee_Attrition[[#This Row],[Age]]&lt;30,"&lt;30",IF(WA_Fn_UseC__HR_Employee_Attrition[[#This Row],[Age]]&lt;=40,"30-40",IF(WA_Fn_UseC__HR_Employee_Attrition[[#This Row],[Age]]&lt;=50,"41-50","50+")))</f>
        <v>50+</v>
      </c>
      <c r="C932" t="s">
        <v>18</v>
      </c>
      <c r="D932" t="s">
        <v>19</v>
      </c>
      <c r="E932" t="s">
        <v>25</v>
      </c>
      <c r="F932">
        <v>1297</v>
      </c>
      <c r="G932" t="s">
        <v>15</v>
      </c>
      <c r="H932" t="s">
        <v>24</v>
      </c>
      <c r="I932" t="s">
        <v>17</v>
      </c>
      <c r="J932" s="1">
        <v>2838</v>
      </c>
      <c r="K932" t="s">
        <v>18</v>
      </c>
      <c r="L932">
        <v>14</v>
      </c>
      <c r="M932">
        <v>8</v>
      </c>
      <c r="N932">
        <v>7</v>
      </c>
      <c r="O932">
        <v>7</v>
      </c>
    </row>
    <row r="933" spans="1:15" x14ac:dyDescent="0.3">
      <c r="A933">
        <v>30</v>
      </c>
      <c r="B933" t="str">
        <f>IF(WA_Fn_UseC__HR_Employee_Attrition[[#This Row],[Age]]&lt;30,"&lt;30",IF(WA_Fn_UseC__HR_Employee_Attrition[[#This Row],[Age]]&lt;=40,"30-40",IF(WA_Fn_UseC__HR_Employee_Attrition[[#This Row],[Age]]&lt;=50,"41-50","50+")))</f>
        <v>30-40</v>
      </c>
      <c r="C933" t="s">
        <v>18</v>
      </c>
      <c r="D933" t="s">
        <v>19</v>
      </c>
      <c r="E933" t="s">
        <v>25</v>
      </c>
      <c r="F933">
        <v>1298</v>
      </c>
      <c r="G933" t="s">
        <v>15</v>
      </c>
      <c r="H933" t="s">
        <v>27</v>
      </c>
      <c r="I933" t="s">
        <v>17</v>
      </c>
      <c r="J933" s="1">
        <v>4695</v>
      </c>
      <c r="K933" t="s">
        <v>12</v>
      </c>
      <c r="L933">
        <v>18</v>
      </c>
      <c r="M933">
        <v>10</v>
      </c>
      <c r="N933">
        <v>8</v>
      </c>
      <c r="O933">
        <v>1</v>
      </c>
    </row>
    <row r="934" spans="1:15" x14ac:dyDescent="0.3">
      <c r="A934">
        <v>29</v>
      </c>
      <c r="B934" t="str">
        <f>IF(WA_Fn_UseC__HR_Employee_Attrition[[#This Row],[Age]]&lt;30,"&lt;30",IF(WA_Fn_UseC__HR_Employee_Attrition[[#This Row],[Age]]&lt;=40,"30-40",IF(WA_Fn_UseC__HR_Employee_Attrition[[#This Row],[Age]]&lt;=50,"41-50","50+")))</f>
        <v>&lt;30</v>
      </c>
      <c r="C934" t="s">
        <v>12</v>
      </c>
      <c r="D934" t="s">
        <v>19</v>
      </c>
      <c r="E934" t="s">
        <v>33</v>
      </c>
      <c r="F934">
        <v>1299</v>
      </c>
      <c r="G934" t="s">
        <v>15</v>
      </c>
      <c r="H934" t="s">
        <v>24</v>
      </c>
      <c r="I934" t="s">
        <v>26</v>
      </c>
      <c r="J934" s="1">
        <v>3339</v>
      </c>
      <c r="K934" t="s">
        <v>12</v>
      </c>
      <c r="L934">
        <v>13</v>
      </c>
      <c r="M934">
        <v>10</v>
      </c>
      <c r="N934">
        <v>7</v>
      </c>
      <c r="O934">
        <v>7</v>
      </c>
    </row>
    <row r="935" spans="1:15" x14ac:dyDescent="0.3">
      <c r="A935">
        <v>28</v>
      </c>
      <c r="B935" t="str">
        <f>IF(WA_Fn_UseC__HR_Employee_Attrition[[#This Row],[Age]]&lt;30,"&lt;30",IF(WA_Fn_UseC__HR_Employee_Attrition[[#This Row],[Age]]&lt;=40,"30-40",IF(WA_Fn_UseC__HR_Employee_Attrition[[#This Row],[Age]]&lt;=50,"41-50","50+")))</f>
        <v>&lt;30</v>
      </c>
      <c r="C935" t="s">
        <v>18</v>
      </c>
      <c r="D935" t="s">
        <v>19</v>
      </c>
      <c r="E935" t="s">
        <v>33</v>
      </c>
      <c r="F935">
        <v>1301</v>
      </c>
      <c r="G935" t="s">
        <v>20</v>
      </c>
      <c r="H935" t="s">
        <v>21</v>
      </c>
      <c r="I935" t="s">
        <v>17</v>
      </c>
      <c r="J935" s="1">
        <v>2080</v>
      </c>
      <c r="K935" t="s">
        <v>18</v>
      </c>
      <c r="L935">
        <v>11</v>
      </c>
      <c r="M935">
        <v>5</v>
      </c>
      <c r="N935">
        <v>3</v>
      </c>
      <c r="O935">
        <v>1</v>
      </c>
    </row>
    <row r="936" spans="1:15" x14ac:dyDescent="0.3">
      <c r="A936">
        <v>25</v>
      </c>
      <c r="B936" t="str">
        <f>IF(WA_Fn_UseC__HR_Employee_Attrition[[#This Row],[Age]]&lt;30,"&lt;30",IF(WA_Fn_UseC__HR_Employee_Attrition[[#This Row],[Age]]&lt;=40,"30-40",IF(WA_Fn_UseC__HR_Employee_Attrition[[#This Row],[Age]]&lt;=50,"41-50","50+")))</f>
        <v>&lt;30</v>
      </c>
      <c r="C936" t="s">
        <v>18</v>
      </c>
      <c r="D936" t="s">
        <v>19</v>
      </c>
      <c r="E936" t="s">
        <v>25</v>
      </c>
      <c r="F936">
        <v>1303</v>
      </c>
      <c r="G936" t="s">
        <v>15</v>
      </c>
      <c r="H936" t="s">
        <v>21</v>
      </c>
      <c r="I936" t="s">
        <v>17</v>
      </c>
      <c r="J936" s="1">
        <v>2096</v>
      </c>
      <c r="K936" t="s">
        <v>18</v>
      </c>
      <c r="L936">
        <v>18</v>
      </c>
      <c r="M936">
        <v>2</v>
      </c>
      <c r="N936">
        <v>2</v>
      </c>
      <c r="O936">
        <v>2</v>
      </c>
    </row>
    <row r="937" spans="1:15" x14ac:dyDescent="0.3">
      <c r="A937">
        <v>32</v>
      </c>
      <c r="B937" t="str">
        <f>IF(WA_Fn_UseC__HR_Employee_Attrition[[#This Row],[Age]]&lt;30,"&lt;30",IF(WA_Fn_UseC__HR_Employee_Attrition[[#This Row],[Age]]&lt;=40,"30-40",IF(WA_Fn_UseC__HR_Employee_Attrition[[#This Row],[Age]]&lt;=50,"41-50","50+")))</f>
        <v>30-40</v>
      </c>
      <c r="C937" t="s">
        <v>18</v>
      </c>
      <c r="D937" t="s">
        <v>13</v>
      </c>
      <c r="E937" t="s">
        <v>25</v>
      </c>
      <c r="F937">
        <v>1304</v>
      </c>
      <c r="G937" t="s">
        <v>20</v>
      </c>
      <c r="H937" t="s">
        <v>16</v>
      </c>
      <c r="I937" t="s">
        <v>22</v>
      </c>
      <c r="J937" s="1">
        <v>6209</v>
      </c>
      <c r="K937" t="s">
        <v>18</v>
      </c>
      <c r="L937">
        <v>15</v>
      </c>
      <c r="M937">
        <v>10</v>
      </c>
      <c r="N937">
        <v>10</v>
      </c>
      <c r="O937">
        <v>0</v>
      </c>
    </row>
    <row r="938" spans="1:15" x14ac:dyDescent="0.3">
      <c r="A938">
        <v>45</v>
      </c>
      <c r="B938" t="str">
        <f>IF(WA_Fn_UseC__HR_Employee_Attrition[[#This Row],[Age]]&lt;30,"&lt;30",IF(WA_Fn_UseC__HR_Employee_Attrition[[#This Row],[Age]]&lt;=40,"30-40",IF(WA_Fn_UseC__HR_Employee_Attrition[[#This Row],[Age]]&lt;=50,"41-50","50+")))</f>
        <v>41-50</v>
      </c>
      <c r="C938" t="s">
        <v>18</v>
      </c>
      <c r="D938" t="s">
        <v>19</v>
      </c>
      <c r="E938" t="s">
        <v>25</v>
      </c>
      <c r="F938">
        <v>1306</v>
      </c>
      <c r="G938" t="s">
        <v>15</v>
      </c>
      <c r="H938" t="s">
        <v>29</v>
      </c>
      <c r="I938" t="s">
        <v>17</v>
      </c>
      <c r="J938" s="1">
        <v>18061</v>
      </c>
      <c r="K938" t="s">
        <v>18</v>
      </c>
      <c r="L938">
        <v>22</v>
      </c>
      <c r="M938">
        <v>22</v>
      </c>
      <c r="N938">
        <v>0</v>
      </c>
      <c r="O938">
        <v>0</v>
      </c>
    </row>
    <row r="939" spans="1:15" x14ac:dyDescent="0.3">
      <c r="A939">
        <v>39</v>
      </c>
      <c r="B939" t="str">
        <f>IF(WA_Fn_UseC__HR_Employee_Attrition[[#This Row],[Age]]&lt;30,"&lt;30",IF(WA_Fn_UseC__HR_Employee_Attrition[[#This Row],[Age]]&lt;=40,"30-40",IF(WA_Fn_UseC__HR_Employee_Attrition[[#This Row],[Age]]&lt;=50,"41-50","50+")))</f>
        <v>30-40</v>
      </c>
      <c r="C939" t="s">
        <v>18</v>
      </c>
      <c r="D939" t="s">
        <v>19</v>
      </c>
      <c r="E939" t="s">
        <v>25</v>
      </c>
      <c r="F939">
        <v>1307</v>
      </c>
      <c r="G939" t="s">
        <v>15</v>
      </c>
      <c r="H939" t="s">
        <v>29</v>
      </c>
      <c r="I939" t="s">
        <v>26</v>
      </c>
      <c r="J939" s="1">
        <v>17123</v>
      </c>
      <c r="K939" t="s">
        <v>12</v>
      </c>
      <c r="L939">
        <v>13</v>
      </c>
      <c r="M939">
        <v>21</v>
      </c>
      <c r="N939">
        <v>19</v>
      </c>
      <c r="O939">
        <v>15</v>
      </c>
    </row>
    <row r="940" spans="1:15" x14ac:dyDescent="0.3">
      <c r="A940">
        <v>58</v>
      </c>
      <c r="B940" t="str">
        <f>IF(WA_Fn_UseC__HR_Employee_Attrition[[#This Row],[Age]]&lt;30,"&lt;30",IF(WA_Fn_UseC__HR_Employee_Attrition[[#This Row],[Age]]&lt;=40,"30-40",IF(WA_Fn_UseC__HR_Employee_Attrition[[#This Row],[Age]]&lt;=50,"41-50","50+")))</f>
        <v>50+</v>
      </c>
      <c r="C940" t="s">
        <v>18</v>
      </c>
      <c r="D940" t="s">
        <v>19</v>
      </c>
      <c r="E940" t="s">
        <v>14</v>
      </c>
      <c r="F940">
        <v>1308</v>
      </c>
      <c r="G940" t="s">
        <v>20</v>
      </c>
      <c r="H940" t="s">
        <v>21</v>
      </c>
      <c r="I940" t="s">
        <v>26</v>
      </c>
      <c r="J940" s="1">
        <v>2372</v>
      </c>
      <c r="K940" t="s">
        <v>18</v>
      </c>
      <c r="L940">
        <v>12</v>
      </c>
      <c r="M940">
        <v>2</v>
      </c>
      <c r="N940">
        <v>2</v>
      </c>
      <c r="O940">
        <v>2</v>
      </c>
    </row>
    <row r="941" spans="1:15" x14ac:dyDescent="0.3">
      <c r="A941">
        <v>32</v>
      </c>
      <c r="B941" t="str">
        <f>IF(WA_Fn_UseC__HR_Employee_Attrition[[#This Row],[Age]]&lt;30,"&lt;30",IF(WA_Fn_UseC__HR_Employee_Attrition[[#This Row],[Age]]&lt;=40,"30-40",IF(WA_Fn_UseC__HR_Employee_Attrition[[#This Row],[Age]]&lt;=50,"41-50","50+")))</f>
        <v>30-40</v>
      </c>
      <c r="C941" t="s">
        <v>12</v>
      </c>
      <c r="D941" t="s">
        <v>19</v>
      </c>
      <c r="E941" t="s">
        <v>14</v>
      </c>
      <c r="F941">
        <v>1309</v>
      </c>
      <c r="G941" t="s">
        <v>20</v>
      </c>
      <c r="H941" t="s">
        <v>24</v>
      </c>
      <c r="I941" t="s">
        <v>22</v>
      </c>
      <c r="J941" s="1">
        <v>4883</v>
      </c>
      <c r="K941" t="s">
        <v>18</v>
      </c>
      <c r="L941">
        <v>18</v>
      </c>
      <c r="M941">
        <v>10</v>
      </c>
      <c r="N941">
        <v>10</v>
      </c>
      <c r="O941">
        <v>1</v>
      </c>
    </row>
    <row r="942" spans="1:15" x14ac:dyDescent="0.3">
      <c r="A942">
        <v>39</v>
      </c>
      <c r="B942" t="str">
        <f>IF(WA_Fn_UseC__HR_Employee_Attrition[[#This Row],[Age]]&lt;30,"&lt;30",IF(WA_Fn_UseC__HR_Employee_Attrition[[#This Row],[Age]]&lt;=40,"30-40",IF(WA_Fn_UseC__HR_Employee_Attrition[[#This Row],[Age]]&lt;=50,"41-50","50+")))</f>
        <v>30-40</v>
      </c>
      <c r="C942" t="s">
        <v>12</v>
      </c>
      <c r="D942" t="s">
        <v>19</v>
      </c>
      <c r="E942" t="s">
        <v>25</v>
      </c>
      <c r="F942">
        <v>1310</v>
      </c>
      <c r="G942" t="s">
        <v>20</v>
      </c>
      <c r="H942" t="s">
        <v>21</v>
      </c>
      <c r="I942" t="s">
        <v>17</v>
      </c>
      <c r="J942" s="1">
        <v>3904</v>
      </c>
      <c r="K942" t="s">
        <v>18</v>
      </c>
      <c r="L942">
        <v>13</v>
      </c>
      <c r="M942">
        <v>6</v>
      </c>
      <c r="N942">
        <v>5</v>
      </c>
      <c r="O942">
        <v>0</v>
      </c>
    </row>
    <row r="943" spans="1:15" x14ac:dyDescent="0.3">
      <c r="A943">
        <v>30</v>
      </c>
      <c r="B943" t="str">
        <f>IF(WA_Fn_UseC__HR_Employee_Attrition[[#This Row],[Age]]&lt;30,"&lt;30",IF(WA_Fn_UseC__HR_Employee_Attrition[[#This Row],[Age]]&lt;=40,"30-40",IF(WA_Fn_UseC__HR_Employee_Attrition[[#This Row],[Age]]&lt;=50,"41-50","50+")))</f>
        <v>30-40</v>
      </c>
      <c r="C943" t="s">
        <v>18</v>
      </c>
      <c r="D943" t="s">
        <v>19</v>
      </c>
      <c r="E943" t="s">
        <v>33</v>
      </c>
      <c r="F943">
        <v>1311</v>
      </c>
      <c r="G943" t="s">
        <v>15</v>
      </c>
      <c r="H943" t="s">
        <v>24</v>
      </c>
      <c r="I943" t="s">
        <v>22</v>
      </c>
      <c r="J943" s="1">
        <v>4627</v>
      </c>
      <c r="K943" t="s">
        <v>18</v>
      </c>
      <c r="L943">
        <v>12</v>
      </c>
      <c r="M943">
        <v>10</v>
      </c>
      <c r="N943">
        <v>9</v>
      </c>
      <c r="O943">
        <v>6</v>
      </c>
    </row>
    <row r="944" spans="1:15" x14ac:dyDescent="0.3">
      <c r="A944">
        <v>36</v>
      </c>
      <c r="B944" t="str">
        <f>IF(WA_Fn_UseC__HR_Employee_Attrition[[#This Row],[Age]]&lt;30,"&lt;30",IF(WA_Fn_UseC__HR_Employee_Attrition[[#This Row],[Age]]&lt;=40,"30-40",IF(WA_Fn_UseC__HR_Employee_Attrition[[#This Row],[Age]]&lt;=50,"41-50","50+")))</f>
        <v>30-40</v>
      </c>
      <c r="C944" t="s">
        <v>18</v>
      </c>
      <c r="D944" t="s">
        <v>19</v>
      </c>
      <c r="E944" t="s">
        <v>33</v>
      </c>
      <c r="F944">
        <v>1312</v>
      </c>
      <c r="G944" t="s">
        <v>15</v>
      </c>
      <c r="H944" t="s">
        <v>28</v>
      </c>
      <c r="I944" t="s">
        <v>22</v>
      </c>
      <c r="J944" s="1">
        <v>7094</v>
      </c>
      <c r="K944" t="s">
        <v>18</v>
      </c>
      <c r="L944">
        <v>12</v>
      </c>
      <c r="M944">
        <v>10</v>
      </c>
      <c r="N944">
        <v>7</v>
      </c>
      <c r="O944">
        <v>1</v>
      </c>
    </row>
    <row r="945" spans="1:15" x14ac:dyDescent="0.3">
      <c r="A945">
        <v>46</v>
      </c>
      <c r="B945" t="str">
        <f>IF(WA_Fn_UseC__HR_Employee_Attrition[[#This Row],[Age]]&lt;30,"&lt;30",IF(WA_Fn_UseC__HR_Employee_Attrition[[#This Row],[Age]]&lt;=40,"30-40",IF(WA_Fn_UseC__HR_Employee_Attrition[[#This Row],[Age]]&lt;=50,"41-50","50+")))</f>
        <v>41-50</v>
      </c>
      <c r="C945" t="s">
        <v>18</v>
      </c>
      <c r="D945" t="s">
        <v>34</v>
      </c>
      <c r="E945" t="s">
        <v>14</v>
      </c>
      <c r="F945">
        <v>1314</v>
      </c>
      <c r="G945" t="s">
        <v>15</v>
      </c>
      <c r="H945" t="s">
        <v>34</v>
      </c>
      <c r="I945" t="s">
        <v>17</v>
      </c>
      <c r="J945" s="1">
        <v>3423</v>
      </c>
      <c r="K945" t="s">
        <v>18</v>
      </c>
      <c r="L945">
        <v>12</v>
      </c>
      <c r="M945">
        <v>10</v>
      </c>
      <c r="N945">
        <v>7</v>
      </c>
      <c r="O945">
        <v>5</v>
      </c>
    </row>
    <row r="946" spans="1:15" x14ac:dyDescent="0.3">
      <c r="A946">
        <v>28</v>
      </c>
      <c r="B946" t="str">
        <f>IF(WA_Fn_UseC__HR_Employee_Attrition[[#This Row],[Age]]&lt;30,"&lt;30",IF(WA_Fn_UseC__HR_Employee_Attrition[[#This Row],[Age]]&lt;=40,"30-40",IF(WA_Fn_UseC__HR_Employee_Attrition[[#This Row],[Age]]&lt;=50,"41-50","50+")))</f>
        <v>&lt;30</v>
      </c>
      <c r="C946" t="s">
        <v>18</v>
      </c>
      <c r="D946" t="s">
        <v>19</v>
      </c>
      <c r="E946" t="s">
        <v>14</v>
      </c>
      <c r="F946">
        <v>1315</v>
      </c>
      <c r="G946" t="s">
        <v>15</v>
      </c>
      <c r="H946" t="s">
        <v>24</v>
      </c>
      <c r="I946" t="s">
        <v>22</v>
      </c>
      <c r="J946" s="1">
        <v>6674</v>
      </c>
      <c r="K946" t="s">
        <v>18</v>
      </c>
      <c r="L946">
        <v>11</v>
      </c>
      <c r="M946">
        <v>10</v>
      </c>
      <c r="N946">
        <v>9</v>
      </c>
      <c r="O946">
        <v>7</v>
      </c>
    </row>
    <row r="947" spans="1:15" x14ac:dyDescent="0.3">
      <c r="A947">
        <v>50</v>
      </c>
      <c r="B947" t="str">
        <f>IF(WA_Fn_UseC__HR_Employee_Attrition[[#This Row],[Age]]&lt;30,"&lt;30",IF(WA_Fn_UseC__HR_Employee_Attrition[[#This Row],[Age]]&lt;=40,"30-40",IF(WA_Fn_UseC__HR_Employee_Attrition[[#This Row],[Age]]&lt;=50,"41-50","50+")))</f>
        <v>41-50</v>
      </c>
      <c r="C947" t="s">
        <v>18</v>
      </c>
      <c r="D947" t="s">
        <v>19</v>
      </c>
      <c r="E947" t="s">
        <v>14</v>
      </c>
      <c r="F947">
        <v>1317</v>
      </c>
      <c r="G947" t="s">
        <v>15</v>
      </c>
      <c r="H947" t="s">
        <v>31</v>
      </c>
      <c r="I947" t="s">
        <v>22</v>
      </c>
      <c r="J947" s="1">
        <v>16880</v>
      </c>
      <c r="K947" t="s">
        <v>12</v>
      </c>
      <c r="L947">
        <v>11</v>
      </c>
      <c r="M947">
        <v>25</v>
      </c>
      <c r="N947">
        <v>3</v>
      </c>
      <c r="O947">
        <v>1</v>
      </c>
    </row>
    <row r="948" spans="1:15" x14ac:dyDescent="0.3">
      <c r="A948">
        <v>40</v>
      </c>
      <c r="B948" t="str">
        <f>IF(WA_Fn_UseC__HR_Employee_Attrition[[#This Row],[Age]]&lt;30,"&lt;30",IF(WA_Fn_UseC__HR_Employee_Attrition[[#This Row],[Age]]&lt;=40,"30-40",IF(WA_Fn_UseC__HR_Employee_Attrition[[#This Row],[Age]]&lt;=50,"41-50","50+")))</f>
        <v>30-40</v>
      </c>
      <c r="C948" t="s">
        <v>12</v>
      </c>
      <c r="D948" t="s">
        <v>13</v>
      </c>
      <c r="E948" t="s">
        <v>32</v>
      </c>
      <c r="F948">
        <v>1318</v>
      </c>
      <c r="G948" t="s">
        <v>20</v>
      </c>
      <c r="H948" t="s">
        <v>16</v>
      </c>
      <c r="I948" t="s">
        <v>17</v>
      </c>
      <c r="J948" s="1">
        <v>9094</v>
      </c>
      <c r="K948" t="s">
        <v>12</v>
      </c>
      <c r="L948">
        <v>12</v>
      </c>
      <c r="M948">
        <v>9</v>
      </c>
      <c r="N948">
        <v>5</v>
      </c>
      <c r="O948">
        <v>1</v>
      </c>
    </row>
    <row r="949" spans="1:15" x14ac:dyDescent="0.3">
      <c r="A949">
        <v>52</v>
      </c>
      <c r="B949" t="str">
        <f>IF(WA_Fn_UseC__HR_Employee_Attrition[[#This Row],[Age]]&lt;30,"&lt;30",IF(WA_Fn_UseC__HR_Employee_Attrition[[#This Row],[Age]]&lt;=40,"30-40",IF(WA_Fn_UseC__HR_Employee_Attrition[[#This Row],[Age]]&lt;=50,"41-50","50+")))</f>
        <v>50+</v>
      </c>
      <c r="C949" t="s">
        <v>12</v>
      </c>
      <c r="D949" t="s">
        <v>13</v>
      </c>
      <c r="E949" t="s">
        <v>14</v>
      </c>
      <c r="F949">
        <v>1319</v>
      </c>
      <c r="G949" t="s">
        <v>20</v>
      </c>
      <c r="H949" t="s">
        <v>16</v>
      </c>
      <c r="I949" t="s">
        <v>17</v>
      </c>
      <c r="J949" s="1">
        <v>8446</v>
      </c>
      <c r="K949" t="s">
        <v>12</v>
      </c>
      <c r="L949">
        <v>19</v>
      </c>
      <c r="M949">
        <v>10</v>
      </c>
      <c r="N949">
        <v>8</v>
      </c>
      <c r="O949">
        <v>7</v>
      </c>
    </row>
    <row r="950" spans="1:15" x14ac:dyDescent="0.3">
      <c r="A950">
        <v>30</v>
      </c>
      <c r="B950" t="str">
        <f>IF(WA_Fn_UseC__HR_Employee_Attrition[[#This Row],[Age]]&lt;30,"&lt;30",IF(WA_Fn_UseC__HR_Employee_Attrition[[#This Row],[Age]]&lt;=40,"30-40",IF(WA_Fn_UseC__HR_Employee_Attrition[[#This Row],[Age]]&lt;=50,"41-50","50+")))</f>
        <v>30-40</v>
      </c>
      <c r="C950" t="s">
        <v>18</v>
      </c>
      <c r="D950" t="s">
        <v>19</v>
      </c>
      <c r="E950" t="s">
        <v>25</v>
      </c>
      <c r="F950">
        <v>1321</v>
      </c>
      <c r="G950" t="s">
        <v>15</v>
      </c>
      <c r="H950" t="s">
        <v>29</v>
      </c>
      <c r="I950" t="s">
        <v>22</v>
      </c>
      <c r="J950" s="1">
        <v>11916</v>
      </c>
      <c r="K950" t="s">
        <v>12</v>
      </c>
      <c r="L950">
        <v>23</v>
      </c>
      <c r="M950">
        <v>9</v>
      </c>
      <c r="N950">
        <v>9</v>
      </c>
      <c r="O950">
        <v>0</v>
      </c>
    </row>
    <row r="951" spans="1:15" x14ac:dyDescent="0.3">
      <c r="A951">
        <v>39</v>
      </c>
      <c r="B951" t="str">
        <f>IF(WA_Fn_UseC__HR_Employee_Attrition[[#This Row],[Age]]&lt;30,"&lt;30",IF(WA_Fn_UseC__HR_Employee_Attrition[[#This Row],[Age]]&lt;=40,"30-40",IF(WA_Fn_UseC__HR_Employee_Attrition[[#This Row],[Age]]&lt;=50,"41-50","50+")))</f>
        <v>30-40</v>
      </c>
      <c r="C951" t="s">
        <v>18</v>
      </c>
      <c r="D951" t="s">
        <v>19</v>
      </c>
      <c r="E951" t="s">
        <v>14</v>
      </c>
      <c r="F951">
        <v>1322</v>
      </c>
      <c r="G951" t="s">
        <v>20</v>
      </c>
      <c r="H951" t="s">
        <v>27</v>
      </c>
      <c r="I951" t="s">
        <v>17</v>
      </c>
      <c r="J951" s="1">
        <v>4534</v>
      </c>
      <c r="K951" t="s">
        <v>18</v>
      </c>
      <c r="L951">
        <v>11</v>
      </c>
      <c r="M951">
        <v>9</v>
      </c>
      <c r="N951">
        <v>8</v>
      </c>
      <c r="O951">
        <v>1</v>
      </c>
    </row>
    <row r="952" spans="1:15" x14ac:dyDescent="0.3">
      <c r="A952">
        <v>31</v>
      </c>
      <c r="B952" t="str">
        <f>IF(WA_Fn_UseC__HR_Employee_Attrition[[#This Row],[Age]]&lt;30,"&lt;30",IF(WA_Fn_UseC__HR_Employee_Attrition[[#This Row],[Age]]&lt;=40,"30-40",IF(WA_Fn_UseC__HR_Employee_Attrition[[#This Row],[Age]]&lt;=50,"41-50","50+")))</f>
        <v>30-40</v>
      </c>
      <c r="C952" t="s">
        <v>18</v>
      </c>
      <c r="D952" t="s">
        <v>13</v>
      </c>
      <c r="E952" t="s">
        <v>14</v>
      </c>
      <c r="F952">
        <v>1324</v>
      </c>
      <c r="G952" t="s">
        <v>15</v>
      </c>
      <c r="H952" t="s">
        <v>16</v>
      </c>
      <c r="I952" t="s">
        <v>26</v>
      </c>
      <c r="J952" s="1">
        <v>9852</v>
      </c>
      <c r="K952" t="s">
        <v>12</v>
      </c>
      <c r="L952">
        <v>19</v>
      </c>
      <c r="M952">
        <v>10</v>
      </c>
      <c r="N952">
        <v>10</v>
      </c>
      <c r="O952">
        <v>9</v>
      </c>
    </row>
    <row r="953" spans="1:15" x14ac:dyDescent="0.3">
      <c r="A953">
        <v>41</v>
      </c>
      <c r="B953" t="str">
        <f>IF(WA_Fn_UseC__HR_Employee_Attrition[[#This Row],[Age]]&lt;30,"&lt;30",IF(WA_Fn_UseC__HR_Employee_Attrition[[#This Row],[Age]]&lt;=40,"30-40",IF(WA_Fn_UseC__HR_Employee_Attrition[[#This Row],[Age]]&lt;=50,"41-50","50+")))</f>
        <v>41-50</v>
      </c>
      <c r="C953" t="s">
        <v>18</v>
      </c>
      <c r="D953" t="s">
        <v>13</v>
      </c>
      <c r="E953" t="s">
        <v>25</v>
      </c>
      <c r="F953">
        <v>1329</v>
      </c>
      <c r="G953" t="s">
        <v>20</v>
      </c>
      <c r="H953" t="s">
        <v>16</v>
      </c>
      <c r="I953" t="s">
        <v>17</v>
      </c>
      <c r="J953" s="1">
        <v>6151</v>
      </c>
      <c r="K953" t="s">
        <v>18</v>
      </c>
      <c r="L953">
        <v>13</v>
      </c>
      <c r="M953">
        <v>19</v>
      </c>
      <c r="N953">
        <v>19</v>
      </c>
      <c r="O953">
        <v>11</v>
      </c>
    </row>
    <row r="954" spans="1:15" x14ac:dyDescent="0.3">
      <c r="A954">
        <v>31</v>
      </c>
      <c r="B954" t="str">
        <f>IF(WA_Fn_UseC__HR_Employee_Attrition[[#This Row],[Age]]&lt;30,"&lt;30",IF(WA_Fn_UseC__HR_Employee_Attrition[[#This Row],[Age]]&lt;=40,"30-40",IF(WA_Fn_UseC__HR_Employee_Attrition[[#This Row],[Age]]&lt;=50,"41-50","50+")))</f>
        <v>30-40</v>
      </c>
      <c r="C954" t="s">
        <v>12</v>
      </c>
      <c r="D954" t="s">
        <v>13</v>
      </c>
      <c r="E954" t="s">
        <v>14</v>
      </c>
      <c r="F954">
        <v>1331</v>
      </c>
      <c r="G954" t="s">
        <v>15</v>
      </c>
      <c r="H954" t="s">
        <v>30</v>
      </c>
      <c r="I954" t="s">
        <v>17</v>
      </c>
      <c r="J954" s="1">
        <v>2302</v>
      </c>
      <c r="K954" t="s">
        <v>12</v>
      </c>
      <c r="L954">
        <v>11</v>
      </c>
      <c r="M954">
        <v>3</v>
      </c>
      <c r="N954">
        <v>3</v>
      </c>
      <c r="O954">
        <v>2</v>
      </c>
    </row>
    <row r="955" spans="1:15" x14ac:dyDescent="0.3">
      <c r="A955">
        <v>44</v>
      </c>
      <c r="B955" t="str">
        <f>IF(WA_Fn_UseC__HR_Employee_Attrition[[#This Row],[Age]]&lt;30,"&lt;30",IF(WA_Fn_UseC__HR_Employee_Attrition[[#This Row],[Age]]&lt;=40,"30-40",IF(WA_Fn_UseC__HR_Employee_Attrition[[#This Row],[Age]]&lt;=50,"41-50","50+")))</f>
        <v>41-50</v>
      </c>
      <c r="C955" t="s">
        <v>12</v>
      </c>
      <c r="D955" t="s">
        <v>19</v>
      </c>
      <c r="E955" t="s">
        <v>14</v>
      </c>
      <c r="F955">
        <v>1333</v>
      </c>
      <c r="G955" t="s">
        <v>20</v>
      </c>
      <c r="H955" t="s">
        <v>24</v>
      </c>
      <c r="I955" t="s">
        <v>22</v>
      </c>
      <c r="J955" s="1">
        <v>2362</v>
      </c>
      <c r="K955" t="s">
        <v>18</v>
      </c>
      <c r="L955">
        <v>12</v>
      </c>
      <c r="M955">
        <v>10</v>
      </c>
      <c r="N955">
        <v>3</v>
      </c>
      <c r="O955">
        <v>1</v>
      </c>
    </row>
    <row r="956" spans="1:15" x14ac:dyDescent="0.3">
      <c r="A956">
        <v>42</v>
      </c>
      <c r="B956" t="str">
        <f>IF(WA_Fn_UseC__HR_Employee_Attrition[[#This Row],[Age]]&lt;30,"&lt;30",IF(WA_Fn_UseC__HR_Employee_Attrition[[#This Row],[Age]]&lt;=40,"30-40",IF(WA_Fn_UseC__HR_Employee_Attrition[[#This Row],[Age]]&lt;=50,"41-50","50+")))</f>
        <v>41-50</v>
      </c>
      <c r="C956" t="s">
        <v>18</v>
      </c>
      <c r="D956" t="s">
        <v>19</v>
      </c>
      <c r="E956" t="s">
        <v>14</v>
      </c>
      <c r="F956">
        <v>1334</v>
      </c>
      <c r="G956" t="s">
        <v>20</v>
      </c>
      <c r="H956" t="s">
        <v>29</v>
      </c>
      <c r="I956" t="s">
        <v>22</v>
      </c>
      <c r="J956" s="1">
        <v>17861</v>
      </c>
      <c r="K956" t="s">
        <v>12</v>
      </c>
      <c r="L956">
        <v>13</v>
      </c>
      <c r="M956">
        <v>21</v>
      </c>
      <c r="N956">
        <v>20</v>
      </c>
      <c r="O956">
        <v>2</v>
      </c>
    </row>
    <row r="957" spans="1:15" x14ac:dyDescent="0.3">
      <c r="A957">
        <v>55</v>
      </c>
      <c r="B957" t="str">
        <f>IF(WA_Fn_UseC__HR_Employee_Attrition[[#This Row],[Age]]&lt;30,"&lt;30",IF(WA_Fn_UseC__HR_Employee_Attrition[[#This Row],[Age]]&lt;=40,"30-40",IF(WA_Fn_UseC__HR_Employee_Attrition[[#This Row],[Age]]&lt;=50,"41-50","50+")))</f>
        <v>50+</v>
      </c>
      <c r="C957" t="s">
        <v>18</v>
      </c>
      <c r="D957" t="s">
        <v>19</v>
      </c>
      <c r="E957" t="s">
        <v>25</v>
      </c>
      <c r="F957">
        <v>1336</v>
      </c>
      <c r="G957" t="s">
        <v>15</v>
      </c>
      <c r="H957" t="s">
        <v>29</v>
      </c>
      <c r="I957" t="s">
        <v>22</v>
      </c>
      <c r="J957" s="1">
        <v>19187</v>
      </c>
      <c r="K957" t="s">
        <v>18</v>
      </c>
      <c r="L957">
        <v>14</v>
      </c>
      <c r="M957">
        <v>23</v>
      </c>
      <c r="N957">
        <v>19</v>
      </c>
      <c r="O957">
        <v>9</v>
      </c>
    </row>
    <row r="958" spans="1:15" x14ac:dyDescent="0.3">
      <c r="A958">
        <v>56</v>
      </c>
      <c r="B958" t="str">
        <f>IF(WA_Fn_UseC__HR_Employee_Attrition[[#This Row],[Age]]&lt;30,"&lt;30",IF(WA_Fn_UseC__HR_Employee_Attrition[[#This Row],[Age]]&lt;=40,"30-40",IF(WA_Fn_UseC__HR_Employee_Attrition[[#This Row],[Age]]&lt;=50,"41-50","50+")))</f>
        <v>50+</v>
      </c>
      <c r="C958" t="s">
        <v>18</v>
      </c>
      <c r="D958" t="s">
        <v>34</v>
      </c>
      <c r="E958" t="s">
        <v>14</v>
      </c>
      <c r="F958">
        <v>1338</v>
      </c>
      <c r="G958" t="s">
        <v>20</v>
      </c>
      <c r="H958" t="s">
        <v>29</v>
      </c>
      <c r="I958" t="s">
        <v>17</v>
      </c>
      <c r="J958" s="1">
        <v>19717</v>
      </c>
      <c r="K958" t="s">
        <v>18</v>
      </c>
      <c r="L958">
        <v>14</v>
      </c>
      <c r="M958">
        <v>36</v>
      </c>
      <c r="N958">
        <v>7</v>
      </c>
      <c r="O958">
        <v>7</v>
      </c>
    </row>
    <row r="959" spans="1:15" x14ac:dyDescent="0.3">
      <c r="A959">
        <v>40</v>
      </c>
      <c r="B959" t="str">
        <f>IF(WA_Fn_UseC__HR_Employee_Attrition[[#This Row],[Age]]&lt;30,"&lt;30",IF(WA_Fn_UseC__HR_Employee_Attrition[[#This Row],[Age]]&lt;=40,"30-40",IF(WA_Fn_UseC__HR_Employee_Attrition[[#This Row],[Age]]&lt;=50,"41-50","50+")))</f>
        <v>30-40</v>
      </c>
      <c r="C959" t="s">
        <v>18</v>
      </c>
      <c r="D959" t="s">
        <v>19</v>
      </c>
      <c r="E959" t="s">
        <v>14</v>
      </c>
      <c r="F959">
        <v>1340</v>
      </c>
      <c r="G959" t="s">
        <v>20</v>
      </c>
      <c r="H959" t="s">
        <v>21</v>
      </c>
      <c r="I959" t="s">
        <v>26</v>
      </c>
      <c r="J959" s="1">
        <v>3544</v>
      </c>
      <c r="K959" t="s">
        <v>18</v>
      </c>
      <c r="L959">
        <v>16</v>
      </c>
      <c r="M959">
        <v>6</v>
      </c>
      <c r="N959">
        <v>4</v>
      </c>
      <c r="O959">
        <v>0</v>
      </c>
    </row>
    <row r="960" spans="1:15" x14ac:dyDescent="0.3">
      <c r="A960">
        <v>34</v>
      </c>
      <c r="B960" t="str">
        <f>IF(WA_Fn_UseC__HR_Employee_Attrition[[#This Row],[Age]]&lt;30,"&lt;30",IF(WA_Fn_UseC__HR_Employee_Attrition[[#This Row],[Age]]&lt;=40,"30-40",IF(WA_Fn_UseC__HR_Employee_Attrition[[#This Row],[Age]]&lt;=50,"41-50","50+")))</f>
        <v>30-40</v>
      </c>
      <c r="C960" t="s">
        <v>18</v>
      </c>
      <c r="D960" t="s">
        <v>19</v>
      </c>
      <c r="E960" t="s">
        <v>14</v>
      </c>
      <c r="F960">
        <v>1344</v>
      </c>
      <c r="G960" t="s">
        <v>20</v>
      </c>
      <c r="H960" t="s">
        <v>28</v>
      </c>
      <c r="I960" t="s">
        <v>26</v>
      </c>
      <c r="J960" s="1">
        <v>8500</v>
      </c>
      <c r="K960" t="s">
        <v>18</v>
      </c>
      <c r="L960">
        <v>11</v>
      </c>
      <c r="M960">
        <v>10</v>
      </c>
      <c r="N960">
        <v>9</v>
      </c>
      <c r="O960">
        <v>1</v>
      </c>
    </row>
    <row r="961" spans="1:15" x14ac:dyDescent="0.3">
      <c r="A961">
        <v>40</v>
      </c>
      <c r="B961" t="str">
        <f>IF(WA_Fn_UseC__HR_Employee_Attrition[[#This Row],[Age]]&lt;30,"&lt;30",IF(WA_Fn_UseC__HR_Employee_Attrition[[#This Row],[Age]]&lt;=40,"30-40",IF(WA_Fn_UseC__HR_Employee_Attrition[[#This Row],[Age]]&lt;=50,"41-50","50+")))</f>
        <v>30-40</v>
      </c>
      <c r="C961" t="s">
        <v>18</v>
      </c>
      <c r="D961" t="s">
        <v>19</v>
      </c>
      <c r="E961" t="s">
        <v>14</v>
      </c>
      <c r="F961">
        <v>1346</v>
      </c>
      <c r="G961" t="s">
        <v>20</v>
      </c>
      <c r="H961" t="s">
        <v>21</v>
      </c>
      <c r="I961" t="s">
        <v>17</v>
      </c>
      <c r="J961" s="1">
        <v>4661</v>
      </c>
      <c r="K961" t="s">
        <v>18</v>
      </c>
      <c r="L961">
        <v>13</v>
      </c>
      <c r="M961">
        <v>9</v>
      </c>
      <c r="N961">
        <v>9</v>
      </c>
      <c r="O961">
        <v>8</v>
      </c>
    </row>
    <row r="962" spans="1:15" x14ac:dyDescent="0.3">
      <c r="A962">
        <v>41</v>
      </c>
      <c r="B962" t="str">
        <f>IF(WA_Fn_UseC__HR_Employee_Attrition[[#This Row],[Age]]&lt;30,"&lt;30",IF(WA_Fn_UseC__HR_Employee_Attrition[[#This Row],[Age]]&lt;=40,"30-40",IF(WA_Fn_UseC__HR_Employee_Attrition[[#This Row],[Age]]&lt;=50,"41-50","50+")))</f>
        <v>41-50</v>
      </c>
      <c r="C962" t="s">
        <v>18</v>
      </c>
      <c r="D962" t="s">
        <v>13</v>
      </c>
      <c r="E962" t="s">
        <v>32</v>
      </c>
      <c r="F962">
        <v>1349</v>
      </c>
      <c r="G962" t="s">
        <v>15</v>
      </c>
      <c r="H962" t="s">
        <v>16</v>
      </c>
      <c r="I962" t="s">
        <v>26</v>
      </c>
      <c r="J962" s="1">
        <v>4103</v>
      </c>
      <c r="K962" t="s">
        <v>18</v>
      </c>
      <c r="L962">
        <v>17</v>
      </c>
      <c r="M962">
        <v>10</v>
      </c>
      <c r="N962">
        <v>9</v>
      </c>
      <c r="O962">
        <v>1</v>
      </c>
    </row>
    <row r="963" spans="1:15" x14ac:dyDescent="0.3">
      <c r="A963">
        <v>35</v>
      </c>
      <c r="B963" t="str">
        <f>IF(WA_Fn_UseC__HR_Employee_Attrition[[#This Row],[Age]]&lt;30,"&lt;30",IF(WA_Fn_UseC__HR_Employee_Attrition[[#This Row],[Age]]&lt;=40,"30-40",IF(WA_Fn_UseC__HR_Employee_Attrition[[#This Row],[Age]]&lt;=50,"41-50","50+")))</f>
        <v>30-40</v>
      </c>
      <c r="C963" t="s">
        <v>18</v>
      </c>
      <c r="D963" t="s">
        <v>19</v>
      </c>
      <c r="E963" t="s">
        <v>14</v>
      </c>
      <c r="F963">
        <v>1350</v>
      </c>
      <c r="G963" t="s">
        <v>20</v>
      </c>
      <c r="H963" t="s">
        <v>21</v>
      </c>
      <c r="I963" t="s">
        <v>17</v>
      </c>
      <c r="J963" s="1">
        <v>4249</v>
      </c>
      <c r="K963" t="s">
        <v>12</v>
      </c>
      <c r="L963">
        <v>11</v>
      </c>
      <c r="M963">
        <v>9</v>
      </c>
      <c r="N963">
        <v>9</v>
      </c>
      <c r="O963">
        <v>1</v>
      </c>
    </row>
    <row r="964" spans="1:15" x14ac:dyDescent="0.3">
      <c r="A964">
        <v>51</v>
      </c>
      <c r="B964" t="str">
        <f>IF(WA_Fn_UseC__HR_Employee_Attrition[[#This Row],[Age]]&lt;30,"&lt;30",IF(WA_Fn_UseC__HR_Employee_Attrition[[#This Row],[Age]]&lt;=40,"30-40",IF(WA_Fn_UseC__HR_Employee_Attrition[[#This Row],[Age]]&lt;=50,"41-50","50+")))</f>
        <v>50+</v>
      </c>
      <c r="C964" t="s">
        <v>18</v>
      </c>
      <c r="D964" t="s">
        <v>34</v>
      </c>
      <c r="E964" t="s">
        <v>14</v>
      </c>
      <c r="F964">
        <v>1352</v>
      </c>
      <c r="G964" t="s">
        <v>20</v>
      </c>
      <c r="H964" t="s">
        <v>29</v>
      </c>
      <c r="I964" t="s">
        <v>26</v>
      </c>
      <c r="J964" s="1">
        <v>14026</v>
      </c>
      <c r="K964" t="s">
        <v>12</v>
      </c>
      <c r="L964">
        <v>11</v>
      </c>
      <c r="M964">
        <v>33</v>
      </c>
      <c r="N964">
        <v>33</v>
      </c>
      <c r="O964">
        <v>0</v>
      </c>
    </row>
    <row r="965" spans="1:15" x14ac:dyDescent="0.3">
      <c r="A965">
        <v>38</v>
      </c>
      <c r="B965" t="str">
        <f>IF(WA_Fn_UseC__HR_Employee_Attrition[[#This Row],[Age]]&lt;30,"&lt;30",IF(WA_Fn_UseC__HR_Employee_Attrition[[#This Row],[Age]]&lt;=40,"30-40",IF(WA_Fn_UseC__HR_Employee_Attrition[[#This Row],[Age]]&lt;=50,"41-50","50+")))</f>
        <v>30-40</v>
      </c>
      <c r="C965" t="s">
        <v>18</v>
      </c>
      <c r="D965" t="s">
        <v>13</v>
      </c>
      <c r="E965" t="s">
        <v>14</v>
      </c>
      <c r="F965">
        <v>1355</v>
      </c>
      <c r="G965" t="s">
        <v>15</v>
      </c>
      <c r="H965" t="s">
        <v>16</v>
      </c>
      <c r="I965" t="s">
        <v>26</v>
      </c>
      <c r="J965" s="1">
        <v>6893</v>
      </c>
      <c r="K965" t="s">
        <v>18</v>
      </c>
      <c r="L965">
        <v>15</v>
      </c>
      <c r="M965">
        <v>11</v>
      </c>
      <c r="N965">
        <v>7</v>
      </c>
      <c r="O965">
        <v>1</v>
      </c>
    </row>
    <row r="966" spans="1:15" x14ac:dyDescent="0.3">
      <c r="A966">
        <v>34</v>
      </c>
      <c r="B966" t="str">
        <f>IF(WA_Fn_UseC__HR_Employee_Attrition[[#This Row],[Age]]&lt;30,"&lt;30",IF(WA_Fn_UseC__HR_Employee_Attrition[[#This Row],[Age]]&lt;=40,"30-40",IF(WA_Fn_UseC__HR_Employee_Attrition[[#This Row],[Age]]&lt;=50,"41-50","50+")))</f>
        <v>30-40</v>
      </c>
      <c r="C966" t="s">
        <v>18</v>
      </c>
      <c r="D966" t="s">
        <v>13</v>
      </c>
      <c r="E966" t="s">
        <v>25</v>
      </c>
      <c r="F966">
        <v>1356</v>
      </c>
      <c r="G966" t="s">
        <v>15</v>
      </c>
      <c r="H966" t="s">
        <v>16</v>
      </c>
      <c r="I966" t="s">
        <v>17</v>
      </c>
      <c r="J966" s="1">
        <v>6125</v>
      </c>
      <c r="K966" t="s">
        <v>18</v>
      </c>
      <c r="L966">
        <v>12</v>
      </c>
      <c r="M966">
        <v>10</v>
      </c>
      <c r="N966">
        <v>10</v>
      </c>
      <c r="O966">
        <v>9</v>
      </c>
    </row>
    <row r="967" spans="1:15" x14ac:dyDescent="0.3">
      <c r="A967">
        <v>25</v>
      </c>
      <c r="B967" t="str">
        <f>IF(WA_Fn_UseC__HR_Employee_Attrition[[#This Row],[Age]]&lt;30,"&lt;30",IF(WA_Fn_UseC__HR_Employee_Attrition[[#This Row],[Age]]&lt;=40,"30-40",IF(WA_Fn_UseC__HR_Employee_Attrition[[#This Row],[Age]]&lt;=50,"41-50","50+")))</f>
        <v>&lt;30</v>
      </c>
      <c r="C967" t="s">
        <v>18</v>
      </c>
      <c r="D967" t="s">
        <v>19</v>
      </c>
      <c r="E967" t="s">
        <v>25</v>
      </c>
      <c r="F967">
        <v>1358</v>
      </c>
      <c r="G967" t="s">
        <v>20</v>
      </c>
      <c r="H967" t="s">
        <v>24</v>
      </c>
      <c r="I967" t="s">
        <v>22</v>
      </c>
      <c r="J967" s="1">
        <v>3669</v>
      </c>
      <c r="K967" t="s">
        <v>18</v>
      </c>
      <c r="L967">
        <v>11</v>
      </c>
      <c r="M967">
        <v>7</v>
      </c>
      <c r="N967">
        <v>3</v>
      </c>
      <c r="O967">
        <v>1</v>
      </c>
    </row>
    <row r="968" spans="1:15" x14ac:dyDescent="0.3">
      <c r="A968">
        <v>58</v>
      </c>
      <c r="B968" t="str">
        <f>IF(WA_Fn_UseC__HR_Employee_Attrition[[#This Row],[Age]]&lt;30,"&lt;30",IF(WA_Fn_UseC__HR_Employee_Attrition[[#This Row],[Age]]&lt;=40,"30-40",IF(WA_Fn_UseC__HR_Employee_Attrition[[#This Row],[Age]]&lt;=50,"41-50","50+")))</f>
        <v>50+</v>
      </c>
      <c r="C968" t="s">
        <v>12</v>
      </c>
      <c r="D968" t="s">
        <v>19</v>
      </c>
      <c r="E968" t="s">
        <v>25</v>
      </c>
      <c r="F968">
        <v>1360</v>
      </c>
      <c r="G968" t="s">
        <v>15</v>
      </c>
      <c r="H968" t="s">
        <v>27</v>
      </c>
      <c r="I968" t="s">
        <v>22</v>
      </c>
      <c r="J968" s="1">
        <v>10008</v>
      </c>
      <c r="K968" t="s">
        <v>12</v>
      </c>
      <c r="L968">
        <v>14</v>
      </c>
      <c r="M968">
        <v>31</v>
      </c>
      <c r="N968">
        <v>10</v>
      </c>
      <c r="O968">
        <v>5</v>
      </c>
    </row>
    <row r="969" spans="1:15" x14ac:dyDescent="0.3">
      <c r="A969">
        <v>40</v>
      </c>
      <c r="B969" t="str">
        <f>IF(WA_Fn_UseC__HR_Employee_Attrition[[#This Row],[Age]]&lt;30,"&lt;30",IF(WA_Fn_UseC__HR_Employee_Attrition[[#This Row],[Age]]&lt;=40,"30-40",IF(WA_Fn_UseC__HR_Employee_Attrition[[#This Row],[Age]]&lt;=50,"41-50","50+")))</f>
        <v>30-40</v>
      </c>
      <c r="C969" t="s">
        <v>18</v>
      </c>
      <c r="D969" t="s">
        <v>19</v>
      </c>
      <c r="E969" t="s">
        <v>14</v>
      </c>
      <c r="F969">
        <v>1361</v>
      </c>
      <c r="G969" t="s">
        <v>20</v>
      </c>
      <c r="H969" t="s">
        <v>24</v>
      </c>
      <c r="I969" t="s">
        <v>22</v>
      </c>
      <c r="J969" s="1">
        <v>2387</v>
      </c>
      <c r="K969" t="s">
        <v>18</v>
      </c>
      <c r="L969">
        <v>22</v>
      </c>
      <c r="M969">
        <v>7</v>
      </c>
      <c r="N969">
        <v>4</v>
      </c>
      <c r="O969">
        <v>0</v>
      </c>
    </row>
    <row r="970" spans="1:15" x14ac:dyDescent="0.3">
      <c r="A970">
        <v>36</v>
      </c>
      <c r="B970" t="str">
        <f>IF(WA_Fn_UseC__HR_Employee_Attrition[[#This Row],[Age]]&lt;30,"&lt;30",IF(WA_Fn_UseC__HR_Employee_Attrition[[#This Row],[Age]]&lt;=40,"30-40",IF(WA_Fn_UseC__HR_Employee_Attrition[[#This Row],[Age]]&lt;=50,"41-50","50+")))</f>
        <v>30-40</v>
      </c>
      <c r="C970" t="s">
        <v>18</v>
      </c>
      <c r="D970" t="s">
        <v>13</v>
      </c>
      <c r="E970" t="s">
        <v>32</v>
      </c>
      <c r="F970">
        <v>1362</v>
      </c>
      <c r="G970" t="s">
        <v>15</v>
      </c>
      <c r="H970" t="s">
        <v>16</v>
      </c>
      <c r="I970" t="s">
        <v>22</v>
      </c>
      <c r="J970" s="1">
        <v>4639</v>
      </c>
      <c r="K970" t="s">
        <v>18</v>
      </c>
      <c r="L970">
        <v>16</v>
      </c>
      <c r="M970">
        <v>17</v>
      </c>
      <c r="N970">
        <v>15</v>
      </c>
      <c r="O970">
        <v>6</v>
      </c>
    </row>
    <row r="971" spans="1:15" x14ac:dyDescent="0.3">
      <c r="A971">
        <v>48</v>
      </c>
      <c r="B971" t="str">
        <f>IF(WA_Fn_UseC__HR_Employee_Attrition[[#This Row],[Age]]&lt;30,"&lt;30",IF(WA_Fn_UseC__HR_Employee_Attrition[[#This Row],[Age]]&lt;=40,"30-40",IF(WA_Fn_UseC__HR_Employee_Attrition[[#This Row],[Age]]&lt;=50,"41-50","50+")))</f>
        <v>41-50</v>
      </c>
      <c r="C971" t="s">
        <v>18</v>
      </c>
      <c r="D971" t="s">
        <v>19</v>
      </c>
      <c r="E971" t="s">
        <v>14</v>
      </c>
      <c r="F971">
        <v>1363</v>
      </c>
      <c r="G971" t="s">
        <v>20</v>
      </c>
      <c r="H971" t="s">
        <v>27</v>
      </c>
      <c r="I971" t="s">
        <v>17</v>
      </c>
      <c r="J971" s="1">
        <v>7898</v>
      </c>
      <c r="K971" t="s">
        <v>18</v>
      </c>
      <c r="L971">
        <v>11</v>
      </c>
      <c r="M971">
        <v>11</v>
      </c>
      <c r="N971">
        <v>10</v>
      </c>
      <c r="O971">
        <v>0</v>
      </c>
    </row>
    <row r="972" spans="1:15" x14ac:dyDescent="0.3">
      <c r="A972">
        <v>27</v>
      </c>
      <c r="B972" t="str">
        <f>IF(WA_Fn_UseC__HR_Employee_Attrition[[#This Row],[Age]]&lt;30,"&lt;30",IF(WA_Fn_UseC__HR_Employee_Attrition[[#This Row],[Age]]&lt;=40,"30-40",IF(WA_Fn_UseC__HR_Employee_Attrition[[#This Row],[Age]]&lt;=50,"41-50","50+")))</f>
        <v>&lt;30</v>
      </c>
      <c r="C972" t="s">
        <v>18</v>
      </c>
      <c r="D972" t="s">
        <v>13</v>
      </c>
      <c r="E972" t="s">
        <v>25</v>
      </c>
      <c r="F972">
        <v>1364</v>
      </c>
      <c r="G972" t="s">
        <v>15</v>
      </c>
      <c r="H972" t="s">
        <v>30</v>
      </c>
      <c r="I972" t="s">
        <v>22</v>
      </c>
      <c r="J972" s="1">
        <v>2534</v>
      </c>
      <c r="K972" t="s">
        <v>18</v>
      </c>
      <c r="L972">
        <v>14</v>
      </c>
      <c r="M972">
        <v>5</v>
      </c>
      <c r="N972">
        <v>1</v>
      </c>
      <c r="O972">
        <v>0</v>
      </c>
    </row>
    <row r="973" spans="1:15" x14ac:dyDescent="0.3">
      <c r="A973">
        <v>51</v>
      </c>
      <c r="B973" t="str">
        <f>IF(WA_Fn_UseC__HR_Employee_Attrition[[#This Row],[Age]]&lt;30,"&lt;30",IF(WA_Fn_UseC__HR_Employee_Attrition[[#This Row],[Age]]&lt;=40,"30-40",IF(WA_Fn_UseC__HR_Employee_Attrition[[#This Row],[Age]]&lt;=50,"41-50","50+")))</f>
        <v>50+</v>
      </c>
      <c r="C973" t="s">
        <v>18</v>
      </c>
      <c r="D973" t="s">
        <v>19</v>
      </c>
      <c r="E973" t="s">
        <v>33</v>
      </c>
      <c r="F973">
        <v>1367</v>
      </c>
      <c r="G973" t="s">
        <v>15</v>
      </c>
      <c r="H973" t="s">
        <v>27</v>
      </c>
      <c r="I973" t="s">
        <v>17</v>
      </c>
      <c r="J973" s="1">
        <v>13142</v>
      </c>
      <c r="K973" t="s">
        <v>18</v>
      </c>
      <c r="L973">
        <v>16</v>
      </c>
      <c r="M973">
        <v>29</v>
      </c>
      <c r="N973">
        <v>5</v>
      </c>
      <c r="O973">
        <v>0</v>
      </c>
    </row>
    <row r="974" spans="1:15" x14ac:dyDescent="0.3">
      <c r="A974">
        <v>18</v>
      </c>
      <c r="B974" t="str">
        <f>IF(WA_Fn_UseC__HR_Employee_Attrition[[#This Row],[Age]]&lt;30,"&lt;30",IF(WA_Fn_UseC__HR_Employee_Attrition[[#This Row],[Age]]&lt;=40,"30-40",IF(WA_Fn_UseC__HR_Employee_Attrition[[#This Row],[Age]]&lt;=50,"41-50","50+")))</f>
        <v>&lt;30</v>
      </c>
      <c r="C974" t="s">
        <v>18</v>
      </c>
      <c r="D974" t="s">
        <v>19</v>
      </c>
      <c r="E974" t="s">
        <v>14</v>
      </c>
      <c r="F974">
        <v>1368</v>
      </c>
      <c r="G974" t="s">
        <v>15</v>
      </c>
      <c r="H974" t="s">
        <v>24</v>
      </c>
      <c r="I974" t="s">
        <v>17</v>
      </c>
      <c r="J974" s="1">
        <v>1611</v>
      </c>
      <c r="K974" t="s">
        <v>18</v>
      </c>
      <c r="L974">
        <v>15</v>
      </c>
      <c r="M974">
        <v>0</v>
      </c>
      <c r="N974">
        <v>0</v>
      </c>
      <c r="O974">
        <v>0</v>
      </c>
    </row>
    <row r="975" spans="1:15" x14ac:dyDescent="0.3">
      <c r="A975">
        <v>35</v>
      </c>
      <c r="B975" t="str">
        <f>IF(WA_Fn_UseC__HR_Employee_Attrition[[#This Row],[Age]]&lt;30,"&lt;30",IF(WA_Fn_UseC__HR_Employee_Attrition[[#This Row],[Age]]&lt;=40,"30-40",IF(WA_Fn_UseC__HR_Employee_Attrition[[#This Row],[Age]]&lt;=50,"41-50","50+")))</f>
        <v>30-40</v>
      </c>
      <c r="C975" t="s">
        <v>18</v>
      </c>
      <c r="D975" t="s">
        <v>19</v>
      </c>
      <c r="E975" t="s">
        <v>25</v>
      </c>
      <c r="F975">
        <v>1369</v>
      </c>
      <c r="G975" t="s">
        <v>15</v>
      </c>
      <c r="H975" t="s">
        <v>24</v>
      </c>
      <c r="I975" t="s">
        <v>22</v>
      </c>
      <c r="J975" s="1">
        <v>5363</v>
      </c>
      <c r="K975" t="s">
        <v>18</v>
      </c>
      <c r="L975">
        <v>12</v>
      </c>
      <c r="M975">
        <v>10</v>
      </c>
      <c r="N975">
        <v>9</v>
      </c>
      <c r="O975">
        <v>0</v>
      </c>
    </row>
    <row r="976" spans="1:15" x14ac:dyDescent="0.3">
      <c r="A976">
        <v>27</v>
      </c>
      <c r="B976" t="str">
        <f>IF(WA_Fn_UseC__HR_Employee_Attrition[[#This Row],[Age]]&lt;30,"&lt;30",IF(WA_Fn_UseC__HR_Employee_Attrition[[#This Row],[Age]]&lt;=40,"30-40",IF(WA_Fn_UseC__HR_Employee_Attrition[[#This Row],[Age]]&lt;=50,"41-50","50+")))</f>
        <v>&lt;30</v>
      </c>
      <c r="C976" t="s">
        <v>18</v>
      </c>
      <c r="D976" t="s">
        <v>13</v>
      </c>
      <c r="E976" t="s">
        <v>14</v>
      </c>
      <c r="F976">
        <v>1371</v>
      </c>
      <c r="G976" t="s">
        <v>20</v>
      </c>
      <c r="H976" t="s">
        <v>16</v>
      </c>
      <c r="I976" t="s">
        <v>17</v>
      </c>
      <c r="J976" s="1">
        <v>5071</v>
      </c>
      <c r="K976" t="s">
        <v>18</v>
      </c>
      <c r="L976">
        <v>20</v>
      </c>
      <c r="M976">
        <v>8</v>
      </c>
      <c r="N976">
        <v>6</v>
      </c>
      <c r="O976">
        <v>0</v>
      </c>
    </row>
    <row r="977" spans="1:15" x14ac:dyDescent="0.3">
      <c r="A977">
        <v>55</v>
      </c>
      <c r="B977" t="str">
        <f>IF(WA_Fn_UseC__HR_Employee_Attrition[[#This Row],[Age]]&lt;30,"&lt;30",IF(WA_Fn_UseC__HR_Employee_Attrition[[#This Row],[Age]]&lt;=40,"30-40",IF(WA_Fn_UseC__HR_Employee_Attrition[[#This Row],[Age]]&lt;=50,"41-50","50+")))</f>
        <v>50+</v>
      </c>
      <c r="C977" t="s">
        <v>12</v>
      </c>
      <c r="D977" t="s">
        <v>13</v>
      </c>
      <c r="E977" t="s">
        <v>32</v>
      </c>
      <c r="F977">
        <v>1372</v>
      </c>
      <c r="G977" t="s">
        <v>20</v>
      </c>
      <c r="H977" t="s">
        <v>16</v>
      </c>
      <c r="I977" t="s">
        <v>17</v>
      </c>
      <c r="J977" s="1">
        <v>13695</v>
      </c>
      <c r="K977" t="s">
        <v>12</v>
      </c>
      <c r="L977">
        <v>17</v>
      </c>
      <c r="M977">
        <v>24</v>
      </c>
      <c r="N977">
        <v>19</v>
      </c>
      <c r="O977">
        <v>3</v>
      </c>
    </row>
    <row r="978" spans="1:15" x14ac:dyDescent="0.3">
      <c r="A978">
        <v>56</v>
      </c>
      <c r="B978" t="str">
        <f>IF(WA_Fn_UseC__HR_Employee_Attrition[[#This Row],[Age]]&lt;30,"&lt;30",IF(WA_Fn_UseC__HR_Employee_Attrition[[#This Row],[Age]]&lt;=40,"30-40",IF(WA_Fn_UseC__HR_Employee_Attrition[[#This Row],[Age]]&lt;=50,"41-50","50+")))</f>
        <v>50+</v>
      </c>
      <c r="C978" t="s">
        <v>18</v>
      </c>
      <c r="D978" t="s">
        <v>19</v>
      </c>
      <c r="E978" t="s">
        <v>14</v>
      </c>
      <c r="F978">
        <v>1373</v>
      </c>
      <c r="G978" t="s">
        <v>20</v>
      </c>
      <c r="H978" t="s">
        <v>27</v>
      </c>
      <c r="I978" t="s">
        <v>22</v>
      </c>
      <c r="J978" s="1">
        <v>13402</v>
      </c>
      <c r="K978" t="s">
        <v>12</v>
      </c>
      <c r="L978">
        <v>12</v>
      </c>
      <c r="M978">
        <v>33</v>
      </c>
      <c r="N978">
        <v>19</v>
      </c>
      <c r="O978">
        <v>15</v>
      </c>
    </row>
    <row r="979" spans="1:15" x14ac:dyDescent="0.3">
      <c r="A979">
        <v>34</v>
      </c>
      <c r="B979" t="str">
        <f>IF(WA_Fn_UseC__HR_Employee_Attrition[[#This Row],[Age]]&lt;30,"&lt;30",IF(WA_Fn_UseC__HR_Employee_Attrition[[#This Row],[Age]]&lt;=40,"30-40",IF(WA_Fn_UseC__HR_Employee_Attrition[[#This Row],[Age]]&lt;=50,"41-50","50+")))</f>
        <v>30-40</v>
      </c>
      <c r="C979" t="s">
        <v>18</v>
      </c>
      <c r="D979" t="s">
        <v>19</v>
      </c>
      <c r="E979" t="s">
        <v>33</v>
      </c>
      <c r="F979">
        <v>1374</v>
      </c>
      <c r="G979" t="s">
        <v>15</v>
      </c>
      <c r="H979" t="s">
        <v>21</v>
      </c>
      <c r="I979" t="s">
        <v>26</v>
      </c>
      <c r="J979" s="1">
        <v>2029</v>
      </c>
      <c r="K979" t="s">
        <v>18</v>
      </c>
      <c r="L979">
        <v>20</v>
      </c>
      <c r="M979">
        <v>5</v>
      </c>
      <c r="N979">
        <v>5</v>
      </c>
      <c r="O979">
        <v>0</v>
      </c>
    </row>
    <row r="980" spans="1:15" x14ac:dyDescent="0.3">
      <c r="A980">
        <v>40</v>
      </c>
      <c r="B980" t="str">
        <f>IF(WA_Fn_UseC__HR_Employee_Attrition[[#This Row],[Age]]&lt;30,"&lt;30",IF(WA_Fn_UseC__HR_Employee_Attrition[[#This Row],[Age]]&lt;=40,"30-40",IF(WA_Fn_UseC__HR_Employee_Attrition[[#This Row],[Age]]&lt;=50,"41-50","50+")))</f>
        <v>30-40</v>
      </c>
      <c r="C980" t="s">
        <v>18</v>
      </c>
      <c r="D980" t="s">
        <v>19</v>
      </c>
      <c r="E980" t="s">
        <v>25</v>
      </c>
      <c r="F980">
        <v>1375</v>
      </c>
      <c r="G980" t="s">
        <v>15</v>
      </c>
      <c r="H980" t="s">
        <v>28</v>
      </c>
      <c r="I980" t="s">
        <v>26</v>
      </c>
      <c r="J980" s="1">
        <v>6377</v>
      </c>
      <c r="K980" t="s">
        <v>18</v>
      </c>
      <c r="L980">
        <v>20</v>
      </c>
      <c r="M980">
        <v>15</v>
      </c>
      <c r="N980">
        <v>12</v>
      </c>
      <c r="O980">
        <v>11</v>
      </c>
    </row>
    <row r="981" spans="1:15" x14ac:dyDescent="0.3">
      <c r="A981">
        <v>34</v>
      </c>
      <c r="B981" t="str">
        <f>IF(WA_Fn_UseC__HR_Employee_Attrition[[#This Row],[Age]]&lt;30,"&lt;30",IF(WA_Fn_UseC__HR_Employee_Attrition[[#This Row],[Age]]&lt;=40,"30-40",IF(WA_Fn_UseC__HR_Employee_Attrition[[#This Row],[Age]]&lt;=50,"41-50","50+")))</f>
        <v>30-40</v>
      </c>
      <c r="C981" t="s">
        <v>18</v>
      </c>
      <c r="D981" t="s">
        <v>19</v>
      </c>
      <c r="E981" t="s">
        <v>25</v>
      </c>
      <c r="F981">
        <v>1377</v>
      </c>
      <c r="G981" t="s">
        <v>20</v>
      </c>
      <c r="H981" t="s">
        <v>24</v>
      </c>
      <c r="I981" t="s">
        <v>22</v>
      </c>
      <c r="J981" s="1">
        <v>5429</v>
      </c>
      <c r="K981" t="s">
        <v>18</v>
      </c>
      <c r="L981">
        <v>13</v>
      </c>
      <c r="M981">
        <v>10</v>
      </c>
      <c r="N981">
        <v>8</v>
      </c>
      <c r="O981">
        <v>7</v>
      </c>
    </row>
    <row r="982" spans="1:15" x14ac:dyDescent="0.3">
      <c r="A982">
        <v>31</v>
      </c>
      <c r="B982" t="str">
        <f>IF(WA_Fn_UseC__HR_Employee_Attrition[[#This Row],[Age]]&lt;30,"&lt;30",IF(WA_Fn_UseC__HR_Employee_Attrition[[#This Row],[Age]]&lt;=40,"30-40",IF(WA_Fn_UseC__HR_Employee_Attrition[[#This Row],[Age]]&lt;=50,"41-50","50+")))</f>
        <v>30-40</v>
      </c>
      <c r="C982" t="s">
        <v>12</v>
      </c>
      <c r="D982" t="s">
        <v>13</v>
      </c>
      <c r="E982" t="s">
        <v>14</v>
      </c>
      <c r="F982">
        <v>1379</v>
      </c>
      <c r="G982" t="s">
        <v>15</v>
      </c>
      <c r="H982" t="s">
        <v>30</v>
      </c>
      <c r="I982" t="s">
        <v>17</v>
      </c>
      <c r="J982" s="1">
        <v>2785</v>
      </c>
      <c r="K982" t="s">
        <v>18</v>
      </c>
      <c r="L982">
        <v>14</v>
      </c>
      <c r="M982">
        <v>3</v>
      </c>
      <c r="N982">
        <v>1</v>
      </c>
      <c r="O982">
        <v>0</v>
      </c>
    </row>
    <row r="983" spans="1:15" x14ac:dyDescent="0.3">
      <c r="A983">
        <v>35</v>
      </c>
      <c r="B983" t="str">
        <f>IF(WA_Fn_UseC__HR_Employee_Attrition[[#This Row],[Age]]&lt;30,"&lt;30",IF(WA_Fn_UseC__HR_Employee_Attrition[[#This Row],[Age]]&lt;=40,"30-40",IF(WA_Fn_UseC__HR_Employee_Attrition[[#This Row],[Age]]&lt;=50,"41-50","50+")))</f>
        <v>30-40</v>
      </c>
      <c r="C983" t="s">
        <v>12</v>
      </c>
      <c r="D983" t="s">
        <v>13</v>
      </c>
      <c r="E983" t="s">
        <v>32</v>
      </c>
      <c r="F983">
        <v>1380</v>
      </c>
      <c r="G983" t="s">
        <v>15</v>
      </c>
      <c r="H983" t="s">
        <v>16</v>
      </c>
      <c r="I983" t="s">
        <v>22</v>
      </c>
      <c r="J983" s="1">
        <v>4614</v>
      </c>
      <c r="K983" t="s">
        <v>12</v>
      </c>
      <c r="L983">
        <v>18</v>
      </c>
      <c r="M983">
        <v>5</v>
      </c>
      <c r="N983">
        <v>4</v>
      </c>
      <c r="O983">
        <v>3</v>
      </c>
    </row>
    <row r="984" spans="1:15" x14ac:dyDescent="0.3">
      <c r="A984">
        <v>38</v>
      </c>
      <c r="B984" t="str">
        <f>IF(WA_Fn_UseC__HR_Employee_Attrition[[#This Row],[Age]]&lt;30,"&lt;30",IF(WA_Fn_UseC__HR_Employee_Attrition[[#This Row],[Age]]&lt;=40,"30-40",IF(WA_Fn_UseC__HR_Employee_Attrition[[#This Row],[Age]]&lt;=50,"41-50","50+")))</f>
        <v>30-40</v>
      </c>
      <c r="C984" t="s">
        <v>18</v>
      </c>
      <c r="D984" t="s">
        <v>19</v>
      </c>
      <c r="E984" t="s">
        <v>14</v>
      </c>
      <c r="F984">
        <v>1382</v>
      </c>
      <c r="G984" t="s">
        <v>20</v>
      </c>
      <c r="H984" t="s">
        <v>21</v>
      </c>
      <c r="I984" t="s">
        <v>26</v>
      </c>
      <c r="J984" s="1">
        <v>2610</v>
      </c>
      <c r="K984" t="s">
        <v>18</v>
      </c>
      <c r="L984">
        <v>11</v>
      </c>
      <c r="M984">
        <v>4</v>
      </c>
      <c r="N984">
        <v>4</v>
      </c>
      <c r="O984">
        <v>0</v>
      </c>
    </row>
    <row r="985" spans="1:15" x14ac:dyDescent="0.3">
      <c r="A985">
        <v>34</v>
      </c>
      <c r="B985" t="str">
        <f>IF(WA_Fn_UseC__HR_Employee_Attrition[[#This Row],[Age]]&lt;30,"&lt;30",IF(WA_Fn_UseC__HR_Employee_Attrition[[#This Row],[Age]]&lt;=40,"30-40",IF(WA_Fn_UseC__HR_Employee_Attrition[[#This Row],[Age]]&lt;=50,"41-50","50+")))</f>
        <v>30-40</v>
      </c>
      <c r="C985" t="s">
        <v>18</v>
      </c>
      <c r="D985" t="s">
        <v>19</v>
      </c>
      <c r="E985" t="s">
        <v>33</v>
      </c>
      <c r="F985">
        <v>1383</v>
      </c>
      <c r="G985" t="s">
        <v>15</v>
      </c>
      <c r="H985" t="s">
        <v>28</v>
      </c>
      <c r="I985" t="s">
        <v>17</v>
      </c>
      <c r="J985" s="1">
        <v>6687</v>
      </c>
      <c r="K985" t="s">
        <v>18</v>
      </c>
      <c r="L985">
        <v>11</v>
      </c>
      <c r="M985">
        <v>14</v>
      </c>
      <c r="N985">
        <v>14</v>
      </c>
      <c r="O985">
        <v>4</v>
      </c>
    </row>
    <row r="986" spans="1:15" x14ac:dyDescent="0.3">
      <c r="A986">
        <v>28</v>
      </c>
      <c r="B986" t="str">
        <f>IF(WA_Fn_UseC__HR_Employee_Attrition[[#This Row],[Age]]&lt;30,"&lt;30",IF(WA_Fn_UseC__HR_Employee_Attrition[[#This Row],[Age]]&lt;=40,"30-40",IF(WA_Fn_UseC__HR_Employee_Attrition[[#This Row],[Age]]&lt;=50,"41-50","50+")))</f>
        <v>&lt;30</v>
      </c>
      <c r="C986" t="s">
        <v>18</v>
      </c>
      <c r="D986" t="s">
        <v>13</v>
      </c>
      <c r="E986" t="s">
        <v>14</v>
      </c>
      <c r="F986">
        <v>1387</v>
      </c>
      <c r="G986" t="s">
        <v>20</v>
      </c>
      <c r="H986" t="s">
        <v>16</v>
      </c>
      <c r="I986" t="s">
        <v>22</v>
      </c>
      <c r="J986" s="1">
        <v>4724</v>
      </c>
      <c r="K986" t="s">
        <v>18</v>
      </c>
      <c r="L986">
        <v>11</v>
      </c>
      <c r="M986">
        <v>5</v>
      </c>
      <c r="N986">
        <v>5</v>
      </c>
      <c r="O986">
        <v>0</v>
      </c>
    </row>
    <row r="987" spans="1:15" x14ac:dyDescent="0.3">
      <c r="A987">
        <v>31</v>
      </c>
      <c r="B987" t="str">
        <f>IF(WA_Fn_UseC__HR_Employee_Attrition[[#This Row],[Age]]&lt;30,"&lt;30",IF(WA_Fn_UseC__HR_Employee_Attrition[[#This Row],[Age]]&lt;=40,"30-40",IF(WA_Fn_UseC__HR_Employee_Attrition[[#This Row],[Age]]&lt;=50,"41-50","50+")))</f>
        <v>30-40</v>
      </c>
      <c r="C987" t="s">
        <v>12</v>
      </c>
      <c r="D987" t="s">
        <v>19</v>
      </c>
      <c r="E987" t="s">
        <v>25</v>
      </c>
      <c r="F987">
        <v>1389</v>
      </c>
      <c r="G987" t="s">
        <v>20</v>
      </c>
      <c r="H987" t="s">
        <v>27</v>
      </c>
      <c r="I987" t="s">
        <v>22</v>
      </c>
      <c r="J987" s="1">
        <v>6179</v>
      </c>
      <c r="K987" t="s">
        <v>12</v>
      </c>
      <c r="L987">
        <v>15</v>
      </c>
      <c r="M987">
        <v>10</v>
      </c>
      <c r="N987">
        <v>10</v>
      </c>
      <c r="O987">
        <v>6</v>
      </c>
    </row>
    <row r="988" spans="1:15" x14ac:dyDescent="0.3">
      <c r="A988">
        <v>39</v>
      </c>
      <c r="B988" t="str">
        <f>IF(WA_Fn_UseC__HR_Employee_Attrition[[#This Row],[Age]]&lt;30,"&lt;30",IF(WA_Fn_UseC__HR_Employee_Attrition[[#This Row],[Age]]&lt;=40,"30-40",IF(WA_Fn_UseC__HR_Employee_Attrition[[#This Row],[Age]]&lt;=50,"41-50","50+")))</f>
        <v>30-40</v>
      </c>
      <c r="C988" t="s">
        <v>18</v>
      </c>
      <c r="D988" t="s">
        <v>13</v>
      </c>
      <c r="E988" t="s">
        <v>14</v>
      </c>
      <c r="F988">
        <v>1390</v>
      </c>
      <c r="G988" t="s">
        <v>20</v>
      </c>
      <c r="H988" t="s">
        <v>16</v>
      </c>
      <c r="I988" t="s">
        <v>22</v>
      </c>
      <c r="J988" s="1">
        <v>6120</v>
      </c>
      <c r="K988" t="s">
        <v>12</v>
      </c>
      <c r="L988">
        <v>12</v>
      </c>
      <c r="M988">
        <v>8</v>
      </c>
      <c r="N988">
        <v>5</v>
      </c>
      <c r="O988">
        <v>1</v>
      </c>
    </row>
    <row r="989" spans="1:15" x14ac:dyDescent="0.3">
      <c r="A989">
        <v>51</v>
      </c>
      <c r="B989" t="str">
        <f>IF(WA_Fn_UseC__HR_Employee_Attrition[[#This Row],[Age]]&lt;30,"&lt;30",IF(WA_Fn_UseC__HR_Employee_Attrition[[#This Row],[Age]]&lt;=40,"30-40",IF(WA_Fn_UseC__HR_Employee_Attrition[[#This Row],[Age]]&lt;=50,"41-50","50+")))</f>
        <v>50+</v>
      </c>
      <c r="C989" t="s">
        <v>18</v>
      </c>
      <c r="D989" t="s">
        <v>13</v>
      </c>
      <c r="E989" t="s">
        <v>32</v>
      </c>
      <c r="F989">
        <v>1391</v>
      </c>
      <c r="G989" t="s">
        <v>20</v>
      </c>
      <c r="H989" t="s">
        <v>16</v>
      </c>
      <c r="I989" t="s">
        <v>22</v>
      </c>
      <c r="J989" s="1">
        <v>10596</v>
      </c>
      <c r="K989" t="s">
        <v>18</v>
      </c>
      <c r="L989">
        <v>11</v>
      </c>
      <c r="M989">
        <v>14</v>
      </c>
      <c r="N989">
        <v>4</v>
      </c>
      <c r="O989">
        <v>3</v>
      </c>
    </row>
    <row r="990" spans="1:15" x14ac:dyDescent="0.3">
      <c r="A990">
        <v>41</v>
      </c>
      <c r="B990" t="str">
        <f>IF(WA_Fn_UseC__HR_Employee_Attrition[[#This Row],[Age]]&lt;30,"&lt;30",IF(WA_Fn_UseC__HR_Employee_Attrition[[#This Row],[Age]]&lt;=40,"30-40",IF(WA_Fn_UseC__HR_Employee_Attrition[[#This Row],[Age]]&lt;=50,"41-50","50+")))</f>
        <v>41-50</v>
      </c>
      <c r="C990" t="s">
        <v>18</v>
      </c>
      <c r="D990" t="s">
        <v>19</v>
      </c>
      <c r="E990" t="s">
        <v>14</v>
      </c>
      <c r="F990">
        <v>1392</v>
      </c>
      <c r="G990" t="s">
        <v>15</v>
      </c>
      <c r="H990" t="s">
        <v>21</v>
      </c>
      <c r="I990" t="s">
        <v>26</v>
      </c>
      <c r="J990" s="1">
        <v>5467</v>
      </c>
      <c r="K990" t="s">
        <v>12</v>
      </c>
      <c r="L990">
        <v>14</v>
      </c>
      <c r="M990">
        <v>12</v>
      </c>
      <c r="N990">
        <v>6</v>
      </c>
      <c r="O990">
        <v>3</v>
      </c>
    </row>
    <row r="991" spans="1:15" x14ac:dyDescent="0.3">
      <c r="A991">
        <v>37</v>
      </c>
      <c r="B991" t="str">
        <f>IF(WA_Fn_UseC__HR_Employee_Attrition[[#This Row],[Age]]&lt;30,"&lt;30",IF(WA_Fn_UseC__HR_Employee_Attrition[[#This Row],[Age]]&lt;=40,"30-40",IF(WA_Fn_UseC__HR_Employee_Attrition[[#This Row],[Age]]&lt;=50,"41-50","50+")))</f>
        <v>30-40</v>
      </c>
      <c r="C991" t="s">
        <v>18</v>
      </c>
      <c r="D991" t="s">
        <v>19</v>
      </c>
      <c r="E991" t="s">
        <v>14</v>
      </c>
      <c r="F991">
        <v>1394</v>
      </c>
      <c r="G991" t="s">
        <v>20</v>
      </c>
      <c r="H991" t="s">
        <v>21</v>
      </c>
      <c r="I991" t="s">
        <v>22</v>
      </c>
      <c r="J991" s="1">
        <v>2996</v>
      </c>
      <c r="K991" t="s">
        <v>12</v>
      </c>
      <c r="L991">
        <v>15</v>
      </c>
      <c r="M991">
        <v>8</v>
      </c>
      <c r="N991">
        <v>6</v>
      </c>
      <c r="O991">
        <v>1</v>
      </c>
    </row>
    <row r="992" spans="1:15" x14ac:dyDescent="0.3">
      <c r="A992">
        <v>33</v>
      </c>
      <c r="B992" t="str">
        <f>IF(WA_Fn_UseC__HR_Employee_Attrition[[#This Row],[Age]]&lt;30,"&lt;30",IF(WA_Fn_UseC__HR_Employee_Attrition[[#This Row],[Age]]&lt;=40,"30-40",IF(WA_Fn_UseC__HR_Employee_Attrition[[#This Row],[Age]]&lt;=50,"41-50","50+")))</f>
        <v>30-40</v>
      </c>
      <c r="C992" t="s">
        <v>18</v>
      </c>
      <c r="D992" t="s">
        <v>13</v>
      </c>
      <c r="E992" t="s">
        <v>14</v>
      </c>
      <c r="F992">
        <v>1395</v>
      </c>
      <c r="G992" t="s">
        <v>20</v>
      </c>
      <c r="H992" t="s">
        <v>16</v>
      </c>
      <c r="I992" t="s">
        <v>22</v>
      </c>
      <c r="J992" s="1">
        <v>9998</v>
      </c>
      <c r="K992" t="s">
        <v>18</v>
      </c>
      <c r="L992">
        <v>13</v>
      </c>
      <c r="M992">
        <v>8</v>
      </c>
      <c r="N992">
        <v>5</v>
      </c>
      <c r="O992">
        <v>1</v>
      </c>
    </row>
    <row r="993" spans="1:15" x14ac:dyDescent="0.3">
      <c r="A993">
        <v>32</v>
      </c>
      <c r="B993" t="str">
        <f>IF(WA_Fn_UseC__HR_Employee_Attrition[[#This Row],[Age]]&lt;30,"&lt;30",IF(WA_Fn_UseC__HR_Employee_Attrition[[#This Row],[Age]]&lt;=40,"30-40",IF(WA_Fn_UseC__HR_Employee_Attrition[[#This Row],[Age]]&lt;=50,"41-50","50+")))</f>
        <v>30-40</v>
      </c>
      <c r="C993" t="s">
        <v>18</v>
      </c>
      <c r="D993" t="s">
        <v>13</v>
      </c>
      <c r="E993" t="s">
        <v>32</v>
      </c>
      <c r="F993">
        <v>1396</v>
      </c>
      <c r="G993" t="s">
        <v>20</v>
      </c>
      <c r="H993" t="s">
        <v>16</v>
      </c>
      <c r="I993" t="s">
        <v>22</v>
      </c>
      <c r="J993" s="1">
        <v>4078</v>
      </c>
      <c r="K993" t="s">
        <v>12</v>
      </c>
      <c r="L993">
        <v>13</v>
      </c>
      <c r="M993">
        <v>4</v>
      </c>
      <c r="N993">
        <v>3</v>
      </c>
      <c r="O993">
        <v>1</v>
      </c>
    </row>
    <row r="994" spans="1:15" x14ac:dyDescent="0.3">
      <c r="A994">
        <v>39</v>
      </c>
      <c r="B994" t="str">
        <f>IF(WA_Fn_UseC__HR_Employee_Attrition[[#This Row],[Age]]&lt;30,"&lt;30",IF(WA_Fn_UseC__HR_Employee_Attrition[[#This Row],[Age]]&lt;=40,"30-40",IF(WA_Fn_UseC__HR_Employee_Attrition[[#This Row],[Age]]&lt;=50,"41-50","50+")))</f>
        <v>30-40</v>
      </c>
      <c r="C994" t="s">
        <v>18</v>
      </c>
      <c r="D994" t="s">
        <v>19</v>
      </c>
      <c r="E994" t="s">
        <v>14</v>
      </c>
      <c r="F994">
        <v>1397</v>
      </c>
      <c r="G994" t="s">
        <v>20</v>
      </c>
      <c r="H994" t="s">
        <v>28</v>
      </c>
      <c r="I994" t="s">
        <v>22</v>
      </c>
      <c r="J994" s="1">
        <v>10920</v>
      </c>
      <c r="K994" t="s">
        <v>18</v>
      </c>
      <c r="L994">
        <v>21</v>
      </c>
      <c r="M994">
        <v>13</v>
      </c>
      <c r="N994">
        <v>6</v>
      </c>
      <c r="O994">
        <v>0</v>
      </c>
    </row>
    <row r="995" spans="1:15" x14ac:dyDescent="0.3">
      <c r="A995">
        <v>25</v>
      </c>
      <c r="B995" t="str">
        <f>IF(WA_Fn_UseC__HR_Employee_Attrition[[#This Row],[Age]]&lt;30,"&lt;30",IF(WA_Fn_UseC__HR_Employee_Attrition[[#This Row],[Age]]&lt;=40,"30-40",IF(WA_Fn_UseC__HR_Employee_Attrition[[#This Row],[Age]]&lt;=50,"41-50","50+")))</f>
        <v>&lt;30</v>
      </c>
      <c r="C995" t="s">
        <v>18</v>
      </c>
      <c r="D995" t="s">
        <v>13</v>
      </c>
      <c r="E995" t="s">
        <v>14</v>
      </c>
      <c r="F995">
        <v>1399</v>
      </c>
      <c r="G995" t="s">
        <v>20</v>
      </c>
      <c r="H995" t="s">
        <v>16</v>
      </c>
      <c r="I995" t="s">
        <v>22</v>
      </c>
      <c r="J995" s="1">
        <v>6232</v>
      </c>
      <c r="K995" t="s">
        <v>18</v>
      </c>
      <c r="L995">
        <v>11</v>
      </c>
      <c r="M995">
        <v>6</v>
      </c>
      <c r="N995">
        <v>3</v>
      </c>
      <c r="O995">
        <v>1</v>
      </c>
    </row>
    <row r="996" spans="1:15" x14ac:dyDescent="0.3">
      <c r="A996">
        <v>52</v>
      </c>
      <c r="B996" t="str">
        <f>IF(WA_Fn_UseC__HR_Employee_Attrition[[#This Row],[Age]]&lt;30,"&lt;30",IF(WA_Fn_UseC__HR_Employee_Attrition[[#This Row],[Age]]&lt;=40,"30-40",IF(WA_Fn_UseC__HR_Employee_Attrition[[#This Row],[Age]]&lt;=50,"41-50","50+")))</f>
        <v>50+</v>
      </c>
      <c r="C996" t="s">
        <v>18</v>
      </c>
      <c r="D996" t="s">
        <v>19</v>
      </c>
      <c r="E996" t="s">
        <v>25</v>
      </c>
      <c r="F996">
        <v>1401</v>
      </c>
      <c r="G996" t="s">
        <v>15</v>
      </c>
      <c r="H996" t="s">
        <v>27</v>
      </c>
      <c r="I996" t="s">
        <v>22</v>
      </c>
      <c r="J996" s="1">
        <v>13247</v>
      </c>
      <c r="K996" t="s">
        <v>12</v>
      </c>
      <c r="L996">
        <v>11</v>
      </c>
      <c r="M996">
        <v>24</v>
      </c>
      <c r="N996">
        <v>5</v>
      </c>
      <c r="O996">
        <v>0</v>
      </c>
    </row>
    <row r="997" spans="1:15" x14ac:dyDescent="0.3">
      <c r="A997">
        <v>43</v>
      </c>
      <c r="B997" t="str">
        <f>IF(WA_Fn_UseC__HR_Employee_Attrition[[#This Row],[Age]]&lt;30,"&lt;30",IF(WA_Fn_UseC__HR_Employee_Attrition[[#This Row],[Age]]&lt;=40,"30-40",IF(WA_Fn_UseC__HR_Employee_Attrition[[#This Row],[Age]]&lt;=50,"41-50","50+")))</f>
        <v>41-50</v>
      </c>
      <c r="C997" t="s">
        <v>18</v>
      </c>
      <c r="D997" t="s">
        <v>19</v>
      </c>
      <c r="E997" t="s">
        <v>25</v>
      </c>
      <c r="F997">
        <v>1402</v>
      </c>
      <c r="G997" t="s">
        <v>15</v>
      </c>
      <c r="H997" t="s">
        <v>21</v>
      </c>
      <c r="I997" t="s">
        <v>17</v>
      </c>
      <c r="J997" s="1">
        <v>4081</v>
      </c>
      <c r="K997" t="s">
        <v>12</v>
      </c>
      <c r="L997">
        <v>14</v>
      </c>
      <c r="M997">
        <v>20</v>
      </c>
      <c r="N997">
        <v>20</v>
      </c>
      <c r="O997">
        <v>1</v>
      </c>
    </row>
    <row r="998" spans="1:15" x14ac:dyDescent="0.3">
      <c r="A998">
        <v>27</v>
      </c>
      <c r="B998" t="str">
        <f>IF(WA_Fn_UseC__HR_Employee_Attrition[[#This Row],[Age]]&lt;30,"&lt;30",IF(WA_Fn_UseC__HR_Employee_Attrition[[#This Row],[Age]]&lt;=40,"30-40",IF(WA_Fn_UseC__HR_Employee_Attrition[[#This Row],[Age]]&lt;=50,"41-50","50+")))</f>
        <v>&lt;30</v>
      </c>
      <c r="C998" t="s">
        <v>18</v>
      </c>
      <c r="D998" t="s">
        <v>13</v>
      </c>
      <c r="E998" t="s">
        <v>32</v>
      </c>
      <c r="F998">
        <v>1403</v>
      </c>
      <c r="G998" t="s">
        <v>15</v>
      </c>
      <c r="H998" t="s">
        <v>16</v>
      </c>
      <c r="I998" t="s">
        <v>22</v>
      </c>
      <c r="J998" s="1">
        <v>5769</v>
      </c>
      <c r="K998" t="s">
        <v>12</v>
      </c>
      <c r="L998">
        <v>11</v>
      </c>
      <c r="M998">
        <v>6</v>
      </c>
      <c r="N998">
        <v>6</v>
      </c>
      <c r="O998">
        <v>4</v>
      </c>
    </row>
    <row r="999" spans="1:15" x14ac:dyDescent="0.3">
      <c r="A999">
        <v>27</v>
      </c>
      <c r="B999" t="str">
        <f>IF(WA_Fn_UseC__HR_Employee_Attrition[[#This Row],[Age]]&lt;30,"&lt;30",IF(WA_Fn_UseC__HR_Employee_Attrition[[#This Row],[Age]]&lt;=40,"30-40",IF(WA_Fn_UseC__HR_Employee_Attrition[[#This Row],[Age]]&lt;=50,"41-50","50+")))</f>
        <v>&lt;30</v>
      </c>
      <c r="C999" t="s">
        <v>12</v>
      </c>
      <c r="D999" t="s">
        <v>19</v>
      </c>
      <c r="E999" t="s">
        <v>14</v>
      </c>
      <c r="F999">
        <v>1405</v>
      </c>
      <c r="G999" t="s">
        <v>15</v>
      </c>
      <c r="H999" t="s">
        <v>21</v>
      </c>
      <c r="I999" t="s">
        <v>17</v>
      </c>
      <c r="J999" s="1">
        <v>2394</v>
      </c>
      <c r="K999" t="s">
        <v>12</v>
      </c>
      <c r="L999">
        <v>13</v>
      </c>
      <c r="M999">
        <v>8</v>
      </c>
      <c r="N999">
        <v>8</v>
      </c>
      <c r="O999">
        <v>7</v>
      </c>
    </row>
    <row r="1000" spans="1:15" x14ac:dyDescent="0.3">
      <c r="A1000">
        <v>26</v>
      </c>
      <c r="B1000" t="str">
        <f>IF(WA_Fn_UseC__HR_Employee_Attrition[[#This Row],[Age]]&lt;30,"&lt;30",IF(WA_Fn_UseC__HR_Employee_Attrition[[#This Row],[Age]]&lt;=40,"30-40",IF(WA_Fn_UseC__HR_Employee_Attrition[[#This Row],[Age]]&lt;=50,"41-50","50+")))</f>
        <v>&lt;30</v>
      </c>
      <c r="C1000" t="s">
        <v>18</v>
      </c>
      <c r="D1000" t="s">
        <v>19</v>
      </c>
      <c r="E1000" t="s">
        <v>25</v>
      </c>
      <c r="F1000">
        <v>1407</v>
      </c>
      <c r="G1000" t="s">
        <v>20</v>
      </c>
      <c r="H1000" t="s">
        <v>21</v>
      </c>
      <c r="I1000" t="s">
        <v>17</v>
      </c>
      <c r="J1000" s="1">
        <v>3904</v>
      </c>
      <c r="K1000" t="s">
        <v>18</v>
      </c>
      <c r="L1000">
        <v>12</v>
      </c>
      <c r="M1000">
        <v>5</v>
      </c>
      <c r="N1000">
        <v>4</v>
      </c>
      <c r="O1000">
        <v>1</v>
      </c>
    </row>
    <row r="1001" spans="1:15" x14ac:dyDescent="0.3">
      <c r="A1001">
        <v>42</v>
      </c>
      <c r="B1001" t="str">
        <f>IF(WA_Fn_UseC__HR_Employee_Attrition[[#This Row],[Age]]&lt;30,"&lt;30",IF(WA_Fn_UseC__HR_Employee_Attrition[[#This Row],[Age]]&lt;=40,"30-40",IF(WA_Fn_UseC__HR_Employee_Attrition[[#This Row],[Age]]&lt;=50,"41-50","50+")))</f>
        <v>41-50</v>
      </c>
      <c r="C1001" t="s">
        <v>18</v>
      </c>
      <c r="D1001" t="s">
        <v>34</v>
      </c>
      <c r="E1001" t="s">
        <v>34</v>
      </c>
      <c r="F1001">
        <v>1408</v>
      </c>
      <c r="G1001" t="s">
        <v>15</v>
      </c>
      <c r="H1001" t="s">
        <v>29</v>
      </c>
      <c r="I1001" t="s">
        <v>22</v>
      </c>
      <c r="J1001" s="1">
        <v>16799</v>
      </c>
      <c r="K1001" t="s">
        <v>18</v>
      </c>
      <c r="L1001">
        <v>14</v>
      </c>
      <c r="M1001">
        <v>21</v>
      </c>
      <c r="N1001">
        <v>20</v>
      </c>
      <c r="O1001">
        <v>0</v>
      </c>
    </row>
    <row r="1002" spans="1:15" x14ac:dyDescent="0.3">
      <c r="A1002">
        <v>52</v>
      </c>
      <c r="B1002" t="str">
        <f>IF(WA_Fn_UseC__HR_Employee_Attrition[[#This Row],[Age]]&lt;30,"&lt;30",IF(WA_Fn_UseC__HR_Employee_Attrition[[#This Row],[Age]]&lt;=40,"30-40",IF(WA_Fn_UseC__HR_Employee_Attrition[[#This Row],[Age]]&lt;=50,"41-50","50+")))</f>
        <v>50+</v>
      </c>
      <c r="C1002" t="s">
        <v>18</v>
      </c>
      <c r="D1002" t="s">
        <v>19</v>
      </c>
      <c r="E1002" t="s">
        <v>23</v>
      </c>
      <c r="F1002">
        <v>1409</v>
      </c>
      <c r="G1002" t="s">
        <v>15</v>
      </c>
      <c r="H1002" t="s">
        <v>24</v>
      </c>
      <c r="I1002" t="s">
        <v>22</v>
      </c>
      <c r="J1002" s="1">
        <v>2950</v>
      </c>
      <c r="K1002" t="s">
        <v>18</v>
      </c>
      <c r="L1002">
        <v>13</v>
      </c>
      <c r="M1002">
        <v>12</v>
      </c>
      <c r="N1002">
        <v>5</v>
      </c>
      <c r="O1002">
        <v>0</v>
      </c>
    </row>
    <row r="1003" spans="1:15" x14ac:dyDescent="0.3">
      <c r="A1003">
        <v>37</v>
      </c>
      <c r="B1003" t="str">
        <f>IF(WA_Fn_UseC__HR_Employee_Attrition[[#This Row],[Age]]&lt;30,"&lt;30",IF(WA_Fn_UseC__HR_Employee_Attrition[[#This Row],[Age]]&lt;=40,"30-40",IF(WA_Fn_UseC__HR_Employee_Attrition[[#This Row],[Age]]&lt;=50,"41-50","50+")))</f>
        <v>30-40</v>
      </c>
      <c r="C1003" t="s">
        <v>18</v>
      </c>
      <c r="D1003" t="s">
        <v>19</v>
      </c>
      <c r="E1003" t="s">
        <v>25</v>
      </c>
      <c r="F1003">
        <v>1411</v>
      </c>
      <c r="G1003" t="s">
        <v>15</v>
      </c>
      <c r="H1003" t="s">
        <v>24</v>
      </c>
      <c r="I1003" t="s">
        <v>17</v>
      </c>
      <c r="J1003" s="1">
        <v>3629</v>
      </c>
      <c r="K1003" t="s">
        <v>18</v>
      </c>
      <c r="L1003">
        <v>18</v>
      </c>
      <c r="M1003">
        <v>8</v>
      </c>
      <c r="N1003">
        <v>3</v>
      </c>
      <c r="O1003">
        <v>0</v>
      </c>
    </row>
    <row r="1004" spans="1:15" x14ac:dyDescent="0.3">
      <c r="A1004">
        <v>35</v>
      </c>
      <c r="B1004" t="str">
        <f>IF(WA_Fn_UseC__HR_Employee_Attrition[[#This Row],[Age]]&lt;30,"&lt;30",IF(WA_Fn_UseC__HR_Employee_Attrition[[#This Row],[Age]]&lt;=40,"30-40",IF(WA_Fn_UseC__HR_Employee_Attrition[[#This Row],[Age]]&lt;=50,"41-50","50+")))</f>
        <v>30-40</v>
      </c>
      <c r="C1004" t="s">
        <v>18</v>
      </c>
      <c r="D1004" t="s">
        <v>19</v>
      </c>
      <c r="E1004" t="s">
        <v>14</v>
      </c>
      <c r="F1004">
        <v>1412</v>
      </c>
      <c r="G1004" t="s">
        <v>20</v>
      </c>
      <c r="H1004" t="s">
        <v>27</v>
      </c>
      <c r="I1004" t="s">
        <v>17</v>
      </c>
      <c r="J1004" s="1">
        <v>9362</v>
      </c>
      <c r="K1004" t="s">
        <v>18</v>
      </c>
      <c r="L1004">
        <v>11</v>
      </c>
      <c r="M1004">
        <v>10</v>
      </c>
      <c r="N1004">
        <v>2</v>
      </c>
      <c r="O1004">
        <v>2</v>
      </c>
    </row>
    <row r="1005" spans="1:15" x14ac:dyDescent="0.3">
      <c r="A1005">
        <v>25</v>
      </c>
      <c r="B1005" t="str">
        <f>IF(WA_Fn_UseC__HR_Employee_Attrition[[#This Row],[Age]]&lt;30,"&lt;30",IF(WA_Fn_UseC__HR_Employee_Attrition[[#This Row],[Age]]&lt;=40,"30-40",IF(WA_Fn_UseC__HR_Employee_Attrition[[#This Row],[Age]]&lt;=50,"41-50","50+")))</f>
        <v>&lt;30</v>
      </c>
      <c r="C1005" t="s">
        <v>18</v>
      </c>
      <c r="D1005" t="s">
        <v>19</v>
      </c>
      <c r="E1005" t="s">
        <v>33</v>
      </c>
      <c r="F1005">
        <v>1415</v>
      </c>
      <c r="G1005" t="s">
        <v>20</v>
      </c>
      <c r="H1005" t="s">
        <v>24</v>
      </c>
      <c r="I1005" t="s">
        <v>22</v>
      </c>
      <c r="J1005" s="1">
        <v>3229</v>
      </c>
      <c r="K1005" t="s">
        <v>18</v>
      </c>
      <c r="L1005">
        <v>11</v>
      </c>
      <c r="M1005">
        <v>7</v>
      </c>
      <c r="N1005">
        <v>3</v>
      </c>
      <c r="O1005">
        <v>0</v>
      </c>
    </row>
    <row r="1006" spans="1:15" x14ac:dyDescent="0.3">
      <c r="A1006">
        <v>26</v>
      </c>
      <c r="B1006" t="str">
        <f>IF(WA_Fn_UseC__HR_Employee_Attrition[[#This Row],[Age]]&lt;30,"&lt;30",IF(WA_Fn_UseC__HR_Employee_Attrition[[#This Row],[Age]]&lt;=40,"30-40",IF(WA_Fn_UseC__HR_Employee_Attrition[[#This Row],[Age]]&lt;=50,"41-50","50+")))</f>
        <v>&lt;30</v>
      </c>
      <c r="C1006" t="s">
        <v>18</v>
      </c>
      <c r="D1006" t="s">
        <v>19</v>
      </c>
      <c r="E1006" t="s">
        <v>23</v>
      </c>
      <c r="F1006">
        <v>1417</v>
      </c>
      <c r="G1006" t="s">
        <v>20</v>
      </c>
      <c r="H1006" t="s">
        <v>24</v>
      </c>
      <c r="I1006" t="s">
        <v>17</v>
      </c>
      <c r="J1006" s="1">
        <v>3578</v>
      </c>
      <c r="K1006" t="s">
        <v>18</v>
      </c>
      <c r="L1006">
        <v>12</v>
      </c>
      <c r="M1006">
        <v>8</v>
      </c>
      <c r="N1006">
        <v>7</v>
      </c>
      <c r="O1006">
        <v>0</v>
      </c>
    </row>
    <row r="1007" spans="1:15" x14ac:dyDescent="0.3">
      <c r="A1007">
        <v>29</v>
      </c>
      <c r="B1007" t="str">
        <f>IF(WA_Fn_UseC__HR_Employee_Attrition[[#This Row],[Age]]&lt;30,"&lt;30",IF(WA_Fn_UseC__HR_Employee_Attrition[[#This Row],[Age]]&lt;=40,"30-40",IF(WA_Fn_UseC__HR_Employee_Attrition[[#This Row],[Age]]&lt;=50,"41-50","50+")))</f>
        <v>&lt;30</v>
      </c>
      <c r="C1007" t="s">
        <v>18</v>
      </c>
      <c r="D1007" t="s">
        <v>34</v>
      </c>
      <c r="E1007" t="s">
        <v>23</v>
      </c>
      <c r="F1007">
        <v>1419</v>
      </c>
      <c r="G1007" t="s">
        <v>20</v>
      </c>
      <c r="H1007" t="s">
        <v>34</v>
      </c>
      <c r="I1007" t="s">
        <v>17</v>
      </c>
      <c r="J1007" s="1">
        <v>7988</v>
      </c>
      <c r="K1007" t="s">
        <v>18</v>
      </c>
      <c r="L1007">
        <v>13</v>
      </c>
      <c r="M1007">
        <v>10</v>
      </c>
      <c r="N1007">
        <v>10</v>
      </c>
      <c r="O1007">
        <v>0</v>
      </c>
    </row>
    <row r="1008" spans="1:15" x14ac:dyDescent="0.3">
      <c r="A1008">
        <v>49</v>
      </c>
      <c r="B1008" t="str">
        <f>IF(WA_Fn_UseC__HR_Employee_Attrition[[#This Row],[Age]]&lt;30,"&lt;30",IF(WA_Fn_UseC__HR_Employee_Attrition[[#This Row],[Age]]&lt;=40,"30-40",IF(WA_Fn_UseC__HR_Employee_Attrition[[#This Row],[Age]]&lt;=50,"41-50","50+")))</f>
        <v>41-50</v>
      </c>
      <c r="C1008" t="s">
        <v>12</v>
      </c>
      <c r="D1008" t="s">
        <v>19</v>
      </c>
      <c r="E1008" t="s">
        <v>14</v>
      </c>
      <c r="F1008">
        <v>1420</v>
      </c>
      <c r="G1008" t="s">
        <v>20</v>
      </c>
      <c r="H1008" t="s">
        <v>24</v>
      </c>
      <c r="I1008" t="s">
        <v>17</v>
      </c>
      <c r="J1008" s="1">
        <v>4284</v>
      </c>
      <c r="K1008" t="s">
        <v>18</v>
      </c>
      <c r="L1008">
        <v>20</v>
      </c>
      <c r="M1008">
        <v>20</v>
      </c>
      <c r="N1008">
        <v>4</v>
      </c>
      <c r="O1008">
        <v>1</v>
      </c>
    </row>
    <row r="1009" spans="1:15" x14ac:dyDescent="0.3">
      <c r="A1009">
        <v>29</v>
      </c>
      <c r="B1009" t="str">
        <f>IF(WA_Fn_UseC__HR_Employee_Attrition[[#This Row],[Age]]&lt;30,"&lt;30",IF(WA_Fn_UseC__HR_Employee_Attrition[[#This Row],[Age]]&lt;=40,"30-40",IF(WA_Fn_UseC__HR_Employee_Attrition[[#This Row],[Age]]&lt;=50,"41-50","50+")))</f>
        <v>&lt;30</v>
      </c>
      <c r="C1009" t="s">
        <v>12</v>
      </c>
      <c r="D1009" t="s">
        <v>19</v>
      </c>
      <c r="E1009" t="s">
        <v>23</v>
      </c>
      <c r="F1009">
        <v>1421</v>
      </c>
      <c r="G1009" t="s">
        <v>15</v>
      </c>
      <c r="H1009" t="s">
        <v>28</v>
      </c>
      <c r="I1009" t="s">
        <v>17</v>
      </c>
      <c r="J1009" s="1">
        <v>7553</v>
      </c>
      <c r="K1009" t="s">
        <v>12</v>
      </c>
      <c r="L1009">
        <v>12</v>
      </c>
      <c r="M1009">
        <v>9</v>
      </c>
      <c r="N1009">
        <v>8</v>
      </c>
      <c r="O1009">
        <v>7</v>
      </c>
    </row>
    <row r="1010" spans="1:15" x14ac:dyDescent="0.3">
      <c r="A1010">
        <v>54</v>
      </c>
      <c r="B1010" t="str">
        <f>IF(WA_Fn_UseC__HR_Employee_Attrition[[#This Row],[Age]]&lt;30,"&lt;30",IF(WA_Fn_UseC__HR_Employee_Attrition[[#This Row],[Age]]&lt;=40,"30-40",IF(WA_Fn_UseC__HR_Employee_Attrition[[#This Row],[Age]]&lt;=50,"41-50","50+")))</f>
        <v>50+</v>
      </c>
      <c r="C1010" t="s">
        <v>18</v>
      </c>
      <c r="D1010" t="s">
        <v>19</v>
      </c>
      <c r="E1010" t="s">
        <v>25</v>
      </c>
      <c r="F1010">
        <v>1422</v>
      </c>
      <c r="G1010" t="s">
        <v>15</v>
      </c>
      <c r="H1010" t="s">
        <v>31</v>
      </c>
      <c r="I1010" t="s">
        <v>17</v>
      </c>
      <c r="J1010" s="1">
        <v>17328</v>
      </c>
      <c r="K1010" t="s">
        <v>18</v>
      </c>
      <c r="L1010">
        <v>19</v>
      </c>
      <c r="M1010">
        <v>29</v>
      </c>
      <c r="N1010">
        <v>20</v>
      </c>
      <c r="O1010">
        <v>12</v>
      </c>
    </row>
    <row r="1011" spans="1:15" x14ac:dyDescent="0.3">
      <c r="A1011">
        <v>58</v>
      </c>
      <c r="B1011" t="str">
        <f>IF(WA_Fn_UseC__HR_Employee_Attrition[[#This Row],[Age]]&lt;30,"&lt;30",IF(WA_Fn_UseC__HR_Employee_Attrition[[#This Row],[Age]]&lt;=40,"30-40",IF(WA_Fn_UseC__HR_Employee_Attrition[[#This Row],[Age]]&lt;=50,"41-50","50+")))</f>
        <v>50+</v>
      </c>
      <c r="C1011" t="s">
        <v>18</v>
      </c>
      <c r="D1011" t="s">
        <v>19</v>
      </c>
      <c r="E1011" t="s">
        <v>25</v>
      </c>
      <c r="F1011">
        <v>1423</v>
      </c>
      <c r="G1011" t="s">
        <v>15</v>
      </c>
      <c r="H1011" t="s">
        <v>31</v>
      </c>
      <c r="I1011" t="s">
        <v>22</v>
      </c>
      <c r="J1011" s="1">
        <v>19701</v>
      </c>
      <c r="K1011" t="s">
        <v>12</v>
      </c>
      <c r="L1011">
        <v>21</v>
      </c>
      <c r="M1011">
        <v>32</v>
      </c>
      <c r="N1011">
        <v>9</v>
      </c>
      <c r="O1011">
        <v>1</v>
      </c>
    </row>
    <row r="1012" spans="1:15" x14ac:dyDescent="0.3">
      <c r="A1012">
        <v>55</v>
      </c>
      <c r="B1012" t="str">
        <f>IF(WA_Fn_UseC__HR_Employee_Attrition[[#This Row],[Age]]&lt;30,"&lt;30",IF(WA_Fn_UseC__HR_Employee_Attrition[[#This Row],[Age]]&lt;=40,"30-40",IF(WA_Fn_UseC__HR_Employee_Attrition[[#This Row],[Age]]&lt;=50,"41-50","50+")))</f>
        <v>50+</v>
      </c>
      <c r="C1012" t="s">
        <v>18</v>
      </c>
      <c r="D1012" t="s">
        <v>19</v>
      </c>
      <c r="E1012" t="s">
        <v>25</v>
      </c>
      <c r="F1012">
        <v>1424</v>
      </c>
      <c r="G1012" t="s">
        <v>20</v>
      </c>
      <c r="H1012" t="s">
        <v>31</v>
      </c>
      <c r="I1012" t="s">
        <v>26</v>
      </c>
      <c r="J1012" s="1">
        <v>14732</v>
      </c>
      <c r="K1012" t="s">
        <v>18</v>
      </c>
      <c r="L1012">
        <v>13</v>
      </c>
      <c r="M1012">
        <v>31</v>
      </c>
      <c r="N1012">
        <v>7</v>
      </c>
      <c r="O1012">
        <v>0</v>
      </c>
    </row>
    <row r="1013" spans="1:15" x14ac:dyDescent="0.3">
      <c r="A1013">
        <v>36</v>
      </c>
      <c r="B1013" t="str">
        <f>IF(WA_Fn_UseC__HR_Employee_Attrition[[#This Row],[Age]]&lt;30,"&lt;30",IF(WA_Fn_UseC__HR_Employee_Attrition[[#This Row],[Age]]&lt;=40,"30-40",IF(WA_Fn_UseC__HR_Employee_Attrition[[#This Row],[Age]]&lt;=50,"41-50","50+")))</f>
        <v>30-40</v>
      </c>
      <c r="C1013" t="s">
        <v>18</v>
      </c>
      <c r="D1013" t="s">
        <v>13</v>
      </c>
      <c r="E1013" t="s">
        <v>32</v>
      </c>
      <c r="F1013">
        <v>1425</v>
      </c>
      <c r="G1013" t="s">
        <v>15</v>
      </c>
      <c r="H1013" t="s">
        <v>16</v>
      </c>
      <c r="I1013" t="s">
        <v>17</v>
      </c>
      <c r="J1013" s="1">
        <v>9278</v>
      </c>
      <c r="K1013" t="s">
        <v>12</v>
      </c>
      <c r="L1013">
        <v>16</v>
      </c>
      <c r="M1013">
        <v>15</v>
      </c>
      <c r="N1013">
        <v>5</v>
      </c>
      <c r="O1013">
        <v>0</v>
      </c>
    </row>
    <row r="1014" spans="1:15" x14ac:dyDescent="0.3">
      <c r="A1014">
        <v>31</v>
      </c>
      <c r="B1014" t="str">
        <f>IF(WA_Fn_UseC__HR_Employee_Attrition[[#This Row],[Age]]&lt;30,"&lt;30",IF(WA_Fn_UseC__HR_Employee_Attrition[[#This Row],[Age]]&lt;=40,"30-40",IF(WA_Fn_UseC__HR_Employee_Attrition[[#This Row],[Age]]&lt;=50,"41-50","50+")))</f>
        <v>30-40</v>
      </c>
      <c r="C1014" t="s">
        <v>12</v>
      </c>
      <c r="D1014" t="s">
        <v>13</v>
      </c>
      <c r="E1014" t="s">
        <v>14</v>
      </c>
      <c r="F1014">
        <v>1427</v>
      </c>
      <c r="G1014" t="s">
        <v>15</v>
      </c>
      <c r="H1014" t="s">
        <v>30</v>
      </c>
      <c r="I1014" t="s">
        <v>17</v>
      </c>
      <c r="J1014" s="1">
        <v>1359</v>
      </c>
      <c r="K1014" t="s">
        <v>18</v>
      </c>
      <c r="L1014">
        <v>12</v>
      </c>
      <c r="M1014">
        <v>1</v>
      </c>
      <c r="N1014">
        <v>1</v>
      </c>
      <c r="O1014">
        <v>0</v>
      </c>
    </row>
    <row r="1015" spans="1:15" x14ac:dyDescent="0.3">
      <c r="A1015">
        <v>30</v>
      </c>
      <c r="B1015" t="str">
        <f>IF(WA_Fn_UseC__HR_Employee_Attrition[[#This Row],[Age]]&lt;30,"&lt;30",IF(WA_Fn_UseC__HR_Employee_Attrition[[#This Row],[Age]]&lt;=40,"30-40",IF(WA_Fn_UseC__HR_Employee_Attrition[[#This Row],[Age]]&lt;=50,"41-50","50+")))</f>
        <v>30-40</v>
      </c>
      <c r="C1015" t="s">
        <v>18</v>
      </c>
      <c r="D1015" t="s">
        <v>13</v>
      </c>
      <c r="E1015" t="s">
        <v>32</v>
      </c>
      <c r="F1015">
        <v>1428</v>
      </c>
      <c r="G1015" t="s">
        <v>15</v>
      </c>
      <c r="H1015" t="s">
        <v>16</v>
      </c>
      <c r="I1015" t="s">
        <v>26</v>
      </c>
      <c r="J1015" s="1">
        <v>4779</v>
      </c>
      <c r="K1015" t="s">
        <v>18</v>
      </c>
      <c r="L1015">
        <v>14</v>
      </c>
      <c r="M1015">
        <v>8</v>
      </c>
      <c r="N1015">
        <v>3</v>
      </c>
      <c r="O1015">
        <v>0</v>
      </c>
    </row>
    <row r="1016" spans="1:15" x14ac:dyDescent="0.3">
      <c r="A1016">
        <v>31</v>
      </c>
      <c r="B1016" t="str">
        <f>IF(WA_Fn_UseC__HR_Employee_Attrition[[#This Row],[Age]]&lt;30,"&lt;30",IF(WA_Fn_UseC__HR_Employee_Attrition[[#This Row],[Age]]&lt;=40,"30-40",IF(WA_Fn_UseC__HR_Employee_Attrition[[#This Row],[Age]]&lt;=50,"41-50","50+")))</f>
        <v>30-40</v>
      </c>
      <c r="C1016" t="s">
        <v>18</v>
      </c>
      <c r="D1016" t="s">
        <v>19</v>
      </c>
      <c r="E1016" t="s">
        <v>14</v>
      </c>
      <c r="F1016">
        <v>1430</v>
      </c>
      <c r="G1016" t="s">
        <v>15</v>
      </c>
      <c r="H1016" t="s">
        <v>31</v>
      </c>
      <c r="I1016" t="s">
        <v>17</v>
      </c>
      <c r="J1016" s="1">
        <v>16422</v>
      </c>
      <c r="K1016" t="s">
        <v>18</v>
      </c>
      <c r="L1016">
        <v>11</v>
      </c>
      <c r="M1016">
        <v>9</v>
      </c>
      <c r="N1016">
        <v>3</v>
      </c>
      <c r="O1016">
        <v>1</v>
      </c>
    </row>
    <row r="1017" spans="1:15" x14ac:dyDescent="0.3">
      <c r="A1017">
        <v>34</v>
      </c>
      <c r="B1017" t="str">
        <f>IF(WA_Fn_UseC__HR_Employee_Attrition[[#This Row],[Age]]&lt;30,"&lt;30",IF(WA_Fn_UseC__HR_Employee_Attrition[[#This Row],[Age]]&lt;=40,"30-40",IF(WA_Fn_UseC__HR_Employee_Attrition[[#This Row],[Age]]&lt;=50,"41-50","50+")))</f>
        <v>30-40</v>
      </c>
      <c r="C1017" t="s">
        <v>18</v>
      </c>
      <c r="D1017" t="s">
        <v>19</v>
      </c>
      <c r="E1017" t="s">
        <v>23</v>
      </c>
      <c r="F1017">
        <v>1431</v>
      </c>
      <c r="G1017" t="s">
        <v>20</v>
      </c>
      <c r="H1017" t="s">
        <v>21</v>
      </c>
      <c r="I1017" t="s">
        <v>26</v>
      </c>
      <c r="J1017" s="1">
        <v>2996</v>
      </c>
      <c r="K1017" t="s">
        <v>18</v>
      </c>
      <c r="L1017">
        <v>14</v>
      </c>
      <c r="M1017">
        <v>10</v>
      </c>
      <c r="N1017">
        <v>4</v>
      </c>
      <c r="O1017">
        <v>1</v>
      </c>
    </row>
    <row r="1018" spans="1:15" x14ac:dyDescent="0.3">
      <c r="A1018">
        <v>31</v>
      </c>
      <c r="B1018" t="str">
        <f>IF(WA_Fn_UseC__HR_Employee_Attrition[[#This Row],[Age]]&lt;30,"&lt;30",IF(WA_Fn_UseC__HR_Employee_Attrition[[#This Row],[Age]]&lt;=40,"30-40",IF(WA_Fn_UseC__HR_Employee_Attrition[[#This Row],[Age]]&lt;=50,"41-50","50+")))</f>
        <v>30-40</v>
      </c>
      <c r="C1018" t="s">
        <v>12</v>
      </c>
      <c r="D1018" t="s">
        <v>19</v>
      </c>
      <c r="E1018" t="s">
        <v>14</v>
      </c>
      <c r="F1018">
        <v>1433</v>
      </c>
      <c r="G1018" t="s">
        <v>15</v>
      </c>
      <c r="H1018" t="s">
        <v>21</v>
      </c>
      <c r="I1018" t="s">
        <v>17</v>
      </c>
      <c r="J1018" s="1">
        <v>1261</v>
      </c>
      <c r="K1018" t="s">
        <v>18</v>
      </c>
      <c r="L1018">
        <v>12</v>
      </c>
      <c r="M1018">
        <v>1</v>
      </c>
      <c r="N1018">
        <v>1</v>
      </c>
      <c r="O1018">
        <v>0</v>
      </c>
    </row>
    <row r="1019" spans="1:15" x14ac:dyDescent="0.3">
      <c r="A1019">
        <v>27</v>
      </c>
      <c r="B1019" t="str">
        <f>IF(WA_Fn_UseC__HR_Employee_Attrition[[#This Row],[Age]]&lt;30,"&lt;30",IF(WA_Fn_UseC__HR_Employee_Attrition[[#This Row],[Age]]&lt;=40,"30-40",IF(WA_Fn_UseC__HR_Employee_Attrition[[#This Row],[Age]]&lt;=50,"41-50","50+")))</f>
        <v>&lt;30</v>
      </c>
      <c r="C1019" t="s">
        <v>18</v>
      </c>
      <c r="D1019" t="s">
        <v>19</v>
      </c>
      <c r="E1019" t="s">
        <v>14</v>
      </c>
      <c r="F1019">
        <v>1434</v>
      </c>
      <c r="G1019" t="s">
        <v>20</v>
      </c>
      <c r="H1019" t="s">
        <v>24</v>
      </c>
      <c r="I1019" t="s">
        <v>22</v>
      </c>
      <c r="J1019" s="1">
        <v>2099</v>
      </c>
      <c r="K1019" t="s">
        <v>18</v>
      </c>
      <c r="L1019">
        <v>14</v>
      </c>
      <c r="M1019">
        <v>6</v>
      </c>
      <c r="N1019">
        <v>5</v>
      </c>
      <c r="O1019">
        <v>1</v>
      </c>
    </row>
    <row r="1020" spans="1:15" x14ac:dyDescent="0.3">
      <c r="A1020">
        <v>36</v>
      </c>
      <c r="B1020" t="str">
        <f>IF(WA_Fn_UseC__HR_Employee_Attrition[[#This Row],[Age]]&lt;30,"&lt;30",IF(WA_Fn_UseC__HR_Employee_Attrition[[#This Row],[Age]]&lt;=40,"30-40",IF(WA_Fn_UseC__HR_Employee_Attrition[[#This Row],[Age]]&lt;=50,"41-50","50+")))</f>
        <v>30-40</v>
      </c>
      <c r="C1020" t="s">
        <v>18</v>
      </c>
      <c r="D1020" t="s">
        <v>19</v>
      </c>
      <c r="E1020" t="s">
        <v>14</v>
      </c>
      <c r="F1020">
        <v>1435</v>
      </c>
      <c r="G1020" t="s">
        <v>20</v>
      </c>
      <c r="H1020" t="s">
        <v>24</v>
      </c>
      <c r="I1020" t="s">
        <v>17</v>
      </c>
      <c r="J1020" s="1">
        <v>5810</v>
      </c>
      <c r="K1020" t="s">
        <v>18</v>
      </c>
      <c r="L1020">
        <v>16</v>
      </c>
      <c r="M1020">
        <v>10</v>
      </c>
      <c r="N1020">
        <v>10</v>
      </c>
      <c r="O1020">
        <v>1</v>
      </c>
    </row>
    <row r="1021" spans="1:15" x14ac:dyDescent="0.3">
      <c r="A1021">
        <v>36</v>
      </c>
      <c r="B1021" t="str">
        <f>IF(WA_Fn_UseC__HR_Employee_Attrition[[#This Row],[Age]]&lt;30,"&lt;30",IF(WA_Fn_UseC__HR_Employee_Attrition[[#This Row],[Age]]&lt;=40,"30-40",IF(WA_Fn_UseC__HR_Employee_Attrition[[#This Row],[Age]]&lt;=50,"41-50","50+")))</f>
        <v>30-40</v>
      </c>
      <c r="C1021" t="s">
        <v>18</v>
      </c>
      <c r="D1021" t="s">
        <v>13</v>
      </c>
      <c r="E1021" t="s">
        <v>32</v>
      </c>
      <c r="F1021">
        <v>1436</v>
      </c>
      <c r="G1021" t="s">
        <v>15</v>
      </c>
      <c r="H1021" t="s">
        <v>16</v>
      </c>
      <c r="I1021" t="s">
        <v>22</v>
      </c>
      <c r="J1021" s="1">
        <v>5647</v>
      </c>
      <c r="K1021" t="s">
        <v>18</v>
      </c>
      <c r="L1021">
        <v>13</v>
      </c>
      <c r="M1021">
        <v>11</v>
      </c>
      <c r="N1021">
        <v>3</v>
      </c>
      <c r="O1021">
        <v>0</v>
      </c>
    </row>
    <row r="1022" spans="1:15" x14ac:dyDescent="0.3">
      <c r="A1022">
        <v>47</v>
      </c>
      <c r="B1022" t="str">
        <f>IF(WA_Fn_UseC__HR_Employee_Attrition[[#This Row],[Age]]&lt;30,"&lt;30",IF(WA_Fn_UseC__HR_Employee_Attrition[[#This Row],[Age]]&lt;=40,"30-40",IF(WA_Fn_UseC__HR_Employee_Attrition[[#This Row],[Age]]&lt;=50,"41-50","50+")))</f>
        <v>41-50</v>
      </c>
      <c r="C1022" t="s">
        <v>18</v>
      </c>
      <c r="D1022" t="s">
        <v>19</v>
      </c>
      <c r="E1022" t="s">
        <v>33</v>
      </c>
      <c r="F1022">
        <v>1438</v>
      </c>
      <c r="G1022" t="s">
        <v>20</v>
      </c>
      <c r="H1022" t="s">
        <v>21</v>
      </c>
      <c r="I1022" t="s">
        <v>22</v>
      </c>
      <c r="J1022" s="1">
        <v>3420</v>
      </c>
      <c r="K1022" t="s">
        <v>18</v>
      </c>
      <c r="L1022">
        <v>12</v>
      </c>
      <c r="M1022">
        <v>17</v>
      </c>
      <c r="N1022">
        <v>6</v>
      </c>
      <c r="O1022">
        <v>1</v>
      </c>
    </row>
    <row r="1023" spans="1:15" x14ac:dyDescent="0.3">
      <c r="A1023">
        <v>25</v>
      </c>
      <c r="B1023" t="str">
        <f>IF(WA_Fn_UseC__HR_Employee_Attrition[[#This Row],[Age]]&lt;30,"&lt;30",IF(WA_Fn_UseC__HR_Employee_Attrition[[#This Row],[Age]]&lt;=40,"30-40",IF(WA_Fn_UseC__HR_Employee_Attrition[[#This Row],[Age]]&lt;=50,"41-50","50+")))</f>
        <v>&lt;30</v>
      </c>
      <c r="C1023" t="s">
        <v>12</v>
      </c>
      <c r="D1023" t="s">
        <v>13</v>
      </c>
      <c r="E1023" t="s">
        <v>14</v>
      </c>
      <c r="F1023">
        <v>1439</v>
      </c>
      <c r="G1023" t="s">
        <v>20</v>
      </c>
      <c r="H1023" t="s">
        <v>30</v>
      </c>
      <c r="I1023" t="s">
        <v>22</v>
      </c>
      <c r="J1023" s="1">
        <v>4400</v>
      </c>
      <c r="K1023" t="s">
        <v>18</v>
      </c>
      <c r="L1023">
        <v>12</v>
      </c>
      <c r="M1023">
        <v>6</v>
      </c>
      <c r="N1023">
        <v>3</v>
      </c>
      <c r="O1023">
        <v>2</v>
      </c>
    </row>
    <row r="1024" spans="1:15" x14ac:dyDescent="0.3">
      <c r="A1024">
        <v>37</v>
      </c>
      <c r="B1024" t="str">
        <f>IF(WA_Fn_UseC__HR_Employee_Attrition[[#This Row],[Age]]&lt;30,"&lt;30",IF(WA_Fn_UseC__HR_Employee_Attrition[[#This Row],[Age]]&lt;=40,"30-40",IF(WA_Fn_UseC__HR_Employee_Attrition[[#This Row],[Age]]&lt;=50,"41-50","50+")))</f>
        <v>30-40</v>
      </c>
      <c r="C1024" t="s">
        <v>18</v>
      </c>
      <c r="D1024" t="s">
        <v>19</v>
      </c>
      <c r="E1024" t="s">
        <v>33</v>
      </c>
      <c r="F1024">
        <v>1440</v>
      </c>
      <c r="G1024" t="s">
        <v>20</v>
      </c>
      <c r="H1024" t="s">
        <v>24</v>
      </c>
      <c r="I1024" t="s">
        <v>17</v>
      </c>
      <c r="J1024" s="1">
        <v>3500</v>
      </c>
      <c r="K1024" t="s">
        <v>18</v>
      </c>
      <c r="L1024">
        <v>14</v>
      </c>
      <c r="M1024">
        <v>7</v>
      </c>
      <c r="N1024">
        <v>6</v>
      </c>
      <c r="O1024">
        <v>1</v>
      </c>
    </row>
    <row r="1025" spans="1:15" x14ac:dyDescent="0.3">
      <c r="A1025">
        <v>56</v>
      </c>
      <c r="B1025" t="str">
        <f>IF(WA_Fn_UseC__HR_Employee_Attrition[[#This Row],[Age]]&lt;30,"&lt;30",IF(WA_Fn_UseC__HR_Employee_Attrition[[#This Row],[Age]]&lt;=40,"30-40",IF(WA_Fn_UseC__HR_Employee_Attrition[[#This Row],[Age]]&lt;=50,"41-50","50+")))</f>
        <v>50+</v>
      </c>
      <c r="C1025" t="s">
        <v>18</v>
      </c>
      <c r="D1025" t="s">
        <v>19</v>
      </c>
      <c r="E1025" t="s">
        <v>14</v>
      </c>
      <c r="F1025">
        <v>1441</v>
      </c>
      <c r="G1025" t="s">
        <v>15</v>
      </c>
      <c r="H1025" t="s">
        <v>21</v>
      </c>
      <c r="I1025" t="s">
        <v>22</v>
      </c>
      <c r="J1025" s="1">
        <v>2066</v>
      </c>
      <c r="K1025" t="s">
        <v>18</v>
      </c>
      <c r="L1025">
        <v>22</v>
      </c>
      <c r="M1025">
        <v>5</v>
      </c>
      <c r="N1025">
        <v>3</v>
      </c>
      <c r="O1025">
        <v>1</v>
      </c>
    </row>
    <row r="1026" spans="1:15" x14ac:dyDescent="0.3">
      <c r="A1026">
        <v>47</v>
      </c>
      <c r="B1026" t="str">
        <f>IF(WA_Fn_UseC__HR_Employee_Attrition[[#This Row],[Age]]&lt;30,"&lt;30",IF(WA_Fn_UseC__HR_Employee_Attrition[[#This Row],[Age]]&lt;=40,"30-40",IF(WA_Fn_UseC__HR_Employee_Attrition[[#This Row],[Age]]&lt;=50,"41-50","50+")))</f>
        <v>41-50</v>
      </c>
      <c r="C1026" t="s">
        <v>18</v>
      </c>
      <c r="D1026" t="s">
        <v>19</v>
      </c>
      <c r="E1026" t="s">
        <v>25</v>
      </c>
      <c r="F1026">
        <v>1443</v>
      </c>
      <c r="G1026" t="s">
        <v>15</v>
      </c>
      <c r="H1026" t="s">
        <v>31</v>
      </c>
      <c r="I1026" t="s">
        <v>22</v>
      </c>
      <c r="J1026" s="1">
        <v>17169</v>
      </c>
      <c r="K1026" t="s">
        <v>18</v>
      </c>
      <c r="L1026">
        <v>19</v>
      </c>
      <c r="M1026">
        <v>26</v>
      </c>
      <c r="N1026">
        <v>20</v>
      </c>
      <c r="O1026">
        <v>5</v>
      </c>
    </row>
    <row r="1027" spans="1:15" x14ac:dyDescent="0.3">
      <c r="A1027">
        <v>24</v>
      </c>
      <c r="B1027" t="str">
        <f>IF(WA_Fn_UseC__HR_Employee_Attrition[[#This Row],[Age]]&lt;30,"&lt;30",IF(WA_Fn_UseC__HR_Employee_Attrition[[#This Row],[Age]]&lt;=40,"30-40",IF(WA_Fn_UseC__HR_Employee_Attrition[[#This Row],[Age]]&lt;=50,"41-50","50+")))</f>
        <v>&lt;30</v>
      </c>
      <c r="C1027" t="s">
        <v>18</v>
      </c>
      <c r="D1027" t="s">
        <v>13</v>
      </c>
      <c r="E1027" t="s">
        <v>25</v>
      </c>
      <c r="F1027">
        <v>1445</v>
      </c>
      <c r="G1027" t="s">
        <v>15</v>
      </c>
      <c r="H1027" t="s">
        <v>16</v>
      </c>
      <c r="I1027" t="s">
        <v>22</v>
      </c>
      <c r="J1027" s="1">
        <v>4162</v>
      </c>
      <c r="K1027" t="s">
        <v>12</v>
      </c>
      <c r="L1027">
        <v>12</v>
      </c>
      <c r="M1027">
        <v>5</v>
      </c>
      <c r="N1027">
        <v>5</v>
      </c>
      <c r="O1027">
        <v>0</v>
      </c>
    </row>
    <row r="1028" spans="1:15" x14ac:dyDescent="0.3">
      <c r="A1028">
        <v>32</v>
      </c>
      <c r="B1028" t="str">
        <f>IF(WA_Fn_UseC__HR_Employee_Attrition[[#This Row],[Age]]&lt;30,"&lt;30",IF(WA_Fn_UseC__HR_Employee_Attrition[[#This Row],[Age]]&lt;=40,"30-40",IF(WA_Fn_UseC__HR_Employee_Attrition[[#This Row],[Age]]&lt;=50,"41-50","50+")))</f>
        <v>30-40</v>
      </c>
      <c r="C1028" t="s">
        <v>18</v>
      </c>
      <c r="D1028" t="s">
        <v>13</v>
      </c>
      <c r="E1028" t="s">
        <v>32</v>
      </c>
      <c r="F1028">
        <v>1446</v>
      </c>
      <c r="G1028" t="s">
        <v>20</v>
      </c>
      <c r="H1028" t="s">
        <v>16</v>
      </c>
      <c r="I1028" t="s">
        <v>22</v>
      </c>
      <c r="J1028" s="1">
        <v>9204</v>
      </c>
      <c r="K1028" t="s">
        <v>18</v>
      </c>
      <c r="L1028">
        <v>12</v>
      </c>
      <c r="M1028">
        <v>7</v>
      </c>
      <c r="N1028">
        <v>4</v>
      </c>
      <c r="O1028">
        <v>0</v>
      </c>
    </row>
    <row r="1029" spans="1:15" x14ac:dyDescent="0.3">
      <c r="A1029">
        <v>34</v>
      </c>
      <c r="B1029" t="str">
        <f>IF(WA_Fn_UseC__HR_Employee_Attrition[[#This Row],[Age]]&lt;30,"&lt;30",IF(WA_Fn_UseC__HR_Employee_Attrition[[#This Row],[Age]]&lt;=40,"30-40",IF(WA_Fn_UseC__HR_Employee_Attrition[[#This Row],[Age]]&lt;=50,"41-50","50+")))</f>
        <v>30-40</v>
      </c>
      <c r="C1029" t="s">
        <v>18</v>
      </c>
      <c r="D1029" t="s">
        <v>19</v>
      </c>
      <c r="E1029" t="s">
        <v>14</v>
      </c>
      <c r="F1029">
        <v>1447</v>
      </c>
      <c r="G1029" t="s">
        <v>15</v>
      </c>
      <c r="H1029" t="s">
        <v>24</v>
      </c>
      <c r="I1029" t="s">
        <v>22</v>
      </c>
      <c r="J1029" s="1">
        <v>3294</v>
      </c>
      <c r="K1029" t="s">
        <v>18</v>
      </c>
      <c r="L1029">
        <v>17</v>
      </c>
      <c r="M1029">
        <v>7</v>
      </c>
      <c r="N1029">
        <v>5</v>
      </c>
      <c r="O1029">
        <v>0</v>
      </c>
    </row>
    <row r="1030" spans="1:15" x14ac:dyDescent="0.3">
      <c r="A1030">
        <v>41</v>
      </c>
      <c r="B1030" t="str">
        <f>IF(WA_Fn_UseC__HR_Employee_Attrition[[#This Row],[Age]]&lt;30,"&lt;30",IF(WA_Fn_UseC__HR_Employee_Attrition[[#This Row],[Age]]&lt;=40,"30-40",IF(WA_Fn_UseC__HR_Employee_Attrition[[#This Row],[Age]]&lt;=50,"41-50","50+")))</f>
        <v>41-50</v>
      </c>
      <c r="C1030" t="s">
        <v>18</v>
      </c>
      <c r="D1030" t="s">
        <v>19</v>
      </c>
      <c r="E1030" t="s">
        <v>25</v>
      </c>
      <c r="F1030">
        <v>1448</v>
      </c>
      <c r="G1030" t="s">
        <v>20</v>
      </c>
      <c r="H1030" t="s">
        <v>21</v>
      </c>
      <c r="I1030" t="s">
        <v>22</v>
      </c>
      <c r="J1030" s="1">
        <v>2127</v>
      </c>
      <c r="K1030" t="s">
        <v>12</v>
      </c>
      <c r="L1030">
        <v>12</v>
      </c>
      <c r="M1030">
        <v>7</v>
      </c>
      <c r="N1030">
        <v>4</v>
      </c>
      <c r="O1030">
        <v>0</v>
      </c>
    </row>
    <row r="1031" spans="1:15" x14ac:dyDescent="0.3">
      <c r="A1031">
        <v>40</v>
      </c>
      <c r="B1031" t="str">
        <f>IF(WA_Fn_UseC__HR_Employee_Attrition[[#This Row],[Age]]&lt;30,"&lt;30",IF(WA_Fn_UseC__HR_Employee_Attrition[[#This Row],[Age]]&lt;=40,"30-40",IF(WA_Fn_UseC__HR_Employee_Attrition[[#This Row],[Age]]&lt;=50,"41-50","50+")))</f>
        <v>30-40</v>
      </c>
      <c r="C1031" t="s">
        <v>18</v>
      </c>
      <c r="D1031" t="s">
        <v>19</v>
      </c>
      <c r="E1031" t="s">
        <v>23</v>
      </c>
      <c r="F1031">
        <v>1449</v>
      </c>
      <c r="G1031" t="s">
        <v>20</v>
      </c>
      <c r="H1031" t="s">
        <v>24</v>
      </c>
      <c r="I1031" t="s">
        <v>26</v>
      </c>
      <c r="J1031" s="1">
        <v>3975</v>
      </c>
      <c r="K1031" t="s">
        <v>18</v>
      </c>
      <c r="L1031">
        <v>11</v>
      </c>
      <c r="M1031">
        <v>11</v>
      </c>
      <c r="N1031">
        <v>8</v>
      </c>
      <c r="O1031">
        <v>0</v>
      </c>
    </row>
    <row r="1032" spans="1:15" x14ac:dyDescent="0.3">
      <c r="A1032">
        <v>31</v>
      </c>
      <c r="B1032" t="str">
        <f>IF(WA_Fn_UseC__HR_Employee_Attrition[[#This Row],[Age]]&lt;30,"&lt;30",IF(WA_Fn_UseC__HR_Employee_Attrition[[#This Row],[Age]]&lt;=40,"30-40",IF(WA_Fn_UseC__HR_Employee_Attrition[[#This Row],[Age]]&lt;=50,"41-50","50+")))</f>
        <v>30-40</v>
      </c>
      <c r="C1032" t="s">
        <v>18</v>
      </c>
      <c r="D1032" t="s">
        <v>13</v>
      </c>
      <c r="E1032" t="s">
        <v>14</v>
      </c>
      <c r="F1032">
        <v>1453</v>
      </c>
      <c r="G1032" t="s">
        <v>20</v>
      </c>
      <c r="H1032" t="s">
        <v>16</v>
      </c>
      <c r="I1032" t="s">
        <v>26</v>
      </c>
      <c r="J1032" s="1">
        <v>10793</v>
      </c>
      <c r="K1032" t="s">
        <v>18</v>
      </c>
      <c r="L1032">
        <v>18</v>
      </c>
      <c r="M1032">
        <v>13</v>
      </c>
      <c r="N1032">
        <v>13</v>
      </c>
      <c r="O1032">
        <v>9</v>
      </c>
    </row>
    <row r="1033" spans="1:15" x14ac:dyDescent="0.3">
      <c r="A1033">
        <v>46</v>
      </c>
      <c r="B1033" t="str">
        <f>IF(WA_Fn_UseC__HR_Employee_Attrition[[#This Row],[Age]]&lt;30,"&lt;30",IF(WA_Fn_UseC__HR_Employee_Attrition[[#This Row],[Age]]&lt;=40,"30-40",IF(WA_Fn_UseC__HR_Employee_Attrition[[#This Row],[Age]]&lt;=50,"41-50","50+")))</f>
        <v>41-50</v>
      </c>
      <c r="C1033" t="s">
        <v>12</v>
      </c>
      <c r="D1033" t="s">
        <v>13</v>
      </c>
      <c r="E1033" t="s">
        <v>32</v>
      </c>
      <c r="F1033">
        <v>1457</v>
      </c>
      <c r="G1033" t="s">
        <v>20</v>
      </c>
      <c r="H1033" t="s">
        <v>16</v>
      </c>
      <c r="I1033" t="s">
        <v>26</v>
      </c>
      <c r="J1033" s="1">
        <v>10096</v>
      </c>
      <c r="K1033" t="s">
        <v>18</v>
      </c>
      <c r="L1033">
        <v>11</v>
      </c>
      <c r="M1033">
        <v>28</v>
      </c>
      <c r="N1033">
        <v>7</v>
      </c>
      <c r="O1033">
        <v>4</v>
      </c>
    </row>
    <row r="1034" spans="1:15" x14ac:dyDescent="0.3">
      <c r="A1034">
        <v>39</v>
      </c>
      <c r="B1034" t="str">
        <f>IF(WA_Fn_UseC__HR_Employee_Attrition[[#This Row],[Age]]&lt;30,"&lt;30",IF(WA_Fn_UseC__HR_Employee_Attrition[[#This Row],[Age]]&lt;=40,"30-40",IF(WA_Fn_UseC__HR_Employee_Attrition[[#This Row],[Age]]&lt;=50,"41-50","50+")))</f>
        <v>30-40</v>
      </c>
      <c r="C1034" t="s">
        <v>12</v>
      </c>
      <c r="D1034" t="s">
        <v>19</v>
      </c>
      <c r="E1034" t="s">
        <v>14</v>
      </c>
      <c r="F1034">
        <v>1458</v>
      </c>
      <c r="G1034" t="s">
        <v>15</v>
      </c>
      <c r="H1034" t="s">
        <v>24</v>
      </c>
      <c r="I1034" t="s">
        <v>17</v>
      </c>
      <c r="J1034" s="1">
        <v>3646</v>
      </c>
      <c r="K1034" t="s">
        <v>12</v>
      </c>
      <c r="L1034">
        <v>23</v>
      </c>
      <c r="M1034">
        <v>11</v>
      </c>
      <c r="N1034">
        <v>1</v>
      </c>
      <c r="O1034">
        <v>0</v>
      </c>
    </row>
    <row r="1035" spans="1:15" x14ac:dyDescent="0.3">
      <c r="A1035">
        <v>31</v>
      </c>
      <c r="B1035" t="str">
        <f>IF(WA_Fn_UseC__HR_Employee_Attrition[[#This Row],[Age]]&lt;30,"&lt;30",IF(WA_Fn_UseC__HR_Employee_Attrition[[#This Row],[Age]]&lt;=40,"30-40",IF(WA_Fn_UseC__HR_Employee_Attrition[[#This Row],[Age]]&lt;=50,"41-50","50+")))</f>
        <v>30-40</v>
      </c>
      <c r="C1035" t="s">
        <v>12</v>
      </c>
      <c r="D1035" t="s">
        <v>19</v>
      </c>
      <c r="E1035" t="s">
        <v>14</v>
      </c>
      <c r="F1035">
        <v>1459</v>
      </c>
      <c r="G1035" t="s">
        <v>15</v>
      </c>
      <c r="H1035" t="s">
        <v>27</v>
      </c>
      <c r="I1035" t="s">
        <v>17</v>
      </c>
      <c r="J1035" s="1">
        <v>7446</v>
      </c>
      <c r="K1035" t="s">
        <v>18</v>
      </c>
      <c r="L1035">
        <v>11</v>
      </c>
      <c r="M1035">
        <v>10</v>
      </c>
      <c r="N1035">
        <v>10</v>
      </c>
      <c r="O1035">
        <v>4</v>
      </c>
    </row>
    <row r="1036" spans="1:15" x14ac:dyDescent="0.3">
      <c r="A1036">
        <v>45</v>
      </c>
      <c r="B1036" t="str">
        <f>IF(WA_Fn_UseC__HR_Employee_Attrition[[#This Row],[Age]]&lt;30,"&lt;30",IF(WA_Fn_UseC__HR_Employee_Attrition[[#This Row],[Age]]&lt;=40,"30-40",IF(WA_Fn_UseC__HR_Employee_Attrition[[#This Row],[Age]]&lt;=50,"41-50","50+")))</f>
        <v>41-50</v>
      </c>
      <c r="C1036" t="s">
        <v>18</v>
      </c>
      <c r="D1036" t="s">
        <v>19</v>
      </c>
      <c r="E1036" t="s">
        <v>25</v>
      </c>
      <c r="F1036">
        <v>1460</v>
      </c>
      <c r="G1036" t="s">
        <v>20</v>
      </c>
      <c r="H1036" t="s">
        <v>28</v>
      </c>
      <c r="I1036" t="s">
        <v>26</v>
      </c>
      <c r="J1036" s="1">
        <v>10851</v>
      </c>
      <c r="K1036" t="s">
        <v>12</v>
      </c>
      <c r="L1036">
        <v>18</v>
      </c>
      <c r="M1036">
        <v>24</v>
      </c>
      <c r="N1036">
        <v>7</v>
      </c>
      <c r="O1036">
        <v>0</v>
      </c>
    </row>
    <row r="1037" spans="1:15" x14ac:dyDescent="0.3">
      <c r="A1037">
        <v>31</v>
      </c>
      <c r="B1037" t="str">
        <f>IF(WA_Fn_UseC__HR_Employee_Attrition[[#This Row],[Age]]&lt;30,"&lt;30",IF(WA_Fn_UseC__HR_Employee_Attrition[[#This Row],[Age]]&lt;=40,"30-40",IF(WA_Fn_UseC__HR_Employee_Attrition[[#This Row],[Age]]&lt;=50,"41-50","50+")))</f>
        <v>30-40</v>
      </c>
      <c r="C1037" t="s">
        <v>18</v>
      </c>
      <c r="D1037" t="s">
        <v>34</v>
      </c>
      <c r="E1037" t="s">
        <v>25</v>
      </c>
      <c r="F1037">
        <v>1461</v>
      </c>
      <c r="G1037" t="s">
        <v>15</v>
      </c>
      <c r="H1037" t="s">
        <v>34</v>
      </c>
      <c r="I1037" t="s">
        <v>17</v>
      </c>
      <c r="J1037" s="1">
        <v>2109</v>
      </c>
      <c r="K1037" t="s">
        <v>18</v>
      </c>
      <c r="L1037">
        <v>18</v>
      </c>
      <c r="M1037">
        <v>8</v>
      </c>
      <c r="N1037">
        <v>3</v>
      </c>
      <c r="O1037">
        <v>0</v>
      </c>
    </row>
    <row r="1038" spans="1:15" x14ac:dyDescent="0.3">
      <c r="A1038">
        <v>31</v>
      </c>
      <c r="B1038" t="str">
        <f>IF(WA_Fn_UseC__HR_Employee_Attrition[[#This Row],[Age]]&lt;30,"&lt;30",IF(WA_Fn_UseC__HR_Employee_Attrition[[#This Row],[Age]]&lt;=40,"30-40",IF(WA_Fn_UseC__HR_Employee_Attrition[[#This Row],[Age]]&lt;=50,"41-50","50+")))</f>
        <v>30-40</v>
      </c>
      <c r="C1038" t="s">
        <v>12</v>
      </c>
      <c r="D1038" t="s">
        <v>19</v>
      </c>
      <c r="E1038" t="s">
        <v>14</v>
      </c>
      <c r="F1038">
        <v>1464</v>
      </c>
      <c r="G1038" t="s">
        <v>20</v>
      </c>
      <c r="H1038" t="s">
        <v>24</v>
      </c>
      <c r="I1038" t="s">
        <v>22</v>
      </c>
      <c r="J1038" s="1">
        <v>3722</v>
      </c>
      <c r="K1038" t="s">
        <v>12</v>
      </c>
      <c r="L1038">
        <v>13</v>
      </c>
      <c r="M1038">
        <v>7</v>
      </c>
      <c r="N1038">
        <v>2</v>
      </c>
      <c r="O1038">
        <v>2</v>
      </c>
    </row>
    <row r="1039" spans="1:15" x14ac:dyDescent="0.3">
      <c r="A1039">
        <v>45</v>
      </c>
      <c r="B1039" t="str">
        <f>IF(WA_Fn_UseC__HR_Employee_Attrition[[#This Row],[Age]]&lt;30,"&lt;30",IF(WA_Fn_UseC__HR_Employee_Attrition[[#This Row],[Age]]&lt;=40,"30-40",IF(WA_Fn_UseC__HR_Employee_Attrition[[#This Row],[Age]]&lt;=50,"41-50","50+")))</f>
        <v>41-50</v>
      </c>
      <c r="C1039" t="s">
        <v>18</v>
      </c>
      <c r="D1039" t="s">
        <v>19</v>
      </c>
      <c r="E1039" t="s">
        <v>33</v>
      </c>
      <c r="F1039">
        <v>1465</v>
      </c>
      <c r="G1039" t="s">
        <v>20</v>
      </c>
      <c r="H1039" t="s">
        <v>27</v>
      </c>
      <c r="I1039" t="s">
        <v>22</v>
      </c>
      <c r="J1039" s="1">
        <v>9380</v>
      </c>
      <c r="K1039" t="s">
        <v>12</v>
      </c>
      <c r="L1039">
        <v>18</v>
      </c>
      <c r="M1039">
        <v>10</v>
      </c>
      <c r="N1039">
        <v>3</v>
      </c>
      <c r="O1039">
        <v>1</v>
      </c>
    </row>
    <row r="1040" spans="1:15" x14ac:dyDescent="0.3">
      <c r="A1040">
        <v>48</v>
      </c>
      <c r="B1040" t="str">
        <f>IF(WA_Fn_UseC__HR_Employee_Attrition[[#This Row],[Age]]&lt;30,"&lt;30",IF(WA_Fn_UseC__HR_Employee_Attrition[[#This Row],[Age]]&lt;=40,"30-40",IF(WA_Fn_UseC__HR_Employee_Attrition[[#This Row],[Age]]&lt;=50,"41-50","50+")))</f>
        <v>41-50</v>
      </c>
      <c r="C1040" t="s">
        <v>18</v>
      </c>
      <c r="D1040" t="s">
        <v>13</v>
      </c>
      <c r="E1040" t="s">
        <v>32</v>
      </c>
      <c r="F1040">
        <v>1466</v>
      </c>
      <c r="G1040" t="s">
        <v>20</v>
      </c>
      <c r="H1040" t="s">
        <v>16</v>
      </c>
      <c r="I1040" t="s">
        <v>26</v>
      </c>
      <c r="J1040" s="1">
        <v>5486</v>
      </c>
      <c r="K1040" t="s">
        <v>18</v>
      </c>
      <c r="L1040">
        <v>11</v>
      </c>
      <c r="M1040">
        <v>15</v>
      </c>
      <c r="N1040">
        <v>2</v>
      </c>
      <c r="O1040">
        <v>2</v>
      </c>
    </row>
    <row r="1041" spans="1:15" x14ac:dyDescent="0.3">
      <c r="A1041">
        <v>34</v>
      </c>
      <c r="B1041" t="str">
        <f>IF(WA_Fn_UseC__HR_Employee_Attrition[[#This Row],[Age]]&lt;30,"&lt;30",IF(WA_Fn_UseC__HR_Employee_Attrition[[#This Row],[Age]]&lt;=40,"30-40",IF(WA_Fn_UseC__HR_Employee_Attrition[[#This Row],[Age]]&lt;=50,"41-50","50+")))</f>
        <v>30-40</v>
      </c>
      <c r="C1041" t="s">
        <v>12</v>
      </c>
      <c r="D1041" t="s">
        <v>34</v>
      </c>
      <c r="E1041" t="s">
        <v>33</v>
      </c>
      <c r="F1041">
        <v>1467</v>
      </c>
      <c r="G1041" t="s">
        <v>15</v>
      </c>
      <c r="H1041" t="s">
        <v>34</v>
      </c>
      <c r="I1041" t="s">
        <v>22</v>
      </c>
      <c r="J1041" s="1">
        <v>2742</v>
      </c>
      <c r="K1041" t="s">
        <v>18</v>
      </c>
      <c r="L1041">
        <v>15</v>
      </c>
      <c r="M1041">
        <v>2</v>
      </c>
      <c r="N1041">
        <v>2</v>
      </c>
      <c r="O1041">
        <v>2</v>
      </c>
    </row>
    <row r="1042" spans="1:15" x14ac:dyDescent="0.3">
      <c r="A1042">
        <v>40</v>
      </c>
      <c r="B1042" t="str">
        <f>IF(WA_Fn_UseC__HR_Employee_Attrition[[#This Row],[Age]]&lt;30,"&lt;30",IF(WA_Fn_UseC__HR_Employee_Attrition[[#This Row],[Age]]&lt;=40,"30-40",IF(WA_Fn_UseC__HR_Employee_Attrition[[#This Row],[Age]]&lt;=50,"41-50","50+")))</f>
        <v>30-40</v>
      </c>
      <c r="C1042" t="s">
        <v>18</v>
      </c>
      <c r="D1042" t="s">
        <v>19</v>
      </c>
      <c r="E1042" t="s">
        <v>25</v>
      </c>
      <c r="F1042">
        <v>1468</v>
      </c>
      <c r="G1042" t="s">
        <v>20</v>
      </c>
      <c r="H1042" t="s">
        <v>31</v>
      </c>
      <c r="I1042" t="s">
        <v>26</v>
      </c>
      <c r="J1042" s="1">
        <v>13757</v>
      </c>
      <c r="K1042" t="s">
        <v>18</v>
      </c>
      <c r="L1042">
        <v>11</v>
      </c>
      <c r="M1042">
        <v>16</v>
      </c>
      <c r="N1042">
        <v>9</v>
      </c>
      <c r="O1042">
        <v>4</v>
      </c>
    </row>
    <row r="1043" spans="1:15" x14ac:dyDescent="0.3">
      <c r="A1043">
        <v>28</v>
      </c>
      <c r="B1043" t="str">
        <f>IF(WA_Fn_UseC__HR_Employee_Attrition[[#This Row],[Age]]&lt;30,"&lt;30",IF(WA_Fn_UseC__HR_Employee_Attrition[[#This Row],[Age]]&lt;=40,"30-40",IF(WA_Fn_UseC__HR_Employee_Attrition[[#This Row],[Age]]&lt;=50,"41-50","50+")))</f>
        <v>&lt;30</v>
      </c>
      <c r="C1043" t="s">
        <v>18</v>
      </c>
      <c r="D1043" t="s">
        <v>13</v>
      </c>
      <c r="E1043" t="s">
        <v>25</v>
      </c>
      <c r="F1043">
        <v>1469</v>
      </c>
      <c r="G1043" t="s">
        <v>20</v>
      </c>
      <c r="H1043" t="s">
        <v>16</v>
      </c>
      <c r="I1043" t="s">
        <v>17</v>
      </c>
      <c r="J1043" s="1">
        <v>8463</v>
      </c>
      <c r="K1043" t="s">
        <v>18</v>
      </c>
      <c r="L1043">
        <v>18</v>
      </c>
      <c r="M1043">
        <v>6</v>
      </c>
      <c r="N1043">
        <v>5</v>
      </c>
      <c r="O1043">
        <v>1</v>
      </c>
    </row>
    <row r="1044" spans="1:15" x14ac:dyDescent="0.3">
      <c r="A1044">
        <v>44</v>
      </c>
      <c r="B1044" t="str">
        <f>IF(WA_Fn_UseC__HR_Employee_Attrition[[#This Row],[Age]]&lt;30,"&lt;30",IF(WA_Fn_UseC__HR_Employee_Attrition[[#This Row],[Age]]&lt;=40,"30-40",IF(WA_Fn_UseC__HR_Employee_Attrition[[#This Row],[Age]]&lt;=50,"41-50","50+")))</f>
        <v>41-50</v>
      </c>
      <c r="C1044" t="s">
        <v>18</v>
      </c>
      <c r="D1044" t="s">
        <v>19</v>
      </c>
      <c r="E1044" t="s">
        <v>14</v>
      </c>
      <c r="F1044">
        <v>1471</v>
      </c>
      <c r="G1044" t="s">
        <v>20</v>
      </c>
      <c r="H1044" t="s">
        <v>24</v>
      </c>
      <c r="I1044" t="s">
        <v>17</v>
      </c>
      <c r="J1044" s="1">
        <v>3162</v>
      </c>
      <c r="K1044" t="s">
        <v>18</v>
      </c>
      <c r="L1044">
        <v>14</v>
      </c>
      <c r="M1044">
        <v>7</v>
      </c>
      <c r="N1044">
        <v>5</v>
      </c>
      <c r="O1044">
        <v>0</v>
      </c>
    </row>
    <row r="1045" spans="1:15" x14ac:dyDescent="0.3">
      <c r="A1045">
        <v>53</v>
      </c>
      <c r="B1045" t="str">
        <f>IF(WA_Fn_UseC__HR_Employee_Attrition[[#This Row],[Age]]&lt;30,"&lt;30",IF(WA_Fn_UseC__HR_Employee_Attrition[[#This Row],[Age]]&lt;=40,"30-40",IF(WA_Fn_UseC__HR_Employee_Attrition[[#This Row],[Age]]&lt;=50,"41-50","50+")))</f>
        <v>50+</v>
      </c>
      <c r="C1045" t="s">
        <v>18</v>
      </c>
      <c r="D1045" t="s">
        <v>19</v>
      </c>
      <c r="E1045" t="s">
        <v>25</v>
      </c>
      <c r="F1045">
        <v>1472</v>
      </c>
      <c r="G1045" t="s">
        <v>20</v>
      </c>
      <c r="H1045" t="s">
        <v>31</v>
      </c>
      <c r="I1045" t="s">
        <v>17</v>
      </c>
      <c r="J1045" s="1">
        <v>16598</v>
      </c>
      <c r="K1045" t="s">
        <v>18</v>
      </c>
      <c r="L1045">
        <v>12</v>
      </c>
      <c r="M1045">
        <v>35</v>
      </c>
      <c r="N1045">
        <v>9</v>
      </c>
      <c r="O1045">
        <v>8</v>
      </c>
    </row>
    <row r="1046" spans="1:15" x14ac:dyDescent="0.3">
      <c r="A1046">
        <v>49</v>
      </c>
      <c r="B1046" t="str">
        <f>IF(WA_Fn_UseC__HR_Employee_Attrition[[#This Row],[Age]]&lt;30,"&lt;30",IF(WA_Fn_UseC__HR_Employee_Attrition[[#This Row],[Age]]&lt;=40,"30-40",IF(WA_Fn_UseC__HR_Employee_Attrition[[#This Row],[Age]]&lt;=50,"41-50","50+")))</f>
        <v>41-50</v>
      </c>
      <c r="C1046" t="s">
        <v>18</v>
      </c>
      <c r="D1046" t="s">
        <v>19</v>
      </c>
      <c r="E1046" t="s">
        <v>33</v>
      </c>
      <c r="F1046">
        <v>1473</v>
      </c>
      <c r="G1046" t="s">
        <v>20</v>
      </c>
      <c r="H1046" t="s">
        <v>28</v>
      </c>
      <c r="I1046" t="s">
        <v>22</v>
      </c>
      <c r="J1046" s="1">
        <v>6651</v>
      </c>
      <c r="K1046" t="s">
        <v>18</v>
      </c>
      <c r="L1046">
        <v>14</v>
      </c>
      <c r="M1046">
        <v>20</v>
      </c>
      <c r="N1046">
        <v>3</v>
      </c>
      <c r="O1046">
        <v>1</v>
      </c>
    </row>
    <row r="1047" spans="1:15" x14ac:dyDescent="0.3">
      <c r="A1047">
        <v>40</v>
      </c>
      <c r="B1047" t="str">
        <f>IF(WA_Fn_UseC__HR_Employee_Attrition[[#This Row],[Age]]&lt;30,"&lt;30",IF(WA_Fn_UseC__HR_Employee_Attrition[[#This Row],[Age]]&lt;=40,"30-40",IF(WA_Fn_UseC__HR_Employee_Attrition[[#This Row],[Age]]&lt;=50,"41-50","50+")))</f>
        <v>30-40</v>
      </c>
      <c r="C1047" t="s">
        <v>18</v>
      </c>
      <c r="D1047" t="s">
        <v>19</v>
      </c>
      <c r="E1047" t="s">
        <v>25</v>
      </c>
      <c r="F1047">
        <v>1474</v>
      </c>
      <c r="G1047" t="s">
        <v>20</v>
      </c>
      <c r="H1047" t="s">
        <v>21</v>
      </c>
      <c r="I1047" t="s">
        <v>26</v>
      </c>
      <c r="J1047" s="1">
        <v>2345</v>
      </c>
      <c r="K1047" t="s">
        <v>18</v>
      </c>
      <c r="L1047">
        <v>14</v>
      </c>
      <c r="M1047">
        <v>8</v>
      </c>
      <c r="N1047">
        <v>3</v>
      </c>
      <c r="O1047">
        <v>1</v>
      </c>
    </row>
    <row r="1048" spans="1:15" x14ac:dyDescent="0.3">
      <c r="A1048">
        <v>44</v>
      </c>
      <c r="B1048" t="str">
        <f>IF(WA_Fn_UseC__HR_Employee_Attrition[[#This Row],[Age]]&lt;30,"&lt;30",IF(WA_Fn_UseC__HR_Employee_Attrition[[#This Row],[Age]]&lt;=40,"30-40",IF(WA_Fn_UseC__HR_Employee_Attrition[[#This Row],[Age]]&lt;=50,"41-50","50+")))</f>
        <v>41-50</v>
      </c>
      <c r="C1048" t="s">
        <v>18</v>
      </c>
      <c r="D1048" t="s">
        <v>19</v>
      </c>
      <c r="E1048" t="s">
        <v>14</v>
      </c>
      <c r="F1048">
        <v>1475</v>
      </c>
      <c r="G1048" t="s">
        <v>20</v>
      </c>
      <c r="H1048" t="s">
        <v>21</v>
      </c>
      <c r="I1048" t="s">
        <v>17</v>
      </c>
      <c r="J1048" s="1">
        <v>3420</v>
      </c>
      <c r="K1048" t="s">
        <v>18</v>
      </c>
      <c r="L1048">
        <v>13</v>
      </c>
      <c r="M1048">
        <v>6</v>
      </c>
      <c r="N1048">
        <v>5</v>
      </c>
      <c r="O1048">
        <v>1</v>
      </c>
    </row>
    <row r="1049" spans="1:15" x14ac:dyDescent="0.3">
      <c r="A1049">
        <v>33</v>
      </c>
      <c r="B1049" t="str">
        <f>IF(WA_Fn_UseC__HR_Employee_Attrition[[#This Row],[Age]]&lt;30,"&lt;30",IF(WA_Fn_UseC__HR_Employee_Attrition[[#This Row],[Age]]&lt;=40,"30-40",IF(WA_Fn_UseC__HR_Employee_Attrition[[#This Row],[Age]]&lt;=50,"41-50","50+")))</f>
        <v>30-40</v>
      </c>
      <c r="C1049" t="s">
        <v>18</v>
      </c>
      <c r="D1049" t="s">
        <v>13</v>
      </c>
      <c r="E1049" t="s">
        <v>25</v>
      </c>
      <c r="F1049">
        <v>1477</v>
      </c>
      <c r="G1049" t="s">
        <v>20</v>
      </c>
      <c r="H1049" t="s">
        <v>16</v>
      </c>
      <c r="I1049" t="s">
        <v>22</v>
      </c>
      <c r="J1049" s="1">
        <v>4373</v>
      </c>
      <c r="K1049" t="s">
        <v>18</v>
      </c>
      <c r="L1049">
        <v>14</v>
      </c>
      <c r="M1049">
        <v>5</v>
      </c>
      <c r="N1049">
        <v>4</v>
      </c>
      <c r="O1049">
        <v>0</v>
      </c>
    </row>
    <row r="1050" spans="1:15" x14ac:dyDescent="0.3">
      <c r="A1050">
        <v>34</v>
      </c>
      <c r="B1050" t="str">
        <f>IF(WA_Fn_UseC__HR_Employee_Attrition[[#This Row],[Age]]&lt;30,"&lt;30",IF(WA_Fn_UseC__HR_Employee_Attrition[[#This Row],[Age]]&lt;=40,"30-40",IF(WA_Fn_UseC__HR_Employee_Attrition[[#This Row],[Age]]&lt;=50,"41-50","50+")))</f>
        <v>30-40</v>
      </c>
      <c r="C1050" t="s">
        <v>18</v>
      </c>
      <c r="D1050" t="s">
        <v>13</v>
      </c>
      <c r="E1050" t="s">
        <v>23</v>
      </c>
      <c r="F1050">
        <v>1478</v>
      </c>
      <c r="G1050" t="s">
        <v>20</v>
      </c>
      <c r="H1050" t="s">
        <v>16</v>
      </c>
      <c r="I1050" t="s">
        <v>17</v>
      </c>
      <c r="J1050" s="1">
        <v>4759</v>
      </c>
      <c r="K1050" t="s">
        <v>18</v>
      </c>
      <c r="L1050">
        <v>18</v>
      </c>
      <c r="M1050">
        <v>15</v>
      </c>
      <c r="N1050">
        <v>13</v>
      </c>
      <c r="O1050">
        <v>3</v>
      </c>
    </row>
    <row r="1051" spans="1:15" x14ac:dyDescent="0.3">
      <c r="A1051">
        <v>30</v>
      </c>
      <c r="B1051" t="str">
        <f>IF(WA_Fn_UseC__HR_Employee_Attrition[[#This Row],[Age]]&lt;30,"&lt;30",IF(WA_Fn_UseC__HR_Employee_Attrition[[#This Row],[Age]]&lt;=40,"30-40",IF(WA_Fn_UseC__HR_Employee_Attrition[[#This Row],[Age]]&lt;=50,"41-50","50+")))</f>
        <v>30-40</v>
      </c>
      <c r="C1051" t="s">
        <v>18</v>
      </c>
      <c r="D1051" t="s">
        <v>13</v>
      </c>
      <c r="E1051" t="s">
        <v>14</v>
      </c>
      <c r="F1051">
        <v>1479</v>
      </c>
      <c r="G1051" t="s">
        <v>20</v>
      </c>
      <c r="H1051" t="s">
        <v>16</v>
      </c>
      <c r="I1051" t="s">
        <v>22</v>
      </c>
      <c r="J1051" s="1">
        <v>5301</v>
      </c>
      <c r="K1051" t="s">
        <v>18</v>
      </c>
      <c r="L1051">
        <v>15</v>
      </c>
      <c r="M1051">
        <v>4</v>
      </c>
      <c r="N1051">
        <v>2</v>
      </c>
      <c r="O1051">
        <v>2</v>
      </c>
    </row>
    <row r="1052" spans="1:15" x14ac:dyDescent="0.3">
      <c r="A1052">
        <v>42</v>
      </c>
      <c r="B1052" t="str">
        <f>IF(WA_Fn_UseC__HR_Employee_Attrition[[#This Row],[Age]]&lt;30,"&lt;30",IF(WA_Fn_UseC__HR_Employee_Attrition[[#This Row],[Age]]&lt;=40,"30-40",IF(WA_Fn_UseC__HR_Employee_Attrition[[#This Row],[Age]]&lt;=50,"41-50","50+")))</f>
        <v>41-50</v>
      </c>
      <c r="C1052" t="s">
        <v>18</v>
      </c>
      <c r="D1052" t="s">
        <v>19</v>
      </c>
      <c r="E1052" t="s">
        <v>25</v>
      </c>
      <c r="F1052">
        <v>1480</v>
      </c>
      <c r="G1052" t="s">
        <v>15</v>
      </c>
      <c r="H1052" t="s">
        <v>24</v>
      </c>
      <c r="I1052" t="s">
        <v>17</v>
      </c>
      <c r="J1052" s="1">
        <v>3673</v>
      </c>
      <c r="K1052" t="s">
        <v>18</v>
      </c>
      <c r="L1052">
        <v>13</v>
      </c>
      <c r="M1052">
        <v>12</v>
      </c>
      <c r="N1052">
        <v>12</v>
      </c>
      <c r="O1052">
        <v>5</v>
      </c>
    </row>
    <row r="1053" spans="1:15" x14ac:dyDescent="0.3">
      <c r="A1053">
        <v>44</v>
      </c>
      <c r="B1053" t="str">
        <f>IF(WA_Fn_UseC__HR_Employee_Attrition[[#This Row],[Age]]&lt;30,"&lt;30",IF(WA_Fn_UseC__HR_Employee_Attrition[[#This Row],[Age]]&lt;=40,"30-40",IF(WA_Fn_UseC__HR_Employee_Attrition[[#This Row],[Age]]&lt;=50,"41-50","50+")))</f>
        <v>41-50</v>
      </c>
      <c r="C1053" t="s">
        <v>18</v>
      </c>
      <c r="D1053" t="s">
        <v>13</v>
      </c>
      <c r="E1053" t="s">
        <v>32</v>
      </c>
      <c r="F1053">
        <v>1481</v>
      </c>
      <c r="G1053" t="s">
        <v>15</v>
      </c>
      <c r="H1053" t="s">
        <v>16</v>
      </c>
      <c r="I1053" t="s">
        <v>22</v>
      </c>
      <c r="J1053" s="1">
        <v>4768</v>
      </c>
      <c r="K1053" t="s">
        <v>18</v>
      </c>
      <c r="L1053">
        <v>12</v>
      </c>
      <c r="M1053">
        <v>11</v>
      </c>
      <c r="N1053">
        <v>1</v>
      </c>
      <c r="O1053">
        <v>0</v>
      </c>
    </row>
    <row r="1054" spans="1:15" x14ac:dyDescent="0.3">
      <c r="A1054">
        <v>30</v>
      </c>
      <c r="B1054" t="str">
        <f>IF(WA_Fn_UseC__HR_Employee_Attrition[[#This Row],[Age]]&lt;30,"&lt;30",IF(WA_Fn_UseC__HR_Employee_Attrition[[#This Row],[Age]]&lt;=40,"30-40",IF(WA_Fn_UseC__HR_Employee_Attrition[[#This Row],[Age]]&lt;=50,"41-50","50+")))</f>
        <v>30-40</v>
      </c>
      <c r="C1054" t="s">
        <v>18</v>
      </c>
      <c r="D1054" t="s">
        <v>19</v>
      </c>
      <c r="E1054" t="s">
        <v>33</v>
      </c>
      <c r="F1054">
        <v>1482</v>
      </c>
      <c r="G1054" t="s">
        <v>20</v>
      </c>
      <c r="H1054" t="s">
        <v>21</v>
      </c>
      <c r="I1054" t="s">
        <v>26</v>
      </c>
      <c r="J1054" s="1">
        <v>1274</v>
      </c>
      <c r="K1054" t="s">
        <v>18</v>
      </c>
      <c r="L1054">
        <v>13</v>
      </c>
      <c r="M1054">
        <v>1</v>
      </c>
      <c r="N1054">
        <v>1</v>
      </c>
      <c r="O1054">
        <v>0</v>
      </c>
    </row>
    <row r="1055" spans="1:15" x14ac:dyDescent="0.3">
      <c r="A1055">
        <v>57</v>
      </c>
      <c r="B1055" t="str">
        <f>IF(WA_Fn_UseC__HR_Employee_Attrition[[#This Row],[Age]]&lt;30,"&lt;30",IF(WA_Fn_UseC__HR_Employee_Attrition[[#This Row],[Age]]&lt;=40,"30-40",IF(WA_Fn_UseC__HR_Employee_Attrition[[#This Row],[Age]]&lt;=50,"41-50","50+")))</f>
        <v>50+</v>
      </c>
      <c r="C1055" t="s">
        <v>18</v>
      </c>
      <c r="D1055" t="s">
        <v>19</v>
      </c>
      <c r="E1055" t="s">
        <v>14</v>
      </c>
      <c r="F1055">
        <v>1483</v>
      </c>
      <c r="G1055" t="s">
        <v>20</v>
      </c>
      <c r="H1055" t="s">
        <v>21</v>
      </c>
      <c r="I1055" t="s">
        <v>22</v>
      </c>
      <c r="J1055" s="1">
        <v>4900</v>
      </c>
      <c r="K1055" t="s">
        <v>18</v>
      </c>
      <c r="L1055">
        <v>24</v>
      </c>
      <c r="M1055">
        <v>13</v>
      </c>
      <c r="N1055">
        <v>12</v>
      </c>
      <c r="O1055">
        <v>2</v>
      </c>
    </row>
    <row r="1056" spans="1:15" x14ac:dyDescent="0.3">
      <c r="A1056">
        <v>49</v>
      </c>
      <c r="B1056" t="str">
        <f>IF(WA_Fn_UseC__HR_Employee_Attrition[[#This Row],[Age]]&lt;30,"&lt;30",IF(WA_Fn_UseC__HR_Employee_Attrition[[#This Row],[Age]]&lt;=40,"30-40",IF(WA_Fn_UseC__HR_Employee_Attrition[[#This Row],[Age]]&lt;=50,"41-50","50+")))</f>
        <v>41-50</v>
      </c>
      <c r="C1056" t="s">
        <v>18</v>
      </c>
      <c r="D1056" t="s">
        <v>19</v>
      </c>
      <c r="E1056" t="s">
        <v>14</v>
      </c>
      <c r="F1056">
        <v>1484</v>
      </c>
      <c r="G1056" t="s">
        <v>20</v>
      </c>
      <c r="H1056" t="s">
        <v>28</v>
      </c>
      <c r="I1056" t="s">
        <v>26</v>
      </c>
      <c r="J1056" s="1">
        <v>10466</v>
      </c>
      <c r="K1056" t="s">
        <v>18</v>
      </c>
      <c r="L1056">
        <v>14</v>
      </c>
      <c r="M1056">
        <v>29</v>
      </c>
      <c r="N1056">
        <v>8</v>
      </c>
      <c r="O1056">
        <v>0</v>
      </c>
    </row>
    <row r="1057" spans="1:15" x14ac:dyDescent="0.3">
      <c r="A1057">
        <v>34</v>
      </c>
      <c r="B1057" t="str">
        <f>IF(WA_Fn_UseC__HR_Employee_Attrition[[#This Row],[Age]]&lt;30,"&lt;30",IF(WA_Fn_UseC__HR_Employee_Attrition[[#This Row],[Age]]&lt;=40,"30-40",IF(WA_Fn_UseC__HR_Employee_Attrition[[#This Row],[Age]]&lt;=50,"41-50","50+")))</f>
        <v>30-40</v>
      </c>
      <c r="C1057" t="s">
        <v>18</v>
      </c>
      <c r="D1057" t="s">
        <v>19</v>
      </c>
      <c r="E1057" t="s">
        <v>25</v>
      </c>
      <c r="F1057">
        <v>1485</v>
      </c>
      <c r="G1057" t="s">
        <v>20</v>
      </c>
      <c r="H1057" t="s">
        <v>31</v>
      </c>
      <c r="I1057" t="s">
        <v>26</v>
      </c>
      <c r="J1057" s="1">
        <v>17007</v>
      </c>
      <c r="K1057" t="s">
        <v>18</v>
      </c>
      <c r="L1057">
        <v>14</v>
      </c>
      <c r="M1057">
        <v>16</v>
      </c>
      <c r="N1057">
        <v>14</v>
      </c>
      <c r="O1057">
        <v>6</v>
      </c>
    </row>
    <row r="1058" spans="1:15" x14ac:dyDescent="0.3">
      <c r="A1058">
        <v>28</v>
      </c>
      <c r="B1058" t="str">
        <f>IF(WA_Fn_UseC__HR_Employee_Attrition[[#This Row],[Age]]&lt;30,"&lt;30",IF(WA_Fn_UseC__HR_Employee_Attrition[[#This Row],[Age]]&lt;=40,"30-40",IF(WA_Fn_UseC__HR_Employee_Attrition[[#This Row],[Age]]&lt;=50,"41-50","50+")))</f>
        <v>&lt;30</v>
      </c>
      <c r="C1058" t="s">
        <v>12</v>
      </c>
      <c r="D1058" t="s">
        <v>13</v>
      </c>
      <c r="E1058" t="s">
        <v>33</v>
      </c>
      <c r="F1058">
        <v>1486</v>
      </c>
      <c r="G1058" t="s">
        <v>20</v>
      </c>
      <c r="H1058" t="s">
        <v>30</v>
      </c>
      <c r="I1058" t="s">
        <v>22</v>
      </c>
      <c r="J1058" s="1">
        <v>2909</v>
      </c>
      <c r="K1058" t="s">
        <v>18</v>
      </c>
      <c r="L1058">
        <v>15</v>
      </c>
      <c r="M1058">
        <v>5</v>
      </c>
      <c r="N1058">
        <v>3</v>
      </c>
      <c r="O1058">
        <v>1</v>
      </c>
    </row>
    <row r="1059" spans="1:15" x14ac:dyDescent="0.3">
      <c r="A1059">
        <v>29</v>
      </c>
      <c r="B1059" t="str">
        <f>IF(WA_Fn_UseC__HR_Employee_Attrition[[#This Row],[Age]]&lt;30,"&lt;30",IF(WA_Fn_UseC__HR_Employee_Attrition[[#This Row],[Age]]&lt;=40,"30-40",IF(WA_Fn_UseC__HR_Employee_Attrition[[#This Row],[Age]]&lt;=50,"41-50","50+")))</f>
        <v>&lt;30</v>
      </c>
      <c r="C1059" t="s">
        <v>12</v>
      </c>
      <c r="D1059" t="s">
        <v>13</v>
      </c>
      <c r="E1059" t="s">
        <v>33</v>
      </c>
      <c r="F1059">
        <v>1487</v>
      </c>
      <c r="G1059" t="s">
        <v>15</v>
      </c>
      <c r="H1059" t="s">
        <v>16</v>
      </c>
      <c r="I1059" t="s">
        <v>17</v>
      </c>
      <c r="J1059" s="1">
        <v>5765</v>
      </c>
      <c r="K1059" t="s">
        <v>18</v>
      </c>
      <c r="L1059">
        <v>11</v>
      </c>
      <c r="M1059">
        <v>7</v>
      </c>
      <c r="N1059">
        <v>5</v>
      </c>
      <c r="O1059">
        <v>0</v>
      </c>
    </row>
    <row r="1060" spans="1:15" x14ac:dyDescent="0.3">
      <c r="A1060">
        <v>34</v>
      </c>
      <c r="B1060" t="str">
        <f>IF(WA_Fn_UseC__HR_Employee_Attrition[[#This Row],[Age]]&lt;30,"&lt;30",IF(WA_Fn_UseC__HR_Employee_Attrition[[#This Row],[Age]]&lt;=40,"30-40",IF(WA_Fn_UseC__HR_Employee_Attrition[[#This Row],[Age]]&lt;=50,"41-50","50+")))</f>
        <v>30-40</v>
      </c>
      <c r="C1060" t="s">
        <v>12</v>
      </c>
      <c r="D1060" t="s">
        <v>13</v>
      </c>
      <c r="E1060" t="s">
        <v>25</v>
      </c>
      <c r="F1060">
        <v>1489</v>
      </c>
      <c r="G1060" t="s">
        <v>15</v>
      </c>
      <c r="H1060" t="s">
        <v>16</v>
      </c>
      <c r="I1060" t="s">
        <v>17</v>
      </c>
      <c r="J1060" s="1">
        <v>4599</v>
      </c>
      <c r="K1060" t="s">
        <v>12</v>
      </c>
      <c r="L1060">
        <v>23</v>
      </c>
      <c r="M1060">
        <v>16</v>
      </c>
      <c r="N1060">
        <v>15</v>
      </c>
      <c r="O1060">
        <v>10</v>
      </c>
    </row>
    <row r="1061" spans="1:15" x14ac:dyDescent="0.3">
      <c r="A1061">
        <v>35</v>
      </c>
      <c r="B1061" t="str">
        <f>IF(WA_Fn_UseC__HR_Employee_Attrition[[#This Row],[Age]]&lt;30,"&lt;30",IF(WA_Fn_UseC__HR_Employee_Attrition[[#This Row],[Age]]&lt;=40,"30-40",IF(WA_Fn_UseC__HR_Employee_Attrition[[#This Row],[Age]]&lt;=50,"41-50","50+")))</f>
        <v>30-40</v>
      </c>
      <c r="C1061" t="s">
        <v>18</v>
      </c>
      <c r="D1061" t="s">
        <v>13</v>
      </c>
      <c r="E1061" t="s">
        <v>14</v>
      </c>
      <c r="F1061">
        <v>1492</v>
      </c>
      <c r="G1061" t="s">
        <v>20</v>
      </c>
      <c r="H1061" t="s">
        <v>30</v>
      </c>
      <c r="I1061" t="s">
        <v>22</v>
      </c>
      <c r="J1061" s="1">
        <v>2404</v>
      </c>
      <c r="K1061" t="s">
        <v>18</v>
      </c>
      <c r="L1061">
        <v>13</v>
      </c>
      <c r="M1061">
        <v>1</v>
      </c>
      <c r="N1061">
        <v>1</v>
      </c>
      <c r="O1061">
        <v>0</v>
      </c>
    </row>
    <row r="1062" spans="1:15" x14ac:dyDescent="0.3">
      <c r="A1062">
        <v>24</v>
      </c>
      <c r="B1062" t="str">
        <f>IF(WA_Fn_UseC__HR_Employee_Attrition[[#This Row],[Age]]&lt;30,"&lt;30",IF(WA_Fn_UseC__HR_Employee_Attrition[[#This Row],[Age]]&lt;=40,"30-40",IF(WA_Fn_UseC__HR_Employee_Attrition[[#This Row],[Age]]&lt;=50,"41-50","50+")))</f>
        <v>&lt;30</v>
      </c>
      <c r="C1062" t="s">
        <v>12</v>
      </c>
      <c r="D1062" t="s">
        <v>19</v>
      </c>
      <c r="E1062" t="s">
        <v>25</v>
      </c>
      <c r="F1062">
        <v>1494</v>
      </c>
      <c r="G1062" t="s">
        <v>20</v>
      </c>
      <c r="H1062" t="s">
        <v>24</v>
      </c>
      <c r="I1062" t="s">
        <v>17</v>
      </c>
      <c r="J1062" s="1">
        <v>3172</v>
      </c>
      <c r="K1062" t="s">
        <v>12</v>
      </c>
      <c r="L1062">
        <v>11</v>
      </c>
      <c r="M1062">
        <v>4</v>
      </c>
      <c r="N1062">
        <v>0</v>
      </c>
      <c r="O1062">
        <v>0</v>
      </c>
    </row>
    <row r="1063" spans="1:15" x14ac:dyDescent="0.3">
      <c r="A1063">
        <v>24</v>
      </c>
      <c r="B1063" t="str">
        <f>IF(WA_Fn_UseC__HR_Employee_Attrition[[#This Row],[Age]]&lt;30,"&lt;30",IF(WA_Fn_UseC__HR_Employee_Attrition[[#This Row],[Age]]&lt;=40,"30-40",IF(WA_Fn_UseC__HR_Employee_Attrition[[#This Row],[Age]]&lt;=50,"41-50","50+")))</f>
        <v>&lt;30</v>
      </c>
      <c r="C1063" t="s">
        <v>18</v>
      </c>
      <c r="D1063" t="s">
        <v>13</v>
      </c>
      <c r="E1063" t="s">
        <v>14</v>
      </c>
      <c r="F1063">
        <v>1495</v>
      </c>
      <c r="G1063" t="s">
        <v>15</v>
      </c>
      <c r="H1063" t="s">
        <v>30</v>
      </c>
      <c r="I1063" t="s">
        <v>22</v>
      </c>
      <c r="J1063" s="1">
        <v>2033</v>
      </c>
      <c r="K1063" t="s">
        <v>18</v>
      </c>
      <c r="L1063">
        <v>13</v>
      </c>
      <c r="M1063">
        <v>1</v>
      </c>
      <c r="N1063">
        <v>1</v>
      </c>
      <c r="O1063">
        <v>0</v>
      </c>
    </row>
    <row r="1064" spans="1:15" x14ac:dyDescent="0.3">
      <c r="A1064">
        <v>44</v>
      </c>
      <c r="B1064" t="str">
        <f>IF(WA_Fn_UseC__HR_Employee_Attrition[[#This Row],[Age]]&lt;30,"&lt;30",IF(WA_Fn_UseC__HR_Employee_Attrition[[#This Row],[Age]]&lt;=40,"30-40",IF(WA_Fn_UseC__HR_Employee_Attrition[[#This Row],[Age]]&lt;=50,"41-50","50+")))</f>
        <v>41-50</v>
      </c>
      <c r="C1064" t="s">
        <v>18</v>
      </c>
      <c r="D1064" t="s">
        <v>19</v>
      </c>
      <c r="E1064" t="s">
        <v>25</v>
      </c>
      <c r="F1064">
        <v>1496</v>
      </c>
      <c r="G1064" t="s">
        <v>20</v>
      </c>
      <c r="H1064" t="s">
        <v>27</v>
      </c>
      <c r="I1064" t="s">
        <v>17</v>
      </c>
      <c r="J1064" s="1">
        <v>10209</v>
      </c>
      <c r="K1064" t="s">
        <v>12</v>
      </c>
      <c r="L1064">
        <v>18</v>
      </c>
      <c r="M1064">
        <v>16</v>
      </c>
      <c r="N1064">
        <v>2</v>
      </c>
      <c r="O1064">
        <v>2</v>
      </c>
    </row>
    <row r="1065" spans="1:15" x14ac:dyDescent="0.3">
      <c r="A1065">
        <v>29</v>
      </c>
      <c r="B1065" t="str">
        <f>IF(WA_Fn_UseC__HR_Employee_Attrition[[#This Row],[Age]]&lt;30,"&lt;30",IF(WA_Fn_UseC__HR_Employee_Attrition[[#This Row],[Age]]&lt;=40,"30-40",IF(WA_Fn_UseC__HR_Employee_Attrition[[#This Row],[Age]]&lt;=50,"41-50","50+")))</f>
        <v>&lt;30</v>
      </c>
      <c r="C1065" t="s">
        <v>18</v>
      </c>
      <c r="D1065" t="s">
        <v>13</v>
      </c>
      <c r="E1065" t="s">
        <v>14</v>
      </c>
      <c r="F1065">
        <v>1497</v>
      </c>
      <c r="G1065" t="s">
        <v>20</v>
      </c>
      <c r="H1065" t="s">
        <v>16</v>
      </c>
      <c r="I1065" t="s">
        <v>26</v>
      </c>
      <c r="J1065" s="1">
        <v>8620</v>
      </c>
      <c r="K1065" t="s">
        <v>18</v>
      </c>
      <c r="L1065">
        <v>14</v>
      </c>
      <c r="M1065">
        <v>10</v>
      </c>
      <c r="N1065">
        <v>10</v>
      </c>
      <c r="O1065">
        <v>0</v>
      </c>
    </row>
    <row r="1066" spans="1:15" x14ac:dyDescent="0.3">
      <c r="A1066">
        <v>30</v>
      </c>
      <c r="B1066" t="str">
        <f>IF(WA_Fn_UseC__HR_Employee_Attrition[[#This Row],[Age]]&lt;30,"&lt;30",IF(WA_Fn_UseC__HR_Employee_Attrition[[#This Row],[Age]]&lt;=40,"30-40",IF(WA_Fn_UseC__HR_Employee_Attrition[[#This Row],[Age]]&lt;=50,"41-50","50+")))</f>
        <v>30-40</v>
      </c>
      <c r="C1066" t="s">
        <v>18</v>
      </c>
      <c r="D1066" t="s">
        <v>34</v>
      </c>
      <c r="E1066" t="s">
        <v>14</v>
      </c>
      <c r="F1066">
        <v>1499</v>
      </c>
      <c r="G1066" t="s">
        <v>20</v>
      </c>
      <c r="H1066" t="s">
        <v>34</v>
      </c>
      <c r="I1066" t="s">
        <v>26</v>
      </c>
      <c r="J1066" s="1">
        <v>2064</v>
      </c>
      <c r="K1066" t="s">
        <v>18</v>
      </c>
      <c r="L1066">
        <v>21</v>
      </c>
      <c r="M1066">
        <v>6</v>
      </c>
      <c r="N1066">
        <v>5</v>
      </c>
      <c r="O1066">
        <v>1</v>
      </c>
    </row>
    <row r="1067" spans="1:15" x14ac:dyDescent="0.3">
      <c r="A1067">
        <v>55</v>
      </c>
      <c r="B1067" t="str">
        <f>IF(WA_Fn_UseC__HR_Employee_Attrition[[#This Row],[Age]]&lt;30,"&lt;30",IF(WA_Fn_UseC__HR_Employee_Attrition[[#This Row],[Age]]&lt;=40,"30-40",IF(WA_Fn_UseC__HR_Employee_Attrition[[#This Row],[Age]]&lt;=50,"41-50","50+")))</f>
        <v>50+</v>
      </c>
      <c r="C1067" t="s">
        <v>18</v>
      </c>
      <c r="D1067" t="s">
        <v>19</v>
      </c>
      <c r="E1067" t="s">
        <v>14</v>
      </c>
      <c r="F1067">
        <v>1501</v>
      </c>
      <c r="G1067" t="s">
        <v>20</v>
      </c>
      <c r="H1067" t="s">
        <v>28</v>
      </c>
      <c r="I1067" t="s">
        <v>22</v>
      </c>
      <c r="J1067" s="1">
        <v>4035</v>
      </c>
      <c r="K1067" t="s">
        <v>12</v>
      </c>
      <c r="L1067">
        <v>16</v>
      </c>
      <c r="M1067">
        <v>4</v>
      </c>
      <c r="N1067">
        <v>3</v>
      </c>
      <c r="O1067">
        <v>1</v>
      </c>
    </row>
    <row r="1068" spans="1:15" x14ac:dyDescent="0.3">
      <c r="A1068">
        <v>33</v>
      </c>
      <c r="B1068" t="str">
        <f>IF(WA_Fn_UseC__HR_Employee_Attrition[[#This Row],[Age]]&lt;30,"&lt;30",IF(WA_Fn_UseC__HR_Employee_Attrition[[#This Row],[Age]]&lt;=40,"30-40",IF(WA_Fn_UseC__HR_Employee_Attrition[[#This Row],[Age]]&lt;=50,"41-50","50+")))</f>
        <v>30-40</v>
      </c>
      <c r="C1068" t="s">
        <v>18</v>
      </c>
      <c r="D1068" t="s">
        <v>19</v>
      </c>
      <c r="E1068" t="s">
        <v>25</v>
      </c>
      <c r="F1068">
        <v>1502</v>
      </c>
      <c r="G1068" t="s">
        <v>15</v>
      </c>
      <c r="H1068" t="s">
        <v>24</v>
      </c>
      <c r="I1068" t="s">
        <v>22</v>
      </c>
      <c r="J1068" s="1">
        <v>3838</v>
      </c>
      <c r="K1068" t="s">
        <v>18</v>
      </c>
      <c r="L1068">
        <v>11</v>
      </c>
      <c r="M1068">
        <v>8</v>
      </c>
      <c r="N1068">
        <v>5</v>
      </c>
      <c r="O1068">
        <v>0</v>
      </c>
    </row>
    <row r="1069" spans="1:15" x14ac:dyDescent="0.3">
      <c r="A1069">
        <v>47</v>
      </c>
      <c r="B1069" t="str">
        <f>IF(WA_Fn_UseC__HR_Employee_Attrition[[#This Row],[Age]]&lt;30,"&lt;30",IF(WA_Fn_UseC__HR_Employee_Attrition[[#This Row],[Age]]&lt;=40,"30-40",IF(WA_Fn_UseC__HR_Employee_Attrition[[#This Row],[Age]]&lt;=50,"41-50","50+")))</f>
        <v>41-50</v>
      </c>
      <c r="C1069" t="s">
        <v>18</v>
      </c>
      <c r="D1069" t="s">
        <v>13</v>
      </c>
      <c r="E1069" t="s">
        <v>25</v>
      </c>
      <c r="F1069">
        <v>1503</v>
      </c>
      <c r="G1069" t="s">
        <v>15</v>
      </c>
      <c r="H1069" t="s">
        <v>16</v>
      </c>
      <c r="I1069" t="s">
        <v>22</v>
      </c>
      <c r="J1069" s="1">
        <v>4591</v>
      </c>
      <c r="K1069" t="s">
        <v>12</v>
      </c>
      <c r="L1069">
        <v>17</v>
      </c>
      <c r="M1069">
        <v>11</v>
      </c>
      <c r="N1069">
        <v>5</v>
      </c>
      <c r="O1069">
        <v>1</v>
      </c>
    </row>
    <row r="1070" spans="1:15" x14ac:dyDescent="0.3">
      <c r="A1070">
        <v>28</v>
      </c>
      <c r="B1070" t="str">
        <f>IF(WA_Fn_UseC__HR_Employee_Attrition[[#This Row],[Age]]&lt;30,"&lt;30",IF(WA_Fn_UseC__HR_Employee_Attrition[[#This Row],[Age]]&lt;=40,"30-40",IF(WA_Fn_UseC__HR_Employee_Attrition[[#This Row],[Age]]&lt;=50,"41-50","50+")))</f>
        <v>&lt;30</v>
      </c>
      <c r="C1070" t="s">
        <v>12</v>
      </c>
      <c r="D1070" t="s">
        <v>19</v>
      </c>
      <c r="E1070" t="s">
        <v>25</v>
      </c>
      <c r="F1070">
        <v>1504</v>
      </c>
      <c r="G1070" t="s">
        <v>20</v>
      </c>
      <c r="H1070" t="s">
        <v>24</v>
      </c>
      <c r="I1070" t="s">
        <v>17</v>
      </c>
      <c r="J1070" s="1">
        <v>2561</v>
      </c>
      <c r="K1070" t="s">
        <v>18</v>
      </c>
      <c r="L1070">
        <v>11</v>
      </c>
      <c r="M1070">
        <v>8</v>
      </c>
      <c r="N1070">
        <v>0</v>
      </c>
      <c r="O1070">
        <v>0</v>
      </c>
    </row>
    <row r="1071" spans="1:15" x14ac:dyDescent="0.3">
      <c r="A1071">
        <v>28</v>
      </c>
      <c r="B1071" t="str">
        <f>IF(WA_Fn_UseC__HR_Employee_Attrition[[#This Row],[Age]]&lt;30,"&lt;30",IF(WA_Fn_UseC__HR_Employee_Attrition[[#This Row],[Age]]&lt;=40,"30-40",IF(WA_Fn_UseC__HR_Employee_Attrition[[#This Row],[Age]]&lt;=50,"41-50","50+")))</f>
        <v>&lt;30</v>
      </c>
      <c r="C1071" t="s">
        <v>18</v>
      </c>
      <c r="D1071" t="s">
        <v>19</v>
      </c>
      <c r="E1071" t="s">
        <v>14</v>
      </c>
      <c r="F1071">
        <v>1506</v>
      </c>
      <c r="G1071" t="s">
        <v>20</v>
      </c>
      <c r="H1071" t="s">
        <v>21</v>
      </c>
      <c r="I1071" t="s">
        <v>26</v>
      </c>
      <c r="J1071" s="1">
        <v>1563</v>
      </c>
      <c r="K1071" t="s">
        <v>18</v>
      </c>
      <c r="L1071">
        <v>14</v>
      </c>
      <c r="M1071">
        <v>1</v>
      </c>
      <c r="N1071">
        <v>1</v>
      </c>
      <c r="O1071">
        <v>0</v>
      </c>
    </row>
    <row r="1072" spans="1:15" x14ac:dyDescent="0.3">
      <c r="A1072">
        <v>28</v>
      </c>
      <c r="B1072" t="str">
        <f>IF(WA_Fn_UseC__HR_Employee_Attrition[[#This Row],[Age]]&lt;30,"&lt;30",IF(WA_Fn_UseC__HR_Employee_Attrition[[#This Row],[Age]]&lt;=40,"30-40",IF(WA_Fn_UseC__HR_Employee_Attrition[[#This Row],[Age]]&lt;=50,"41-50","50+")))</f>
        <v>&lt;30</v>
      </c>
      <c r="C1072" t="s">
        <v>18</v>
      </c>
      <c r="D1072" t="s">
        <v>13</v>
      </c>
      <c r="E1072" t="s">
        <v>14</v>
      </c>
      <c r="F1072">
        <v>1507</v>
      </c>
      <c r="G1072" t="s">
        <v>20</v>
      </c>
      <c r="H1072" t="s">
        <v>16</v>
      </c>
      <c r="I1072" t="s">
        <v>17</v>
      </c>
      <c r="J1072" s="1">
        <v>4898</v>
      </c>
      <c r="K1072" t="s">
        <v>18</v>
      </c>
      <c r="L1072">
        <v>14</v>
      </c>
      <c r="M1072">
        <v>5</v>
      </c>
      <c r="N1072">
        <v>4</v>
      </c>
      <c r="O1072">
        <v>1</v>
      </c>
    </row>
    <row r="1073" spans="1:15" x14ac:dyDescent="0.3">
      <c r="A1073">
        <v>49</v>
      </c>
      <c r="B1073" t="str">
        <f>IF(WA_Fn_UseC__HR_Employee_Attrition[[#This Row],[Age]]&lt;30,"&lt;30",IF(WA_Fn_UseC__HR_Employee_Attrition[[#This Row],[Age]]&lt;=40,"30-40",IF(WA_Fn_UseC__HR_Employee_Attrition[[#This Row],[Age]]&lt;=50,"41-50","50+")))</f>
        <v>41-50</v>
      </c>
      <c r="C1073" t="s">
        <v>18</v>
      </c>
      <c r="D1073" t="s">
        <v>19</v>
      </c>
      <c r="E1073" t="s">
        <v>25</v>
      </c>
      <c r="F1073">
        <v>1509</v>
      </c>
      <c r="G1073" t="s">
        <v>15</v>
      </c>
      <c r="H1073" t="s">
        <v>24</v>
      </c>
      <c r="I1073" t="s">
        <v>22</v>
      </c>
      <c r="J1073" s="1">
        <v>4789</v>
      </c>
      <c r="K1073" t="s">
        <v>18</v>
      </c>
      <c r="L1073">
        <v>25</v>
      </c>
      <c r="M1073">
        <v>10</v>
      </c>
      <c r="N1073">
        <v>3</v>
      </c>
      <c r="O1073">
        <v>1</v>
      </c>
    </row>
    <row r="1074" spans="1:15" x14ac:dyDescent="0.3">
      <c r="A1074">
        <v>29</v>
      </c>
      <c r="B1074" t="str">
        <f>IF(WA_Fn_UseC__HR_Employee_Attrition[[#This Row],[Age]]&lt;30,"&lt;30",IF(WA_Fn_UseC__HR_Employee_Attrition[[#This Row],[Age]]&lt;=40,"30-40",IF(WA_Fn_UseC__HR_Employee_Attrition[[#This Row],[Age]]&lt;=50,"41-50","50+")))</f>
        <v>&lt;30</v>
      </c>
      <c r="C1074" t="s">
        <v>18</v>
      </c>
      <c r="D1074" t="s">
        <v>19</v>
      </c>
      <c r="E1074" t="s">
        <v>14</v>
      </c>
      <c r="F1074">
        <v>1513</v>
      </c>
      <c r="G1074" t="s">
        <v>15</v>
      </c>
      <c r="H1074" t="s">
        <v>24</v>
      </c>
      <c r="I1074" t="s">
        <v>22</v>
      </c>
      <c r="J1074" s="1">
        <v>3180</v>
      </c>
      <c r="K1074" t="s">
        <v>18</v>
      </c>
      <c r="L1074">
        <v>13</v>
      </c>
      <c r="M1074">
        <v>4</v>
      </c>
      <c r="N1074">
        <v>3</v>
      </c>
      <c r="O1074">
        <v>0</v>
      </c>
    </row>
    <row r="1075" spans="1:15" x14ac:dyDescent="0.3">
      <c r="A1075">
        <v>28</v>
      </c>
      <c r="B1075" t="str">
        <f>IF(WA_Fn_UseC__HR_Employee_Attrition[[#This Row],[Age]]&lt;30,"&lt;30",IF(WA_Fn_UseC__HR_Employee_Attrition[[#This Row],[Age]]&lt;=40,"30-40",IF(WA_Fn_UseC__HR_Employee_Attrition[[#This Row],[Age]]&lt;=50,"41-50","50+")))</f>
        <v>&lt;30</v>
      </c>
      <c r="C1075" t="s">
        <v>18</v>
      </c>
      <c r="D1075" t="s">
        <v>19</v>
      </c>
      <c r="E1075" t="s">
        <v>14</v>
      </c>
      <c r="F1075">
        <v>1514</v>
      </c>
      <c r="G1075" t="s">
        <v>20</v>
      </c>
      <c r="H1075" t="s">
        <v>27</v>
      </c>
      <c r="I1075" t="s">
        <v>22</v>
      </c>
      <c r="J1075" s="1">
        <v>6549</v>
      </c>
      <c r="K1075" t="s">
        <v>18</v>
      </c>
      <c r="L1075">
        <v>14</v>
      </c>
      <c r="M1075">
        <v>8</v>
      </c>
      <c r="N1075">
        <v>8</v>
      </c>
      <c r="O1075">
        <v>1</v>
      </c>
    </row>
    <row r="1076" spans="1:15" x14ac:dyDescent="0.3">
      <c r="A1076">
        <v>33</v>
      </c>
      <c r="B1076" t="str">
        <f>IF(WA_Fn_UseC__HR_Employee_Attrition[[#This Row],[Age]]&lt;30,"&lt;30",IF(WA_Fn_UseC__HR_Employee_Attrition[[#This Row],[Age]]&lt;=40,"30-40",IF(WA_Fn_UseC__HR_Employee_Attrition[[#This Row],[Age]]&lt;=50,"41-50","50+")))</f>
        <v>30-40</v>
      </c>
      <c r="C1076" t="s">
        <v>18</v>
      </c>
      <c r="D1076" t="s">
        <v>19</v>
      </c>
      <c r="E1076" t="s">
        <v>14</v>
      </c>
      <c r="F1076">
        <v>1515</v>
      </c>
      <c r="G1076" t="s">
        <v>20</v>
      </c>
      <c r="H1076" t="s">
        <v>28</v>
      </c>
      <c r="I1076" t="s">
        <v>17</v>
      </c>
      <c r="J1076" s="1">
        <v>6388</v>
      </c>
      <c r="K1076" t="s">
        <v>12</v>
      </c>
      <c r="L1076">
        <v>17</v>
      </c>
      <c r="M1076">
        <v>14</v>
      </c>
      <c r="N1076">
        <v>0</v>
      </c>
      <c r="O1076">
        <v>0</v>
      </c>
    </row>
    <row r="1077" spans="1:15" x14ac:dyDescent="0.3">
      <c r="A1077">
        <v>32</v>
      </c>
      <c r="B1077" t="str">
        <f>IF(WA_Fn_UseC__HR_Employee_Attrition[[#This Row],[Age]]&lt;30,"&lt;30",IF(WA_Fn_UseC__HR_Employee_Attrition[[#This Row],[Age]]&lt;=40,"30-40",IF(WA_Fn_UseC__HR_Employee_Attrition[[#This Row],[Age]]&lt;=50,"41-50","50+")))</f>
        <v>30-40</v>
      </c>
      <c r="C1077" t="s">
        <v>18</v>
      </c>
      <c r="D1077" t="s">
        <v>19</v>
      </c>
      <c r="E1077" t="s">
        <v>25</v>
      </c>
      <c r="F1077">
        <v>1516</v>
      </c>
      <c r="G1077" t="s">
        <v>20</v>
      </c>
      <c r="H1077" t="s">
        <v>29</v>
      </c>
      <c r="I1077" t="s">
        <v>17</v>
      </c>
      <c r="J1077" s="1">
        <v>11244</v>
      </c>
      <c r="K1077" t="s">
        <v>18</v>
      </c>
      <c r="L1077">
        <v>25</v>
      </c>
      <c r="M1077">
        <v>10</v>
      </c>
      <c r="N1077">
        <v>5</v>
      </c>
      <c r="O1077">
        <v>0</v>
      </c>
    </row>
    <row r="1078" spans="1:15" x14ac:dyDescent="0.3">
      <c r="A1078">
        <v>54</v>
      </c>
      <c r="B1078" t="str">
        <f>IF(WA_Fn_UseC__HR_Employee_Attrition[[#This Row],[Age]]&lt;30,"&lt;30",IF(WA_Fn_UseC__HR_Employee_Attrition[[#This Row],[Age]]&lt;=40,"30-40",IF(WA_Fn_UseC__HR_Employee_Attrition[[#This Row],[Age]]&lt;=50,"41-50","50+")))</f>
        <v>50+</v>
      </c>
      <c r="C1078" t="s">
        <v>18</v>
      </c>
      <c r="D1078" t="s">
        <v>19</v>
      </c>
      <c r="E1078" t="s">
        <v>25</v>
      </c>
      <c r="F1078">
        <v>1520</v>
      </c>
      <c r="G1078" t="s">
        <v>15</v>
      </c>
      <c r="H1078" t="s">
        <v>29</v>
      </c>
      <c r="I1078" t="s">
        <v>26</v>
      </c>
      <c r="J1078" s="1">
        <v>16032</v>
      </c>
      <c r="K1078" t="s">
        <v>18</v>
      </c>
      <c r="L1078">
        <v>20</v>
      </c>
      <c r="M1078">
        <v>26</v>
      </c>
      <c r="N1078">
        <v>14</v>
      </c>
      <c r="O1078">
        <v>1</v>
      </c>
    </row>
    <row r="1079" spans="1:15" x14ac:dyDescent="0.3">
      <c r="A1079">
        <v>29</v>
      </c>
      <c r="B1079" t="str">
        <f>IF(WA_Fn_UseC__HR_Employee_Attrition[[#This Row],[Age]]&lt;30,"&lt;30",IF(WA_Fn_UseC__HR_Employee_Attrition[[#This Row],[Age]]&lt;=40,"30-40",IF(WA_Fn_UseC__HR_Employee_Attrition[[#This Row],[Age]]&lt;=50,"41-50","50+")))</f>
        <v>&lt;30</v>
      </c>
      <c r="C1079" t="s">
        <v>12</v>
      </c>
      <c r="D1079" t="s">
        <v>19</v>
      </c>
      <c r="E1079" t="s">
        <v>33</v>
      </c>
      <c r="F1079">
        <v>1522</v>
      </c>
      <c r="G1079" t="s">
        <v>20</v>
      </c>
      <c r="H1079" t="s">
        <v>21</v>
      </c>
      <c r="I1079" t="s">
        <v>17</v>
      </c>
      <c r="J1079" s="1">
        <v>2362</v>
      </c>
      <c r="K1079" t="s">
        <v>18</v>
      </c>
      <c r="L1079">
        <v>13</v>
      </c>
      <c r="M1079">
        <v>11</v>
      </c>
      <c r="N1079">
        <v>9</v>
      </c>
      <c r="O1079">
        <v>0</v>
      </c>
    </row>
    <row r="1080" spans="1:15" x14ac:dyDescent="0.3">
      <c r="A1080">
        <v>44</v>
      </c>
      <c r="B1080" t="str">
        <f>IF(WA_Fn_UseC__HR_Employee_Attrition[[#This Row],[Age]]&lt;30,"&lt;30",IF(WA_Fn_UseC__HR_Employee_Attrition[[#This Row],[Age]]&lt;=40,"30-40",IF(WA_Fn_UseC__HR_Employee_Attrition[[#This Row],[Age]]&lt;=50,"41-50","50+")))</f>
        <v>41-50</v>
      </c>
      <c r="C1080" t="s">
        <v>18</v>
      </c>
      <c r="D1080" t="s">
        <v>19</v>
      </c>
      <c r="E1080" t="s">
        <v>14</v>
      </c>
      <c r="F1080">
        <v>1523</v>
      </c>
      <c r="G1080" t="s">
        <v>20</v>
      </c>
      <c r="H1080" t="s">
        <v>31</v>
      </c>
      <c r="I1080" t="s">
        <v>22</v>
      </c>
      <c r="J1080" s="1">
        <v>16328</v>
      </c>
      <c r="K1080" t="s">
        <v>18</v>
      </c>
      <c r="L1080">
        <v>13</v>
      </c>
      <c r="M1080">
        <v>24</v>
      </c>
      <c r="N1080">
        <v>20</v>
      </c>
      <c r="O1080">
        <v>14</v>
      </c>
    </row>
    <row r="1081" spans="1:15" x14ac:dyDescent="0.3">
      <c r="A1081">
        <v>39</v>
      </c>
      <c r="B1081" t="str">
        <f>IF(WA_Fn_UseC__HR_Employee_Attrition[[#This Row],[Age]]&lt;30,"&lt;30",IF(WA_Fn_UseC__HR_Employee_Attrition[[#This Row],[Age]]&lt;=40,"30-40",IF(WA_Fn_UseC__HR_Employee_Attrition[[#This Row],[Age]]&lt;=50,"41-50","50+")))</f>
        <v>30-40</v>
      </c>
      <c r="C1081" t="s">
        <v>18</v>
      </c>
      <c r="D1081" t="s">
        <v>19</v>
      </c>
      <c r="E1081" t="s">
        <v>14</v>
      </c>
      <c r="F1081">
        <v>1525</v>
      </c>
      <c r="G1081" t="s">
        <v>15</v>
      </c>
      <c r="H1081" t="s">
        <v>27</v>
      </c>
      <c r="I1081" t="s">
        <v>17</v>
      </c>
      <c r="J1081" s="1">
        <v>8376</v>
      </c>
      <c r="K1081" t="s">
        <v>18</v>
      </c>
      <c r="L1081">
        <v>18</v>
      </c>
      <c r="M1081">
        <v>9</v>
      </c>
      <c r="N1081">
        <v>2</v>
      </c>
      <c r="O1081">
        <v>2</v>
      </c>
    </row>
    <row r="1082" spans="1:15" x14ac:dyDescent="0.3">
      <c r="A1082">
        <v>46</v>
      </c>
      <c r="B1082" t="str">
        <f>IF(WA_Fn_UseC__HR_Employee_Attrition[[#This Row],[Age]]&lt;30,"&lt;30",IF(WA_Fn_UseC__HR_Employee_Attrition[[#This Row],[Age]]&lt;=40,"30-40",IF(WA_Fn_UseC__HR_Employee_Attrition[[#This Row],[Age]]&lt;=50,"41-50","50+")))</f>
        <v>41-50</v>
      </c>
      <c r="C1082" t="s">
        <v>18</v>
      </c>
      <c r="D1082" t="s">
        <v>13</v>
      </c>
      <c r="E1082" t="s">
        <v>14</v>
      </c>
      <c r="F1082">
        <v>1527</v>
      </c>
      <c r="G1082" t="s">
        <v>15</v>
      </c>
      <c r="H1082" t="s">
        <v>29</v>
      </c>
      <c r="I1082" t="s">
        <v>22</v>
      </c>
      <c r="J1082" s="1">
        <v>16606</v>
      </c>
      <c r="K1082" t="s">
        <v>18</v>
      </c>
      <c r="L1082">
        <v>12</v>
      </c>
      <c r="M1082">
        <v>23</v>
      </c>
      <c r="N1082">
        <v>13</v>
      </c>
      <c r="O1082">
        <v>5</v>
      </c>
    </row>
    <row r="1083" spans="1:15" x14ac:dyDescent="0.3">
      <c r="A1083">
        <v>35</v>
      </c>
      <c r="B1083" t="str">
        <f>IF(WA_Fn_UseC__HR_Employee_Attrition[[#This Row],[Age]]&lt;30,"&lt;30",IF(WA_Fn_UseC__HR_Employee_Attrition[[#This Row],[Age]]&lt;=40,"30-40",IF(WA_Fn_UseC__HR_Employee_Attrition[[#This Row],[Age]]&lt;=50,"41-50","50+")))</f>
        <v>30-40</v>
      </c>
      <c r="C1083" t="s">
        <v>18</v>
      </c>
      <c r="D1083" t="s">
        <v>19</v>
      </c>
      <c r="E1083" t="s">
        <v>14</v>
      </c>
      <c r="F1083">
        <v>1529</v>
      </c>
      <c r="G1083" t="s">
        <v>15</v>
      </c>
      <c r="H1083" t="s">
        <v>28</v>
      </c>
      <c r="I1083" t="s">
        <v>17</v>
      </c>
      <c r="J1083" s="1">
        <v>8606</v>
      </c>
      <c r="K1083" t="s">
        <v>18</v>
      </c>
      <c r="L1083">
        <v>19</v>
      </c>
      <c r="M1083">
        <v>11</v>
      </c>
      <c r="N1083">
        <v>11</v>
      </c>
      <c r="O1083">
        <v>3</v>
      </c>
    </row>
    <row r="1084" spans="1:15" x14ac:dyDescent="0.3">
      <c r="A1084">
        <v>23</v>
      </c>
      <c r="B1084" t="str">
        <f>IF(WA_Fn_UseC__HR_Employee_Attrition[[#This Row],[Age]]&lt;30,"&lt;30",IF(WA_Fn_UseC__HR_Employee_Attrition[[#This Row],[Age]]&lt;=40,"30-40",IF(WA_Fn_UseC__HR_Employee_Attrition[[#This Row],[Age]]&lt;=50,"41-50","50+")))</f>
        <v>&lt;30</v>
      </c>
      <c r="C1084" t="s">
        <v>18</v>
      </c>
      <c r="D1084" t="s">
        <v>19</v>
      </c>
      <c r="E1084" t="s">
        <v>14</v>
      </c>
      <c r="F1084">
        <v>1533</v>
      </c>
      <c r="G1084" t="s">
        <v>20</v>
      </c>
      <c r="H1084" t="s">
        <v>24</v>
      </c>
      <c r="I1084" t="s">
        <v>17</v>
      </c>
      <c r="J1084" s="1">
        <v>2272</v>
      </c>
      <c r="K1084" t="s">
        <v>18</v>
      </c>
      <c r="L1084">
        <v>14</v>
      </c>
      <c r="M1084">
        <v>5</v>
      </c>
      <c r="N1084">
        <v>4</v>
      </c>
      <c r="O1084">
        <v>1</v>
      </c>
    </row>
    <row r="1085" spans="1:15" x14ac:dyDescent="0.3">
      <c r="A1085">
        <v>40</v>
      </c>
      <c r="B1085" t="str">
        <f>IF(WA_Fn_UseC__HR_Employee_Attrition[[#This Row],[Age]]&lt;30,"&lt;30",IF(WA_Fn_UseC__HR_Employee_Attrition[[#This Row],[Age]]&lt;=40,"30-40",IF(WA_Fn_UseC__HR_Employee_Attrition[[#This Row],[Age]]&lt;=50,"41-50","50+")))</f>
        <v>30-40</v>
      </c>
      <c r="C1085" t="s">
        <v>12</v>
      </c>
      <c r="D1085" t="s">
        <v>19</v>
      </c>
      <c r="E1085" t="s">
        <v>14</v>
      </c>
      <c r="F1085">
        <v>1534</v>
      </c>
      <c r="G1085" t="s">
        <v>20</v>
      </c>
      <c r="H1085" t="s">
        <v>24</v>
      </c>
      <c r="I1085" t="s">
        <v>17</v>
      </c>
      <c r="J1085" s="1">
        <v>2018</v>
      </c>
      <c r="K1085" t="s">
        <v>18</v>
      </c>
      <c r="L1085">
        <v>14</v>
      </c>
      <c r="M1085">
        <v>15</v>
      </c>
      <c r="N1085">
        <v>5</v>
      </c>
      <c r="O1085">
        <v>1</v>
      </c>
    </row>
    <row r="1086" spans="1:15" x14ac:dyDescent="0.3">
      <c r="A1086">
        <v>34</v>
      </c>
      <c r="B1086" t="str">
        <f>IF(WA_Fn_UseC__HR_Employee_Attrition[[#This Row],[Age]]&lt;30,"&lt;30",IF(WA_Fn_UseC__HR_Employee_Attrition[[#This Row],[Age]]&lt;=40,"30-40",IF(WA_Fn_UseC__HR_Employee_Attrition[[#This Row],[Age]]&lt;=50,"41-50","50+")))</f>
        <v>30-40</v>
      </c>
      <c r="C1086" t="s">
        <v>18</v>
      </c>
      <c r="D1086" t="s">
        <v>13</v>
      </c>
      <c r="E1086" t="s">
        <v>33</v>
      </c>
      <c r="F1086">
        <v>1535</v>
      </c>
      <c r="G1086" t="s">
        <v>20</v>
      </c>
      <c r="H1086" t="s">
        <v>16</v>
      </c>
      <c r="I1086" t="s">
        <v>22</v>
      </c>
      <c r="J1086" s="1">
        <v>7083</v>
      </c>
      <c r="K1086" t="s">
        <v>12</v>
      </c>
      <c r="L1086">
        <v>14</v>
      </c>
      <c r="M1086">
        <v>10</v>
      </c>
      <c r="N1086">
        <v>10</v>
      </c>
      <c r="O1086">
        <v>8</v>
      </c>
    </row>
    <row r="1087" spans="1:15" x14ac:dyDescent="0.3">
      <c r="A1087">
        <v>31</v>
      </c>
      <c r="B1087" t="str">
        <f>IF(WA_Fn_UseC__HR_Employee_Attrition[[#This Row],[Age]]&lt;30,"&lt;30",IF(WA_Fn_UseC__HR_Employee_Attrition[[#This Row],[Age]]&lt;=40,"30-40",IF(WA_Fn_UseC__HR_Employee_Attrition[[#This Row],[Age]]&lt;=50,"41-50","50+")))</f>
        <v>30-40</v>
      </c>
      <c r="C1087" t="s">
        <v>12</v>
      </c>
      <c r="D1087" t="s">
        <v>19</v>
      </c>
      <c r="E1087" t="s">
        <v>14</v>
      </c>
      <c r="F1087">
        <v>1537</v>
      </c>
      <c r="G1087" t="s">
        <v>15</v>
      </c>
      <c r="H1087" t="s">
        <v>21</v>
      </c>
      <c r="I1087" t="s">
        <v>17</v>
      </c>
      <c r="J1087" s="1">
        <v>4084</v>
      </c>
      <c r="K1087" t="s">
        <v>18</v>
      </c>
      <c r="L1087">
        <v>12</v>
      </c>
      <c r="M1087">
        <v>7</v>
      </c>
      <c r="N1087">
        <v>7</v>
      </c>
      <c r="O1087">
        <v>7</v>
      </c>
    </row>
    <row r="1088" spans="1:15" x14ac:dyDescent="0.3">
      <c r="A1088">
        <v>50</v>
      </c>
      <c r="B1088" t="str">
        <f>IF(WA_Fn_UseC__HR_Employee_Attrition[[#This Row],[Age]]&lt;30,"&lt;30",IF(WA_Fn_UseC__HR_Employee_Attrition[[#This Row],[Age]]&lt;=40,"30-40",IF(WA_Fn_UseC__HR_Employee_Attrition[[#This Row],[Age]]&lt;=50,"41-50","50+")))</f>
        <v>41-50</v>
      </c>
      <c r="C1088" t="s">
        <v>18</v>
      </c>
      <c r="D1088" t="s">
        <v>19</v>
      </c>
      <c r="E1088" t="s">
        <v>25</v>
      </c>
      <c r="F1088">
        <v>1539</v>
      </c>
      <c r="G1088" t="s">
        <v>20</v>
      </c>
      <c r="H1088" t="s">
        <v>31</v>
      </c>
      <c r="I1088" t="s">
        <v>17</v>
      </c>
      <c r="J1088" s="1">
        <v>14411</v>
      </c>
      <c r="K1088" t="s">
        <v>12</v>
      </c>
      <c r="L1088">
        <v>13</v>
      </c>
      <c r="M1088">
        <v>32</v>
      </c>
      <c r="N1088">
        <v>32</v>
      </c>
      <c r="O1088">
        <v>13</v>
      </c>
    </row>
    <row r="1089" spans="1:15" x14ac:dyDescent="0.3">
      <c r="A1089">
        <v>34</v>
      </c>
      <c r="B1089" t="str">
        <f>IF(WA_Fn_UseC__HR_Employee_Attrition[[#This Row],[Age]]&lt;30,"&lt;30",IF(WA_Fn_UseC__HR_Employee_Attrition[[#This Row],[Age]]&lt;=40,"30-40",IF(WA_Fn_UseC__HR_Employee_Attrition[[#This Row],[Age]]&lt;=50,"41-50","50+")))</f>
        <v>30-40</v>
      </c>
      <c r="C1089" t="s">
        <v>18</v>
      </c>
      <c r="D1089" t="s">
        <v>13</v>
      </c>
      <c r="E1089" t="s">
        <v>33</v>
      </c>
      <c r="F1089">
        <v>1541</v>
      </c>
      <c r="G1089" t="s">
        <v>20</v>
      </c>
      <c r="H1089" t="s">
        <v>30</v>
      </c>
      <c r="I1089" t="s">
        <v>22</v>
      </c>
      <c r="J1089" s="1">
        <v>2308</v>
      </c>
      <c r="K1089" t="s">
        <v>12</v>
      </c>
      <c r="L1089">
        <v>25</v>
      </c>
      <c r="M1089">
        <v>12</v>
      </c>
      <c r="N1089">
        <v>11</v>
      </c>
      <c r="O1089">
        <v>5</v>
      </c>
    </row>
    <row r="1090" spans="1:15" x14ac:dyDescent="0.3">
      <c r="A1090">
        <v>42</v>
      </c>
      <c r="B1090" t="str">
        <f>IF(WA_Fn_UseC__HR_Employee_Attrition[[#This Row],[Age]]&lt;30,"&lt;30",IF(WA_Fn_UseC__HR_Employee_Attrition[[#This Row],[Age]]&lt;=40,"30-40",IF(WA_Fn_UseC__HR_Employee_Attrition[[#This Row],[Age]]&lt;=50,"41-50","50+")))</f>
        <v>41-50</v>
      </c>
      <c r="C1090" t="s">
        <v>18</v>
      </c>
      <c r="D1090" t="s">
        <v>19</v>
      </c>
      <c r="E1090" t="s">
        <v>25</v>
      </c>
      <c r="F1090">
        <v>1542</v>
      </c>
      <c r="G1090" t="s">
        <v>20</v>
      </c>
      <c r="H1090" t="s">
        <v>24</v>
      </c>
      <c r="I1090" t="s">
        <v>22</v>
      </c>
      <c r="J1090" s="1">
        <v>4841</v>
      </c>
      <c r="K1090" t="s">
        <v>18</v>
      </c>
      <c r="L1090">
        <v>14</v>
      </c>
      <c r="M1090">
        <v>4</v>
      </c>
      <c r="N1090">
        <v>1</v>
      </c>
      <c r="O1090">
        <v>0</v>
      </c>
    </row>
    <row r="1091" spans="1:15" x14ac:dyDescent="0.3">
      <c r="A1091">
        <v>37</v>
      </c>
      <c r="B1091" t="str">
        <f>IF(WA_Fn_UseC__HR_Employee_Attrition[[#This Row],[Age]]&lt;30,"&lt;30",IF(WA_Fn_UseC__HR_Employee_Attrition[[#This Row],[Age]]&lt;=40,"30-40",IF(WA_Fn_UseC__HR_Employee_Attrition[[#This Row],[Age]]&lt;=50,"41-50","50+")))</f>
        <v>30-40</v>
      </c>
      <c r="C1091" t="s">
        <v>18</v>
      </c>
      <c r="D1091" t="s">
        <v>19</v>
      </c>
      <c r="E1091" t="s">
        <v>25</v>
      </c>
      <c r="F1091">
        <v>1543</v>
      </c>
      <c r="G1091" t="s">
        <v>20</v>
      </c>
      <c r="H1091" t="s">
        <v>21</v>
      </c>
      <c r="I1091" t="s">
        <v>22</v>
      </c>
      <c r="J1091" s="1">
        <v>4285</v>
      </c>
      <c r="K1091" t="s">
        <v>18</v>
      </c>
      <c r="L1091">
        <v>17</v>
      </c>
      <c r="M1091">
        <v>10</v>
      </c>
      <c r="N1091">
        <v>10</v>
      </c>
      <c r="O1091">
        <v>3</v>
      </c>
    </row>
    <row r="1092" spans="1:15" x14ac:dyDescent="0.3">
      <c r="A1092">
        <v>29</v>
      </c>
      <c r="B1092" t="str">
        <f>IF(WA_Fn_UseC__HR_Employee_Attrition[[#This Row],[Age]]&lt;30,"&lt;30",IF(WA_Fn_UseC__HR_Employee_Attrition[[#This Row],[Age]]&lt;=40,"30-40",IF(WA_Fn_UseC__HR_Employee_Attrition[[#This Row],[Age]]&lt;=50,"41-50","50+")))</f>
        <v>&lt;30</v>
      </c>
      <c r="C1092" t="s">
        <v>18</v>
      </c>
      <c r="D1092" t="s">
        <v>19</v>
      </c>
      <c r="E1092" t="s">
        <v>23</v>
      </c>
      <c r="F1092">
        <v>1544</v>
      </c>
      <c r="G1092" t="s">
        <v>15</v>
      </c>
      <c r="H1092" t="s">
        <v>28</v>
      </c>
      <c r="I1092" t="s">
        <v>22</v>
      </c>
      <c r="J1092" s="1">
        <v>9715</v>
      </c>
      <c r="K1092" t="s">
        <v>18</v>
      </c>
      <c r="L1092">
        <v>13</v>
      </c>
      <c r="M1092">
        <v>9</v>
      </c>
      <c r="N1092">
        <v>7</v>
      </c>
      <c r="O1092">
        <v>0</v>
      </c>
    </row>
    <row r="1093" spans="1:15" x14ac:dyDescent="0.3">
      <c r="A1093">
        <v>33</v>
      </c>
      <c r="B1093" t="str">
        <f>IF(WA_Fn_UseC__HR_Employee_Attrition[[#This Row],[Age]]&lt;30,"&lt;30",IF(WA_Fn_UseC__HR_Employee_Attrition[[#This Row],[Age]]&lt;=40,"30-40",IF(WA_Fn_UseC__HR_Employee_Attrition[[#This Row],[Age]]&lt;=50,"41-50","50+")))</f>
        <v>30-40</v>
      </c>
      <c r="C1093" t="s">
        <v>18</v>
      </c>
      <c r="D1093" t="s">
        <v>19</v>
      </c>
      <c r="E1093" t="s">
        <v>14</v>
      </c>
      <c r="F1093">
        <v>1545</v>
      </c>
      <c r="G1093" t="s">
        <v>20</v>
      </c>
      <c r="H1093" t="s">
        <v>27</v>
      </c>
      <c r="I1093" t="s">
        <v>17</v>
      </c>
      <c r="J1093" s="1">
        <v>4320</v>
      </c>
      <c r="K1093" t="s">
        <v>18</v>
      </c>
      <c r="L1093">
        <v>13</v>
      </c>
      <c r="M1093">
        <v>5</v>
      </c>
      <c r="N1093">
        <v>5</v>
      </c>
      <c r="O1093">
        <v>0</v>
      </c>
    </row>
    <row r="1094" spans="1:15" x14ac:dyDescent="0.3">
      <c r="A1094">
        <v>45</v>
      </c>
      <c r="B1094" t="str">
        <f>IF(WA_Fn_UseC__HR_Employee_Attrition[[#This Row],[Age]]&lt;30,"&lt;30",IF(WA_Fn_UseC__HR_Employee_Attrition[[#This Row],[Age]]&lt;=40,"30-40",IF(WA_Fn_UseC__HR_Employee_Attrition[[#This Row],[Age]]&lt;=50,"41-50","50+")))</f>
        <v>41-50</v>
      </c>
      <c r="C1094" t="s">
        <v>18</v>
      </c>
      <c r="D1094" t="s">
        <v>19</v>
      </c>
      <c r="E1094" t="s">
        <v>33</v>
      </c>
      <c r="F1094">
        <v>1546</v>
      </c>
      <c r="G1094" t="s">
        <v>20</v>
      </c>
      <c r="H1094" t="s">
        <v>21</v>
      </c>
      <c r="I1094" t="s">
        <v>22</v>
      </c>
      <c r="J1094" s="1">
        <v>2132</v>
      </c>
      <c r="K1094" t="s">
        <v>18</v>
      </c>
      <c r="L1094">
        <v>20</v>
      </c>
      <c r="M1094">
        <v>8</v>
      </c>
      <c r="N1094">
        <v>5</v>
      </c>
      <c r="O1094">
        <v>0</v>
      </c>
    </row>
    <row r="1095" spans="1:15" x14ac:dyDescent="0.3">
      <c r="A1095">
        <v>42</v>
      </c>
      <c r="B1095" t="str">
        <f>IF(WA_Fn_UseC__HR_Employee_Attrition[[#This Row],[Age]]&lt;30,"&lt;30",IF(WA_Fn_UseC__HR_Employee_Attrition[[#This Row],[Age]]&lt;=40,"30-40",IF(WA_Fn_UseC__HR_Employee_Attrition[[#This Row],[Age]]&lt;=50,"41-50","50+")))</f>
        <v>41-50</v>
      </c>
      <c r="C1095" t="s">
        <v>18</v>
      </c>
      <c r="D1095" t="s">
        <v>19</v>
      </c>
      <c r="E1095" t="s">
        <v>14</v>
      </c>
      <c r="F1095">
        <v>1547</v>
      </c>
      <c r="G1095" t="s">
        <v>20</v>
      </c>
      <c r="H1095" t="s">
        <v>28</v>
      </c>
      <c r="I1095" t="s">
        <v>22</v>
      </c>
      <c r="J1095" s="1">
        <v>10124</v>
      </c>
      <c r="K1095" t="s">
        <v>12</v>
      </c>
      <c r="L1095">
        <v>14</v>
      </c>
      <c r="M1095">
        <v>24</v>
      </c>
      <c r="N1095">
        <v>20</v>
      </c>
      <c r="O1095">
        <v>13</v>
      </c>
    </row>
    <row r="1096" spans="1:15" x14ac:dyDescent="0.3">
      <c r="A1096">
        <v>40</v>
      </c>
      <c r="B1096" t="str">
        <f>IF(WA_Fn_UseC__HR_Employee_Attrition[[#This Row],[Age]]&lt;30,"&lt;30",IF(WA_Fn_UseC__HR_Employee_Attrition[[#This Row],[Age]]&lt;=40,"30-40",IF(WA_Fn_UseC__HR_Employee_Attrition[[#This Row],[Age]]&lt;=50,"41-50","50+")))</f>
        <v>30-40</v>
      </c>
      <c r="C1096" t="s">
        <v>18</v>
      </c>
      <c r="D1096" t="s">
        <v>13</v>
      </c>
      <c r="E1096" t="s">
        <v>25</v>
      </c>
      <c r="F1096">
        <v>1548</v>
      </c>
      <c r="G1096" t="s">
        <v>20</v>
      </c>
      <c r="H1096" t="s">
        <v>16</v>
      </c>
      <c r="I1096" t="s">
        <v>22</v>
      </c>
      <c r="J1096" s="1">
        <v>5473</v>
      </c>
      <c r="K1096" t="s">
        <v>18</v>
      </c>
      <c r="L1096">
        <v>12</v>
      </c>
      <c r="M1096">
        <v>9</v>
      </c>
      <c r="N1096">
        <v>8</v>
      </c>
      <c r="O1096">
        <v>7</v>
      </c>
    </row>
    <row r="1097" spans="1:15" x14ac:dyDescent="0.3">
      <c r="A1097">
        <v>33</v>
      </c>
      <c r="B1097" t="str">
        <f>IF(WA_Fn_UseC__HR_Employee_Attrition[[#This Row],[Age]]&lt;30,"&lt;30",IF(WA_Fn_UseC__HR_Employee_Attrition[[#This Row],[Age]]&lt;=40,"30-40",IF(WA_Fn_UseC__HR_Employee_Attrition[[#This Row],[Age]]&lt;=50,"41-50","50+")))</f>
        <v>30-40</v>
      </c>
      <c r="C1097" t="s">
        <v>18</v>
      </c>
      <c r="D1097" t="s">
        <v>19</v>
      </c>
      <c r="E1097" t="s">
        <v>14</v>
      </c>
      <c r="F1097">
        <v>1549</v>
      </c>
      <c r="G1097" t="s">
        <v>20</v>
      </c>
      <c r="H1097" t="s">
        <v>24</v>
      </c>
      <c r="I1097" t="s">
        <v>22</v>
      </c>
      <c r="J1097" s="1">
        <v>5207</v>
      </c>
      <c r="K1097" t="s">
        <v>12</v>
      </c>
      <c r="L1097">
        <v>12</v>
      </c>
      <c r="M1097">
        <v>15</v>
      </c>
      <c r="N1097">
        <v>15</v>
      </c>
      <c r="O1097">
        <v>5</v>
      </c>
    </row>
    <row r="1098" spans="1:15" x14ac:dyDescent="0.3">
      <c r="A1098">
        <v>40</v>
      </c>
      <c r="B1098" t="str">
        <f>IF(WA_Fn_UseC__HR_Employee_Attrition[[#This Row],[Age]]&lt;30,"&lt;30",IF(WA_Fn_UseC__HR_Employee_Attrition[[#This Row],[Age]]&lt;=40,"30-40",IF(WA_Fn_UseC__HR_Employee_Attrition[[#This Row],[Age]]&lt;=50,"41-50","50+")))</f>
        <v>30-40</v>
      </c>
      <c r="C1098" t="s">
        <v>18</v>
      </c>
      <c r="D1098" t="s">
        <v>34</v>
      </c>
      <c r="E1098" t="s">
        <v>25</v>
      </c>
      <c r="F1098">
        <v>1550</v>
      </c>
      <c r="G1098" t="s">
        <v>20</v>
      </c>
      <c r="H1098" t="s">
        <v>29</v>
      </c>
      <c r="I1098" t="s">
        <v>17</v>
      </c>
      <c r="J1098" s="1">
        <v>16437</v>
      </c>
      <c r="K1098" t="s">
        <v>12</v>
      </c>
      <c r="L1098">
        <v>21</v>
      </c>
      <c r="M1098">
        <v>21</v>
      </c>
      <c r="N1098">
        <v>21</v>
      </c>
      <c r="O1098">
        <v>7</v>
      </c>
    </row>
    <row r="1099" spans="1:15" x14ac:dyDescent="0.3">
      <c r="A1099">
        <v>24</v>
      </c>
      <c r="B1099" t="str">
        <f>IF(WA_Fn_UseC__HR_Employee_Attrition[[#This Row],[Age]]&lt;30,"&lt;30",IF(WA_Fn_UseC__HR_Employee_Attrition[[#This Row],[Age]]&lt;=40,"30-40",IF(WA_Fn_UseC__HR_Employee_Attrition[[#This Row],[Age]]&lt;=50,"41-50","50+")))</f>
        <v>&lt;30</v>
      </c>
      <c r="C1099" t="s">
        <v>18</v>
      </c>
      <c r="D1099" t="s">
        <v>19</v>
      </c>
      <c r="E1099" t="s">
        <v>33</v>
      </c>
      <c r="F1099">
        <v>1551</v>
      </c>
      <c r="G1099" t="s">
        <v>20</v>
      </c>
      <c r="H1099" t="s">
        <v>24</v>
      </c>
      <c r="I1099" t="s">
        <v>26</v>
      </c>
      <c r="J1099" s="1">
        <v>2296</v>
      </c>
      <c r="K1099" t="s">
        <v>18</v>
      </c>
      <c r="L1099">
        <v>14</v>
      </c>
      <c r="M1099">
        <v>2</v>
      </c>
      <c r="N1099">
        <v>1</v>
      </c>
      <c r="O1099">
        <v>0</v>
      </c>
    </row>
    <row r="1100" spans="1:15" x14ac:dyDescent="0.3">
      <c r="A1100">
        <v>40</v>
      </c>
      <c r="B1100" t="str">
        <f>IF(WA_Fn_UseC__HR_Employee_Attrition[[#This Row],[Age]]&lt;30,"&lt;30",IF(WA_Fn_UseC__HR_Employee_Attrition[[#This Row],[Age]]&lt;=40,"30-40",IF(WA_Fn_UseC__HR_Employee_Attrition[[#This Row],[Age]]&lt;=50,"41-50","50+")))</f>
        <v>30-40</v>
      </c>
      <c r="C1100" t="s">
        <v>18</v>
      </c>
      <c r="D1100" t="s">
        <v>19</v>
      </c>
      <c r="E1100" t="s">
        <v>14</v>
      </c>
      <c r="F1100">
        <v>1552</v>
      </c>
      <c r="G1100" t="s">
        <v>20</v>
      </c>
      <c r="H1100" t="s">
        <v>28</v>
      </c>
      <c r="I1100" t="s">
        <v>26</v>
      </c>
      <c r="J1100" s="1">
        <v>4069</v>
      </c>
      <c r="K1100" t="s">
        <v>12</v>
      </c>
      <c r="L1100">
        <v>18</v>
      </c>
      <c r="M1100">
        <v>8</v>
      </c>
      <c r="N1100">
        <v>2</v>
      </c>
      <c r="O1100">
        <v>2</v>
      </c>
    </row>
    <row r="1101" spans="1:15" x14ac:dyDescent="0.3">
      <c r="A1101">
        <v>45</v>
      </c>
      <c r="B1101" t="str">
        <f>IF(WA_Fn_UseC__HR_Employee_Attrition[[#This Row],[Age]]&lt;30,"&lt;30",IF(WA_Fn_UseC__HR_Employee_Attrition[[#This Row],[Age]]&lt;=40,"30-40",IF(WA_Fn_UseC__HR_Employee_Attrition[[#This Row],[Age]]&lt;=50,"41-50","50+")))</f>
        <v>41-50</v>
      </c>
      <c r="C1101" t="s">
        <v>18</v>
      </c>
      <c r="D1101" t="s">
        <v>19</v>
      </c>
      <c r="E1101" t="s">
        <v>33</v>
      </c>
      <c r="F1101">
        <v>1553</v>
      </c>
      <c r="G1101" t="s">
        <v>20</v>
      </c>
      <c r="H1101" t="s">
        <v>28</v>
      </c>
      <c r="I1101" t="s">
        <v>26</v>
      </c>
      <c r="J1101" s="1">
        <v>7441</v>
      </c>
      <c r="K1101" t="s">
        <v>18</v>
      </c>
      <c r="L1101">
        <v>12</v>
      </c>
      <c r="M1101">
        <v>10</v>
      </c>
      <c r="N1101">
        <v>10</v>
      </c>
      <c r="O1101">
        <v>7</v>
      </c>
    </row>
    <row r="1102" spans="1:15" x14ac:dyDescent="0.3">
      <c r="A1102">
        <v>35</v>
      </c>
      <c r="B1102" t="str">
        <f>IF(WA_Fn_UseC__HR_Employee_Attrition[[#This Row],[Age]]&lt;30,"&lt;30",IF(WA_Fn_UseC__HR_Employee_Attrition[[#This Row],[Age]]&lt;=40,"30-40",IF(WA_Fn_UseC__HR_Employee_Attrition[[#This Row],[Age]]&lt;=50,"41-50","50+")))</f>
        <v>30-40</v>
      </c>
      <c r="C1102" t="s">
        <v>18</v>
      </c>
      <c r="D1102" t="s">
        <v>13</v>
      </c>
      <c r="E1102" t="s">
        <v>14</v>
      </c>
      <c r="F1102">
        <v>1554</v>
      </c>
      <c r="G1102" t="s">
        <v>15</v>
      </c>
      <c r="H1102" t="s">
        <v>30</v>
      </c>
      <c r="I1102" t="s">
        <v>22</v>
      </c>
      <c r="J1102" s="1">
        <v>2430</v>
      </c>
      <c r="K1102" t="s">
        <v>18</v>
      </c>
      <c r="L1102">
        <v>23</v>
      </c>
      <c r="M1102">
        <v>6</v>
      </c>
      <c r="N1102">
        <v>5</v>
      </c>
      <c r="O1102">
        <v>4</v>
      </c>
    </row>
    <row r="1103" spans="1:15" x14ac:dyDescent="0.3">
      <c r="A1103">
        <v>32</v>
      </c>
      <c r="B1103" t="str">
        <f>IF(WA_Fn_UseC__HR_Employee_Attrition[[#This Row],[Age]]&lt;30,"&lt;30",IF(WA_Fn_UseC__HR_Employee_Attrition[[#This Row],[Age]]&lt;=40,"30-40",IF(WA_Fn_UseC__HR_Employee_Attrition[[#This Row],[Age]]&lt;=50,"41-50","50+")))</f>
        <v>30-40</v>
      </c>
      <c r="C1103" t="s">
        <v>18</v>
      </c>
      <c r="D1103" t="s">
        <v>19</v>
      </c>
      <c r="E1103" t="s">
        <v>14</v>
      </c>
      <c r="F1103">
        <v>1555</v>
      </c>
      <c r="G1103" t="s">
        <v>15</v>
      </c>
      <c r="H1103" t="s">
        <v>21</v>
      </c>
      <c r="I1103" t="s">
        <v>22</v>
      </c>
      <c r="J1103" s="1">
        <v>5878</v>
      </c>
      <c r="K1103" t="s">
        <v>18</v>
      </c>
      <c r="L1103">
        <v>12</v>
      </c>
      <c r="M1103">
        <v>12</v>
      </c>
      <c r="N1103">
        <v>7</v>
      </c>
      <c r="O1103">
        <v>2</v>
      </c>
    </row>
    <row r="1104" spans="1:15" x14ac:dyDescent="0.3">
      <c r="A1104">
        <v>36</v>
      </c>
      <c r="B1104" t="str">
        <f>IF(WA_Fn_UseC__HR_Employee_Attrition[[#This Row],[Age]]&lt;30,"&lt;30",IF(WA_Fn_UseC__HR_Employee_Attrition[[#This Row],[Age]]&lt;=40,"30-40",IF(WA_Fn_UseC__HR_Employee_Attrition[[#This Row],[Age]]&lt;=50,"41-50","50+")))</f>
        <v>30-40</v>
      </c>
      <c r="C1104" t="s">
        <v>18</v>
      </c>
      <c r="D1104" t="s">
        <v>13</v>
      </c>
      <c r="E1104" t="s">
        <v>14</v>
      </c>
      <c r="F1104">
        <v>1556</v>
      </c>
      <c r="G1104" t="s">
        <v>20</v>
      </c>
      <c r="H1104" t="s">
        <v>30</v>
      </c>
      <c r="I1104" t="s">
        <v>17</v>
      </c>
      <c r="J1104" s="1">
        <v>2644</v>
      </c>
      <c r="K1104" t="s">
        <v>12</v>
      </c>
      <c r="L1104">
        <v>21</v>
      </c>
      <c r="M1104">
        <v>7</v>
      </c>
      <c r="N1104">
        <v>3</v>
      </c>
      <c r="O1104">
        <v>1</v>
      </c>
    </row>
    <row r="1105" spans="1:15" x14ac:dyDescent="0.3">
      <c r="A1105">
        <v>48</v>
      </c>
      <c r="B1105" t="str">
        <f>IF(WA_Fn_UseC__HR_Employee_Attrition[[#This Row],[Age]]&lt;30,"&lt;30",IF(WA_Fn_UseC__HR_Employee_Attrition[[#This Row],[Age]]&lt;=40,"30-40",IF(WA_Fn_UseC__HR_Employee_Attrition[[#This Row],[Age]]&lt;=50,"41-50","50+")))</f>
        <v>41-50</v>
      </c>
      <c r="C1105" t="s">
        <v>18</v>
      </c>
      <c r="D1105" t="s">
        <v>13</v>
      </c>
      <c r="E1105" t="s">
        <v>14</v>
      </c>
      <c r="F1105">
        <v>1557</v>
      </c>
      <c r="G1105" t="s">
        <v>15</v>
      </c>
      <c r="H1105" t="s">
        <v>16</v>
      </c>
      <c r="I1105" t="s">
        <v>26</v>
      </c>
      <c r="J1105" s="1">
        <v>6439</v>
      </c>
      <c r="K1105" t="s">
        <v>18</v>
      </c>
      <c r="L1105">
        <v>14</v>
      </c>
      <c r="M1105">
        <v>18</v>
      </c>
      <c r="N1105">
        <v>8</v>
      </c>
      <c r="O1105">
        <v>7</v>
      </c>
    </row>
    <row r="1106" spans="1:15" x14ac:dyDescent="0.3">
      <c r="A1106">
        <v>29</v>
      </c>
      <c r="B1106" t="str">
        <f>IF(WA_Fn_UseC__HR_Employee_Attrition[[#This Row],[Age]]&lt;30,"&lt;30",IF(WA_Fn_UseC__HR_Employee_Attrition[[#This Row],[Age]]&lt;=40,"30-40",IF(WA_Fn_UseC__HR_Employee_Attrition[[#This Row],[Age]]&lt;=50,"41-50","50+")))</f>
        <v>&lt;30</v>
      </c>
      <c r="C1106" t="s">
        <v>18</v>
      </c>
      <c r="D1106" t="s">
        <v>19</v>
      </c>
      <c r="E1106" t="s">
        <v>14</v>
      </c>
      <c r="F1106">
        <v>1558</v>
      </c>
      <c r="G1106" t="s">
        <v>20</v>
      </c>
      <c r="H1106" t="s">
        <v>21</v>
      </c>
      <c r="I1106" t="s">
        <v>22</v>
      </c>
      <c r="J1106" s="1">
        <v>2451</v>
      </c>
      <c r="K1106" t="s">
        <v>18</v>
      </c>
      <c r="L1106">
        <v>18</v>
      </c>
      <c r="M1106">
        <v>5</v>
      </c>
      <c r="N1106">
        <v>1</v>
      </c>
      <c r="O1106">
        <v>0</v>
      </c>
    </row>
    <row r="1107" spans="1:15" x14ac:dyDescent="0.3">
      <c r="A1107">
        <v>33</v>
      </c>
      <c r="B1107" t="str">
        <f>IF(WA_Fn_UseC__HR_Employee_Attrition[[#This Row],[Age]]&lt;30,"&lt;30",IF(WA_Fn_UseC__HR_Employee_Attrition[[#This Row],[Age]]&lt;=40,"30-40",IF(WA_Fn_UseC__HR_Employee_Attrition[[#This Row],[Age]]&lt;=50,"41-50","50+")))</f>
        <v>30-40</v>
      </c>
      <c r="C1107" t="s">
        <v>18</v>
      </c>
      <c r="D1107" t="s">
        <v>13</v>
      </c>
      <c r="E1107" t="s">
        <v>14</v>
      </c>
      <c r="F1107">
        <v>1560</v>
      </c>
      <c r="G1107" t="s">
        <v>20</v>
      </c>
      <c r="H1107" t="s">
        <v>16</v>
      </c>
      <c r="I1107" t="s">
        <v>22</v>
      </c>
      <c r="J1107" s="1">
        <v>6392</v>
      </c>
      <c r="K1107" t="s">
        <v>18</v>
      </c>
      <c r="L1107">
        <v>13</v>
      </c>
      <c r="M1107">
        <v>8</v>
      </c>
      <c r="N1107">
        <v>2</v>
      </c>
      <c r="O1107">
        <v>2</v>
      </c>
    </row>
    <row r="1108" spans="1:15" x14ac:dyDescent="0.3">
      <c r="A1108">
        <v>30</v>
      </c>
      <c r="B1108" t="str">
        <f>IF(WA_Fn_UseC__HR_Employee_Attrition[[#This Row],[Age]]&lt;30,"&lt;30",IF(WA_Fn_UseC__HR_Employee_Attrition[[#This Row],[Age]]&lt;=40,"30-40",IF(WA_Fn_UseC__HR_Employee_Attrition[[#This Row],[Age]]&lt;=50,"41-50","50+")))</f>
        <v>30-40</v>
      </c>
      <c r="C1108" t="s">
        <v>12</v>
      </c>
      <c r="D1108" t="s">
        <v>13</v>
      </c>
      <c r="E1108" t="s">
        <v>14</v>
      </c>
      <c r="F1108">
        <v>1562</v>
      </c>
      <c r="G1108" t="s">
        <v>20</v>
      </c>
      <c r="H1108" t="s">
        <v>16</v>
      </c>
      <c r="I1108" t="s">
        <v>22</v>
      </c>
      <c r="J1108" s="1">
        <v>9714</v>
      </c>
      <c r="K1108" t="s">
        <v>18</v>
      </c>
      <c r="L1108">
        <v>11</v>
      </c>
      <c r="M1108">
        <v>10</v>
      </c>
      <c r="N1108">
        <v>10</v>
      </c>
      <c r="O1108">
        <v>6</v>
      </c>
    </row>
    <row r="1109" spans="1:15" x14ac:dyDescent="0.3">
      <c r="A1109">
        <v>38</v>
      </c>
      <c r="B1109" t="str">
        <f>IF(WA_Fn_UseC__HR_Employee_Attrition[[#This Row],[Age]]&lt;30,"&lt;30",IF(WA_Fn_UseC__HR_Employee_Attrition[[#This Row],[Age]]&lt;=40,"30-40",IF(WA_Fn_UseC__HR_Employee_Attrition[[#This Row],[Age]]&lt;=50,"41-50","50+")))</f>
        <v>30-40</v>
      </c>
      <c r="C1109" t="s">
        <v>18</v>
      </c>
      <c r="D1109" t="s">
        <v>34</v>
      </c>
      <c r="E1109" t="s">
        <v>34</v>
      </c>
      <c r="F1109">
        <v>1563</v>
      </c>
      <c r="G1109" t="s">
        <v>20</v>
      </c>
      <c r="H1109" t="s">
        <v>34</v>
      </c>
      <c r="I1109" t="s">
        <v>22</v>
      </c>
      <c r="J1109" s="1">
        <v>6077</v>
      </c>
      <c r="K1109" t="s">
        <v>18</v>
      </c>
      <c r="L1109">
        <v>11</v>
      </c>
      <c r="M1109">
        <v>10</v>
      </c>
      <c r="N1109">
        <v>6</v>
      </c>
      <c r="O1109">
        <v>1</v>
      </c>
    </row>
    <row r="1110" spans="1:15" x14ac:dyDescent="0.3">
      <c r="A1110">
        <v>35</v>
      </c>
      <c r="B1110" t="str">
        <f>IF(WA_Fn_UseC__HR_Employee_Attrition[[#This Row],[Age]]&lt;30,"&lt;30",IF(WA_Fn_UseC__HR_Employee_Attrition[[#This Row],[Age]]&lt;=40,"30-40",IF(WA_Fn_UseC__HR_Employee_Attrition[[#This Row],[Age]]&lt;=50,"41-50","50+")))</f>
        <v>30-40</v>
      </c>
      <c r="C1110" t="s">
        <v>18</v>
      </c>
      <c r="D1110" t="s">
        <v>19</v>
      </c>
      <c r="E1110" t="s">
        <v>25</v>
      </c>
      <c r="F1110">
        <v>1564</v>
      </c>
      <c r="G1110" t="s">
        <v>20</v>
      </c>
      <c r="H1110" t="s">
        <v>24</v>
      </c>
      <c r="I1110" t="s">
        <v>17</v>
      </c>
      <c r="J1110" s="1">
        <v>2450</v>
      </c>
      <c r="K1110" t="s">
        <v>18</v>
      </c>
      <c r="L1110">
        <v>19</v>
      </c>
      <c r="M1110">
        <v>3</v>
      </c>
      <c r="N1110">
        <v>3</v>
      </c>
      <c r="O1110">
        <v>1</v>
      </c>
    </row>
    <row r="1111" spans="1:15" x14ac:dyDescent="0.3">
      <c r="A1111">
        <v>30</v>
      </c>
      <c r="B1111" t="str">
        <f>IF(WA_Fn_UseC__HR_Employee_Attrition[[#This Row],[Age]]&lt;30,"&lt;30",IF(WA_Fn_UseC__HR_Employee_Attrition[[#This Row],[Age]]&lt;=40,"30-40",IF(WA_Fn_UseC__HR_Employee_Attrition[[#This Row],[Age]]&lt;=50,"41-50","50+")))</f>
        <v>30-40</v>
      </c>
      <c r="C1111" t="s">
        <v>18</v>
      </c>
      <c r="D1111" t="s">
        <v>13</v>
      </c>
      <c r="E1111" t="s">
        <v>33</v>
      </c>
      <c r="F1111">
        <v>1568</v>
      </c>
      <c r="G1111" t="s">
        <v>20</v>
      </c>
      <c r="H1111" t="s">
        <v>16</v>
      </c>
      <c r="I1111" t="s">
        <v>22</v>
      </c>
      <c r="J1111" s="1">
        <v>9250</v>
      </c>
      <c r="K1111" t="s">
        <v>18</v>
      </c>
      <c r="L1111">
        <v>12</v>
      </c>
      <c r="M1111">
        <v>9</v>
      </c>
      <c r="N1111">
        <v>4</v>
      </c>
      <c r="O1111">
        <v>1</v>
      </c>
    </row>
    <row r="1112" spans="1:15" x14ac:dyDescent="0.3">
      <c r="A1112">
        <v>35</v>
      </c>
      <c r="B1112" t="str">
        <f>IF(WA_Fn_UseC__HR_Employee_Attrition[[#This Row],[Age]]&lt;30,"&lt;30",IF(WA_Fn_UseC__HR_Employee_Attrition[[#This Row],[Age]]&lt;=40,"30-40",IF(WA_Fn_UseC__HR_Employee_Attrition[[#This Row],[Age]]&lt;=50,"41-50","50+")))</f>
        <v>30-40</v>
      </c>
      <c r="C1112" t="s">
        <v>12</v>
      </c>
      <c r="D1112" t="s">
        <v>19</v>
      </c>
      <c r="E1112" t="s">
        <v>14</v>
      </c>
      <c r="F1112">
        <v>1569</v>
      </c>
      <c r="G1112" t="s">
        <v>15</v>
      </c>
      <c r="H1112" t="s">
        <v>24</v>
      </c>
      <c r="I1112" t="s">
        <v>26</v>
      </c>
      <c r="J1112" s="1">
        <v>2074</v>
      </c>
      <c r="K1112" t="s">
        <v>12</v>
      </c>
      <c r="L1112">
        <v>12</v>
      </c>
      <c r="M1112">
        <v>1</v>
      </c>
      <c r="N1112">
        <v>1</v>
      </c>
      <c r="O1112">
        <v>0</v>
      </c>
    </row>
    <row r="1113" spans="1:15" x14ac:dyDescent="0.3">
      <c r="A1113">
        <v>53</v>
      </c>
      <c r="B1113" t="str">
        <f>IF(WA_Fn_UseC__HR_Employee_Attrition[[#This Row],[Age]]&lt;30,"&lt;30",IF(WA_Fn_UseC__HR_Employee_Attrition[[#This Row],[Age]]&lt;=40,"30-40",IF(WA_Fn_UseC__HR_Employee_Attrition[[#This Row],[Age]]&lt;=50,"41-50","50+")))</f>
        <v>50+</v>
      </c>
      <c r="C1113" t="s">
        <v>12</v>
      </c>
      <c r="D1113" t="s">
        <v>19</v>
      </c>
      <c r="E1113" t="s">
        <v>33</v>
      </c>
      <c r="F1113">
        <v>1572</v>
      </c>
      <c r="G1113" t="s">
        <v>15</v>
      </c>
      <c r="H1113" t="s">
        <v>27</v>
      </c>
      <c r="I1113" t="s">
        <v>22</v>
      </c>
      <c r="J1113" s="1">
        <v>10169</v>
      </c>
      <c r="K1113" t="s">
        <v>18</v>
      </c>
      <c r="L1113">
        <v>16</v>
      </c>
      <c r="M1113">
        <v>34</v>
      </c>
      <c r="N1113">
        <v>33</v>
      </c>
      <c r="O1113">
        <v>1</v>
      </c>
    </row>
    <row r="1114" spans="1:15" x14ac:dyDescent="0.3">
      <c r="A1114">
        <v>38</v>
      </c>
      <c r="B1114" t="str">
        <f>IF(WA_Fn_UseC__HR_Employee_Attrition[[#This Row],[Age]]&lt;30,"&lt;30",IF(WA_Fn_UseC__HR_Employee_Attrition[[#This Row],[Age]]&lt;=40,"30-40",IF(WA_Fn_UseC__HR_Employee_Attrition[[#This Row],[Age]]&lt;=50,"41-50","50+")))</f>
        <v>30-40</v>
      </c>
      <c r="C1114" t="s">
        <v>12</v>
      </c>
      <c r="D1114" t="s">
        <v>19</v>
      </c>
      <c r="E1114" t="s">
        <v>25</v>
      </c>
      <c r="F1114">
        <v>1573</v>
      </c>
      <c r="G1114" t="s">
        <v>20</v>
      </c>
      <c r="H1114" t="s">
        <v>27</v>
      </c>
      <c r="I1114" t="s">
        <v>22</v>
      </c>
      <c r="J1114" s="1">
        <v>4855</v>
      </c>
      <c r="K1114" t="s">
        <v>18</v>
      </c>
      <c r="L1114">
        <v>11</v>
      </c>
      <c r="M1114">
        <v>7</v>
      </c>
      <c r="N1114">
        <v>5</v>
      </c>
      <c r="O1114">
        <v>1</v>
      </c>
    </row>
    <row r="1115" spans="1:15" x14ac:dyDescent="0.3">
      <c r="A1115">
        <v>32</v>
      </c>
      <c r="B1115" t="str">
        <f>IF(WA_Fn_UseC__HR_Employee_Attrition[[#This Row],[Age]]&lt;30,"&lt;30",IF(WA_Fn_UseC__HR_Employee_Attrition[[#This Row],[Age]]&lt;=40,"30-40",IF(WA_Fn_UseC__HR_Employee_Attrition[[#This Row],[Age]]&lt;=50,"41-50","50+")))</f>
        <v>30-40</v>
      </c>
      <c r="C1115" t="s">
        <v>18</v>
      </c>
      <c r="D1115" t="s">
        <v>19</v>
      </c>
      <c r="E1115" t="s">
        <v>33</v>
      </c>
      <c r="F1115">
        <v>1574</v>
      </c>
      <c r="G1115" t="s">
        <v>20</v>
      </c>
      <c r="H1115" t="s">
        <v>21</v>
      </c>
      <c r="I1115" t="s">
        <v>22</v>
      </c>
      <c r="J1115" s="1">
        <v>4087</v>
      </c>
      <c r="K1115" t="s">
        <v>18</v>
      </c>
      <c r="L1115">
        <v>14</v>
      </c>
      <c r="M1115">
        <v>9</v>
      </c>
      <c r="N1115">
        <v>6</v>
      </c>
      <c r="O1115">
        <v>1</v>
      </c>
    </row>
    <row r="1116" spans="1:15" x14ac:dyDescent="0.3">
      <c r="A1116">
        <v>48</v>
      </c>
      <c r="B1116" t="str">
        <f>IF(WA_Fn_UseC__HR_Employee_Attrition[[#This Row],[Age]]&lt;30,"&lt;30",IF(WA_Fn_UseC__HR_Employee_Attrition[[#This Row],[Age]]&lt;=40,"30-40",IF(WA_Fn_UseC__HR_Employee_Attrition[[#This Row],[Age]]&lt;=50,"41-50","50+")))</f>
        <v>41-50</v>
      </c>
      <c r="C1116" t="s">
        <v>18</v>
      </c>
      <c r="D1116" t="s">
        <v>19</v>
      </c>
      <c r="E1116" t="s">
        <v>23</v>
      </c>
      <c r="F1116">
        <v>1576</v>
      </c>
      <c r="G1116" t="s">
        <v>15</v>
      </c>
      <c r="H1116" t="s">
        <v>21</v>
      </c>
      <c r="I1116" t="s">
        <v>22</v>
      </c>
      <c r="J1116" s="1">
        <v>2367</v>
      </c>
      <c r="K1116" t="s">
        <v>18</v>
      </c>
      <c r="L1116">
        <v>12</v>
      </c>
      <c r="M1116">
        <v>10</v>
      </c>
      <c r="N1116">
        <v>8</v>
      </c>
      <c r="O1116">
        <v>7</v>
      </c>
    </row>
    <row r="1117" spans="1:15" x14ac:dyDescent="0.3">
      <c r="A1117">
        <v>34</v>
      </c>
      <c r="B1117" t="str">
        <f>IF(WA_Fn_UseC__HR_Employee_Attrition[[#This Row],[Age]]&lt;30,"&lt;30",IF(WA_Fn_UseC__HR_Employee_Attrition[[#This Row],[Age]]&lt;=40,"30-40",IF(WA_Fn_UseC__HR_Employee_Attrition[[#This Row],[Age]]&lt;=50,"41-50","50+")))</f>
        <v>30-40</v>
      </c>
      <c r="C1117" t="s">
        <v>18</v>
      </c>
      <c r="D1117" t="s">
        <v>19</v>
      </c>
      <c r="E1117" t="s">
        <v>25</v>
      </c>
      <c r="F1117">
        <v>1577</v>
      </c>
      <c r="G1117" t="s">
        <v>20</v>
      </c>
      <c r="H1117" t="s">
        <v>21</v>
      </c>
      <c r="I1117" t="s">
        <v>17</v>
      </c>
      <c r="J1117" s="1">
        <v>2972</v>
      </c>
      <c r="K1117" t="s">
        <v>18</v>
      </c>
      <c r="L1117">
        <v>13</v>
      </c>
      <c r="M1117">
        <v>1</v>
      </c>
      <c r="N1117">
        <v>1</v>
      </c>
      <c r="O1117">
        <v>0</v>
      </c>
    </row>
    <row r="1118" spans="1:15" x14ac:dyDescent="0.3">
      <c r="A1118">
        <v>55</v>
      </c>
      <c r="B1118" t="str">
        <f>IF(WA_Fn_UseC__HR_Employee_Attrition[[#This Row],[Age]]&lt;30,"&lt;30",IF(WA_Fn_UseC__HR_Employee_Attrition[[#This Row],[Age]]&lt;=40,"30-40",IF(WA_Fn_UseC__HR_Employee_Attrition[[#This Row],[Age]]&lt;=50,"41-50","50+")))</f>
        <v>50+</v>
      </c>
      <c r="C1118" t="s">
        <v>18</v>
      </c>
      <c r="D1118" t="s">
        <v>13</v>
      </c>
      <c r="E1118" t="s">
        <v>32</v>
      </c>
      <c r="F1118">
        <v>1578</v>
      </c>
      <c r="G1118" t="s">
        <v>20</v>
      </c>
      <c r="H1118" t="s">
        <v>29</v>
      </c>
      <c r="I1118" t="s">
        <v>22</v>
      </c>
      <c r="J1118" s="1">
        <v>19586</v>
      </c>
      <c r="K1118" t="s">
        <v>18</v>
      </c>
      <c r="L1118">
        <v>21</v>
      </c>
      <c r="M1118">
        <v>36</v>
      </c>
      <c r="N1118">
        <v>36</v>
      </c>
      <c r="O1118">
        <v>2</v>
      </c>
    </row>
    <row r="1119" spans="1:15" x14ac:dyDescent="0.3">
      <c r="A1119">
        <v>34</v>
      </c>
      <c r="B1119" t="str">
        <f>IF(WA_Fn_UseC__HR_Employee_Attrition[[#This Row],[Age]]&lt;30,"&lt;30",IF(WA_Fn_UseC__HR_Employee_Attrition[[#This Row],[Age]]&lt;=40,"30-40",IF(WA_Fn_UseC__HR_Employee_Attrition[[#This Row],[Age]]&lt;=50,"41-50","50+")))</f>
        <v>30-40</v>
      </c>
      <c r="C1119" t="s">
        <v>18</v>
      </c>
      <c r="D1119" t="s">
        <v>19</v>
      </c>
      <c r="E1119" t="s">
        <v>14</v>
      </c>
      <c r="F1119">
        <v>1580</v>
      </c>
      <c r="G1119" t="s">
        <v>20</v>
      </c>
      <c r="H1119" t="s">
        <v>21</v>
      </c>
      <c r="I1119" t="s">
        <v>22</v>
      </c>
      <c r="J1119" s="1">
        <v>5484</v>
      </c>
      <c r="K1119" t="s">
        <v>18</v>
      </c>
      <c r="L1119">
        <v>17</v>
      </c>
      <c r="M1119">
        <v>9</v>
      </c>
      <c r="N1119">
        <v>2</v>
      </c>
      <c r="O1119">
        <v>2</v>
      </c>
    </row>
    <row r="1120" spans="1:15" x14ac:dyDescent="0.3">
      <c r="A1120">
        <v>26</v>
      </c>
      <c r="B1120" t="str">
        <f>IF(WA_Fn_UseC__HR_Employee_Attrition[[#This Row],[Age]]&lt;30,"&lt;30",IF(WA_Fn_UseC__HR_Employee_Attrition[[#This Row],[Age]]&lt;=40,"30-40",IF(WA_Fn_UseC__HR_Employee_Attrition[[#This Row],[Age]]&lt;=50,"41-50","50+")))</f>
        <v>&lt;30</v>
      </c>
      <c r="C1120" t="s">
        <v>18</v>
      </c>
      <c r="D1120" t="s">
        <v>19</v>
      </c>
      <c r="E1120" t="s">
        <v>14</v>
      </c>
      <c r="F1120">
        <v>1581</v>
      </c>
      <c r="G1120" t="s">
        <v>15</v>
      </c>
      <c r="H1120" t="s">
        <v>21</v>
      </c>
      <c r="I1120" t="s">
        <v>22</v>
      </c>
      <c r="J1120" s="1">
        <v>2061</v>
      </c>
      <c r="K1120" t="s">
        <v>18</v>
      </c>
      <c r="L1120">
        <v>21</v>
      </c>
      <c r="M1120">
        <v>1</v>
      </c>
      <c r="N1120">
        <v>1</v>
      </c>
      <c r="O1120">
        <v>0</v>
      </c>
    </row>
    <row r="1121" spans="1:15" x14ac:dyDescent="0.3">
      <c r="A1121">
        <v>38</v>
      </c>
      <c r="B1121" t="str">
        <f>IF(WA_Fn_UseC__HR_Employee_Attrition[[#This Row],[Age]]&lt;30,"&lt;30",IF(WA_Fn_UseC__HR_Employee_Attrition[[#This Row],[Age]]&lt;=40,"30-40",IF(WA_Fn_UseC__HR_Employee_Attrition[[#This Row],[Age]]&lt;=50,"41-50","50+")))</f>
        <v>30-40</v>
      </c>
      <c r="C1121" t="s">
        <v>18</v>
      </c>
      <c r="D1121" t="s">
        <v>13</v>
      </c>
      <c r="E1121" t="s">
        <v>14</v>
      </c>
      <c r="F1121">
        <v>1582</v>
      </c>
      <c r="G1121" t="s">
        <v>20</v>
      </c>
      <c r="H1121" t="s">
        <v>16</v>
      </c>
      <c r="I1121" t="s">
        <v>22</v>
      </c>
      <c r="J1121" s="1">
        <v>9924</v>
      </c>
      <c r="K1121" t="s">
        <v>18</v>
      </c>
      <c r="L1121">
        <v>11</v>
      </c>
      <c r="M1121">
        <v>10</v>
      </c>
      <c r="N1121">
        <v>9</v>
      </c>
      <c r="O1121">
        <v>7</v>
      </c>
    </row>
    <row r="1122" spans="1:15" x14ac:dyDescent="0.3">
      <c r="A1122">
        <v>38</v>
      </c>
      <c r="B1122" t="str">
        <f>IF(WA_Fn_UseC__HR_Employee_Attrition[[#This Row],[Age]]&lt;30,"&lt;30",IF(WA_Fn_UseC__HR_Employee_Attrition[[#This Row],[Age]]&lt;=40,"30-40",IF(WA_Fn_UseC__HR_Employee_Attrition[[#This Row],[Age]]&lt;=50,"41-50","50+")))</f>
        <v>30-40</v>
      </c>
      <c r="C1122" t="s">
        <v>18</v>
      </c>
      <c r="D1122" t="s">
        <v>13</v>
      </c>
      <c r="E1122" t="s">
        <v>14</v>
      </c>
      <c r="F1122">
        <v>1583</v>
      </c>
      <c r="G1122" t="s">
        <v>15</v>
      </c>
      <c r="H1122" t="s">
        <v>16</v>
      </c>
      <c r="I1122" t="s">
        <v>17</v>
      </c>
      <c r="J1122" s="1">
        <v>4198</v>
      </c>
      <c r="K1122" t="s">
        <v>18</v>
      </c>
      <c r="L1122">
        <v>12</v>
      </c>
      <c r="M1122">
        <v>8</v>
      </c>
      <c r="N1122">
        <v>3</v>
      </c>
      <c r="O1122">
        <v>1</v>
      </c>
    </row>
    <row r="1123" spans="1:15" x14ac:dyDescent="0.3">
      <c r="A1123">
        <v>36</v>
      </c>
      <c r="B1123" t="str">
        <f>IF(WA_Fn_UseC__HR_Employee_Attrition[[#This Row],[Age]]&lt;30,"&lt;30",IF(WA_Fn_UseC__HR_Employee_Attrition[[#This Row],[Age]]&lt;=40,"30-40",IF(WA_Fn_UseC__HR_Employee_Attrition[[#This Row],[Age]]&lt;=50,"41-50","50+")))</f>
        <v>30-40</v>
      </c>
      <c r="C1123" t="s">
        <v>18</v>
      </c>
      <c r="D1123" t="s">
        <v>13</v>
      </c>
      <c r="E1123" t="s">
        <v>14</v>
      </c>
      <c r="F1123">
        <v>1585</v>
      </c>
      <c r="G1123" t="s">
        <v>15</v>
      </c>
      <c r="H1123" t="s">
        <v>16</v>
      </c>
      <c r="I1123" t="s">
        <v>17</v>
      </c>
      <c r="J1123" s="1">
        <v>6815</v>
      </c>
      <c r="K1123" t="s">
        <v>18</v>
      </c>
      <c r="L1123">
        <v>13</v>
      </c>
      <c r="M1123">
        <v>15</v>
      </c>
      <c r="N1123">
        <v>1</v>
      </c>
      <c r="O1123">
        <v>0</v>
      </c>
    </row>
    <row r="1124" spans="1:15" x14ac:dyDescent="0.3">
      <c r="A1124">
        <v>29</v>
      </c>
      <c r="B1124" t="str">
        <f>IF(WA_Fn_UseC__HR_Employee_Attrition[[#This Row],[Age]]&lt;30,"&lt;30",IF(WA_Fn_UseC__HR_Employee_Attrition[[#This Row],[Age]]&lt;=40,"30-40",IF(WA_Fn_UseC__HR_Employee_Attrition[[#This Row],[Age]]&lt;=50,"41-50","50+")))</f>
        <v>&lt;30</v>
      </c>
      <c r="C1124" t="s">
        <v>18</v>
      </c>
      <c r="D1124" t="s">
        <v>19</v>
      </c>
      <c r="E1124" t="s">
        <v>25</v>
      </c>
      <c r="F1124">
        <v>1586</v>
      </c>
      <c r="G1124" t="s">
        <v>20</v>
      </c>
      <c r="H1124" t="s">
        <v>24</v>
      </c>
      <c r="I1124" t="s">
        <v>17</v>
      </c>
      <c r="J1124" s="1">
        <v>4723</v>
      </c>
      <c r="K1124" t="s">
        <v>12</v>
      </c>
      <c r="L1124">
        <v>18</v>
      </c>
      <c r="M1124">
        <v>10</v>
      </c>
      <c r="N1124">
        <v>10</v>
      </c>
      <c r="O1124">
        <v>1</v>
      </c>
    </row>
    <row r="1125" spans="1:15" x14ac:dyDescent="0.3">
      <c r="A1125">
        <v>35</v>
      </c>
      <c r="B1125" t="str">
        <f>IF(WA_Fn_UseC__HR_Employee_Attrition[[#This Row],[Age]]&lt;30,"&lt;30",IF(WA_Fn_UseC__HR_Employee_Attrition[[#This Row],[Age]]&lt;=40,"30-40",IF(WA_Fn_UseC__HR_Employee_Attrition[[#This Row],[Age]]&lt;=50,"41-50","50+")))</f>
        <v>30-40</v>
      </c>
      <c r="C1125" t="s">
        <v>18</v>
      </c>
      <c r="D1125" t="s">
        <v>19</v>
      </c>
      <c r="E1125" t="s">
        <v>25</v>
      </c>
      <c r="F1125">
        <v>1587</v>
      </c>
      <c r="G1125" t="s">
        <v>15</v>
      </c>
      <c r="H1125" t="s">
        <v>28</v>
      </c>
      <c r="I1125" t="s">
        <v>17</v>
      </c>
      <c r="J1125" s="1">
        <v>6142</v>
      </c>
      <c r="K1125" t="s">
        <v>12</v>
      </c>
      <c r="L1125">
        <v>16</v>
      </c>
      <c r="M1125">
        <v>10</v>
      </c>
      <c r="N1125">
        <v>5</v>
      </c>
      <c r="O1125">
        <v>0</v>
      </c>
    </row>
    <row r="1126" spans="1:15" x14ac:dyDescent="0.3">
      <c r="A1126">
        <v>39</v>
      </c>
      <c r="B1126" t="str">
        <f>IF(WA_Fn_UseC__HR_Employee_Attrition[[#This Row],[Age]]&lt;30,"&lt;30",IF(WA_Fn_UseC__HR_Employee_Attrition[[#This Row],[Age]]&lt;=40,"30-40",IF(WA_Fn_UseC__HR_Employee_Attrition[[#This Row],[Age]]&lt;=50,"41-50","50+")))</f>
        <v>30-40</v>
      </c>
      <c r="C1126" t="s">
        <v>18</v>
      </c>
      <c r="D1126" t="s">
        <v>13</v>
      </c>
      <c r="E1126" t="s">
        <v>25</v>
      </c>
      <c r="F1126">
        <v>1588</v>
      </c>
      <c r="G1126" t="s">
        <v>20</v>
      </c>
      <c r="H1126" t="s">
        <v>16</v>
      </c>
      <c r="I1126" t="s">
        <v>22</v>
      </c>
      <c r="J1126" s="1">
        <v>8237</v>
      </c>
      <c r="K1126" t="s">
        <v>18</v>
      </c>
      <c r="L1126">
        <v>11</v>
      </c>
      <c r="M1126">
        <v>11</v>
      </c>
      <c r="N1126">
        <v>7</v>
      </c>
      <c r="O1126">
        <v>7</v>
      </c>
    </row>
    <row r="1127" spans="1:15" x14ac:dyDescent="0.3">
      <c r="A1127">
        <v>29</v>
      </c>
      <c r="B1127" t="str">
        <f>IF(WA_Fn_UseC__HR_Employee_Attrition[[#This Row],[Age]]&lt;30,"&lt;30",IF(WA_Fn_UseC__HR_Employee_Attrition[[#This Row],[Age]]&lt;=40,"30-40",IF(WA_Fn_UseC__HR_Employee_Attrition[[#This Row],[Age]]&lt;=50,"41-50","50+")))</f>
        <v>&lt;30</v>
      </c>
      <c r="C1127" t="s">
        <v>18</v>
      </c>
      <c r="D1127" t="s">
        <v>19</v>
      </c>
      <c r="E1127" t="s">
        <v>14</v>
      </c>
      <c r="F1127">
        <v>1590</v>
      </c>
      <c r="G1127" t="s">
        <v>20</v>
      </c>
      <c r="H1127" t="s">
        <v>28</v>
      </c>
      <c r="I1127" t="s">
        <v>26</v>
      </c>
      <c r="J1127" s="1">
        <v>8853</v>
      </c>
      <c r="K1127" t="s">
        <v>18</v>
      </c>
      <c r="L1127">
        <v>19</v>
      </c>
      <c r="M1127">
        <v>6</v>
      </c>
      <c r="N1127">
        <v>6</v>
      </c>
      <c r="O1127">
        <v>1</v>
      </c>
    </row>
    <row r="1128" spans="1:15" x14ac:dyDescent="0.3">
      <c r="A1128">
        <v>50</v>
      </c>
      <c r="B1128" t="str">
        <f>IF(WA_Fn_UseC__HR_Employee_Attrition[[#This Row],[Age]]&lt;30,"&lt;30",IF(WA_Fn_UseC__HR_Employee_Attrition[[#This Row],[Age]]&lt;=40,"30-40",IF(WA_Fn_UseC__HR_Employee_Attrition[[#This Row],[Age]]&lt;=50,"41-50","50+")))</f>
        <v>41-50</v>
      </c>
      <c r="C1128" t="s">
        <v>18</v>
      </c>
      <c r="D1128" t="s">
        <v>13</v>
      </c>
      <c r="E1128" t="s">
        <v>32</v>
      </c>
      <c r="F1128">
        <v>1591</v>
      </c>
      <c r="G1128" t="s">
        <v>20</v>
      </c>
      <c r="H1128" t="s">
        <v>29</v>
      </c>
      <c r="I1128" t="s">
        <v>22</v>
      </c>
      <c r="J1128" s="1">
        <v>19331</v>
      </c>
      <c r="K1128" t="s">
        <v>12</v>
      </c>
      <c r="L1128">
        <v>16</v>
      </c>
      <c r="M1128">
        <v>27</v>
      </c>
      <c r="N1128">
        <v>1</v>
      </c>
      <c r="O1128">
        <v>0</v>
      </c>
    </row>
    <row r="1129" spans="1:15" x14ac:dyDescent="0.3">
      <c r="A1129">
        <v>23</v>
      </c>
      <c r="B1129" t="str">
        <f>IF(WA_Fn_UseC__HR_Employee_Attrition[[#This Row],[Age]]&lt;30,"&lt;30",IF(WA_Fn_UseC__HR_Employee_Attrition[[#This Row],[Age]]&lt;=40,"30-40",IF(WA_Fn_UseC__HR_Employee_Attrition[[#This Row],[Age]]&lt;=50,"41-50","50+")))</f>
        <v>&lt;30</v>
      </c>
      <c r="C1129" t="s">
        <v>18</v>
      </c>
      <c r="D1129" t="s">
        <v>19</v>
      </c>
      <c r="E1129" t="s">
        <v>33</v>
      </c>
      <c r="F1129">
        <v>1592</v>
      </c>
      <c r="G1129" t="s">
        <v>20</v>
      </c>
      <c r="H1129" t="s">
        <v>21</v>
      </c>
      <c r="I1129" t="s">
        <v>22</v>
      </c>
      <c r="J1129" s="1">
        <v>2073</v>
      </c>
      <c r="K1129" t="s">
        <v>18</v>
      </c>
      <c r="L1129">
        <v>16</v>
      </c>
      <c r="M1129">
        <v>4</v>
      </c>
      <c r="N1129">
        <v>2</v>
      </c>
      <c r="O1129">
        <v>2</v>
      </c>
    </row>
    <row r="1130" spans="1:15" x14ac:dyDescent="0.3">
      <c r="A1130">
        <v>36</v>
      </c>
      <c r="B1130" t="str">
        <f>IF(WA_Fn_UseC__HR_Employee_Attrition[[#This Row],[Age]]&lt;30,"&lt;30",IF(WA_Fn_UseC__HR_Employee_Attrition[[#This Row],[Age]]&lt;=40,"30-40",IF(WA_Fn_UseC__HR_Employee_Attrition[[#This Row],[Age]]&lt;=50,"41-50","50+")))</f>
        <v>30-40</v>
      </c>
      <c r="C1130" t="s">
        <v>18</v>
      </c>
      <c r="D1130" t="s">
        <v>19</v>
      </c>
      <c r="E1130" t="s">
        <v>14</v>
      </c>
      <c r="F1130">
        <v>1594</v>
      </c>
      <c r="G1130" t="s">
        <v>20</v>
      </c>
      <c r="H1130" t="s">
        <v>24</v>
      </c>
      <c r="I1130" t="s">
        <v>22</v>
      </c>
      <c r="J1130" s="1">
        <v>5562</v>
      </c>
      <c r="K1130" t="s">
        <v>12</v>
      </c>
      <c r="L1130">
        <v>13</v>
      </c>
      <c r="M1130">
        <v>9</v>
      </c>
      <c r="N1130">
        <v>3</v>
      </c>
      <c r="O1130">
        <v>0</v>
      </c>
    </row>
    <row r="1131" spans="1:15" x14ac:dyDescent="0.3">
      <c r="A1131">
        <v>42</v>
      </c>
      <c r="B1131" t="str">
        <f>IF(WA_Fn_UseC__HR_Employee_Attrition[[#This Row],[Age]]&lt;30,"&lt;30",IF(WA_Fn_UseC__HR_Employee_Attrition[[#This Row],[Age]]&lt;=40,"30-40",IF(WA_Fn_UseC__HR_Employee_Attrition[[#This Row],[Age]]&lt;=50,"41-50","50+")))</f>
        <v>41-50</v>
      </c>
      <c r="C1131" t="s">
        <v>18</v>
      </c>
      <c r="D1131" t="s">
        <v>19</v>
      </c>
      <c r="E1131" t="s">
        <v>23</v>
      </c>
      <c r="F1131">
        <v>1595</v>
      </c>
      <c r="G1131" t="s">
        <v>20</v>
      </c>
      <c r="H1131" t="s">
        <v>29</v>
      </c>
      <c r="I1131" t="s">
        <v>17</v>
      </c>
      <c r="J1131" s="1">
        <v>19613</v>
      </c>
      <c r="K1131" t="s">
        <v>18</v>
      </c>
      <c r="L1131">
        <v>22</v>
      </c>
      <c r="M1131">
        <v>24</v>
      </c>
      <c r="N1131">
        <v>1</v>
      </c>
      <c r="O1131">
        <v>0</v>
      </c>
    </row>
    <row r="1132" spans="1:15" x14ac:dyDescent="0.3">
      <c r="A1132">
        <v>35</v>
      </c>
      <c r="B1132" t="str">
        <f>IF(WA_Fn_UseC__HR_Employee_Attrition[[#This Row],[Age]]&lt;30,"&lt;30",IF(WA_Fn_UseC__HR_Employee_Attrition[[#This Row],[Age]]&lt;=40,"30-40",IF(WA_Fn_UseC__HR_Employee_Attrition[[#This Row],[Age]]&lt;=50,"41-50","50+")))</f>
        <v>30-40</v>
      </c>
      <c r="C1132" t="s">
        <v>18</v>
      </c>
      <c r="D1132" t="s">
        <v>19</v>
      </c>
      <c r="E1132" t="s">
        <v>14</v>
      </c>
      <c r="F1132">
        <v>1596</v>
      </c>
      <c r="G1132" t="s">
        <v>20</v>
      </c>
      <c r="H1132" t="s">
        <v>24</v>
      </c>
      <c r="I1132" t="s">
        <v>22</v>
      </c>
      <c r="J1132" s="1">
        <v>3407</v>
      </c>
      <c r="K1132" t="s">
        <v>18</v>
      </c>
      <c r="L1132">
        <v>17</v>
      </c>
      <c r="M1132">
        <v>10</v>
      </c>
      <c r="N1132">
        <v>10</v>
      </c>
      <c r="O1132">
        <v>6</v>
      </c>
    </row>
    <row r="1133" spans="1:15" x14ac:dyDescent="0.3">
      <c r="A1133">
        <v>34</v>
      </c>
      <c r="B1133" t="str">
        <f>IF(WA_Fn_UseC__HR_Employee_Attrition[[#This Row],[Age]]&lt;30,"&lt;30",IF(WA_Fn_UseC__HR_Employee_Attrition[[#This Row],[Age]]&lt;=40,"30-40",IF(WA_Fn_UseC__HR_Employee_Attrition[[#This Row],[Age]]&lt;=50,"41-50","50+")))</f>
        <v>30-40</v>
      </c>
      <c r="C1133" t="s">
        <v>18</v>
      </c>
      <c r="D1133" t="s">
        <v>19</v>
      </c>
      <c r="E1133" t="s">
        <v>33</v>
      </c>
      <c r="F1133">
        <v>1597</v>
      </c>
      <c r="G1133" t="s">
        <v>20</v>
      </c>
      <c r="H1133" t="s">
        <v>28</v>
      </c>
      <c r="I1133" t="s">
        <v>22</v>
      </c>
      <c r="J1133" s="1">
        <v>5063</v>
      </c>
      <c r="K1133" t="s">
        <v>18</v>
      </c>
      <c r="L1133">
        <v>14</v>
      </c>
      <c r="M1133">
        <v>8</v>
      </c>
      <c r="N1133">
        <v>8</v>
      </c>
      <c r="O1133">
        <v>7</v>
      </c>
    </row>
    <row r="1134" spans="1:15" x14ac:dyDescent="0.3">
      <c r="A1134">
        <v>40</v>
      </c>
      <c r="B1134" t="str">
        <f>IF(WA_Fn_UseC__HR_Employee_Attrition[[#This Row],[Age]]&lt;30,"&lt;30",IF(WA_Fn_UseC__HR_Employee_Attrition[[#This Row],[Age]]&lt;=40,"30-40",IF(WA_Fn_UseC__HR_Employee_Attrition[[#This Row],[Age]]&lt;=50,"41-50","50+")))</f>
        <v>30-40</v>
      </c>
      <c r="C1134" t="s">
        <v>18</v>
      </c>
      <c r="D1134" t="s">
        <v>13</v>
      </c>
      <c r="E1134" t="s">
        <v>14</v>
      </c>
      <c r="F1134">
        <v>1598</v>
      </c>
      <c r="G1134" t="s">
        <v>15</v>
      </c>
      <c r="H1134" t="s">
        <v>16</v>
      </c>
      <c r="I1134" t="s">
        <v>22</v>
      </c>
      <c r="J1134" s="1">
        <v>4639</v>
      </c>
      <c r="K1134" t="s">
        <v>18</v>
      </c>
      <c r="L1134">
        <v>15</v>
      </c>
      <c r="M1134">
        <v>5</v>
      </c>
      <c r="N1134">
        <v>5</v>
      </c>
      <c r="O1134">
        <v>1</v>
      </c>
    </row>
    <row r="1135" spans="1:15" x14ac:dyDescent="0.3">
      <c r="A1135">
        <v>43</v>
      </c>
      <c r="B1135" t="str">
        <f>IF(WA_Fn_UseC__HR_Employee_Attrition[[#This Row],[Age]]&lt;30,"&lt;30",IF(WA_Fn_UseC__HR_Employee_Attrition[[#This Row],[Age]]&lt;=40,"30-40",IF(WA_Fn_UseC__HR_Employee_Attrition[[#This Row],[Age]]&lt;=50,"41-50","50+")))</f>
        <v>41-50</v>
      </c>
      <c r="C1135" t="s">
        <v>18</v>
      </c>
      <c r="D1135" t="s">
        <v>19</v>
      </c>
      <c r="E1135" t="s">
        <v>33</v>
      </c>
      <c r="F1135">
        <v>1599</v>
      </c>
      <c r="G1135" t="s">
        <v>20</v>
      </c>
      <c r="H1135" t="s">
        <v>24</v>
      </c>
      <c r="I1135" t="s">
        <v>26</v>
      </c>
      <c r="J1135" s="1">
        <v>4876</v>
      </c>
      <c r="K1135" t="s">
        <v>18</v>
      </c>
      <c r="L1135">
        <v>12</v>
      </c>
      <c r="M1135">
        <v>8</v>
      </c>
      <c r="N1135">
        <v>6</v>
      </c>
      <c r="O1135">
        <v>0</v>
      </c>
    </row>
    <row r="1136" spans="1:15" x14ac:dyDescent="0.3">
      <c r="A1136">
        <v>35</v>
      </c>
      <c r="B1136" t="str">
        <f>IF(WA_Fn_UseC__HR_Employee_Attrition[[#This Row],[Age]]&lt;30,"&lt;30",IF(WA_Fn_UseC__HR_Employee_Attrition[[#This Row],[Age]]&lt;=40,"30-40",IF(WA_Fn_UseC__HR_Employee_Attrition[[#This Row],[Age]]&lt;=50,"41-50","50+")))</f>
        <v>30-40</v>
      </c>
      <c r="C1136" t="s">
        <v>18</v>
      </c>
      <c r="D1136" t="s">
        <v>19</v>
      </c>
      <c r="E1136" t="s">
        <v>14</v>
      </c>
      <c r="F1136">
        <v>1601</v>
      </c>
      <c r="G1136" t="s">
        <v>20</v>
      </c>
      <c r="H1136" t="s">
        <v>24</v>
      </c>
      <c r="I1136" t="s">
        <v>22</v>
      </c>
      <c r="J1136" s="1">
        <v>2690</v>
      </c>
      <c r="K1136" t="s">
        <v>18</v>
      </c>
      <c r="L1136">
        <v>18</v>
      </c>
      <c r="M1136">
        <v>1</v>
      </c>
      <c r="N1136">
        <v>1</v>
      </c>
      <c r="O1136">
        <v>0</v>
      </c>
    </row>
    <row r="1137" spans="1:15" x14ac:dyDescent="0.3">
      <c r="A1137">
        <v>46</v>
      </c>
      <c r="B1137" t="str">
        <f>IF(WA_Fn_UseC__HR_Employee_Attrition[[#This Row],[Age]]&lt;30,"&lt;30",IF(WA_Fn_UseC__HR_Employee_Attrition[[#This Row],[Age]]&lt;=40,"30-40",IF(WA_Fn_UseC__HR_Employee_Attrition[[#This Row],[Age]]&lt;=50,"41-50","50+")))</f>
        <v>41-50</v>
      </c>
      <c r="C1137" t="s">
        <v>18</v>
      </c>
      <c r="D1137" t="s">
        <v>13</v>
      </c>
      <c r="E1137" t="s">
        <v>14</v>
      </c>
      <c r="F1137">
        <v>1602</v>
      </c>
      <c r="G1137" t="s">
        <v>20</v>
      </c>
      <c r="H1137" t="s">
        <v>29</v>
      </c>
      <c r="I1137" t="s">
        <v>17</v>
      </c>
      <c r="J1137" s="1">
        <v>17567</v>
      </c>
      <c r="K1137" t="s">
        <v>18</v>
      </c>
      <c r="L1137">
        <v>15</v>
      </c>
      <c r="M1137">
        <v>27</v>
      </c>
      <c r="N1137">
        <v>26</v>
      </c>
      <c r="O1137">
        <v>0</v>
      </c>
    </row>
    <row r="1138" spans="1:15" x14ac:dyDescent="0.3">
      <c r="A1138">
        <v>28</v>
      </c>
      <c r="B1138" t="str">
        <f>IF(WA_Fn_UseC__HR_Employee_Attrition[[#This Row],[Age]]&lt;30,"&lt;30",IF(WA_Fn_UseC__HR_Employee_Attrition[[#This Row],[Age]]&lt;=40,"30-40",IF(WA_Fn_UseC__HR_Employee_Attrition[[#This Row],[Age]]&lt;=50,"41-50","50+")))</f>
        <v>&lt;30</v>
      </c>
      <c r="C1138" t="s">
        <v>12</v>
      </c>
      <c r="D1138" t="s">
        <v>19</v>
      </c>
      <c r="E1138" t="s">
        <v>25</v>
      </c>
      <c r="F1138">
        <v>1604</v>
      </c>
      <c r="G1138" t="s">
        <v>20</v>
      </c>
      <c r="H1138" t="s">
        <v>24</v>
      </c>
      <c r="I1138" t="s">
        <v>22</v>
      </c>
      <c r="J1138" s="1">
        <v>2408</v>
      </c>
      <c r="K1138" t="s">
        <v>12</v>
      </c>
      <c r="L1138">
        <v>17</v>
      </c>
      <c r="M1138">
        <v>1</v>
      </c>
      <c r="N1138">
        <v>1</v>
      </c>
      <c r="O1138">
        <v>0</v>
      </c>
    </row>
    <row r="1139" spans="1:15" x14ac:dyDescent="0.3">
      <c r="A1139">
        <v>22</v>
      </c>
      <c r="B1139" t="str">
        <f>IF(WA_Fn_UseC__HR_Employee_Attrition[[#This Row],[Age]]&lt;30,"&lt;30",IF(WA_Fn_UseC__HR_Employee_Attrition[[#This Row],[Age]]&lt;=40,"30-40",IF(WA_Fn_UseC__HR_Employee_Attrition[[#This Row],[Age]]&lt;=50,"41-50","50+")))</f>
        <v>&lt;30</v>
      </c>
      <c r="C1139" t="s">
        <v>18</v>
      </c>
      <c r="D1139" t="s">
        <v>19</v>
      </c>
      <c r="E1139" t="s">
        <v>23</v>
      </c>
      <c r="F1139">
        <v>1605</v>
      </c>
      <c r="G1139" t="s">
        <v>15</v>
      </c>
      <c r="H1139" t="s">
        <v>21</v>
      </c>
      <c r="I1139" t="s">
        <v>22</v>
      </c>
      <c r="J1139" s="1">
        <v>2814</v>
      </c>
      <c r="K1139" t="s">
        <v>12</v>
      </c>
      <c r="L1139">
        <v>14</v>
      </c>
      <c r="M1139">
        <v>4</v>
      </c>
      <c r="N1139">
        <v>4</v>
      </c>
      <c r="O1139">
        <v>1</v>
      </c>
    </row>
    <row r="1140" spans="1:15" x14ac:dyDescent="0.3">
      <c r="A1140">
        <v>50</v>
      </c>
      <c r="B1140" t="str">
        <f>IF(WA_Fn_UseC__HR_Employee_Attrition[[#This Row],[Age]]&lt;30,"&lt;30",IF(WA_Fn_UseC__HR_Employee_Attrition[[#This Row],[Age]]&lt;=40,"30-40",IF(WA_Fn_UseC__HR_Employee_Attrition[[#This Row],[Age]]&lt;=50,"41-50","50+")))</f>
        <v>41-50</v>
      </c>
      <c r="C1140" t="s">
        <v>18</v>
      </c>
      <c r="D1140" t="s">
        <v>19</v>
      </c>
      <c r="E1140" t="s">
        <v>25</v>
      </c>
      <c r="F1140">
        <v>1606</v>
      </c>
      <c r="G1140" t="s">
        <v>20</v>
      </c>
      <c r="H1140" t="s">
        <v>28</v>
      </c>
      <c r="I1140" t="s">
        <v>22</v>
      </c>
      <c r="J1140" s="1">
        <v>11245</v>
      </c>
      <c r="K1140" t="s">
        <v>12</v>
      </c>
      <c r="L1140">
        <v>15</v>
      </c>
      <c r="M1140">
        <v>32</v>
      </c>
      <c r="N1140">
        <v>30</v>
      </c>
      <c r="O1140">
        <v>12</v>
      </c>
    </row>
    <row r="1141" spans="1:15" x14ac:dyDescent="0.3">
      <c r="A1141">
        <v>32</v>
      </c>
      <c r="B1141" t="str">
        <f>IF(WA_Fn_UseC__HR_Employee_Attrition[[#This Row],[Age]]&lt;30,"&lt;30",IF(WA_Fn_UseC__HR_Employee_Attrition[[#This Row],[Age]]&lt;=40,"30-40",IF(WA_Fn_UseC__HR_Employee_Attrition[[#This Row],[Age]]&lt;=50,"41-50","50+")))</f>
        <v>30-40</v>
      </c>
      <c r="C1141" t="s">
        <v>18</v>
      </c>
      <c r="D1141" t="s">
        <v>19</v>
      </c>
      <c r="E1141" t="s">
        <v>23</v>
      </c>
      <c r="F1141">
        <v>1607</v>
      </c>
      <c r="G1141" t="s">
        <v>15</v>
      </c>
      <c r="H1141" t="s">
        <v>21</v>
      </c>
      <c r="I1141" t="s">
        <v>22</v>
      </c>
      <c r="J1141" s="1">
        <v>3312</v>
      </c>
      <c r="K1141" t="s">
        <v>18</v>
      </c>
      <c r="L1141">
        <v>17</v>
      </c>
      <c r="M1141">
        <v>6</v>
      </c>
      <c r="N1141">
        <v>3</v>
      </c>
      <c r="O1141">
        <v>0</v>
      </c>
    </row>
    <row r="1142" spans="1:15" x14ac:dyDescent="0.3">
      <c r="A1142">
        <v>44</v>
      </c>
      <c r="B1142" t="str">
        <f>IF(WA_Fn_UseC__HR_Employee_Attrition[[#This Row],[Age]]&lt;30,"&lt;30",IF(WA_Fn_UseC__HR_Employee_Attrition[[#This Row],[Age]]&lt;=40,"30-40",IF(WA_Fn_UseC__HR_Employee_Attrition[[#This Row],[Age]]&lt;=50,"41-50","50+")))</f>
        <v>41-50</v>
      </c>
      <c r="C1142" t="s">
        <v>18</v>
      </c>
      <c r="D1142" t="s">
        <v>19</v>
      </c>
      <c r="E1142" t="s">
        <v>25</v>
      </c>
      <c r="F1142">
        <v>1608</v>
      </c>
      <c r="G1142" t="s">
        <v>15</v>
      </c>
      <c r="H1142" t="s">
        <v>31</v>
      </c>
      <c r="I1142" t="s">
        <v>26</v>
      </c>
      <c r="J1142" s="1">
        <v>19049</v>
      </c>
      <c r="K1142" t="s">
        <v>12</v>
      </c>
      <c r="L1142">
        <v>14</v>
      </c>
      <c r="M1142">
        <v>23</v>
      </c>
      <c r="N1142">
        <v>22</v>
      </c>
      <c r="O1142">
        <v>1</v>
      </c>
    </row>
    <row r="1143" spans="1:15" x14ac:dyDescent="0.3">
      <c r="A1143">
        <v>30</v>
      </c>
      <c r="B1143" t="str">
        <f>IF(WA_Fn_UseC__HR_Employee_Attrition[[#This Row],[Age]]&lt;30,"&lt;30",IF(WA_Fn_UseC__HR_Employee_Attrition[[#This Row],[Age]]&lt;=40,"30-40",IF(WA_Fn_UseC__HR_Employee_Attrition[[#This Row],[Age]]&lt;=50,"41-50","50+")))</f>
        <v>30-40</v>
      </c>
      <c r="C1143" t="s">
        <v>18</v>
      </c>
      <c r="D1143" t="s">
        <v>19</v>
      </c>
      <c r="E1143" t="s">
        <v>25</v>
      </c>
      <c r="F1143">
        <v>1609</v>
      </c>
      <c r="G1143" t="s">
        <v>20</v>
      </c>
      <c r="H1143" t="s">
        <v>21</v>
      </c>
      <c r="I1143" t="s">
        <v>22</v>
      </c>
      <c r="J1143" s="1">
        <v>2141</v>
      </c>
      <c r="K1143" t="s">
        <v>18</v>
      </c>
      <c r="L1143">
        <v>12</v>
      </c>
      <c r="M1143">
        <v>6</v>
      </c>
      <c r="N1143">
        <v>6</v>
      </c>
      <c r="O1143">
        <v>1</v>
      </c>
    </row>
    <row r="1144" spans="1:15" x14ac:dyDescent="0.3">
      <c r="A1144">
        <v>45</v>
      </c>
      <c r="B1144" t="str">
        <f>IF(WA_Fn_UseC__HR_Employee_Attrition[[#This Row],[Age]]&lt;30,"&lt;30",IF(WA_Fn_UseC__HR_Employee_Attrition[[#This Row],[Age]]&lt;=40,"30-40",IF(WA_Fn_UseC__HR_Employee_Attrition[[#This Row],[Age]]&lt;=50,"41-50","50+")))</f>
        <v>41-50</v>
      </c>
      <c r="C1144" t="s">
        <v>18</v>
      </c>
      <c r="D1144" t="s">
        <v>19</v>
      </c>
      <c r="E1144" t="s">
        <v>25</v>
      </c>
      <c r="F1144">
        <v>1611</v>
      </c>
      <c r="G1144" t="s">
        <v>15</v>
      </c>
      <c r="H1144" t="s">
        <v>24</v>
      </c>
      <c r="I1144" t="s">
        <v>17</v>
      </c>
      <c r="J1144" s="1">
        <v>5769</v>
      </c>
      <c r="K1144" t="s">
        <v>12</v>
      </c>
      <c r="L1144">
        <v>14</v>
      </c>
      <c r="M1144">
        <v>10</v>
      </c>
      <c r="N1144">
        <v>10</v>
      </c>
      <c r="O1144">
        <v>1</v>
      </c>
    </row>
    <row r="1145" spans="1:15" x14ac:dyDescent="0.3">
      <c r="A1145">
        <v>45</v>
      </c>
      <c r="B1145" t="str">
        <f>IF(WA_Fn_UseC__HR_Employee_Attrition[[#This Row],[Age]]&lt;30,"&lt;30",IF(WA_Fn_UseC__HR_Employee_Attrition[[#This Row],[Age]]&lt;=40,"30-40",IF(WA_Fn_UseC__HR_Employee_Attrition[[#This Row],[Age]]&lt;=50,"41-50","50+")))</f>
        <v>41-50</v>
      </c>
      <c r="C1145" t="s">
        <v>18</v>
      </c>
      <c r="D1145" t="s">
        <v>13</v>
      </c>
      <c r="E1145" t="s">
        <v>32</v>
      </c>
      <c r="F1145">
        <v>1612</v>
      </c>
      <c r="G1145" t="s">
        <v>20</v>
      </c>
      <c r="H1145" t="s">
        <v>16</v>
      </c>
      <c r="I1145" t="s">
        <v>22</v>
      </c>
      <c r="J1145" s="1">
        <v>4385</v>
      </c>
      <c r="K1145" t="s">
        <v>18</v>
      </c>
      <c r="L1145">
        <v>15</v>
      </c>
      <c r="M1145">
        <v>10</v>
      </c>
      <c r="N1145">
        <v>10</v>
      </c>
      <c r="O1145">
        <v>4</v>
      </c>
    </row>
    <row r="1146" spans="1:15" x14ac:dyDescent="0.3">
      <c r="A1146">
        <v>31</v>
      </c>
      <c r="B1146" t="str">
        <f>IF(WA_Fn_UseC__HR_Employee_Attrition[[#This Row],[Age]]&lt;30,"&lt;30",IF(WA_Fn_UseC__HR_Employee_Attrition[[#This Row],[Age]]&lt;=40,"30-40",IF(WA_Fn_UseC__HR_Employee_Attrition[[#This Row],[Age]]&lt;=50,"41-50","50+")))</f>
        <v>30-40</v>
      </c>
      <c r="C1146" t="s">
        <v>18</v>
      </c>
      <c r="D1146" t="s">
        <v>13</v>
      </c>
      <c r="E1146" t="s">
        <v>23</v>
      </c>
      <c r="F1146">
        <v>1613</v>
      </c>
      <c r="G1146" t="s">
        <v>20</v>
      </c>
      <c r="H1146" t="s">
        <v>16</v>
      </c>
      <c r="I1146" t="s">
        <v>17</v>
      </c>
      <c r="J1146" s="1">
        <v>5332</v>
      </c>
      <c r="K1146" t="s">
        <v>18</v>
      </c>
      <c r="L1146">
        <v>13</v>
      </c>
      <c r="M1146">
        <v>10</v>
      </c>
      <c r="N1146">
        <v>5</v>
      </c>
      <c r="O1146">
        <v>0</v>
      </c>
    </row>
    <row r="1147" spans="1:15" x14ac:dyDescent="0.3">
      <c r="A1147">
        <v>36</v>
      </c>
      <c r="B1147" t="str">
        <f>IF(WA_Fn_UseC__HR_Employee_Attrition[[#This Row],[Age]]&lt;30,"&lt;30",IF(WA_Fn_UseC__HR_Employee_Attrition[[#This Row],[Age]]&lt;=40,"30-40",IF(WA_Fn_UseC__HR_Employee_Attrition[[#This Row],[Age]]&lt;=50,"41-50","50+")))</f>
        <v>30-40</v>
      </c>
      <c r="C1147" t="s">
        <v>18</v>
      </c>
      <c r="D1147" t="s">
        <v>19</v>
      </c>
      <c r="E1147" t="s">
        <v>14</v>
      </c>
      <c r="F1147">
        <v>1614</v>
      </c>
      <c r="G1147" t="s">
        <v>15</v>
      </c>
      <c r="H1147" t="s">
        <v>27</v>
      </c>
      <c r="I1147" t="s">
        <v>22</v>
      </c>
      <c r="J1147" s="1">
        <v>4663</v>
      </c>
      <c r="K1147" t="s">
        <v>12</v>
      </c>
      <c r="L1147">
        <v>12</v>
      </c>
      <c r="M1147">
        <v>7</v>
      </c>
      <c r="N1147">
        <v>3</v>
      </c>
      <c r="O1147">
        <v>1</v>
      </c>
    </row>
    <row r="1148" spans="1:15" x14ac:dyDescent="0.3">
      <c r="A1148">
        <v>34</v>
      </c>
      <c r="B1148" t="str">
        <f>IF(WA_Fn_UseC__HR_Employee_Attrition[[#This Row],[Age]]&lt;30,"&lt;30",IF(WA_Fn_UseC__HR_Employee_Attrition[[#This Row],[Age]]&lt;=40,"30-40",IF(WA_Fn_UseC__HR_Employee_Attrition[[#This Row],[Age]]&lt;=50,"41-50","50+")))</f>
        <v>30-40</v>
      </c>
      <c r="C1148" t="s">
        <v>18</v>
      </c>
      <c r="D1148" t="s">
        <v>19</v>
      </c>
      <c r="E1148" t="s">
        <v>14</v>
      </c>
      <c r="F1148">
        <v>1615</v>
      </c>
      <c r="G1148" t="s">
        <v>20</v>
      </c>
      <c r="H1148" t="s">
        <v>27</v>
      </c>
      <c r="I1148" t="s">
        <v>26</v>
      </c>
      <c r="J1148" s="1">
        <v>4724</v>
      </c>
      <c r="K1148" t="s">
        <v>18</v>
      </c>
      <c r="L1148">
        <v>13</v>
      </c>
      <c r="M1148">
        <v>9</v>
      </c>
      <c r="N1148">
        <v>9</v>
      </c>
      <c r="O1148">
        <v>7</v>
      </c>
    </row>
    <row r="1149" spans="1:15" x14ac:dyDescent="0.3">
      <c r="A1149">
        <v>49</v>
      </c>
      <c r="B1149" t="str">
        <f>IF(WA_Fn_UseC__HR_Employee_Attrition[[#This Row],[Age]]&lt;30,"&lt;30",IF(WA_Fn_UseC__HR_Employee_Attrition[[#This Row],[Age]]&lt;=40,"30-40",IF(WA_Fn_UseC__HR_Employee_Attrition[[#This Row],[Age]]&lt;=50,"41-50","50+")))</f>
        <v>41-50</v>
      </c>
      <c r="C1149" t="s">
        <v>18</v>
      </c>
      <c r="D1149" t="s">
        <v>19</v>
      </c>
      <c r="E1149" t="s">
        <v>14</v>
      </c>
      <c r="F1149">
        <v>1617</v>
      </c>
      <c r="G1149" t="s">
        <v>15</v>
      </c>
      <c r="H1149" t="s">
        <v>24</v>
      </c>
      <c r="I1149" t="s">
        <v>22</v>
      </c>
      <c r="J1149" s="1">
        <v>3211</v>
      </c>
      <c r="K1149" t="s">
        <v>18</v>
      </c>
      <c r="L1149">
        <v>14</v>
      </c>
      <c r="M1149">
        <v>10</v>
      </c>
      <c r="N1149">
        <v>9</v>
      </c>
      <c r="O1149">
        <v>1</v>
      </c>
    </row>
    <row r="1150" spans="1:15" x14ac:dyDescent="0.3">
      <c r="A1150">
        <v>39</v>
      </c>
      <c r="B1150" t="str">
        <f>IF(WA_Fn_UseC__HR_Employee_Attrition[[#This Row],[Age]]&lt;30,"&lt;30",IF(WA_Fn_UseC__HR_Employee_Attrition[[#This Row],[Age]]&lt;=40,"30-40",IF(WA_Fn_UseC__HR_Employee_Attrition[[#This Row],[Age]]&lt;=50,"41-50","50+")))</f>
        <v>30-40</v>
      </c>
      <c r="C1150" t="s">
        <v>18</v>
      </c>
      <c r="D1150" t="s">
        <v>19</v>
      </c>
      <c r="E1150" t="s">
        <v>25</v>
      </c>
      <c r="F1150">
        <v>1618</v>
      </c>
      <c r="G1150" t="s">
        <v>20</v>
      </c>
      <c r="H1150" t="s">
        <v>27</v>
      </c>
      <c r="I1150" t="s">
        <v>22</v>
      </c>
      <c r="J1150" s="1">
        <v>5377</v>
      </c>
      <c r="K1150" t="s">
        <v>18</v>
      </c>
      <c r="L1150">
        <v>13</v>
      </c>
      <c r="M1150">
        <v>10</v>
      </c>
      <c r="N1150">
        <v>7</v>
      </c>
      <c r="O1150">
        <v>7</v>
      </c>
    </row>
    <row r="1151" spans="1:15" x14ac:dyDescent="0.3">
      <c r="A1151">
        <v>27</v>
      </c>
      <c r="B1151" t="str">
        <f>IF(WA_Fn_UseC__HR_Employee_Attrition[[#This Row],[Age]]&lt;30,"&lt;30",IF(WA_Fn_UseC__HR_Employee_Attrition[[#This Row],[Age]]&lt;=40,"30-40",IF(WA_Fn_UseC__HR_Employee_Attrition[[#This Row],[Age]]&lt;=50,"41-50","50+")))</f>
        <v>&lt;30</v>
      </c>
      <c r="C1151" t="s">
        <v>18</v>
      </c>
      <c r="D1151" t="s">
        <v>19</v>
      </c>
      <c r="E1151" t="s">
        <v>23</v>
      </c>
      <c r="F1151">
        <v>1619</v>
      </c>
      <c r="G1151" t="s">
        <v>20</v>
      </c>
      <c r="H1151" t="s">
        <v>24</v>
      </c>
      <c r="I1151" t="s">
        <v>26</v>
      </c>
      <c r="J1151" s="1">
        <v>4066</v>
      </c>
      <c r="K1151" t="s">
        <v>18</v>
      </c>
      <c r="L1151">
        <v>11</v>
      </c>
      <c r="M1151">
        <v>7</v>
      </c>
      <c r="N1151">
        <v>7</v>
      </c>
      <c r="O1151">
        <v>0</v>
      </c>
    </row>
    <row r="1152" spans="1:15" x14ac:dyDescent="0.3">
      <c r="A1152">
        <v>35</v>
      </c>
      <c r="B1152" t="str">
        <f>IF(WA_Fn_UseC__HR_Employee_Attrition[[#This Row],[Age]]&lt;30,"&lt;30",IF(WA_Fn_UseC__HR_Employee_Attrition[[#This Row],[Age]]&lt;=40,"30-40",IF(WA_Fn_UseC__HR_Employee_Attrition[[#This Row],[Age]]&lt;=50,"41-50","50+")))</f>
        <v>30-40</v>
      </c>
      <c r="C1152" t="s">
        <v>18</v>
      </c>
      <c r="D1152" t="s">
        <v>19</v>
      </c>
      <c r="E1152" t="s">
        <v>14</v>
      </c>
      <c r="F1152">
        <v>1621</v>
      </c>
      <c r="G1152" t="s">
        <v>20</v>
      </c>
      <c r="H1152" t="s">
        <v>21</v>
      </c>
      <c r="I1152" t="s">
        <v>22</v>
      </c>
      <c r="J1152" s="1">
        <v>5208</v>
      </c>
      <c r="K1152" t="s">
        <v>18</v>
      </c>
      <c r="L1152">
        <v>11</v>
      </c>
      <c r="M1152">
        <v>16</v>
      </c>
      <c r="N1152">
        <v>16</v>
      </c>
      <c r="O1152">
        <v>1</v>
      </c>
    </row>
    <row r="1153" spans="1:15" x14ac:dyDescent="0.3">
      <c r="A1153">
        <v>28</v>
      </c>
      <c r="B1153" t="str">
        <f>IF(WA_Fn_UseC__HR_Employee_Attrition[[#This Row],[Age]]&lt;30,"&lt;30",IF(WA_Fn_UseC__HR_Employee_Attrition[[#This Row],[Age]]&lt;=40,"30-40",IF(WA_Fn_UseC__HR_Employee_Attrition[[#This Row],[Age]]&lt;=50,"41-50","50+")))</f>
        <v>&lt;30</v>
      </c>
      <c r="C1153" t="s">
        <v>18</v>
      </c>
      <c r="D1153" t="s">
        <v>19</v>
      </c>
      <c r="E1153" t="s">
        <v>25</v>
      </c>
      <c r="F1153">
        <v>1622</v>
      </c>
      <c r="G1153" t="s">
        <v>15</v>
      </c>
      <c r="H1153" t="s">
        <v>27</v>
      </c>
      <c r="I1153" t="s">
        <v>26</v>
      </c>
      <c r="J1153" s="1">
        <v>4877</v>
      </c>
      <c r="K1153" t="s">
        <v>18</v>
      </c>
      <c r="L1153">
        <v>21</v>
      </c>
      <c r="M1153">
        <v>6</v>
      </c>
      <c r="N1153">
        <v>5</v>
      </c>
      <c r="O1153">
        <v>0</v>
      </c>
    </row>
    <row r="1154" spans="1:15" x14ac:dyDescent="0.3">
      <c r="A1154">
        <v>21</v>
      </c>
      <c r="B1154" t="str">
        <f>IF(WA_Fn_UseC__HR_Employee_Attrition[[#This Row],[Age]]&lt;30,"&lt;30",IF(WA_Fn_UseC__HR_Employee_Attrition[[#This Row],[Age]]&lt;=40,"30-40",IF(WA_Fn_UseC__HR_Employee_Attrition[[#This Row],[Age]]&lt;=50,"41-50","50+")))</f>
        <v>&lt;30</v>
      </c>
      <c r="C1154" t="s">
        <v>18</v>
      </c>
      <c r="D1154" t="s">
        <v>19</v>
      </c>
      <c r="E1154" t="s">
        <v>25</v>
      </c>
      <c r="F1154">
        <v>1623</v>
      </c>
      <c r="G1154" t="s">
        <v>20</v>
      </c>
      <c r="H1154" t="s">
        <v>21</v>
      </c>
      <c r="I1154" t="s">
        <v>17</v>
      </c>
      <c r="J1154" s="1">
        <v>3117</v>
      </c>
      <c r="K1154" t="s">
        <v>18</v>
      </c>
      <c r="L1154">
        <v>18</v>
      </c>
      <c r="M1154">
        <v>3</v>
      </c>
      <c r="N1154">
        <v>2</v>
      </c>
      <c r="O1154">
        <v>2</v>
      </c>
    </row>
    <row r="1155" spans="1:15" x14ac:dyDescent="0.3">
      <c r="A1155">
        <v>18</v>
      </c>
      <c r="B1155" t="str">
        <f>IF(WA_Fn_UseC__HR_Employee_Attrition[[#This Row],[Age]]&lt;30,"&lt;30",IF(WA_Fn_UseC__HR_Employee_Attrition[[#This Row],[Age]]&lt;=40,"30-40",IF(WA_Fn_UseC__HR_Employee_Attrition[[#This Row],[Age]]&lt;=50,"41-50","50+")))</f>
        <v>&lt;30</v>
      </c>
      <c r="C1155" t="s">
        <v>12</v>
      </c>
      <c r="D1155" t="s">
        <v>13</v>
      </c>
      <c r="E1155" t="s">
        <v>25</v>
      </c>
      <c r="F1155">
        <v>1624</v>
      </c>
      <c r="G1155" t="s">
        <v>15</v>
      </c>
      <c r="H1155" t="s">
        <v>30</v>
      </c>
      <c r="I1155" t="s">
        <v>17</v>
      </c>
      <c r="J1155" s="1">
        <v>1569</v>
      </c>
      <c r="K1155" t="s">
        <v>12</v>
      </c>
      <c r="L1155">
        <v>12</v>
      </c>
      <c r="M1155">
        <v>0</v>
      </c>
      <c r="N1155">
        <v>0</v>
      </c>
      <c r="O1155">
        <v>0</v>
      </c>
    </row>
    <row r="1156" spans="1:15" x14ac:dyDescent="0.3">
      <c r="A1156">
        <v>47</v>
      </c>
      <c r="B1156" t="str">
        <f>IF(WA_Fn_UseC__HR_Employee_Attrition[[#This Row],[Age]]&lt;30,"&lt;30",IF(WA_Fn_UseC__HR_Employee_Attrition[[#This Row],[Age]]&lt;=40,"30-40",IF(WA_Fn_UseC__HR_Employee_Attrition[[#This Row],[Age]]&lt;=50,"41-50","50+")))</f>
        <v>41-50</v>
      </c>
      <c r="C1156" t="s">
        <v>18</v>
      </c>
      <c r="D1156" t="s">
        <v>34</v>
      </c>
      <c r="E1156" t="s">
        <v>14</v>
      </c>
      <c r="F1156">
        <v>1625</v>
      </c>
      <c r="G1156" t="s">
        <v>15</v>
      </c>
      <c r="H1156" t="s">
        <v>29</v>
      </c>
      <c r="I1156" t="s">
        <v>22</v>
      </c>
      <c r="J1156" s="1">
        <v>19658</v>
      </c>
      <c r="K1156" t="s">
        <v>18</v>
      </c>
      <c r="L1156">
        <v>11</v>
      </c>
      <c r="M1156">
        <v>27</v>
      </c>
      <c r="N1156">
        <v>5</v>
      </c>
      <c r="O1156">
        <v>1</v>
      </c>
    </row>
    <row r="1157" spans="1:15" x14ac:dyDescent="0.3">
      <c r="A1157">
        <v>39</v>
      </c>
      <c r="B1157" t="str">
        <f>IF(WA_Fn_UseC__HR_Employee_Attrition[[#This Row],[Age]]&lt;30,"&lt;30",IF(WA_Fn_UseC__HR_Employee_Attrition[[#This Row],[Age]]&lt;=40,"30-40",IF(WA_Fn_UseC__HR_Employee_Attrition[[#This Row],[Age]]&lt;=50,"41-50","50+")))</f>
        <v>30-40</v>
      </c>
      <c r="C1157" t="s">
        <v>18</v>
      </c>
      <c r="D1157" t="s">
        <v>19</v>
      </c>
      <c r="E1157" t="s">
        <v>25</v>
      </c>
      <c r="F1157">
        <v>1627</v>
      </c>
      <c r="G1157" t="s">
        <v>20</v>
      </c>
      <c r="H1157" t="s">
        <v>24</v>
      </c>
      <c r="I1157" t="s">
        <v>26</v>
      </c>
      <c r="J1157" s="1">
        <v>3069</v>
      </c>
      <c r="K1157" t="s">
        <v>18</v>
      </c>
      <c r="L1157">
        <v>15</v>
      </c>
      <c r="M1157">
        <v>11</v>
      </c>
      <c r="N1157">
        <v>10</v>
      </c>
      <c r="O1157">
        <v>0</v>
      </c>
    </row>
    <row r="1158" spans="1:15" x14ac:dyDescent="0.3">
      <c r="A1158">
        <v>40</v>
      </c>
      <c r="B1158" t="str">
        <f>IF(WA_Fn_UseC__HR_Employee_Attrition[[#This Row],[Age]]&lt;30,"&lt;30",IF(WA_Fn_UseC__HR_Employee_Attrition[[#This Row],[Age]]&lt;=40,"30-40",IF(WA_Fn_UseC__HR_Employee_Attrition[[#This Row],[Age]]&lt;=50,"41-50","50+")))</f>
        <v>30-40</v>
      </c>
      <c r="C1158" t="s">
        <v>18</v>
      </c>
      <c r="D1158" t="s">
        <v>19</v>
      </c>
      <c r="E1158" t="s">
        <v>14</v>
      </c>
      <c r="F1158">
        <v>1628</v>
      </c>
      <c r="G1158" t="s">
        <v>15</v>
      </c>
      <c r="H1158" t="s">
        <v>27</v>
      </c>
      <c r="I1158" t="s">
        <v>22</v>
      </c>
      <c r="J1158" s="1">
        <v>10435</v>
      </c>
      <c r="K1158" t="s">
        <v>18</v>
      </c>
      <c r="L1158">
        <v>13</v>
      </c>
      <c r="M1158">
        <v>18</v>
      </c>
      <c r="N1158">
        <v>18</v>
      </c>
      <c r="O1158">
        <v>14</v>
      </c>
    </row>
    <row r="1159" spans="1:15" x14ac:dyDescent="0.3">
      <c r="A1159">
        <v>35</v>
      </c>
      <c r="B1159" t="str">
        <f>IF(WA_Fn_UseC__HR_Employee_Attrition[[#This Row],[Age]]&lt;30,"&lt;30",IF(WA_Fn_UseC__HR_Employee_Attrition[[#This Row],[Age]]&lt;=40,"30-40",IF(WA_Fn_UseC__HR_Employee_Attrition[[#This Row],[Age]]&lt;=50,"41-50","50+")))</f>
        <v>30-40</v>
      </c>
      <c r="C1159" t="s">
        <v>18</v>
      </c>
      <c r="D1159" t="s">
        <v>19</v>
      </c>
      <c r="E1159" t="s">
        <v>14</v>
      </c>
      <c r="F1159">
        <v>1630</v>
      </c>
      <c r="G1159" t="s">
        <v>15</v>
      </c>
      <c r="H1159" t="s">
        <v>28</v>
      </c>
      <c r="I1159" t="s">
        <v>22</v>
      </c>
      <c r="J1159" s="1">
        <v>4148</v>
      </c>
      <c r="K1159" t="s">
        <v>18</v>
      </c>
      <c r="L1159">
        <v>12</v>
      </c>
      <c r="M1159">
        <v>15</v>
      </c>
      <c r="N1159">
        <v>14</v>
      </c>
      <c r="O1159">
        <v>2</v>
      </c>
    </row>
    <row r="1160" spans="1:15" x14ac:dyDescent="0.3">
      <c r="A1160">
        <v>37</v>
      </c>
      <c r="B1160" t="str">
        <f>IF(WA_Fn_UseC__HR_Employee_Attrition[[#This Row],[Age]]&lt;30,"&lt;30",IF(WA_Fn_UseC__HR_Employee_Attrition[[#This Row],[Age]]&lt;=40,"30-40",IF(WA_Fn_UseC__HR_Employee_Attrition[[#This Row],[Age]]&lt;=50,"41-50","50+")))</f>
        <v>30-40</v>
      </c>
      <c r="C1160" t="s">
        <v>18</v>
      </c>
      <c r="D1160" t="s">
        <v>19</v>
      </c>
      <c r="E1160" t="s">
        <v>14</v>
      </c>
      <c r="F1160">
        <v>1631</v>
      </c>
      <c r="G1160" t="s">
        <v>20</v>
      </c>
      <c r="H1160" t="s">
        <v>27</v>
      </c>
      <c r="I1160" t="s">
        <v>22</v>
      </c>
      <c r="J1160" s="1">
        <v>5768</v>
      </c>
      <c r="K1160" t="s">
        <v>18</v>
      </c>
      <c r="L1160">
        <v>17</v>
      </c>
      <c r="M1160">
        <v>9</v>
      </c>
      <c r="N1160">
        <v>4</v>
      </c>
      <c r="O1160">
        <v>0</v>
      </c>
    </row>
    <row r="1161" spans="1:15" x14ac:dyDescent="0.3">
      <c r="A1161">
        <v>39</v>
      </c>
      <c r="B1161" t="str">
        <f>IF(WA_Fn_UseC__HR_Employee_Attrition[[#This Row],[Age]]&lt;30,"&lt;30",IF(WA_Fn_UseC__HR_Employee_Attrition[[#This Row],[Age]]&lt;=40,"30-40",IF(WA_Fn_UseC__HR_Employee_Attrition[[#This Row],[Age]]&lt;=50,"41-50","50+")))</f>
        <v>30-40</v>
      </c>
      <c r="C1161" t="s">
        <v>18</v>
      </c>
      <c r="D1161" t="s">
        <v>19</v>
      </c>
      <c r="E1161" t="s">
        <v>25</v>
      </c>
      <c r="F1161">
        <v>1633</v>
      </c>
      <c r="G1161" t="s">
        <v>15</v>
      </c>
      <c r="H1161" t="s">
        <v>27</v>
      </c>
      <c r="I1161" t="s">
        <v>17</v>
      </c>
      <c r="J1161" s="1">
        <v>5042</v>
      </c>
      <c r="K1161" t="s">
        <v>18</v>
      </c>
      <c r="L1161">
        <v>13</v>
      </c>
      <c r="M1161">
        <v>10</v>
      </c>
      <c r="N1161">
        <v>9</v>
      </c>
      <c r="O1161">
        <v>3</v>
      </c>
    </row>
    <row r="1162" spans="1:15" x14ac:dyDescent="0.3">
      <c r="A1162">
        <v>45</v>
      </c>
      <c r="B1162" t="str">
        <f>IF(WA_Fn_UseC__HR_Employee_Attrition[[#This Row],[Age]]&lt;30,"&lt;30",IF(WA_Fn_UseC__HR_Employee_Attrition[[#This Row],[Age]]&lt;=40,"30-40",IF(WA_Fn_UseC__HR_Employee_Attrition[[#This Row],[Age]]&lt;=50,"41-50","50+")))</f>
        <v>41-50</v>
      </c>
      <c r="C1162" t="s">
        <v>18</v>
      </c>
      <c r="D1162" t="s">
        <v>19</v>
      </c>
      <c r="E1162" t="s">
        <v>23</v>
      </c>
      <c r="F1162">
        <v>1635</v>
      </c>
      <c r="G1162" t="s">
        <v>15</v>
      </c>
      <c r="H1162" t="s">
        <v>27</v>
      </c>
      <c r="I1162" t="s">
        <v>26</v>
      </c>
      <c r="J1162" s="1">
        <v>5770</v>
      </c>
      <c r="K1162" t="s">
        <v>18</v>
      </c>
      <c r="L1162">
        <v>19</v>
      </c>
      <c r="M1162">
        <v>10</v>
      </c>
      <c r="N1162">
        <v>10</v>
      </c>
      <c r="O1162">
        <v>3</v>
      </c>
    </row>
    <row r="1163" spans="1:15" x14ac:dyDescent="0.3">
      <c r="A1163">
        <v>38</v>
      </c>
      <c r="B1163" t="str">
        <f>IF(WA_Fn_UseC__HR_Employee_Attrition[[#This Row],[Age]]&lt;30,"&lt;30",IF(WA_Fn_UseC__HR_Employee_Attrition[[#This Row],[Age]]&lt;=40,"30-40",IF(WA_Fn_UseC__HR_Employee_Attrition[[#This Row],[Age]]&lt;=50,"41-50","50+")))</f>
        <v>30-40</v>
      </c>
      <c r="C1163" t="s">
        <v>18</v>
      </c>
      <c r="D1163" t="s">
        <v>19</v>
      </c>
      <c r="E1163" t="s">
        <v>25</v>
      </c>
      <c r="F1163">
        <v>1638</v>
      </c>
      <c r="G1163" t="s">
        <v>15</v>
      </c>
      <c r="H1163" t="s">
        <v>27</v>
      </c>
      <c r="I1163" t="s">
        <v>22</v>
      </c>
      <c r="J1163" s="1">
        <v>7756</v>
      </c>
      <c r="K1163" t="s">
        <v>12</v>
      </c>
      <c r="L1163">
        <v>19</v>
      </c>
      <c r="M1163">
        <v>10</v>
      </c>
      <c r="N1163">
        <v>5</v>
      </c>
      <c r="O1163">
        <v>0</v>
      </c>
    </row>
    <row r="1164" spans="1:15" x14ac:dyDescent="0.3">
      <c r="A1164">
        <v>35</v>
      </c>
      <c r="B1164" t="str">
        <f>IF(WA_Fn_UseC__HR_Employee_Attrition[[#This Row],[Age]]&lt;30,"&lt;30",IF(WA_Fn_UseC__HR_Employee_Attrition[[#This Row],[Age]]&lt;=40,"30-40",IF(WA_Fn_UseC__HR_Employee_Attrition[[#This Row],[Age]]&lt;=50,"41-50","50+")))</f>
        <v>30-40</v>
      </c>
      <c r="C1164" t="s">
        <v>12</v>
      </c>
      <c r="D1164" t="s">
        <v>13</v>
      </c>
      <c r="E1164" t="s">
        <v>25</v>
      </c>
      <c r="F1164">
        <v>1639</v>
      </c>
      <c r="G1164" t="s">
        <v>20</v>
      </c>
      <c r="H1164" t="s">
        <v>16</v>
      </c>
      <c r="I1164" t="s">
        <v>22</v>
      </c>
      <c r="J1164" s="1">
        <v>10306</v>
      </c>
      <c r="K1164" t="s">
        <v>18</v>
      </c>
      <c r="L1164">
        <v>17</v>
      </c>
      <c r="M1164">
        <v>15</v>
      </c>
      <c r="N1164">
        <v>13</v>
      </c>
      <c r="O1164">
        <v>6</v>
      </c>
    </row>
    <row r="1165" spans="1:15" x14ac:dyDescent="0.3">
      <c r="A1165">
        <v>37</v>
      </c>
      <c r="B1165" t="str">
        <f>IF(WA_Fn_UseC__HR_Employee_Attrition[[#This Row],[Age]]&lt;30,"&lt;30",IF(WA_Fn_UseC__HR_Employee_Attrition[[#This Row],[Age]]&lt;=40,"30-40",IF(WA_Fn_UseC__HR_Employee_Attrition[[#This Row],[Age]]&lt;=50,"41-50","50+")))</f>
        <v>30-40</v>
      </c>
      <c r="C1165" t="s">
        <v>18</v>
      </c>
      <c r="D1165" t="s">
        <v>19</v>
      </c>
      <c r="E1165" t="s">
        <v>25</v>
      </c>
      <c r="F1165">
        <v>1640</v>
      </c>
      <c r="G1165" t="s">
        <v>15</v>
      </c>
      <c r="H1165" t="s">
        <v>21</v>
      </c>
      <c r="I1165" t="s">
        <v>22</v>
      </c>
      <c r="J1165" s="1">
        <v>3936</v>
      </c>
      <c r="K1165" t="s">
        <v>18</v>
      </c>
      <c r="L1165">
        <v>11</v>
      </c>
      <c r="M1165">
        <v>8</v>
      </c>
      <c r="N1165">
        <v>8</v>
      </c>
      <c r="O1165">
        <v>7</v>
      </c>
    </row>
    <row r="1166" spans="1:15" x14ac:dyDescent="0.3">
      <c r="A1166">
        <v>40</v>
      </c>
      <c r="B1166" t="str">
        <f>IF(WA_Fn_UseC__HR_Employee_Attrition[[#This Row],[Age]]&lt;30,"&lt;30",IF(WA_Fn_UseC__HR_Employee_Attrition[[#This Row],[Age]]&lt;=40,"30-40",IF(WA_Fn_UseC__HR_Employee_Attrition[[#This Row],[Age]]&lt;=50,"41-50","50+")))</f>
        <v>30-40</v>
      </c>
      <c r="C1166" t="s">
        <v>18</v>
      </c>
      <c r="D1166" t="s">
        <v>19</v>
      </c>
      <c r="E1166" t="s">
        <v>14</v>
      </c>
      <c r="F1166">
        <v>1641</v>
      </c>
      <c r="G1166" t="s">
        <v>15</v>
      </c>
      <c r="H1166" t="s">
        <v>27</v>
      </c>
      <c r="I1166" t="s">
        <v>17</v>
      </c>
      <c r="J1166" s="1">
        <v>7945</v>
      </c>
      <c r="K1166" t="s">
        <v>12</v>
      </c>
      <c r="L1166">
        <v>15</v>
      </c>
      <c r="M1166">
        <v>18</v>
      </c>
      <c r="N1166">
        <v>4</v>
      </c>
      <c r="O1166">
        <v>3</v>
      </c>
    </row>
    <row r="1167" spans="1:15" x14ac:dyDescent="0.3">
      <c r="A1167">
        <v>44</v>
      </c>
      <c r="B1167" t="str">
        <f>IF(WA_Fn_UseC__HR_Employee_Attrition[[#This Row],[Age]]&lt;30,"&lt;30",IF(WA_Fn_UseC__HR_Employee_Attrition[[#This Row],[Age]]&lt;=40,"30-40",IF(WA_Fn_UseC__HR_Employee_Attrition[[#This Row],[Age]]&lt;=50,"41-50","50+")))</f>
        <v>41-50</v>
      </c>
      <c r="C1167" t="s">
        <v>18</v>
      </c>
      <c r="D1167" t="s">
        <v>34</v>
      </c>
      <c r="E1167" t="s">
        <v>34</v>
      </c>
      <c r="F1167">
        <v>1642</v>
      </c>
      <c r="G1167" t="s">
        <v>20</v>
      </c>
      <c r="H1167" t="s">
        <v>34</v>
      </c>
      <c r="I1167" t="s">
        <v>22</v>
      </c>
      <c r="J1167" s="1">
        <v>5743</v>
      </c>
      <c r="K1167" t="s">
        <v>12</v>
      </c>
      <c r="L1167">
        <v>11</v>
      </c>
      <c r="M1167">
        <v>14</v>
      </c>
      <c r="N1167">
        <v>10</v>
      </c>
      <c r="O1167">
        <v>0</v>
      </c>
    </row>
    <row r="1168" spans="1:15" x14ac:dyDescent="0.3">
      <c r="A1168">
        <v>48</v>
      </c>
      <c r="B1168" t="str">
        <f>IF(WA_Fn_UseC__HR_Employee_Attrition[[#This Row],[Age]]&lt;30,"&lt;30",IF(WA_Fn_UseC__HR_Employee_Attrition[[#This Row],[Age]]&lt;=40,"30-40",IF(WA_Fn_UseC__HR_Employee_Attrition[[#This Row],[Age]]&lt;=50,"41-50","50+")))</f>
        <v>41-50</v>
      </c>
      <c r="C1168" t="s">
        <v>18</v>
      </c>
      <c r="D1168" t="s">
        <v>19</v>
      </c>
      <c r="E1168" t="s">
        <v>25</v>
      </c>
      <c r="F1168">
        <v>1644</v>
      </c>
      <c r="G1168" t="s">
        <v>20</v>
      </c>
      <c r="H1168" t="s">
        <v>29</v>
      </c>
      <c r="I1168" t="s">
        <v>22</v>
      </c>
      <c r="J1168" s="1">
        <v>15202</v>
      </c>
      <c r="K1168" t="s">
        <v>18</v>
      </c>
      <c r="L1168">
        <v>25</v>
      </c>
      <c r="M1168">
        <v>23</v>
      </c>
      <c r="N1168">
        <v>2</v>
      </c>
      <c r="O1168">
        <v>2</v>
      </c>
    </row>
    <row r="1169" spans="1:15" x14ac:dyDescent="0.3">
      <c r="A1169">
        <v>35</v>
      </c>
      <c r="B1169" t="str">
        <f>IF(WA_Fn_UseC__HR_Employee_Attrition[[#This Row],[Age]]&lt;30,"&lt;30",IF(WA_Fn_UseC__HR_Employee_Attrition[[#This Row],[Age]]&lt;=40,"30-40",IF(WA_Fn_UseC__HR_Employee_Attrition[[#This Row],[Age]]&lt;=50,"41-50","50+")))</f>
        <v>30-40</v>
      </c>
      <c r="C1169" t="s">
        <v>12</v>
      </c>
      <c r="D1169" t="s">
        <v>13</v>
      </c>
      <c r="E1169" t="s">
        <v>25</v>
      </c>
      <c r="F1169">
        <v>1645</v>
      </c>
      <c r="G1169" t="s">
        <v>20</v>
      </c>
      <c r="H1169" t="s">
        <v>16</v>
      </c>
      <c r="I1169" t="s">
        <v>26</v>
      </c>
      <c r="J1169" s="1">
        <v>5440</v>
      </c>
      <c r="K1169" t="s">
        <v>12</v>
      </c>
      <c r="L1169">
        <v>14</v>
      </c>
      <c r="M1169">
        <v>7</v>
      </c>
      <c r="N1169">
        <v>2</v>
      </c>
      <c r="O1169">
        <v>2</v>
      </c>
    </row>
    <row r="1170" spans="1:15" x14ac:dyDescent="0.3">
      <c r="A1170">
        <v>24</v>
      </c>
      <c r="B1170" t="str">
        <f>IF(WA_Fn_UseC__HR_Employee_Attrition[[#This Row],[Age]]&lt;30,"&lt;30",IF(WA_Fn_UseC__HR_Employee_Attrition[[#This Row],[Age]]&lt;=40,"30-40",IF(WA_Fn_UseC__HR_Employee_Attrition[[#This Row],[Age]]&lt;=50,"41-50","50+")))</f>
        <v>&lt;30</v>
      </c>
      <c r="C1170" t="s">
        <v>18</v>
      </c>
      <c r="D1170" t="s">
        <v>19</v>
      </c>
      <c r="E1170" t="s">
        <v>33</v>
      </c>
      <c r="F1170">
        <v>1646</v>
      </c>
      <c r="G1170" t="s">
        <v>15</v>
      </c>
      <c r="H1170" t="s">
        <v>21</v>
      </c>
      <c r="I1170" t="s">
        <v>17</v>
      </c>
      <c r="J1170" s="1">
        <v>3760</v>
      </c>
      <c r="K1170" t="s">
        <v>12</v>
      </c>
      <c r="L1170">
        <v>13</v>
      </c>
      <c r="M1170">
        <v>6</v>
      </c>
      <c r="N1170">
        <v>6</v>
      </c>
      <c r="O1170">
        <v>1</v>
      </c>
    </row>
    <row r="1171" spans="1:15" x14ac:dyDescent="0.3">
      <c r="A1171">
        <v>27</v>
      </c>
      <c r="B1171" t="str">
        <f>IF(WA_Fn_UseC__HR_Employee_Attrition[[#This Row],[Age]]&lt;30,"&lt;30",IF(WA_Fn_UseC__HR_Employee_Attrition[[#This Row],[Age]]&lt;=40,"30-40",IF(WA_Fn_UseC__HR_Employee_Attrition[[#This Row],[Age]]&lt;=50,"41-50","50+")))</f>
        <v>&lt;30</v>
      </c>
      <c r="C1171" t="s">
        <v>18</v>
      </c>
      <c r="D1171" t="s">
        <v>19</v>
      </c>
      <c r="E1171" t="s">
        <v>25</v>
      </c>
      <c r="F1171">
        <v>1647</v>
      </c>
      <c r="G1171" t="s">
        <v>15</v>
      </c>
      <c r="H1171" t="s">
        <v>21</v>
      </c>
      <c r="I1171" t="s">
        <v>22</v>
      </c>
      <c r="J1171" s="1">
        <v>3517</v>
      </c>
      <c r="K1171" t="s">
        <v>18</v>
      </c>
      <c r="L1171">
        <v>17</v>
      </c>
      <c r="M1171">
        <v>5</v>
      </c>
      <c r="N1171">
        <v>3</v>
      </c>
      <c r="O1171">
        <v>0</v>
      </c>
    </row>
    <row r="1172" spans="1:15" x14ac:dyDescent="0.3">
      <c r="A1172">
        <v>27</v>
      </c>
      <c r="B1172" t="str">
        <f>IF(WA_Fn_UseC__HR_Employee_Attrition[[#This Row],[Age]]&lt;30,"&lt;30",IF(WA_Fn_UseC__HR_Employee_Attrition[[#This Row],[Age]]&lt;=40,"30-40",IF(WA_Fn_UseC__HR_Employee_Attrition[[#This Row],[Age]]&lt;=50,"41-50","50+")))</f>
        <v>&lt;30</v>
      </c>
      <c r="C1172" t="s">
        <v>18</v>
      </c>
      <c r="D1172" t="s">
        <v>19</v>
      </c>
      <c r="E1172" t="s">
        <v>25</v>
      </c>
      <c r="F1172">
        <v>1648</v>
      </c>
      <c r="G1172" t="s">
        <v>20</v>
      </c>
      <c r="H1172" t="s">
        <v>21</v>
      </c>
      <c r="I1172" t="s">
        <v>17</v>
      </c>
      <c r="J1172" s="1">
        <v>2580</v>
      </c>
      <c r="K1172" t="s">
        <v>18</v>
      </c>
      <c r="L1172">
        <v>13</v>
      </c>
      <c r="M1172">
        <v>6</v>
      </c>
      <c r="N1172">
        <v>4</v>
      </c>
      <c r="O1172">
        <v>1</v>
      </c>
    </row>
    <row r="1173" spans="1:15" x14ac:dyDescent="0.3">
      <c r="A1173">
        <v>40</v>
      </c>
      <c r="B1173" t="str">
        <f>IF(WA_Fn_UseC__HR_Employee_Attrition[[#This Row],[Age]]&lt;30,"&lt;30",IF(WA_Fn_UseC__HR_Employee_Attrition[[#This Row],[Age]]&lt;=40,"30-40",IF(WA_Fn_UseC__HR_Employee_Attrition[[#This Row],[Age]]&lt;=50,"41-50","50+")))</f>
        <v>30-40</v>
      </c>
      <c r="C1173" t="s">
        <v>12</v>
      </c>
      <c r="D1173" t="s">
        <v>19</v>
      </c>
      <c r="E1173" t="s">
        <v>14</v>
      </c>
      <c r="F1173">
        <v>1649</v>
      </c>
      <c r="G1173" t="s">
        <v>20</v>
      </c>
      <c r="H1173" t="s">
        <v>24</v>
      </c>
      <c r="I1173" t="s">
        <v>17</v>
      </c>
      <c r="J1173" s="1">
        <v>2166</v>
      </c>
      <c r="K1173" t="s">
        <v>12</v>
      </c>
      <c r="L1173">
        <v>14</v>
      </c>
      <c r="M1173">
        <v>10</v>
      </c>
      <c r="N1173">
        <v>4</v>
      </c>
      <c r="O1173">
        <v>0</v>
      </c>
    </row>
    <row r="1174" spans="1:15" x14ac:dyDescent="0.3">
      <c r="A1174">
        <v>29</v>
      </c>
      <c r="B1174" t="str">
        <f>IF(WA_Fn_UseC__HR_Employee_Attrition[[#This Row],[Age]]&lt;30,"&lt;30",IF(WA_Fn_UseC__HR_Employee_Attrition[[#This Row],[Age]]&lt;=40,"30-40",IF(WA_Fn_UseC__HR_Employee_Attrition[[#This Row],[Age]]&lt;=50,"41-50","50+")))</f>
        <v>&lt;30</v>
      </c>
      <c r="C1174" t="s">
        <v>18</v>
      </c>
      <c r="D1174" t="s">
        <v>13</v>
      </c>
      <c r="E1174" t="s">
        <v>25</v>
      </c>
      <c r="F1174">
        <v>1650</v>
      </c>
      <c r="G1174" t="s">
        <v>20</v>
      </c>
      <c r="H1174" t="s">
        <v>16</v>
      </c>
      <c r="I1174" t="s">
        <v>17</v>
      </c>
      <c r="J1174" s="1">
        <v>5869</v>
      </c>
      <c r="K1174" t="s">
        <v>18</v>
      </c>
      <c r="L1174">
        <v>11</v>
      </c>
      <c r="M1174">
        <v>8</v>
      </c>
      <c r="N1174">
        <v>5</v>
      </c>
      <c r="O1174">
        <v>1</v>
      </c>
    </row>
    <row r="1175" spans="1:15" x14ac:dyDescent="0.3">
      <c r="A1175">
        <v>36</v>
      </c>
      <c r="B1175" t="str">
        <f>IF(WA_Fn_UseC__HR_Employee_Attrition[[#This Row],[Age]]&lt;30,"&lt;30",IF(WA_Fn_UseC__HR_Employee_Attrition[[#This Row],[Age]]&lt;=40,"30-40",IF(WA_Fn_UseC__HR_Employee_Attrition[[#This Row],[Age]]&lt;=50,"41-50","50+")))</f>
        <v>30-40</v>
      </c>
      <c r="C1175" t="s">
        <v>18</v>
      </c>
      <c r="D1175" t="s">
        <v>19</v>
      </c>
      <c r="E1175" t="s">
        <v>14</v>
      </c>
      <c r="F1175">
        <v>1651</v>
      </c>
      <c r="G1175" t="s">
        <v>15</v>
      </c>
      <c r="H1175" t="s">
        <v>28</v>
      </c>
      <c r="I1175" t="s">
        <v>22</v>
      </c>
      <c r="J1175" s="1">
        <v>8008</v>
      </c>
      <c r="K1175" t="s">
        <v>18</v>
      </c>
      <c r="L1175">
        <v>12</v>
      </c>
      <c r="M1175">
        <v>9</v>
      </c>
      <c r="N1175">
        <v>3</v>
      </c>
      <c r="O1175">
        <v>0</v>
      </c>
    </row>
    <row r="1176" spans="1:15" x14ac:dyDescent="0.3">
      <c r="A1176">
        <v>25</v>
      </c>
      <c r="B1176" t="str">
        <f>IF(WA_Fn_UseC__HR_Employee_Attrition[[#This Row],[Age]]&lt;30,"&lt;30",IF(WA_Fn_UseC__HR_Employee_Attrition[[#This Row],[Age]]&lt;=40,"30-40",IF(WA_Fn_UseC__HR_Employee_Attrition[[#This Row],[Age]]&lt;=50,"41-50","50+")))</f>
        <v>&lt;30</v>
      </c>
      <c r="C1176" t="s">
        <v>18</v>
      </c>
      <c r="D1176" t="s">
        <v>19</v>
      </c>
      <c r="E1176" t="s">
        <v>14</v>
      </c>
      <c r="F1176">
        <v>1653</v>
      </c>
      <c r="G1176" t="s">
        <v>20</v>
      </c>
      <c r="H1176" t="s">
        <v>27</v>
      </c>
      <c r="I1176" t="s">
        <v>26</v>
      </c>
      <c r="J1176" s="1">
        <v>5206</v>
      </c>
      <c r="K1176" t="s">
        <v>18</v>
      </c>
      <c r="L1176">
        <v>17</v>
      </c>
      <c r="M1176">
        <v>7</v>
      </c>
      <c r="N1176">
        <v>7</v>
      </c>
      <c r="O1176">
        <v>0</v>
      </c>
    </row>
    <row r="1177" spans="1:15" x14ac:dyDescent="0.3">
      <c r="A1177">
        <v>39</v>
      </c>
      <c r="B1177" t="str">
        <f>IF(WA_Fn_UseC__HR_Employee_Attrition[[#This Row],[Age]]&lt;30,"&lt;30",IF(WA_Fn_UseC__HR_Employee_Attrition[[#This Row],[Age]]&lt;=40,"30-40",IF(WA_Fn_UseC__HR_Employee_Attrition[[#This Row],[Age]]&lt;=50,"41-50","50+")))</f>
        <v>30-40</v>
      </c>
      <c r="C1177" t="s">
        <v>18</v>
      </c>
      <c r="D1177" t="s">
        <v>19</v>
      </c>
      <c r="E1177" t="s">
        <v>25</v>
      </c>
      <c r="F1177">
        <v>1654</v>
      </c>
      <c r="G1177" t="s">
        <v>20</v>
      </c>
      <c r="H1177" t="s">
        <v>27</v>
      </c>
      <c r="I1177" t="s">
        <v>22</v>
      </c>
      <c r="J1177" s="1">
        <v>5295</v>
      </c>
      <c r="K1177" t="s">
        <v>18</v>
      </c>
      <c r="L1177">
        <v>21</v>
      </c>
      <c r="M1177">
        <v>7</v>
      </c>
      <c r="N1177">
        <v>5</v>
      </c>
      <c r="O1177">
        <v>1</v>
      </c>
    </row>
    <row r="1178" spans="1:15" x14ac:dyDescent="0.3">
      <c r="A1178">
        <v>49</v>
      </c>
      <c r="B1178" t="str">
        <f>IF(WA_Fn_UseC__HR_Employee_Attrition[[#This Row],[Age]]&lt;30,"&lt;30",IF(WA_Fn_UseC__HR_Employee_Attrition[[#This Row],[Age]]&lt;=40,"30-40",IF(WA_Fn_UseC__HR_Employee_Attrition[[#This Row],[Age]]&lt;=50,"41-50","50+")))</f>
        <v>41-50</v>
      </c>
      <c r="C1178" t="s">
        <v>18</v>
      </c>
      <c r="D1178" t="s">
        <v>19</v>
      </c>
      <c r="E1178" t="s">
        <v>23</v>
      </c>
      <c r="F1178">
        <v>1655</v>
      </c>
      <c r="G1178" t="s">
        <v>15</v>
      </c>
      <c r="H1178" t="s">
        <v>31</v>
      </c>
      <c r="I1178" t="s">
        <v>22</v>
      </c>
      <c r="J1178" s="1">
        <v>16413</v>
      </c>
      <c r="K1178" t="s">
        <v>18</v>
      </c>
      <c r="L1178">
        <v>16</v>
      </c>
      <c r="M1178">
        <v>27</v>
      </c>
      <c r="N1178">
        <v>4</v>
      </c>
      <c r="O1178">
        <v>1</v>
      </c>
    </row>
    <row r="1179" spans="1:15" x14ac:dyDescent="0.3">
      <c r="A1179">
        <v>50</v>
      </c>
      <c r="B1179" t="str">
        <f>IF(WA_Fn_UseC__HR_Employee_Attrition[[#This Row],[Age]]&lt;30,"&lt;30",IF(WA_Fn_UseC__HR_Employee_Attrition[[#This Row],[Age]]&lt;=40,"30-40",IF(WA_Fn_UseC__HR_Employee_Attrition[[#This Row],[Age]]&lt;=50,"41-50","50+")))</f>
        <v>41-50</v>
      </c>
      <c r="C1179" t="s">
        <v>18</v>
      </c>
      <c r="D1179" t="s">
        <v>19</v>
      </c>
      <c r="E1179" t="s">
        <v>14</v>
      </c>
      <c r="F1179">
        <v>1656</v>
      </c>
      <c r="G1179" t="s">
        <v>15</v>
      </c>
      <c r="H1179" t="s">
        <v>31</v>
      </c>
      <c r="I1179" t="s">
        <v>26</v>
      </c>
      <c r="J1179" s="1">
        <v>13269</v>
      </c>
      <c r="K1179" t="s">
        <v>18</v>
      </c>
      <c r="L1179">
        <v>15</v>
      </c>
      <c r="M1179">
        <v>19</v>
      </c>
      <c r="N1179">
        <v>14</v>
      </c>
      <c r="O1179">
        <v>1</v>
      </c>
    </row>
    <row r="1180" spans="1:15" x14ac:dyDescent="0.3">
      <c r="A1180">
        <v>20</v>
      </c>
      <c r="B1180" t="str">
        <f>IF(WA_Fn_UseC__HR_Employee_Attrition[[#This Row],[Age]]&lt;30,"&lt;30",IF(WA_Fn_UseC__HR_Employee_Attrition[[#This Row],[Age]]&lt;=40,"30-40",IF(WA_Fn_UseC__HR_Employee_Attrition[[#This Row],[Age]]&lt;=50,"41-50","50+")))</f>
        <v>&lt;30</v>
      </c>
      <c r="C1180" t="s">
        <v>18</v>
      </c>
      <c r="D1180" t="s">
        <v>13</v>
      </c>
      <c r="E1180" t="s">
        <v>25</v>
      </c>
      <c r="F1180">
        <v>1657</v>
      </c>
      <c r="G1180" t="s">
        <v>15</v>
      </c>
      <c r="H1180" t="s">
        <v>30</v>
      </c>
      <c r="I1180" t="s">
        <v>17</v>
      </c>
      <c r="J1180" s="1">
        <v>2783</v>
      </c>
      <c r="K1180" t="s">
        <v>18</v>
      </c>
      <c r="L1180">
        <v>19</v>
      </c>
      <c r="M1180">
        <v>2</v>
      </c>
      <c r="N1180">
        <v>2</v>
      </c>
      <c r="O1180">
        <v>2</v>
      </c>
    </row>
    <row r="1181" spans="1:15" x14ac:dyDescent="0.3">
      <c r="A1181">
        <v>34</v>
      </c>
      <c r="B1181" t="str">
        <f>IF(WA_Fn_UseC__HR_Employee_Attrition[[#This Row],[Age]]&lt;30,"&lt;30",IF(WA_Fn_UseC__HR_Employee_Attrition[[#This Row],[Age]]&lt;=40,"30-40",IF(WA_Fn_UseC__HR_Employee_Attrition[[#This Row],[Age]]&lt;=50,"41-50","50+")))</f>
        <v>30-40</v>
      </c>
      <c r="C1181" t="s">
        <v>18</v>
      </c>
      <c r="D1181" t="s">
        <v>19</v>
      </c>
      <c r="E1181" t="s">
        <v>14</v>
      </c>
      <c r="F1181">
        <v>1658</v>
      </c>
      <c r="G1181" t="s">
        <v>15</v>
      </c>
      <c r="H1181" t="s">
        <v>21</v>
      </c>
      <c r="I1181" t="s">
        <v>26</v>
      </c>
      <c r="J1181" s="1">
        <v>5433</v>
      </c>
      <c r="K1181" t="s">
        <v>18</v>
      </c>
      <c r="L1181">
        <v>12</v>
      </c>
      <c r="M1181">
        <v>11</v>
      </c>
      <c r="N1181">
        <v>11</v>
      </c>
      <c r="O1181">
        <v>7</v>
      </c>
    </row>
    <row r="1182" spans="1:15" x14ac:dyDescent="0.3">
      <c r="A1182">
        <v>36</v>
      </c>
      <c r="B1182" t="str">
        <f>IF(WA_Fn_UseC__HR_Employee_Attrition[[#This Row],[Age]]&lt;30,"&lt;30",IF(WA_Fn_UseC__HR_Employee_Attrition[[#This Row],[Age]]&lt;=40,"30-40",IF(WA_Fn_UseC__HR_Employee_Attrition[[#This Row],[Age]]&lt;=50,"41-50","50+")))</f>
        <v>30-40</v>
      </c>
      <c r="C1182" t="s">
        <v>18</v>
      </c>
      <c r="D1182" t="s">
        <v>19</v>
      </c>
      <c r="E1182" t="s">
        <v>14</v>
      </c>
      <c r="F1182">
        <v>1659</v>
      </c>
      <c r="G1182" t="s">
        <v>20</v>
      </c>
      <c r="H1182" t="s">
        <v>24</v>
      </c>
      <c r="I1182" t="s">
        <v>17</v>
      </c>
      <c r="J1182" s="1">
        <v>2013</v>
      </c>
      <c r="K1182" t="s">
        <v>18</v>
      </c>
      <c r="L1182">
        <v>11</v>
      </c>
      <c r="M1182">
        <v>15</v>
      </c>
      <c r="N1182">
        <v>4</v>
      </c>
      <c r="O1182">
        <v>1</v>
      </c>
    </row>
    <row r="1183" spans="1:15" x14ac:dyDescent="0.3">
      <c r="A1183">
        <v>49</v>
      </c>
      <c r="B1183" t="str">
        <f>IF(WA_Fn_UseC__HR_Employee_Attrition[[#This Row],[Age]]&lt;30,"&lt;30",IF(WA_Fn_UseC__HR_Employee_Attrition[[#This Row],[Age]]&lt;=40,"30-40",IF(WA_Fn_UseC__HR_Employee_Attrition[[#This Row],[Age]]&lt;=50,"41-50","50+")))</f>
        <v>41-50</v>
      </c>
      <c r="C1183" t="s">
        <v>18</v>
      </c>
      <c r="D1183" t="s">
        <v>19</v>
      </c>
      <c r="E1183" t="s">
        <v>14</v>
      </c>
      <c r="F1183">
        <v>1661</v>
      </c>
      <c r="G1183" t="s">
        <v>15</v>
      </c>
      <c r="H1183" t="s">
        <v>28</v>
      </c>
      <c r="I1183" t="s">
        <v>22</v>
      </c>
      <c r="J1183" s="1">
        <v>13966</v>
      </c>
      <c r="K1183" t="s">
        <v>12</v>
      </c>
      <c r="L1183">
        <v>19</v>
      </c>
      <c r="M1183">
        <v>30</v>
      </c>
      <c r="N1183">
        <v>15</v>
      </c>
      <c r="O1183">
        <v>2</v>
      </c>
    </row>
    <row r="1184" spans="1:15" x14ac:dyDescent="0.3">
      <c r="A1184">
        <v>36</v>
      </c>
      <c r="B1184" t="str">
        <f>IF(WA_Fn_UseC__HR_Employee_Attrition[[#This Row],[Age]]&lt;30,"&lt;30",IF(WA_Fn_UseC__HR_Employee_Attrition[[#This Row],[Age]]&lt;=40,"30-40",IF(WA_Fn_UseC__HR_Employee_Attrition[[#This Row],[Age]]&lt;=50,"41-50","50+")))</f>
        <v>30-40</v>
      </c>
      <c r="C1184" t="s">
        <v>18</v>
      </c>
      <c r="D1184" t="s">
        <v>19</v>
      </c>
      <c r="E1184" t="s">
        <v>25</v>
      </c>
      <c r="F1184">
        <v>1662</v>
      </c>
      <c r="G1184" t="s">
        <v>15</v>
      </c>
      <c r="H1184" t="s">
        <v>27</v>
      </c>
      <c r="I1184" t="s">
        <v>22</v>
      </c>
      <c r="J1184" s="1">
        <v>4374</v>
      </c>
      <c r="K1184" t="s">
        <v>18</v>
      </c>
      <c r="L1184">
        <v>15</v>
      </c>
      <c r="M1184">
        <v>4</v>
      </c>
      <c r="N1184">
        <v>3</v>
      </c>
      <c r="O1184">
        <v>1</v>
      </c>
    </row>
    <row r="1185" spans="1:15" x14ac:dyDescent="0.3">
      <c r="A1185">
        <v>36</v>
      </c>
      <c r="B1185" t="str">
        <f>IF(WA_Fn_UseC__HR_Employee_Attrition[[#This Row],[Age]]&lt;30,"&lt;30",IF(WA_Fn_UseC__HR_Employee_Attrition[[#This Row],[Age]]&lt;=40,"30-40",IF(WA_Fn_UseC__HR_Employee_Attrition[[#This Row],[Age]]&lt;=50,"41-50","50+")))</f>
        <v>30-40</v>
      </c>
      <c r="C1185" t="s">
        <v>18</v>
      </c>
      <c r="D1185" t="s">
        <v>19</v>
      </c>
      <c r="E1185" t="s">
        <v>14</v>
      </c>
      <c r="F1185">
        <v>1664</v>
      </c>
      <c r="G1185" t="s">
        <v>20</v>
      </c>
      <c r="H1185" t="s">
        <v>28</v>
      </c>
      <c r="I1185" t="s">
        <v>26</v>
      </c>
      <c r="J1185" s="1">
        <v>6842</v>
      </c>
      <c r="K1185" t="s">
        <v>18</v>
      </c>
      <c r="L1185">
        <v>20</v>
      </c>
      <c r="M1185">
        <v>13</v>
      </c>
      <c r="N1185">
        <v>5</v>
      </c>
      <c r="O1185">
        <v>0</v>
      </c>
    </row>
    <row r="1186" spans="1:15" x14ac:dyDescent="0.3">
      <c r="A1186">
        <v>54</v>
      </c>
      <c r="B1186" t="str">
        <f>IF(WA_Fn_UseC__HR_Employee_Attrition[[#This Row],[Age]]&lt;30,"&lt;30",IF(WA_Fn_UseC__HR_Employee_Attrition[[#This Row],[Age]]&lt;=40,"30-40",IF(WA_Fn_UseC__HR_Employee_Attrition[[#This Row],[Age]]&lt;=50,"41-50","50+")))</f>
        <v>50+</v>
      </c>
      <c r="C1186" t="s">
        <v>18</v>
      </c>
      <c r="D1186" t="s">
        <v>19</v>
      </c>
      <c r="E1186" t="s">
        <v>25</v>
      </c>
      <c r="F1186">
        <v>1665</v>
      </c>
      <c r="G1186" t="s">
        <v>15</v>
      </c>
      <c r="H1186" t="s">
        <v>29</v>
      </c>
      <c r="I1186" t="s">
        <v>22</v>
      </c>
      <c r="J1186" s="1">
        <v>17426</v>
      </c>
      <c r="K1186" t="s">
        <v>18</v>
      </c>
      <c r="L1186">
        <v>25</v>
      </c>
      <c r="M1186">
        <v>36</v>
      </c>
      <c r="N1186">
        <v>10</v>
      </c>
      <c r="O1186">
        <v>4</v>
      </c>
    </row>
    <row r="1187" spans="1:15" x14ac:dyDescent="0.3">
      <c r="A1187">
        <v>43</v>
      </c>
      <c r="B1187" t="str">
        <f>IF(WA_Fn_UseC__HR_Employee_Attrition[[#This Row],[Age]]&lt;30,"&lt;30",IF(WA_Fn_UseC__HR_Employee_Attrition[[#This Row],[Age]]&lt;=40,"30-40",IF(WA_Fn_UseC__HR_Employee_Attrition[[#This Row],[Age]]&lt;=50,"41-50","50+")))</f>
        <v>41-50</v>
      </c>
      <c r="C1187" t="s">
        <v>18</v>
      </c>
      <c r="D1187" t="s">
        <v>19</v>
      </c>
      <c r="E1187" t="s">
        <v>14</v>
      </c>
      <c r="F1187">
        <v>1666</v>
      </c>
      <c r="G1187" t="s">
        <v>20</v>
      </c>
      <c r="H1187" t="s">
        <v>31</v>
      </c>
      <c r="I1187" t="s">
        <v>22</v>
      </c>
      <c r="J1187" s="1">
        <v>17603</v>
      </c>
      <c r="K1187" t="s">
        <v>18</v>
      </c>
      <c r="L1187">
        <v>24</v>
      </c>
      <c r="M1187">
        <v>14</v>
      </c>
      <c r="N1187">
        <v>14</v>
      </c>
      <c r="O1187">
        <v>6</v>
      </c>
    </row>
    <row r="1188" spans="1:15" x14ac:dyDescent="0.3">
      <c r="A1188">
        <v>35</v>
      </c>
      <c r="B1188" t="str">
        <f>IF(WA_Fn_UseC__HR_Employee_Attrition[[#This Row],[Age]]&lt;30,"&lt;30",IF(WA_Fn_UseC__HR_Employee_Attrition[[#This Row],[Age]]&lt;=40,"30-40",IF(WA_Fn_UseC__HR_Employee_Attrition[[#This Row],[Age]]&lt;=50,"41-50","50+")))</f>
        <v>30-40</v>
      </c>
      <c r="C1188" t="s">
        <v>12</v>
      </c>
      <c r="D1188" t="s">
        <v>13</v>
      </c>
      <c r="E1188" t="s">
        <v>23</v>
      </c>
      <c r="F1188">
        <v>1667</v>
      </c>
      <c r="G1188" t="s">
        <v>20</v>
      </c>
      <c r="H1188" t="s">
        <v>16</v>
      </c>
      <c r="I1188" t="s">
        <v>17</v>
      </c>
      <c r="J1188" s="1">
        <v>4581</v>
      </c>
      <c r="K1188" t="s">
        <v>12</v>
      </c>
      <c r="L1188">
        <v>24</v>
      </c>
      <c r="M1188">
        <v>13</v>
      </c>
      <c r="N1188">
        <v>11</v>
      </c>
      <c r="O1188">
        <v>6</v>
      </c>
    </row>
    <row r="1189" spans="1:15" x14ac:dyDescent="0.3">
      <c r="A1189">
        <v>38</v>
      </c>
      <c r="B1189" t="str">
        <f>IF(WA_Fn_UseC__HR_Employee_Attrition[[#This Row],[Age]]&lt;30,"&lt;30",IF(WA_Fn_UseC__HR_Employee_Attrition[[#This Row],[Age]]&lt;=40,"30-40",IF(WA_Fn_UseC__HR_Employee_Attrition[[#This Row],[Age]]&lt;=50,"41-50","50+")))</f>
        <v>30-40</v>
      </c>
      <c r="C1189" t="s">
        <v>18</v>
      </c>
      <c r="D1189" t="s">
        <v>19</v>
      </c>
      <c r="E1189" t="s">
        <v>14</v>
      </c>
      <c r="F1189">
        <v>1668</v>
      </c>
      <c r="G1189" t="s">
        <v>20</v>
      </c>
      <c r="H1189" t="s">
        <v>21</v>
      </c>
      <c r="I1189" t="s">
        <v>22</v>
      </c>
      <c r="J1189" s="1">
        <v>4735</v>
      </c>
      <c r="K1189" t="s">
        <v>18</v>
      </c>
      <c r="L1189">
        <v>15</v>
      </c>
      <c r="M1189">
        <v>19</v>
      </c>
      <c r="N1189">
        <v>13</v>
      </c>
      <c r="O1189">
        <v>2</v>
      </c>
    </row>
    <row r="1190" spans="1:15" x14ac:dyDescent="0.3">
      <c r="A1190">
        <v>29</v>
      </c>
      <c r="B1190" t="str">
        <f>IF(WA_Fn_UseC__HR_Employee_Attrition[[#This Row],[Age]]&lt;30,"&lt;30",IF(WA_Fn_UseC__HR_Employee_Attrition[[#This Row],[Age]]&lt;=40,"30-40",IF(WA_Fn_UseC__HR_Employee_Attrition[[#This Row],[Age]]&lt;=50,"41-50","50+")))</f>
        <v>&lt;30</v>
      </c>
      <c r="C1190" t="s">
        <v>18</v>
      </c>
      <c r="D1190" t="s">
        <v>13</v>
      </c>
      <c r="E1190" t="s">
        <v>25</v>
      </c>
      <c r="F1190">
        <v>1669</v>
      </c>
      <c r="G1190" t="s">
        <v>20</v>
      </c>
      <c r="H1190" t="s">
        <v>16</v>
      </c>
      <c r="I1190" t="s">
        <v>26</v>
      </c>
      <c r="J1190" s="1">
        <v>4187</v>
      </c>
      <c r="K1190" t="s">
        <v>12</v>
      </c>
      <c r="L1190">
        <v>13</v>
      </c>
      <c r="M1190">
        <v>10</v>
      </c>
      <c r="N1190">
        <v>10</v>
      </c>
      <c r="O1190">
        <v>0</v>
      </c>
    </row>
    <row r="1191" spans="1:15" x14ac:dyDescent="0.3">
      <c r="A1191">
        <v>33</v>
      </c>
      <c r="B1191" t="str">
        <f>IF(WA_Fn_UseC__HR_Employee_Attrition[[#This Row],[Age]]&lt;30,"&lt;30",IF(WA_Fn_UseC__HR_Employee_Attrition[[#This Row],[Age]]&lt;=40,"30-40",IF(WA_Fn_UseC__HR_Employee_Attrition[[#This Row],[Age]]&lt;=50,"41-50","50+")))</f>
        <v>30-40</v>
      </c>
      <c r="C1191" t="s">
        <v>18</v>
      </c>
      <c r="D1191" t="s">
        <v>13</v>
      </c>
      <c r="E1191" t="s">
        <v>25</v>
      </c>
      <c r="F1191">
        <v>1670</v>
      </c>
      <c r="G1191" t="s">
        <v>20</v>
      </c>
      <c r="H1191" t="s">
        <v>16</v>
      </c>
      <c r="I1191" t="s">
        <v>26</v>
      </c>
      <c r="J1191" s="1">
        <v>5505</v>
      </c>
      <c r="K1191" t="s">
        <v>18</v>
      </c>
      <c r="L1191">
        <v>14</v>
      </c>
      <c r="M1191">
        <v>6</v>
      </c>
      <c r="N1191">
        <v>6</v>
      </c>
      <c r="O1191">
        <v>0</v>
      </c>
    </row>
    <row r="1192" spans="1:15" x14ac:dyDescent="0.3">
      <c r="A1192">
        <v>32</v>
      </c>
      <c r="B1192" t="str">
        <f>IF(WA_Fn_UseC__HR_Employee_Attrition[[#This Row],[Age]]&lt;30,"&lt;30",IF(WA_Fn_UseC__HR_Employee_Attrition[[#This Row],[Age]]&lt;=40,"30-40",IF(WA_Fn_UseC__HR_Employee_Attrition[[#This Row],[Age]]&lt;=50,"41-50","50+")))</f>
        <v>30-40</v>
      </c>
      <c r="C1192" t="s">
        <v>18</v>
      </c>
      <c r="D1192" t="s">
        <v>19</v>
      </c>
      <c r="E1192" t="s">
        <v>25</v>
      </c>
      <c r="F1192">
        <v>1671</v>
      </c>
      <c r="G1192" t="s">
        <v>20</v>
      </c>
      <c r="H1192" t="s">
        <v>21</v>
      </c>
      <c r="I1192" t="s">
        <v>26</v>
      </c>
      <c r="J1192" s="1">
        <v>5470</v>
      </c>
      <c r="K1192" t="s">
        <v>18</v>
      </c>
      <c r="L1192">
        <v>13</v>
      </c>
      <c r="M1192">
        <v>10</v>
      </c>
      <c r="N1192">
        <v>9</v>
      </c>
      <c r="O1192">
        <v>1</v>
      </c>
    </row>
    <row r="1193" spans="1:15" x14ac:dyDescent="0.3">
      <c r="A1193">
        <v>31</v>
      </c>
      <c r="B1193" t="str">
        <f>IF(WA_Fn_UseC__HR_Employee_Attrition[[#This Row],[Age]]&lt;30,"&lt;30",IF(WA_Fn_UseC__HR_Employee_Attrition[[#This Row],[Age]]&lt;=40,"30-40",IF(WA_Fn_UseC__HR_Employee_Attrition[[#This Row],[Age]]&lt;=50,"41-50","50+")))</f>
        <v>30-40</v>
      </c>
      <c r="C1193" t="s">
        <v>18</v>
      </c>
      <c r="D1193" t="s">
        <v>13</v>
      </c>
      <c r="E1193" t="s">
        <v>14</v>
      </c>
      <c r="F1193">
        <v>1673</v>
      </c>
      <c r="G1193" t="s">
        <v>15</v>
      </c>
      <c r="H1193" t="s">
        <v>16</v>
      </c>
      <c r="I1193" t="s">
        <v>22</v>
      </c>
      <c r="J1193" s="1">
        <v>5476</v>
      </c>
      <c r="K1193" t="s">
        <v>18</v>
      </c>
      <c r="L1193">
        <v>11</v>
      </c>
      <c r="M1193">
        <v>10</v>
      </c>
      <c r="N1193">
        <v>10</v>
      </c>
      <c r="O1193">
        <v>0</v>
      </c>
    </row>
    <row r="1194" spans="1:15" x14ac:dyDescent="0.3">
      <c r="A1194">
        <v>49</v>
      </c>
      <c r="B1194" t="str">
        <f>IF(WA_Fn_UseC__HR_Employee_Attrition[[#This Row],[Age]]&lt;30,"&lt;30",IF(WA_Fn_UseC__HR_Employee_Attrition[[#This Row],[Age]]&lt;=40,"30-40",IF(WA_Fn_UseC__HR_Employee_Attrition[[#This Row],[Age]]&lt;=50,"41-50","50+")))</f>
        <v>41-50</v>
      </c>
      <c r="C1194" t="s">
        <v>18</v>
      </c>
      <c r="D1194" t="s">
        <v>19</v>
      </c>
      <c r="E1194" t="s">
        <v>25</v>
      </c>
      <c r="F1194">
        <v>1674</v>
      </c>
      <c r="G1194" t="s">
        <v>15</v>
      </c>
      <c r="H1194" t="s">
        <v>24</v>
      </c>
      <c r="I1194" t="s">
        <v>26</v>
      </c>
      <c r="J1194" s="1">
        <v>2587</v>
      </c>
      <c r="K1194" t="s">
        <v>12</v>
      </c>
      <c r="L1194">
        <v>16</v>
      </c>
      <c r="M1194">
        <v>17</v>
      </c>
      <c r="N1194">
        <v>2</v>
      </c>
      <c r="O1194">
        <v>2</v>
      </c>
    </row>
    <row r="1195" spans="1:15" x14ac:dyDescent="0.3">
      <c r="A1195">
        <v>38</v>
      </c>
      <c r="B1195" t="str">
        <f>IF(WA_Fn_UseC__HR_Employee_Attrition[[#This Row],[Age]]&lt;30,"&lt;30",IF(WA_Fn_UseC__HR_Employee_Attrition[[#This Row],[Age]]&lt;=40,"30-40",IF(WA_Fn_UseC__HR_Employee_Attrition[[#This Row],[Age]]&lt;=50,"41-50","50+")))</f>
        <v>30-40</v>
      </c>
      <c r="C1195" t="s">
        <v>18</v>
      </c>
      <c r="D1195" t="s">
        <v>19</v>
      </c>
      <c r="E1195" t="s">
        <v>25</v>
      </c>
      <c r="F1195">
        <v>1675</v>
      </c>
      <c r="G1195" t="s">
        <v>15</v>
      </c>
      <c r="H1195" t="s">
        <v>24</v>
      </c>
      <c r="I1195" t="s">
        <v>17</v>
      </c>
      <c r="J1195" s="1">
        <v>2440</v>
      </c>
      <c r="K1195" t="s">
        <v>18</v>
      </c>
      <c r="L1195">
        <v>22</v>
      </c>
      <c r="M1195">
        <v>4</v>
      </c>
      <c r="N1195">
        <v>4</v>
      </c>
      <c r="O1195">
        <v>3</v>
      </c>
    </row>
    <row r="1196" spans="1:15" x14ac:dyDescent="0.3">
      <c r="A1196">
        <v>47</v>
      </c>
      <c r="B1196" t="str">
        <f>IF(WA_Fn_UseC__HR_Employee_Attrition[[#This Row],[Age]]&lt;30,"&lt;30",IF(WA_Fn_UseC__HR_Employee_Attrition[[#This Row],[Age]]&lt;=40,"30-40",IF(WA_Fn_UseC__HR_Employee_Attrition[[#This Row],[Age]]&lt;=50,"41-50","50+")))</f>
        <v>41-50</v>
      </c>
      <c r="C1196" t="s">
        <v>18</v>
      </c>
      <c r="D1196" t="s">
        <v>13</v>
      </c>
      <c r="E1196" t="s">
        <v>14</v>
      </c>
      <c r="F1196">
        <v>1676</v>
      </c>
      <c r="G1196" t="s">
        <v>15</v>
      </c>
      <c r="H1196" t="s">
        <v>29</v>
      </c>
      <c r="I1196" t="s">
        <v>26</v>
      </c>
      <c r="J1196" s="1">
        <v>15972</v>
      </c>
      <c r="K1196" t="s">
        <v>18</v>
      </c>
      <c r="L1196">
        <v>14</v>
      </c>
      <c r="M1196">
        <v>29</v>
      </c>
      <c r="N1196">
        <v>3</v>
      </c>
      <c r="O1196">
        <v>1</v>
      </c>
    </row>
    <row r="1197" spans="1:15" x14ac:dyDescent="0.3">
      <c r="A1197">
        <v>49</v>
      </c>
      <c r="B1197" t="str">
        <f>IF(WA_Fn_UseC__HR_Employee_Attrition[[#This Row],[Age]]&lt;30,"&lt;30",IF(WA_Fn_UseC__HR_Employee_Attrition[[#This Row],[Age]]&lt;=40,"30-40",IF(WA_Fn_UseC__HR_Employee_Attrition[[#This Row],[Age]]&lt;=50,"41-50","50+")))</f>
        <v>41-50</v>
      </c>
      <c r="C1197" t="s">
        <v>18</v>
      </c>
      <c r="D1197" t="s">
        <v>19</v>
      </c>
      <c r="E1197" t="s">
        <v>14</v>
      </c>
      <c r="F1197">
        <v>1677</v>
      </c>
      <c r="G1197" t="s">
        <v>20</v>
      </c>
      <c r="H1197" t="s">
        <v>29</v>
      </c>
      <c r="I1197" t="s">
        <v>17</v>
      </c>
      <c r="J1197" s="1">
        <v>15379</v>
      </c>
      <c r="K1197" t="s">
        <v>18</v>
      </c>
      <c r="L1197">
        <v>14</v>
      </c>
      <c r="M1197">
        <v>23</v>
      </c>
      <c r="N1197">
        <v>8</v>
      </c>
      <c r="O1197">
        <v>0</v>
      </c>
    </row>
    <row r="1198" spans="1:15" x14ac:dyDescent="0.3">
      <c r="A1198">
        <v>41</v>
      </c>
      <c r="B1198" t="str">
        <f>IF(WA_Fn_UseC__HR_Employee_Attrition[[#This Row],[Age]]&lt;30,"&lt;30",IF(WA_Fn_UseC__HR_Employee_Attrition[[#This Row],[Age]]&lt;=40,"30-40",IF(WA_Fn_UseC__HR_Employee_Attrition[[#This Row],[Age]]&lt;=50,"41-50","50+")))</f>
        <v>41-50</v>
      </c>
      <c r="C1198" t="s">
        <v>18</v>
      </c>
      <c r="D1198" t="s">
        <v>13</v>
      </c>
      <c r="E1198" t="s">
        <v>14</v>
      </c>
      <c r="F1198">
        <v>1678</v>
      </c>
      <c r="G1198" t="s">
        <v>20</v>
      </c>
      <c r="H1198" t="s">
        <v>16</v>
      </c>
      <c r="I1198" t="s">
        <v>17</v>
      </c>
      <c r="J1198" s="1">
        <v>7082</v>
      </c>
      <c r="K1198" t="s">
        <v>12</v>
      </c>
      <c r="L1198">
        <v>16</v>
      </c>
      <c r="M1198">
        <v>21</v>
      </c>
      <c r="N1198">
        <v>2</v>
      </c>
      <c r="O1198">
        <v>0</v>
      </c>
    </row>
    <row r="1199" spans="1:15" x14ac:dyDescent="0.3">
      <c r="A1199">
        <v>20</v>
      </c>
      <c r="B1199" t="str">
        <f>IF(WA_Fn_UseC__HR_Employee_Attrition[[#This Row],[Age]]&lt;30,"&lt;30",IF(WA_Fn_UseC__HR_Employee_Attrition[[#This Row],[Age]]&lt;=40,"30-40",IF(WA_Fn_UseC__HR_Employee_Attrition[[#This Row],[Age]]&lt;=50,"41-50","50+")))</f>
        <v>&lt;30</v>
      </c>
      <c r="C1199" t="s">
        <v>18</v>
      </c>
      <c r="D1199" t="s">
        <v>13</v>
      </c>
      <c r="E1199" t="s">
        <v>14</v>
      </c>
      <c r="F1199">
        <v>1680</v>
      </c>
      <c r="G1199" t="s">
        <v>20</v>
      </c>
      <c r="H1199" t="s">
        <v>30</v>
      </c>
      <c r="I1199" t="s">
        <v>17</v>
      </c>
      <c r="J1199" s="1">
        <v>2728</v>
      </c>
      <c r="K1199" t="s">
        <v>18</v>
      </c>
      <c r="L1199">
        <v>11</v>
      </c>
      <c r="M1199">
        <v>2</v>
      </c>
      <c r="N1199">
        <v>2</v>
      </c>
      <c r="O1199">
        <v>0</v>
      </c>
    </row>
    <row r="1200" spans="1:15" x14ac:dyDescent="0.3">
      <c r="A1200">
        <v>33</v>
      </c>
      <c r="B1200" t="str">
        <f>IF(WA_Fn_UseC__HR_Employee_Attrition[[#This Row],[Age]]&lt;30,"&lt;30",IF(WA_Fn_UseC__HR_Employee_Attrition[[#This Row],[Age]]&lt;=40,"30-40",IF(WA_Fn_UseC__HR_Employee_Attrition[[#This Row],[Age]]&lt;=50,"41-50","50+")))</f>
        <v>30-40</v>
      </c>
      <c r="C1200" t="s">
        <v>18</v>
      </c>
      <c r="D1200" t="s">
        <v>13</v>
      </c>
      <c r="E1200" t="s">
        <v>14</v>
      </c>
      <c r="F1200">
        <v>1681</v>
      </c>
      <c r="G1200" t="s">
        <v>15</v>
      </c>
      <c r="H1200" t="s">
        <v>16</v>
      </c>
      <c r="I1200" t="s">
        <v>26</v>
      </c>
      <c r="J1200" s="1">
        <v>5368</v>
      </c>
      <c r="K1200" t="s">
        <v>12</v>
      </c>
      <c r="L1200">
        <v>25</v>
      </c>
      <c r="M1200">
        <v>7</v>
      </c>
      <c r="N1200">
        <v>6</v>
      </c>
      <c r="O1200">
        <v>1</v>
      </c>
    </row>
    <row r="1201" spans="1:15" x14ac:dyDescent="0.3">
      <c r="A1201">
        <v>36</v>
      </c>
      <c r="B1201" t="str">
        <f>IF(WA_Fn_UseC__HR_Employee_Attrition[[#This Row],[Age]]&lt;30,"&lt;30",IF(WA_Fn_UseC__HR_Employee_Attrition[[#This Row],[Age]]&lt;=40,"30-40",IF(WA_Fn_UseC__HR_Employee_Attrition[[#This Row],[Age]]&lt;=50,"41-50","50+")))</f>
        <v>30-40</v>
      </c>
      <c r="C1201" t="s">
        <v>18</v>
      </c>
      <c r="D1201" t="s">
        <v>19</v>
      </c>
      <c r="E1201" t="s">
        <v>14</v>
      </c>
      <c r="F1201">
        <v>1682</v>
      </c>
      <c r="G1201" t="s">
        <v>20</v>
      </c>
      <c r="H1201" t="s">
        <v>28</v>
      </c>
      <c r="I1201" t="s">
        <v>22</v>
      </c>
      <c r="J1201" s="1">
        <v>5347</v>
      </c>
      <c r="K1201" t="s">
        <v>18</v>
      </c>
      <c r="L1201">
        <v>14</v>
      </c>
      <c r="M1201">
        <v>10</v>
      </c>
      <c r="N1201">
        <v>3</v>
      </c>
      <c r="O1201">
        <v>0</v>
      </c>
    </row>
    <row r="1202" spans="1:15" x14ac:dyDescent="0.3">
      <c r="A1202">
        <v>44</v>
      </c>
      <c r="B1202" t="str">
        <f>IF(WA_Fn_UseC__HR_Employee_Attrition[[#This Row],[Age]]&lt;30,"&lt;30",IF(WA_Fn_UseC__HR_Employee_Attrition[[#This Row],[Age]]&lt;=40,"30-40",IF(WA_Fn_UseC__HR_Employee_Attrition[[#This Row],[Age]]&lt;=50,"41-50","50+")))</f>
        <v>41-50</v>
      </c>
      <c r="C1202" t="s">
        <v>18</v>
      </c>
      <c r="D1202" t="s">
        <v>34</v>
      </c>
      <c r="E1202" t="s">
        <v>14</v>
      </c>
      <c r="F1202">
        <v>1683</v>
      </c>
      <c r="G1202" t="s">
        <v>15</v>
      </c>
      <c r="H1202" t="s">
        <v>34</v>
      </c>
      <c r="I1202" t="s">
        <v>26</v>
      </c>
      <c r="J1202" s="1">
        <v>3195</v>
      </c>
      <c r="K1202" t="s">
        <v>12</v>
      </c>
      <c r="L1202">
        <v>18</v>
      </c>
      <c r="M1202">
        <v>8</v>
      </c>
      <c r="N1202">
        <v>2</v>
      </c>
      <c r="O1202">
        <v>2</v>
      </c>
    </row>
    <row r="1203" spans="1:15" x14ac:dyDescent="0.3">
      <c r="A1203">
        <v>23</v>
      </c>
      <c r="B1203" t="str">
        <f>IF(WA_Fn_UseC__HR_Employee_Attrition[[#This Row],[Age]]&lt;30,"&lt;30",IF(WA_Fn_UseC__HR_Employee_Attrition[[#This Row],[Age]]&lt;=40,"30-40",IF(WA_Fn_UseC__HR_Employee_Attrition[[#This Row],[Age]]&lt;=50,"41-50","50+")))</f>
        <v>&lt;30</v>
      </c>
      <c r="C1203" t="s">
        <v>12</v>
      </c>
      <c r="D1203" t="s">
        <v>19</v>
      </c>
      <c r="E1203" t="s">
        <v>25</v>
      </c>
      <c r="F1203">
        <v>1684</v>
      </c>
      <c r="G1203" t="s">
        <v>20</v>
      </c>
      <c r="H1203" t="s">
        <v>24</v>
      </c>
      <c r="I1203" t="s">
        <v>17</v>
      </c>
      <c r="J1203" s="1">
        <v>3989</v>
      </c>
      <c r="K1203" t="s">
        <v>12</v>
      </c>
      <c r="L1203">
        <v>11</v>
      </c>
      <c r="M1203">
        <v>5</v>
      </c>
      <c r="N1203">
        <v>5</v>
      </c>
      <c r="O1203">
        <v>1</v>
      </c>
    </row>
    <row r="1204" spans="1:15" x14ac:dyDescent="0.3">
      <c r="A1204">
        <v>38</v>
      </c>
      <c r="B1204" t="str">
        <f>IF(WA_Fn_UseC__HR_Employee_Attrition[[#This Row],[Age]]&lt;30,"&lt;30",IF(WA_Fn_UseC__HR_Employee_Attrition[[#This Row],[Age]]&lt;=40,"30-40",IF(WA_Fn_UseC__HR_Employee_Attrition[[#This Row],[Age]]&lt;=50,"41-50","50+")))</f>
        <v>30-40</v>
      </c>
      <c r="C1204" t="s">
        <v>18</v>
      </c>
      <c r="D1204" t="s">
        <v>19</v>
      </c>
      <c r="E1204" t="s">
        <v>25</v>
      </c>
      <c r="F1204">
        <v>1687</v>
      </c>
      <c r="G1204" t="s">
        <v>15</v>
      </c>
      <c r="H1204" t="s">
        <v>24</v>
      </c>
      <c r="I1204" t="s">
        <v>22</v>
      </c>
      <c r="J1204" s="1">
        <v>3306</v>
      </c>
      <c r="K1204" t="s">
        <v>18</v>
      </c>
      <c r="L1204">
        <v>19</v>
      </c>
      <c r="M1204">
        <v>7</v>
      </c>
      <c r="N1204">
        <v>0</v>
      </c>
      <c r="O1204">
        <v>0</v>
      </c>
    </row>
    <row r="1205" spans="1:15" x14ac:dyDescent="0.3">
      <c r="A1205">
        <v>53</v>
      </c>
      <c r="B1205" t="str">
        <f>IF(WA_Fn_UseC__HR_Employee_Attrition[[#This Row],[Age]]&lt;30,"&lt;30",IF(WA_Fn_UseC__HR_Employee_Attrition[[#This Row],[Age]]&lt;=40,"30-40",IF(WA_Fn_UseC__HR_Employee_Attrition[[#This Row],[Age]]&lt;=50,"41-50","50+")))</f>
        <v>50+</v>
      </c>
      <c r="C1205" t="s">
        <v>18</v>
      </c>
      <c r="D1205" t="s">
        <v>19</v>
      </c>
      <c r="E1205" t="s">
        <v>25</v>
      </c>
      <c r="F1205">
        <v>1689</v>
      </c>
      <c r="G1205" t="s">
        <v>20</v>
      </c>
      <c r="H1205" t="s">
        <v>28</v>
      </c>
      <c r="I1205" t="s">
        <v>22</v>
      </c>
      <c r="J1205" s="1">
        <v>7005</v>
      </c>
      <c r="K1205" t="s">
        <v>18</v>
      </c>
      <c r="L1205">
        <v>15</v>
      </c>
      <c r="M1205">
        <v>11</v>
      </c>
      <c r="N1205">
        <v>4</v>
      </c>
      <c r="O1205">
        <v>1</v>
      </c>
    </row>
    <row r="1206" spans="1:15" x14ac:dyDescent="0.3">
      <c r="A1206">
        <v>48</v>
      </c>
      <c r="B1206" t="str">
        <f>IF(WA_Fn_UseC__HR_Employee_Attrition[[#This Row],[Age]]&lt;30,"&lt;30",IF(WA_Fn_UseC__HR_Employee_Attrition[[#This Row],[Age]]&lt;=40,"30-40",IF(WA_Fn_UseC__HR_Employee_Attrition[[#This Row],[Age]]&lt;=50,"41-50","50+")))</f>
        <v>41-50</v>
      </c>
      <c r="C1206" t="s">
        <v>12</v>
      </c>
      <c r="D1206" t="s">
        <v>13</v>
      </c>
      <c r="E1206" t="s">
        <v>25</v>
      </c>
      <c r="F1206">
        <v>1691</v>
      </c>
      <c r="G1206" t="s">
        <v>15</v>
      </c>
      <c r="H1206" t="s">
        <v>30</v>
      </c>
      <c r="I1206" t="s">
        <v>22</v>
      </c>
      <c r="J1206" s="1">
        <v>2655</v>
      </c>
      <c r="K1206" t="s">
        <v>12</v>
      </c>
      <c r="L1206">
        <v>11</v>
      </c>
      <c r="M1206">
        <v>19</v>
      </c>
      <c r="N1206">
        <v>9</v>
      </c>
      <c r="O1206">
        <v>7</v>
      </c>
    </row>
    <row r="1207" spans="1:15" x14ac:dyDescent="0.3">
      <c r="A1207">
        <v>32</v>
      </c>
      <c r="B1207" t="str">
        <f>IF(WA_Fn_UseC__HR_Employee_Attrition[[#This Row],[Age]]&lt;30,"&lt;30",IF(WA_Fn_UseC__HR_Employee_Attrition[[#This Row],[Age]]&lt;=40,"30-40",IF(WA_Fn_UseC__HR_Employee_Attrition[[#This Row],[Age]]&lt;=50,"41-50","50+")))</f>
        <v>30-40</v>
      </c>
      <c r="C1207" t="s">
        <v>12</v>
      </c>
      <c r="D1207" t="s">
        <v>19</v>
      </c>
      <c r="E1207" t="s">
        <v>14</v>
      </c>
      <c r="F1207">
        <v>1692</v>
      </c>
      <c r="G1207" t="s">
        <v>20</v>
      </c>
      <c r="H1207" t="s">
        <v>24</v>
      </c>
      <c r="I1207" t="s">
        <v>17</v>
      </c>
      <c r="J1207" s="1">
        <v>1393</v>
      </c>
      <c r="K1207" t="s">
        <v>18</v>
      </c>
      <c r="L1207">
        <v>12</v>
      </c>
      <c r="M1207">
        <v>1</v>
      </c>
      <c r="N1207">
        <v>1</v>
      </c>
      <c r="O1207">
        <v>0</v>
      </c>
    </row>
    <row r="1208" spans="1:15" x14ac:dyDescent="0.3">
      <c r="A1208">
        <v>26</v>
      </c>
      <c r="B1208" t="str">
        <f>IF(WA_Fn_UseC__HR_Employee_Attrition[[#This Row],[Age]]&lt;30,"&lt;30",IF(WA_Fn_UseC__HR_Employee_Attrition[[#This Row],[Age]]&lt;=40,"30-40",IF(WA_Fn_UseC__HR_Employee_Attrition[[#This Row],[Age]]&lt;=50,"41-50","50+")))</f>
        <v>&lt;30</v>
      </c>
      <c r="C1208" t="s">
        <v>18</v>
      </c>
      <c r="D1208" t="s">
        <v>19</v>
      </c>
      <c r="E1208" t="s">
        <v>25</v>
      </c>
      <c r="F1208">
        <v>1693</v>
      </c>
      <c r="G1208" t="s">
        <v>20</v>
      </c>
      <c r="H1208" t="s">
        <v>24</v>
      </c>
      <c r="I1208" t="s">
        <v>17</v>
      </c>
      <c r="J1208" s="1">
        <v>2570</v>
      </c>
      <c r="K1208" t="s">
        <v>18</v>
      </c>
      <c r="L1208">
        <v>20</v>
      </c>
      <c r="M1208">
        <v>7</v>
      </c>
      <c r="N1208">
        <v>7</v>
      </c>
      <c r="O1208">
        <v>5</v>
      </c>
    </row>
    <row r="1209" spans="1:15" x14ac:dyDescent="0.3">
      <c r="A1209">
        <v>55</v>
      </c>
      <c r="B1209" t="str">
        <f>IF(WA_Fn_UseC__HR_Employee_Attrition[[#This Row],[Age]]&lt;30,"&lt;30",IF(WA_Fn_UseC__HR_Employee_Attrition[[#This Row],[Age]]&lt;=40,"30-40",IF(WA_Fn_UseC__HR_Employee_Attrition[[#This Row],[Age]]&lt;=50,"41-50","50+")))</f>
        <v>50+</v>
      </c>
      <c r="C1209" t="s">
        <v>18</v>
      </c>
      <c r="D1209" t="s">
        <v>19</v>
      </c>
      <c r="E1209" t="s">
        <v>33</v>
      </c>
      <c r="F1209">
        <v>1694</v>
      </c>
      <c r="G1209" t="s">
        <v>20</v>
      </c>
      <c r="H1209" t="s">
        <v>21</v>
      </c>
      <c r="I1209" t="s">
        <v>26</v>
      </c>
      <c r="J1209" s="1">
        <v>3537</v>
      </c>
      <c r="K1209" t="s">
        <v>18</v>
      </c>
      <c r="L1209">
        <v>12</v>
      </c>
      <c r="M1209">
        <v>8</v>
      </c>
      <c r="N1209">
        <v>4</v>
      </c>
      <c r="O1209">
        <v>1</v>
      </c>
    </row>
    <row r="1210" spans="1:15" x14ac:dyDescent="0.3">
      <c r="A1210">
        <v>34</v>
      </c>
      <c r="B1210" t="str">
        <f>IF(WA_Fn_UseC__HR_Employee_Attrition[[#This Row],[Age]]&lt;30,"&lt;30",IF(WA_Fn_UseC__HR_Employee_Attrition[[#This Row],[Age]]&lt;=40,"30-40",IF(WA_Fn_UseC__HR_Employee_Attrition[[#This Row],[Age]]&lt;=50,"41-50","50+")))</f>
        <v>30-40</v>
      </c>
      <c r="C1210" t="s">
        <v>18</v>
      </c>
      <c r="D1210" t="s">
        <v>19</v>
      </c>
      <c r="E1210" t="s">
        <v>25</v>
      </c>
      <c r="F1210">
        <v>1696</v>
      </c>
      <c r="G1210" t="s">
        <v>20</v>
      </c>
      <c r="H1210" t="s">
        <v>24</v>
      </c>
      <c r="I1210" t="s">
        <v>22</v>
      </c>
      <c r="J1210" s="1">
        <v>3986</v>
      </c>
      <c r="K1210" t="s">
        <v>18</v>
      </c>
      <c r="L1210">
        <v>14</v>
      </c>
      <c r="M1210">
        <v>15</v>
      </c>
      <c r="N1210">
        <v>15</v>
      </c>
      <c r="O1210">
        <v>4</v>
      </c>
    </row>
    <row r="1211" spans="1:15" x14ac:dyDescent="0.3">
      <c r="A1211">
        <v>60</v>
      </c>
      <c r="B1211" t="str">
        <f>IF(WA_Fn_UseC__HR_Employee_Attrition[[#This Row],[Age]]&lt;30,"&lt;30",IF(WA_Fn_UseC__HR_Employee_Attrition[[#This Row],[Age]]&lt;=40,"30-40",IF(WA_Fn_UseC__HR_Employee_Attrition[[#This Row],[Age]]&lt;=50,"41-50","50+")))</f>
        <v>50+</v>
      </c>
      <c r="C1211" t="s">
        <v>18</v>
      </c>
      <c r="D1211" t="s">
        <v>19</v>
      </c>
      <c r="E1211" t="s">
        <v>25</v>
      </c>
      <c r="F1211">
        <v>1697</v>
      </c>
      <c r="G1211" t="s">
        <v>20</v>
      </c>
      <c r="H1211" t="s">
        <v>28</v>
      </c>
      <c r="I1211" t="s">
        <v>26</v>
      </c>
      <c r="J1211" s="1">
        <v>10883</v>
      </c>
      <c r="K1211" t="s">
        <v>18</v>
      </c>
      <c r="L1211">
        <v>20</v>
      </c>
      <c r="M1211">
        <v>19</v>
      </c>
      <c r="N1211">
        <v>1</v>
      </c>
      <c r="O1211">
        <v>0</v>
      </c>
    </row>
    <row r="1212" spans="1:15" x14ac:dyDescent="0.3">
      <c r="A1212">
        <v>33</v>
      </c>
      <c r="B1212" t="str">
        <f>IF(WA_Fn_UseC__HR_Employee_Attrition[[#This Row],[Age]]&lt;30,"&lt;30",IF(WA_Fn_UseC__HR_Employee_Attrition[[#This Row],[Age]]&lt;=40,"30-40",IF(WA_Fn_UseC__HR_Employee_Attrition[[#This Row],[Age]]&lt;=50,"41-50","50+")))</f>
        <v>30-40</v>
      </c>
      <c r="C1212" t="s">
        <v>18</v>
      </c>
      <c r="D1212" t="s">
        <v>19</v>
      </c>
      <c r="E1212" t="s">
        <v>25</v>
      </c>
      <c r="F1212">
        <v>1698</v>
      </c>
      <c r="G1212" t="s">
        <v>20</v>
      </c>
      <c r="H1212" t="s">
        <v>24</v>
      </c>
      <c r="I1212" t="s">
        <v>22</v>
      </c>
      <c r="J1212" s="1">
        <v>2028</v>
      </c>
      <c r="K1212" t="s">
        <v>18</v>
      </c>
      <c r="L1212">
        <v>18</v>
      </c>
      <c r="M1212">
        <v>14</v>
      </c>
      <c r="N1212">
        <v>14</v>
      </c>
      <c r="O1212">
        <v>2</v>
      </c>
    </row>
    <row r="1213" spans="1:15" x14ac:dyDescent="0.3">
      <c r="A1213">
        <v>37</v>
      </c>
      <c r="B1213" t="str">
        <f>IF(WA_Fn_UseC__HR_Employee_Attrition[[#This Row],[Age]]&lt;30,"&lt;30",IF(WA_Fn_UseC__HR_Employee_Attrition[[#This Row],[Age]]&lt;=40,"30-40",IF(WA_Fn_UseC__HR_Employee_Attrition[[#This Row],[Age]]&lt;=50,"41-50","50+")))</f>
        <v>30-40</v>
      </c>
      <c r="C1213" t="s">
        <v>18</v>
      </c>
      <c r="D1213" t="s">
        <v>13</v>
      </c>
      <c r="E1213" t="s">
        <v>25</v>
      </c>
      <c r="F1213">
        <v>1700</v>
      </c>
      <c r="G1213" t="s">
        <v>20</v>
      </c>
      <c r="H1213" t="s">
        <v>16</v>
      </c>
      <c r="I1213" t="s">
        <v>26</v>
      </c>
      <c r="J1213" s="1">
        <v>9525</v>
      </c>
      <c r="K1213" t="s">
        <v>18</v>
      </c>
      <c r="L1213">
        <v>14</v>
      </c>
      <c r="M1213">
        <v>6</v>
      </c>
      <c r="N1213">
        <v>6</v>
      </c>
      <c r="O1213">
        <v>1</v>
      </c>
    </row>
    <row r="1214" spans="1:15" x14ac:dyDescent="0.3">
      <c r="A1214">
        <v>34</v>
      </c>
      <c r="B1214" t="str">
        <f>IF(WA_Fn_UseC__HR_Employee_Attrition[[#This Row],[Age]]&lt;30,"&lt;30",IF(WA_Fn_UseC__HR_Employee_Attrition[[#This Row],[Age]]&lt;=40,"30-40",IF(WA_Fn_UseC__HR_Employee_Attrition[[#This Row],[Age]]&lt;=50,"41-50","50+")))</f>
        <v>30-40</v>
      </c>
      <c r="C1214" t="s">
        <v>18</v>
      </c>
      <c r="D1214" t="s">
        <v>19</v>
      </c>
      <c r="E1214" t="s">
        <v>14</v>
      </c>
      <c r="F1214">
        <v>1701</v>
      </c>
      <c r="G1214" t="s">
        <v>15</v>
      </c>
      <c r="H1214" t="s">
        <v>21</v>
      </c>
      <c r="I1214" t="s">
        <v>22</v>
      </c>
      <c r="J1214" s="1">
        <v>2929</v>
      </c>
      <c r="K1214" t="s">
        <v>18</v>
      </c>
      <c r="L1214">
        <v>12</v>
      </c>
      <c r="M1214">
        <v>10</v>
      </c>
      <c r="N1214">
        <v>10</v>
      </c>
      <c r="O1214">
        <v>8</v>
      </c>
    </row>
    <row r="1215" spans="1:15" x14ac:dyDescent="0.3">
      <c r="A1215">
        <v>23</v>
      </c>
      <c r="B1215" t="str">
        <f>IF(WA_Fn_UseC__HR_Employee_Attrition[[#This Row],[Age]]&lt;30,"&lt;30",IF(WA_Fn_UseC__HR_Employee_Attrition[[#This Row],[Age]]&lt;=40,"30-40",IF(WA_Fn_UseC__HR_Employee_Attrition[[#This Row],[Age]]&lt;=50,"41-50","50+")))</f>
        <v>&lt;30</v>
      </c>
      <c r="C1215" t="s">
        <v>12</v>
      </c>
      <c r="D1215" t="s">
        <v>13</v>
      </c>
      <c r="E1215" t="s">
        <v>14</v>
      </c>
      <c r="F1215">
        <v>1702</v>
      </c>
      <c r="G1215" t="s">
        <v>20</v>
      </c>
      <c r="H1215" t="s">
        <v>30</v>
      </c>
      <c r="I1215" t="s">
        <v>26</v>
      </c>
      <c r="J1215" s="1">
        <v>2275</v>
      </c>
      <c r="K1215" t="s">
        <v>12</v>
      </c>
      <c r="L1215">
        <v>21</v>
      </c>
      <c r="M1215">
        <v>3</v>
      </c>
      <c r="N1215">
        <v>3</v>
      </c>
      <c r="O1215">
        <v>0</v>
      </c>
    </row>
    <row r="1216" spans="1:15" x14ac:dyDescent="0.3">
      <c r="A1216">
        <v>44</v>
      </c>
      <c r="B1216" t="str">
        <f>IF(WA_Fn_UseC__HR_Employee_Attrition[[#This Row],[Age]]&lt;30,"&lt;30",IF(WA_Fn_UseC__HR_Employee_Attrition[[#This Row],[Age]]&lt;=40,"30-40",IF(WA_Fn_UseC__HR_Employee_Attrition[[#This Row],[Age]]&lt;=50,"41-50","50+")))</f>
        <v>41-50</v>
      </c>
      <c r="C1216" t="s">
        <v>18</v>
      </c>
      <c r="D1216" t="s">
        <v>19</v>
      </c>
      <c r="E1216" t="s">
        <v>14</v>
      </c>
      <c r="F1216">
        <v>1703</v>
      </c>
      <c r="G1216" t="s">
        <v>15</v>
      </c>
      <c r="H1216" t="s">
        <v>28</v>
      </c>
      <c r="I1216" t="s">
        <v>22</v>
      </c>
      <c r="J1216" s="1">
        <v>7879</v>
      </c>
      <c r="K1216" t="s">
        <v>12</v>
      </c>
      <c r="L1216">
        <v>19</v>
      </c>
      <c r="M1216">
        <v>9</v>
      </c>
      <c r="N1216">
        <v>8</v>
      </c>
      <c r="O1216">
        <v>6</v>
      </c>
    </row>
    <row r="1217" spans="1:15" x14ac:dyDescent="0.3">
      <c r="A1217">
        <v>35</v>
      </c>
      <c r="B1217" t="str">
        <f>IF(WA_Fn_UseC__HR_Employee_Attrition[[#This Row],[Age]]&lt;30,"&lt;30",IF(WA_Fn_UseC__HR_Employee_Attrition[[#This Row],[Age]]&lt;=40,"30-40",IF(WA_Fn_UseC__HR_Employee_Attrition[[#This Row],[Age]]&lt;=50,"41-50","50+")))</f>
        <v>30-40</v>
      </c>
      <c r="C1217" t="s">
        <v>18</v>
      </c>
      <c r="D1217" t="s">
        <v>19</v>
      </c>
      <c r="E1217" t="s">
        <v>25</v>
      </c>
      <c r="F1217">
        <v>1704</v>
      </c>
      <c r="G1217" t="s">
        <v>20</v>
      </c>
      <c r="H1217" t="s">
        <v>21</v>
      </c>
      <c r="I1217" t="s">
        <v>17</v>
      </c>
      <c r="J1217" s="1">
        <v>4930</v>
      </c>
      <c r="K1217" t="s">
        <v>12</v>
      </c>
      <c r="L1217">
        <v>14</v>
      </c>
      <c r="M1217">
        <v>6</v>
      </c>
      <c r="N1217">
        <v>5</v>
      </c>
      <c r="O1217">
        <v>1</v>
      </c>
    </row>
    <row r="1218" spans="1:15" x14ac:dyDescent="0.3">
      <c r="A1218">
        <v>43</v>
      </c>
      <c r="B1218" t="str">
        <f>IF(WA_Fn_UseC__HR_Employee_Attrition[[#This Row],[Age]]&lt;30,"&lt;30",IF(WA_Fn_UseC__HR_Employee_Attrition[[#This Row],[Age]]&lt;=40,"30-40",IF(WA_Fn_UseC__HR_Employee_Attrition[[#This Row],[Age]]&lt;=50,"41-50","50+")))</f>
        <v>41-50</v>
      </c>
      <c r="C1218" t="s">
        <v>18</v>
      </c>
      <c r="D1218" t="s">
        <v>13</v>
      </c>
      <c r="E1218" t="s">
        <v>25</v>
      </c>
      <c r="F1218">
        <v>1706</v>
      </c>
      <c r="G1218" t="s">
        <v>20</v>
      </c>
      <c r="H1218" t="s">
        <v>16</v>
      </c>
      <c r="I1218" t="s">
        <v>22</v>
      </c>
      <c r="J1218" s="1">
        <v>7847</v>
      </c>
      <c r="K1218" t="s">
        <v>12</v>
      </c>
      <c r="L1218">
        <v>17</v>
      </c>
      <c r="M1218">
        <v>10</v>
      </c>
      <c r="N1218">
        <v>10</v>
      </c>
      <c r="O1218">
        <v>8</v>
      </c>
    </row>
    <row r="1219" spans="1:15" x14ac:dyDescent="0.3">
      <c r="A1219">
        <v>24</v>
      </c>
      <c r="B1219" t="str">
        <f>IF(WA_Fn_UseC__HR_Employee_Attrition[[#This Row],[Age]]&lt;30,"&lt;30",IF(WA_Fn_UseC__HR_Employee_Attrition[[#This Row],[Age]]&lt;=40,"30-40",IF(WA_Fn_UseC__HR_Employee_Attrition[[#This Row],[Age]]&lt;=50,"41-50","50+")))</f>
        <v>&lt;30</v>
      </c>
      <c r="C1219" t="s">
        <v>18</v>
      </c>
      <c r="D1219" t="s">
        <v>19</v>
      </c>
      <c r="E1219" t="s">
        <v>25</v>
      </c>
      <c r="F1219">
        <v>1707</v>
      </c>
      <c r="G1219" t="s">
        <v>20</v>
      </c>
      <c r="H1219" t="s">
        <v>21</v>
      </c>
      <c r="I1219" t="s">
        <v>22</v>
      </c>
      <c r="J1219" s="1">
        <v>4401</v>
      </c>
      <c r="K1219" t="s">
        <v>18</v>
      </c>
      <c r="L1219">
        <v>16</v>
      </c>
      <c r="M1219">
        <v>5</v>
      </c>
      <c r="N1219">
        <v>5</v>
      </c>
      <c r="O1219">
        <v>0</v>
      </c>
    </row>
    <row r="1220" spans="1:15" x14ac:dyDescent="0.3">
      <c r="A1220">
        <v>41</v>
      </c>
      <c r="B1220" t="str">
        <f>IF(WA_Fn_UseC__HR_Employee_Attrition[[#This Row],[Age]]&lt;30,"&lt;30",IF(WA_Fn_UseC__HR_Employee_Attrition[[#This Row],[Age]]&lt;=40,"30-40",IF(WA_Fn_UseC__HR_Employee_Attrition[[#This Row],[Age]]&lt;=50,"41-50","50+")))</f>
        <v>41-50</v>
      </c>
      <c r="C1220" t="s">
        <v>18</v>
      </c>
      <c r="D1220" t="s">
        <v>13</v>
      </c>
      <c r="E1220" t="s">
        <v>32</v>
      </c>
      <c r="F1220">
        <v>1708</v>
      </c>
      <c r="G1220" t="s">
        <v>20</v>
      </c>
      <c r="H1220" t="s">
        <v>16</v>
      </c>
      <c r="I1220" t="s">
        <v>17</v>
      </c>
      <c r="J1220" s="1">
        <v>9241</v>
      </c>
      <c r="K1220" t="s">
        <v>18</v>
      </c>
      <c r="L1220">
        <v>12</v>
      </c>
      <c r="M1220">
        <v>10</v>
      </c>
      <c r="N1220">
        <v>10</v>
      </c>
      <c r="O1220">
        <v>8</v>
      </c>
    </row>
    <row r="1221" spans="1:15" x14ac:dyDescent="0.3">
      <c r="A1221">
        <v>29</v>
      </c>
      <c r="B1221" t="str">
        <f>IF(WA_Fn_UseC__HR_Employee_Attrition[[#This Row],[Age]]&lt;30,"&lt;30",IF(WA_Fn_UseC__HR_Employee_Attrition[[#This Row],[Age]]&lt;=40,"30-40",IF(WA_Fn_UseC__HR_Employee_Attrition[[#This Row],[Age]]&lt;=50,"41-50","50+")))</f>
        <v>&lt;30</v>
      </c>
      <c r="C1221" t="s">
        <v>18</v>
      </c>
      <c r="D1221" t="s">
        <v>19</v>
      </c>
      <c r="E1221" t="s">
        <v>25</v>
      </c>
      <c r="F1221">
        <v>1709</v>
      </c>
      <c r="G1221" t="s">
        <v>15</v>
      </c>
      <c r="H1221" t="s">
        <v>24</v>
      </c>
      <c r="I1221" t="s">
        <v>22</v>
      </c>
      <c r="J1221" s="1">
        <v>2974</v>
      </c>
      <c r="K1221" t="s">
        <v>18</v>
      </c>
      <c r="L1221">
        <v>17</v>
      </c>
      <c r="M1221">
        <v>9</v>
      </c>
      <c r="N1221">
        <v>5</v>
      </c>
      <c r="O1221">
        <v>1</v>
      </c>
    </row>
    <row r="1222" spans="1:15" x14ac:dyDescent="0.3">
      <c r="A1222">
        <v>36</v>
      </c>
      <c r="B1222" t="str">
        <f>IF(WA_Fn_UseC__HR_Employee_Attrition[[#This Row],[Age]]&lt;30,"&lt;30",IF(WA_Fn_UseC__HR_Employee_Attrition[[#This Row],[Age]]&lt;=40,"30-40",IF(WA_Fn_UseC__HR_Employee_Attrition[[#This Row],[Age]]&lt;=50,"41-50","50+")))</f>
        <v>30-40</v>
      </c>
      <c r="C1222" t="s">
        <v>18</v>
      </c>
      <c r="D1222" t="s">
        <v>13</v>
      </c>
      <c r="E1222" t="s">
        <v>14</v>
      </c>
      <c r="F1222">
        <v>1710</v>
      </c>
      <c r="G1222" t="s">
        <v>15</v>
      </c>
      <c r="H1222" t="s">
        <v>30</v>
      </c>
      <c r="I1222" t="s">
        <v>17</v>
      </c>
      <c r="J1222" s="1">
        <v>4502</v>
      </c>
      <c r="K1222" t="s">
        <v>18</v>
      </c>
      <c r="L1222">
        <v>15</v>
      </c>
      <c r="M1222">
        <v>17</v>
      </c>
      <c r="N1222">
        <v>13</v>
      </c>
      <c r="O1222">
        <v>6</v>
      </c>
    </row>
    <row r="1223" spans="1:15" x14ac:dyDescent="0.3">
      <c r="A1223">
        <v>45</v>
      </c>
      <c r="B1223" t="str">
        <f>IF(WA_Fn_UseC__HR_Employee_Attrition[[#This Row],[Age]]&lt;30,"&lt;30",IF(WA_Fn_UseC__HR_Employee_Attrition[[#This Row],[Age]]&lt;=40,"30-40",IF(WA_Fn_UseC__HR_Employee_Attrition[[#This Row],[Age]]&lt;=50,"41-50","50+")))</f>
        <v>41-50</v>
      </c>
      <c r="C1223" t="s">
        <v>18</v>
      </c>
      <c r="D1223" t="s">
        <v>19</v>
      </c>
      <c r="E1223" t="s">
        <v>14</v>
      </c>
      <c r="F1223">
        <v>1712</v>
      </c>
      <c r="G1223" t="s">
        <v>20</v>
      </c>
      <c r="H1223" t="s">
        <v>28</v>
      </c>
      <c r="I1223" t="s">
        <v>22</v>
      </c>
      <c r="J1223" s="1">
        <v>10748</v>
      </c>
      <c r="K1223" t="s">
        <v>18</v>
      </c>
      <c r="L1223">
        <v>23</v>
      </c>
      <c r="M1223">
        <v>25</v>
      </c>
      <c r="N1223">
        <v>23</v>
      </c>
      <c r="O1223">
        <v>14</v>
      </c>
    </row>
    <row r="1224" spans="1:15" x14ac:dyDescent="0.3">
      <c r="A1224">
        <v>24</v>
      </c>
      <c r="B1224" t="str">
        <f>IF(WA_Fn_UseC__HR_Employee_Attrition[[#This Row],[Age]]&lt;30,"&lt;30",IF(WA_Fn_UseC__HR_Employee_Attrition[[#This Row],[Age]]&lt;=40,"30-40",IF(WA_Fn_UseC__HR_Employee_Attrition[[#This Row],[Age]]&lt;=50,"41-50","50+")))</f>
        <v>&lt;30</v>
      </c>
      <c r="C1224" t="s">
        <v>12</v>
      </c>
      <c r="D1224" t="s">
        <v>34</v>
      </c>
      <c r="E1224" t="s">
        <v>34</v>
      </c>
      <c r="F1224">
        <v>1714</v>
      </c>
      <c r="G1224" t="s">
        <v>20</v>
      </c>
      <c r="H1224" t="s">
        <v>34</v>
      </c>
      <c r="I1224" t="s">
        <v>22</v>
      </c>
      <c r="J1224" s="1">
        <v>1555</v>
      </c>
      <c r="K1224" t="s">
        <v>18</v>
      </c>
      <c r="L1224">
        <v>11</v>
      </c>
      <c r="M1224">
        <v>1</v>
      </c>
      <c r="N1224">
        <v>1</v>
      </c>
      <c r="O1224">
        <v>0</v>
      </c>
    </row>
    <row r="1225" spans="1:15" x14ac:dyDescent="0.3">
      <c r="A1225">
        <v>47</v>
      </c>
      <c r="B1225" t="str">
        <f>IF(WA_Fn_UseC__HR_Employee_Attrition[[#This Row],[Age]]&lt;30,"&lt;30",IF(WA_Fn_UseC__HR_Employee_Attrition[[#This Row],[Age]]&lt;=40,"30-40",IF(WA_Fn_UseC__HR_Employee_Attrition[[#This Row],[Age]]&lt;=50,"41-50","50+")))</f>
        <v>41-50</v>
      </c>
      <c r="C1225" t="s">
        <v>12</v>
      </c>
      <c r="D1225" t="s">
        <v>13</v>
      </c>
      <c r="E1225" t="s">
        <v>14</v>
      </c>
      <c r="F1225">
        <v>1716</v>
      </c>
      <c r="G1225" t="s">
        <v>20</v>
      </c>
      <c r="H1225" t="s">
        <v>16</v>
      </c>
      <c r="I1225" t="s">
        <v>22</v>
      </c>
      <c r="J1225" s="1">
        <v>12936</v>
      </c>
      <c r="K1225" t="s">
        <v>18</v>
      </c>
      <c r="L1225">
        <v>11</v>
      </c>
      <c r="M1225">
        <v>25</v>
      </c>
      <c r="N1225">
        <v>23</v>
      </c>
      <c r="O1225">
        <v>14</v>
      </c>
    </row>
    <row r="1226" spans="1:15" x14ac:dyDescent="0.3">
      <c r="A1226">
        <v>26</v>
      </c>
      <c r="B1226" t="str">
        <f>IF(WA_Fn_UseC__HR_Employee_Attrition[[#This Row],[Age]]&lt;30,"&lt;30",IF(WA_Fn_UseC__HR_Employee_Attrition[[#This Row],[Age]]&lt;=40,"30-40",IF(WA_Fn_UseC__HR_Employee_Attrition[[#This Row],[Age]]&lt;=50,"41-50","50+")))</f>
        <v>&lt;30</v>
      </c>
      <c r="C1226" t="s">
        <v>18</v>
      </c>
      <c r="D1226" t="s">
        <v>19</v>
      </c>
      <c r="E1226" t="s">
        <v>25</v>
      </c>
      <c r="F1226">
        <v>1718</v>
      </c>
      <c r="G1226" t="s">
        <v>20</v>
      </c>
      <c r="H1226" t="s">
        <v>24</v>
      </c>
      <c r="I1226" t="s">
        <v>22</v>
      </c>
      <c r="J1226" s="1">
        <v>2305</v>
      </c>
      <c r="K1226" t="s">
        <v>18</v>
      </c>
      <c r="L1226">
        <v>15</v>
      </c>
      <c r="M1226">
        <v>3</v>
      </c>
      <c r="N1226">
        <v>3</v>
      </c>
      <c r="O1226">
        <v>0</v>
      </c>
    </row>
    <row r="1227" spans="1:15" x14ac:dyDescent="0.3">
      <c r="A1227">
        <v>45</v>
      </c>
      <c r="B1227" t="str">
        <f>IF(WA_Fn_UseC__HR_Employee_Attrition[[#This Row],[Age]]&lt;30,"&lt;30",IF(WA_Fn_UseC__HR_Employee_Attrition[[#This Row],[Age]]&lt;=40,"30-40",IF(WA_Fn_UseC__HR_Employee_Attrition[[#This Row],[Age]]&lt;=50,"41-50","50+")))</f>
        <v>41-50</v>
      </c>
      <c r="C1227" t="s">
        <v>18</v>
      </c>
      <c r="D1227" t="s">
        <v>19</v>
      </c>
      <c r="E1227" t="s">
        <v>33</v>
      </c>
      <c r="F1227">
        <v>1719</v>
      </c>
      <c r="G1227" t="s">
        <v>15</v>
      </c>
      <c r="H1227" t="s">
        <v>31</v>
      </c>
      <c r="I1227" t="s">
        <v>17</v>
      </c>
      <c r="J1227" s="1">
        <v>16704</v>
      </c>
      <c r="K1227" t="s">
        <v>18</v>
      </c>
      <c r="L1227">
        <v>11</v>
      </c>
      <c r="M1227">
        <v>21</v>
      </c>
      <c r="N1227">
        <v>21</v>
      </c>
      <c r="O1227">
        <v>8</v>
      </c>
    </row>
    <row r="1228" spans="1:15" x14ac:dyDescent="0.3">
      <c r="A1228">
        <v>32</v>
      </c>
      <c r="B1228" t="str">
        <f>IF(WA_Fn_UseC__HR_Employee_Attrition[[#This Row],[Age]]&lt;30,"&lt;30",IF(WA_Fn_UseC__HR_Employee_Attrition[[#This Row],[Age]]&lt;=40,"30-40",IF(WA_Fn_UseC__HR_Employee_Attrition[[#This Row],[Age]]&lt;=50,"41-50","50+")))</f>
        <v>30-40</v>
      </c>
      <c r="C1228" t="s">
        <v>18</v>
      </c>
      <c r="D1228" t="s">
        <v>19</v>
      </c>
      <c r="E1228" t="s">
        <v>14</v>
      </c>
      <c r="F1228">
        <v>1720</v>
      </c>
      <c r="G1228" t="s">
        <v>20</v>
      </c>
      <c r="H1228" t="s">
        <v>21</v>
      </c>
      <c r="I1228" t="s">
        <v>22</v>
      </c>
      <c r="J1228" s="1">
        <v>3433</v>
      </c>
      <c r="K1228" t="s">
        <v>18</v>
      </c>
      <c r="L1228">
        <v>13</v>
      </c>
      <c r="M1228">
        <v>10</v>
      </c>
      <c r="N1228">
        <v>5</v>
      </c>
      <c r="O1228">
        <v>1</v>
      </c>
    </row>
    <row r="1229" spans="1:15" x14ac:dyDescent="0.3">
      <c r="A1229">
        <v>31</v>
      </c>
      <c r="B1229" t="str">
        <f>IF(WA_Fn_UseC__HR_Employee_Attrition[[#This Row],[Age]]&lt;30,"&lt;30",IF(WA_Fn_UseC__HR_Employee_Attrition[[#This Row],[Age]]&lt;=40,"30-40",IF(WA_Fn_UseC__HR_Employee_Attrition[[#This Row],[Age]]&lt;=50,"41-50","50+")))</f>
        <v>30-40</v>
      </c>
      <c r="C1229" t="s">
        <v>18</v>
      </c>
      <c r="D1229" t="s">
        <v>19</v>
      </c>
      <c r="E1229" t="s">
        <v>14</v>
      </c>
      <c r="F1229">
        <v>1721</v>
      </c>
      <c r="G1229" t="s">
        <v>20</v>
      </c>
      <c r="H1229" t="s">
        <v>24</v>
      </c>
      <c r="I1229" t="s">
        <v>22</v>
      </c>
      <c r="J1229" s="1">
        <v>3477</v>
      </c>
      <c r="K1229" t="s">
        <v>18</v>
      </c>
      <c r="L1229">
        <v>14</v>
      </c>
      <c r="M1229">
        <v>6</v>
      </c>
      <c r="N1229">
        <v>5</v>
      </c>
      <c r="O1229">
        <v>0</v>
      </c>
    </row>
    <row r="1230" spans="1:15" x14ac:dyDescent="0.3">
      <c r="A1230">
        <v>41</v>
      </c>
      <c r="B1230" t="str">
        <f>IF(WA_Fn_UseC__HR_Employee_Attrition[[#This Row],[Age]]&lt;30,"&lt;30",IF(WA_Fn_UseC__HR_Employee_Attrition[[#This Row],[Age]]&lt;=40,"30-40",IF(WA_Fn_UseC__HR_Employee_Attrition[[#This Row],[Age]]&lt;=50,"41-50","50+")))</f>
        <v>41-50</v>
      </c>
      <c r="C1230" t="s">
        <v>18</v>
      </c>
      <c r="D1230" t="s">
        <v>34</v>
      </c>
      <c r="E1230" t="s">
        <v>34</v>
      </c>
      <c r="F1230">
        <v>1722</v>
      </c>
      <c r="G1230" t="s">
        <v>20</v>
      </c>
      <c r="H1230" t="s">
        <v>34</v>
      </c>
      <c r="I1230" t="s">
        <v>22</v>
      </c>
      <c r="J1230" s="1">
        <v>6430</v>
      </c>
      <c r="K1230" t="s">
        <v>18</v>
      </c>
      <c r="L1230">
        <v>19</v>
      </c>
      <c r="M1230">
        <v>10</v>
      </c>
      <c r="N1230">
        <v>3</v>
      </c>
      <c r="O1230">
        <v>1</v>
      </c>
    </row>
    <row r="1231" spans="1:15" x14ac:dyDescent="0.3">
      <c r="A1231">
        <v>40</v>
      </c>
      <c r="B1231" t="str">
        <f>IF(WA_Fn_UseC__HR_Employee_Attrition[[#This Row],[Age]]&lt;30,"&lt;30",IF(WA_Fn_UseC__HR_Employee_Attrition[[#This Row],[Age]]&lt;=40,"30-40",IF(WA_Fn_UseC__HR_Employee_Attrition[[#This Row],[Age]]&lt;=50,"41-50","50+")))</f>
        <v>30-40</v>
      </c>
      <c r="C1231" t="s">
        <v>18</v>
      </c>
      <c r="D1231" t="s">
        <v>19</v>
      </c>
      <c r="E1231" t="s">
        <v>14</v>
      </c>
      <c r="F1231">
        <v>1724</v>
      </c>
      <c r="G1231" t="s">
        <v>15</v>
      </c>
      <c r="H1231" t="s">
        <v>27</v>
      </c>
      <c r="I1231" t="s">
        <v>22</v>
      </c>
      <c r="J1231" s="1">
        <v>6516</v>
      </c>
      <c r="K1231" t="s">
        <v>12</v>
      </c>
      <c r="L1231">
        <v>16</v>
      </c>
      <c r="M1231">
        <v>18</v>
      </c>
      <c r="N1231">
        <v>1</v>
      </c>
      <c r="O1231">
        <v>0</v>
      </c>
    </row>
    <row r="1232" spans="1:15" x14ac:dyDescent="0.3">
      <c r="A1232">
        <v>24</v>
      </c>
      <c r="B1232" t="str">
        <f>IF(WA_Fn_UseC__HR_Employee_Attrition[[#This Row],[Age]]&lt;30,"&lt;30",IF(WA_Fn_UseC__HR_Employee_Attrition[[#This Row],[Age]]&lt;=40,"30-40",IF(WA_Fn_UseC__HR_Employee_Attrition[[#This Row],[Age]]&lt;=50,"41-50","50+")))</f>
        <v>&lt;30</v>
      </c>
      <c r="C1232" t="s">
        <v>18</v>
      </c>
      <c r="D1232" t="s">
        <v>19</v>
      </c>
      <c r="E1232" t="s">
        <v>25</v>
      </c>
      <c r="F1232">
        <v>1725</v>
      </c>
      <c r="G1232" t="s">
        <v>20</v>
      </c>
      <c r="H1232" t="s">
        <v>24</v>
      </c>
      <c r="I1232" t="s">
        <v>26</v>
      </c>
      <c r="J1232" s="1">
        <v>3907</v>
      </c>
      <c r="K1232" t="s">
        <v>18</v>
      </c>
      <c r="L1232">
        <v>13</v>
      </c>
      <c r="M1232">
        <v>6</v>
      </c>
      <c r="N1232">
        <v>6</v>
      </c>
      <c r="O1232">
        <v>1</v>
      </c>
    </row>
    <row r="1233" spans="1:15" x14ac:dyDescent="0.3">
      <c r="A1233">
        <v>46</v>
      </c>
      <c r="B1233" t="str">
        <f>IF(WA_Fn_UseC__HR_Employee_Attrition[[#This Row],[Age]]&lt;30,"&lt;30",IF(WA_Fn_UseC__HR_Employee_Attrition[[#This Row],[Age]]&lt;=40,"30-40",IF(WA_Fn_UseC__HR_Employee_Attrition[[#This Row],[Age]]&lt;=50,"41-50","50+")))</f>
        <v>41-50</v>
      </c>
      <c r="C1233" t="s">
        <v>18</v>
      </c>
      <c r="D1233" t="s">
        <v>19</v>
      </c>
      <c r="E1233" t="s">
        <v>14</v>
      </c>
      <c r="F1233">
        <v>1727</v>
      </c>
      <c r="G1233" t="s">
        <v>20</v>
      </c>
      <c r="H1233" t="s">
        <v>28</v>
      </c>
      <c r="I1233" t="s">
        <v>17</v>
      </c>
      <c r="J1233" s="1">
        <v>5562</v>
      </c>
      <c r="K1233" t="s">
        <v>18</v>
      </c>
      <c r="L1233">
        <v>14</v>
      </c>
      <c r="M1233">
        <v>19</v>
      </c>
      <c r="N1233">
        <v>10</v>
      </c>
      <c r="O1233">
        <v>0</v>
      </c>
    </row>
    <row r="1234" spans="1:15" x14ac:dyDescent="0.3">
      <c r="A1234">
        <v>35</v>
      </c>
      <c r="B1234" t="str">
        <f>IF(WA_Fn_UseC__HR_Employee_Attrition[[#This Row],[Age]]&lt;30,"&lt;30",IF(WA_Fn_UseC__HR_Employee_Attrition[[#This Row],[Age]]&lt;=40,"30-40",IF(WA_Fn_UseC__HR_Employee_Attrition[[#This Row],[Age]]&lt;=50,"41-50","50+")))</f>
        <v>30-40</v>
      </c>
      <c r="C1234" t="s">
        <v>18</v>
      </c>
      <c r="D1234" t="s">
        <v>19</v>
      </c>
      <c r="E1234" t="s">
        <v>14</v>
      </c>
      <c r="F1234">
        <v>1728</v>
      </c>
      <c r="G1234" t="s">
        <v>20</v>
      </c>
      <c r="H1234" t="s">
        <v>27</v>
      </c>
      <c r="I1234" t="s">
        <v>22</v>
      </c>
      <c r="J1234" s="1">
        <v>6883</v>
      </c>
      <c r="K1234" t="s">
        <v>18</v>
      </c>
      <c r="L1234">
        <v>16</v>
      </c>
      <c r="M1234">
        <v>17</v>
      </c>
      <c r="N1234">
        <v>7</v>
      </c>
      <c r="O1234">
        <v>0</v>
      </c>
    </row>
    <row r="1235" spans="1:15" x14ac:dyDescent="0.3">
      <c r="A1235">
        <v>30</v>
      </c>
      <c r="B1235" t="str">
        <f>IF(WA_Fn_UseC__HR_Employee_Attrition[[#This Row],[Age]]&lt;30,"&lt;30",IF(WA_Fn_UseC__HR_Employee_Attrition[[#This Row],[Age]]&lt;=40,"30-40",IF(WA_Fn_UseC__HR_Employee_Attrition[[#This Row],[Age]]&lt;=50,"41-50","50+")))</f>
        <v>30-40</v>
      </c>
      <c r="C1235" t="s">
        <v>18</v>
      </c>
      <c r="D1235" t="s">
        <v>19</v>
      </c>
      <c r="E1235" t="s">
        <v>14</v>
      </c>
      <c r="F1235">
        <v>1729</v>
      </c>
      <c r="G1235" t="s">
        <v>20</v>
      </c>
      <c r="H1235" t="s">
        <v>21</v>
      </c>
      <c r="I1235" t="s">
        <v>22</v>
      </c>
      <c r="J1235" s="1">
        <v>2862</v>
      </c>
      <c r="K1235" t="s">
        <v>18</v>
      </c>
      <c r="L1235">
        <v>12</v>
      </c>
      <c r="M1235">
        <v>10</v>
      </c>
      <c r="N1235">
        <v>10</v>
      </c>
      <c r="O1235">
        <v>0</v>
      </c>
    </row>
    <row r="1236" spans="1:15" x14ac:dyDescent="0.3">
      <c r="A1236">
        <v>47</v>
      </c>
      <c r="B1236" t="str">
        <f>IF(WA_Fn_UseC__HR_Employee_Attrition[[#This Row],[Age]]&lt;30,"&lt;30",IF(WA_Fn_UseC__HR_Employee_Attrition[[#This Row],[Age]]&lt;=40,"30-40",IF(WA_Fn_UseC__HR_Employee_Attrition[[#This Row],[Age]]&lt;=50,"41-50","50+")))</f>
        <v>41-50</v>
      </c>
      <c r="C1236" t="s">
        <v>18</v>
      </c>
      <c r="D1236" t="s">
        <v>13</v>
      </c>
      <c r="E1236" t="s">
        <v>32</v>
      </c>
      <c r="F1236">
        <v>1731</v>
      </c>
      <c r="G1236" t="s">
        <v>20</v>
      </c>
      <c r="H1236" t="s">
        <v>16</v>
      </c>
      <c r="I1236" t="s">
        <v>22</v>
      </c>
      <c r="J1236" s="1">
        <v>4978</v>
      </c>
      <c r="K1236" t="s">
        <v>18</v>
      </c>
      <c r="L1236">
        <v>11</v>
      </c>
      <c r="M1236">
        <v>4</v>
      </c>
      <c r="N1236">
        <v>1</v>
      </c>
      <c r="O1236">
        <v>0</v>
      </c>
    </row>
    <row r="1237" spans="1:15" x14ac:dyDescent="0.3">
      <c r="A1237">
        <v>46</v>
      </c>
      <c r="B1237" t="str">
        <f>IF(WA_Fn_UseC__HR_Employee_Attrition[[#This Row],[Age]]&lt;30,"&lt;30",IF(WA_Fn_UseC__HR_Employee_Attrition[[#This Row],[Age]]&lt;=40,"30-40",IF(WA_Fn_UseC__HR_Employee_Attrition[[#This Row],[Age]]&lt;=50,"41-50","50+")))</f>
        <v>41-50</v>
      </c>
      <c r="C1237" t="s">
        <v>18</v>
      </c>
      <c r="D1237" t="s">
        <v>13</v>
      </c>
      <c r="E1237" t="s">
        <v>14</v>
      </c>
      <c r="F1237">
        <v>1732</v>
      </c>
      <c r="G1237" t="s">
        <v>20</v>
      </c>
      <c r="H1237" t="s">
        <v>16</v>
      </c>
      <c r="I1237" t="s">
        <v>26</v>
      </c>
      <c r="J1237" s="1">
        <v>10368</v>
      </c>
      <c r="K1237" t="s">
        <v>12</v>
      </c>
      <c r="L1237">
        <v>12</v>
      </c>
      <c r="M1237">
        <v>13</v>
      </c>
      <c r="N1237">
        <v>10</v>
      </c>
      <c r="O1237">
        <v>0</v>
      </c>
    </row>
    <row r="1238" spans="1:15" x14ac:dyDescent="0.3">
      <c r="A1238">
        <v>36</v>
      </c>
      <c r="B1238" t="str">
        <f>IF(WA_Fn_UseC__HR_Employee_Attrition[[#This Row],[Age]]&lt;30,"&lt;30",IF(WA_Fn_UseC__HR_Employee_Attrition[[#This Row],[Age]]&lt;=40,"30-40",IF(WA_Fn_UseC__HR_Employee_Attrition[[#This Row],[Age]]&lt;=50,"41-50","50+")))</f>
        <v>30-40</v>
      </c>
      <c r="C1238" t="s">
        <v>12</v>
      </c>
      <c r="D1238" t="s">
        <v>13</v>
      </c>
      <c r="E1238" t="s">
        <v>32</v>
      </c>
      <c r="F1238">
        <v>1733</v>
      </c>
      <c r="G1238" t="s">
        <v>20</v>
      </c>
      <c r="H1238" t="s">
        <v>16</v>
      </c>
      <c r="I1238" t="s">
        <v>26</v>
      </c>
      <c r="J1238" s="1">
        <v>6134</v>
      </c>
      <c r="K1238" t="s">
        <v>12</v>
      </c>
      <c r="L1238">
        <v>13</v>
      </c>
      <c r="M1238">
        <v>16</v>
      </c>
      <c r="N1238">
        <v>2</v>
      </c>
      <c r="O1238">
        <v>2</v>
      </c>
    </row>
    <row r="1239" spans="1:15" x14ac:dyDescent="0.3">
      <c r="A1239">
        <v>32</v>
      </c>
      <c r="B1239" t="str">
        <f>IF(WA_Fn_UseC__HR_Employee_Attrition[[#This Row],[Age]]&lt;30,"&lt;30",IF(WA_Fn_UseC__HR_Employee_Attrition[[#This Row],[Age]]&lt;=40,"30-40",IF(WA_Fn_UseC__HR_Employee_Attrition[[#This Row],[Age]]&lt;=50,"41-50","50+")))</f>
        <v>30-40</v>
      </c>
      <c r="C1239" t="s">
        <v>12</v>
      </c>
      <c r="D1239" t="s">
        <v>13</v>
      </c>
      <c r="E1239" t="s">
        <v>14</v>
      </c>
      <c r="F1239">
        <v>1734</v>
      </c>
      <c r="G1239" t="s">
        <v>20</v>
      </c>
      <c r="H1239" t="s">
        <v>16</v>
      </c>
      <c r="I1239" t="s">
        <v>17</v>
      </c>
      <c r="J1239" s="1">
        <v>6735</v>
      </c>
      <c r="K1239" t="s">
        <v>18</v>
      </c>
      <c r="L1239">
        <v>15</v>
      </c>
      <c r="M1239">
        <v>10</v>
      </c>
      <c r="N1239">
        <v>0</v>
      </c>
      <c r="O1239">
        <v>0</v>
      </c>
    </row>
    <row r="1240" spans="1:15" x14ac:dyDescent="0.3">
      <c r="A1240">
        <v>23</v>
      </c>
      <c r="B1240" t="str">
        <f>IF(WA_Fn_UseC__HR_Employee_Attrition[[#This Row],[Age]]&lt;30,"&lt;30",IF(WA_Fn_UseC__HR_Employee_Attrition[[#This Row],[Age]]&lt;=40,"30-40",IF(WA_Fn_UseC__HR_Employee_Attrition[[#This Row],[Age]]&lt;=50,"41-50","50+")))</f>
        <v>&lt;30</v>
      </c>
      <c r="C1240" t="s">
        <v>18</v>
      </c>
      <c r="D1240" t="s">
        <v>19</v>
      </c>
      <c r="E1240" t="s">
        <v>25</v>
      </c>
      <c r="F1240">
        <v>1735</v>
      </c>
      <c r="G1240" t="s">
        <v>15</v>
      </c>
      <c r="H1240" t="s">
        <v>24</v>
      </c>
      <c r="I1240" t="s">
        <v>17</v>
      </c>
      <c r="J1240" s="1">
        <v>3295</v>
      </c>
      <c r="K1240" t="s">
        <v>18</v>
      </c>
      <c r="L1240">
        <v>13</v>
      </c>
      <c r="M1240">
        <v>3</v>
      </c>
      <c r="N1240">
        <v>3</v>
      </c>
      <c r="O1240">
        <v>1</v>
      </c>
    </row>
    <row r="1241" spans="1:15" x14ac:dyDescent="0.3">
      <c r="A1241">
        <v>31</v>
      </c>
      <c r="B1241" t="str">
        <f>IF(WA_Fn_UseC__HR_Employee_Attrition[[#This Row],[Age]]&lt;30,"&lt;30",IF(WA_Fn_UseC__HR_Employee_Attrition[[#This Row],[Age]]&lt;=40,"30-40",IF(WA_Fn_UseC__HR_Employee_Attrition[[#This Row],[Age]]&lt;=50,"41-50","50+")))</f>
        <v>30-40</v>
      </c>
      <c r="C1241" t="s">
        <v>18</v>
      </c>
      <c r="D1241" t="s">
        <v>19</v>
      </c>
      <c r="E1241" t="s">
        <v>33</v>
      </c>
      <c r="F1241">
        <v>1736</v>
      </c>
      <c r="G1241" t="s">
        <v>15</v>
      </c>
      <c r="H1241" t="s">
        <v>27</v>
      </c>
      <c r="I1241" t="s">
        <v>17</v>
      </c>
      <c r="J1241" s="1">
        <v>5238</v>
      </c>
      <c r="K1241" t="s">
        <v>18</v>
      </c>
      <c r="L1241">
        <v>20</v>
      </c>
      <c r="M1241">
        <v>9</v>
      </c>
      <c r="N1241">
        <v>5</v>
      </c>
      <c r="O1241">
        <v>1</v>
      </c>
    </row>
    <row r="1242" spans="1:15" x14ac:dyDescent="0.3">
      <c r="A1242">
        <v>39</v>
      </c>
      <c r="B1242" t="str">
        <f>IF(WA_Fn_UseC__HR_Employee_Attrition[[#This Row],[Age]]&lt;30,"&lt;30",IF(WA_Fn_UseC__HR_Employee_Attrition[[#This Row],[Age]]&lt;=40,"30-40",IF(WA_Fn_UseC__HR_Employee_Attrition[[#This Row],[Age]]&lt;=50,"41-50","50+")))</f>
        <v>30-40</v>
      </c>
      <c r="C1242" t="s">
        <v>18</v>
      </c>
      <c r="D1242" t="s">
        <v>19</v>
      </c>
      <c r="E1242" t="s">
        <v>14</v>
      </c>
      <c r="F1242">
        <v>1737</v>
      </c>
      <c r="G1242" t="s">
        <v>20</v>
      </c>
      <c r="H1242" t="s">
        <v>24</v>
      </c>
      <c r="I1242" t="s">
        <v>22</v>
      </c>
      <c r="J1242" s="1">
        <v>6472</v>
      </c>
      <c r="K1242" t="s">
        <v>12</v>
      </c>
      <c r="L1242">
        <v>15</v>
      </c>
      <c r="M1242">
        <v>9</v>
      </c>
      <c r="N1242">
        <v>9</v>
      </c>
      <c r="O1242">
        <v>5</v>
      </c>
    </row>
    <row r="1243" spans="1:15" x14ac:dyDescent="0.3">
      <c r="A1243">
        <v>32</v>
      </c>
      <c r="B1243" t="str">
        <f>IF(WA_Fn_UseC__HR_Employee_Attrition[[#This Row],[Age]]&lt;30,"&lt;30",IF(WA_Fn_UseC__HR_Employee_Attrition[[#This Row],[Age]]&lt;=40,"30-40",IF(WA_Fn_UseC__HR_Employee_Attrition[[#This Row],[Age]]&lt;=50,"41-50","50+")))</f>
        <v>30-40</v>
      </c>
      <c r="C1243" t="s">
        <v>18</v>
      </c>
      <c r="D1243" t="s">
        <v>13</v>
      </c>
      <c r="E1243" t="s">
        <v>14</v>
      </c>
      <c r="F1243">
        <v>1739</v>
      </c>
      <c r="G1243" t="s">
        <v>20</v>
      </c>
      <c r="H1243" t="s">
        <v>16</v>
      </c>
      <c r="I1243" t="s">
        <v>22</v>
      </c>
      <c r="J1243" s="1">
        <v>9610</v>
      </c>
      <c r="K1243" t="s">
        <v>18</v>
      </c>
      <c r="L1243">
        <v>13</v>
      </c>
      <c r="M1243">
        <v>10</v>
      </c>
      <c r="N1243">
        <v>4</v>
      </c>
      <c r="O1243">
        <v>0</v>
      </c>
    </row>
    <row r="1244" spans="1:15" x14ac:dyDescent="0.3">
      <c r="A1244">
        <v>40</v>
      </c>
      <c r="B1244" t="str">
        <f>IF(WA_Fn_UseC__HR_Employee_Attrition[[#This Row],[Age]]&lt;30,"&lt;30",IF(WA_Fn_UseC__HR_Employee_Attrition[[#This Row],[Age]]&lt;=40,"30-40",IF(WA_Fn_UseC__HR_Employee_Attrition[[#This Row],[Age]]&lt;=50,"41-50","50+")))</f>
        <v>30-40</v>
      </c>
      <c r="C1244" t="s">
        <v>18</v>
      </c>
      <c r="D1244" t="s">
        <v>13</v>
      </c>
      <c r="E1244" t="s">
        <v>25</v>
      </c>
      <c r="F1244">
        <v>1740</v>
      </c>
      <c r="G1244" t="s">
        <v>20</v>
      </c>
      <c r="H1244" t="s">
        <v>29</v>
      </c>
      <c r="I1244" t="s">
        <v>17</v>
      </c>
      <c r="J1244" s="1">
        <v>19833</v>
      </c>
      <c r="K1244" t="s">
        <v>18</v>
      </c>
      <c r="L1244">
        <v>14</v>
      </c>
      <c r="M1244">
        <v>21</v>
      </c>
      <c r="N1244">
        <v>21</v>
      </c>
      <c r="O1244">
        <v>12</v>
      </c>
    </row>
    <row r="1245" spans="1:15" x14ac:dyDescent="0.3">
      <c r="A1245">
        <v>45</v>
      </c>
      <c r="B1245" t="str">
        <f>IF(WA_Fn_UseC__HR_Employee_Attrition[[#This Row],[Age]]&lt;30,"&lt;30",IF(WA_Fn_UseC__HR_Employee_Attrition[[#This Row],[Age]]&lt;=40,"30-40",IF(WA_Fn_UseC__HR_Employee_Attrition[[#This Row],[Age]]&lt;=50,"41-50","50+")))</f>
        <v>41-50</v>
      </c>
      <c r="C1245" t="s">
        <v>18</v>
      </c>
      <c r="D1245" t="s">
        <v>34</v>
      </c>
      <c r="E1245" t="s">
        <v>14</v>
      </c>
      <c r="F1245">
        <v>1744</v>
      </c>
      <c r="G1245" t="s">
        <v>15</v>
      </c>
      <c r="H1245" t="s">
        <v>34</v>
      </c>
      <c r="I1245" t="s">
        <v>22</v>
      </c>
      <c r="J1245" s="1">
        <v>9756</v>
      </c>
      <c r="K1245" t="s">
        <v>18</v>
      </c>
      <c r="L1245">
        <v>21</v>
      </c>
      <c r="M1245">
        <v>9</v>
      </c>
      <c r="N1245">
        <v>5</v>
      </c>
      <c r="O1245">
        <v>0</v>
      </c>
    </row>
    <row r="1246" spans="1:15" x14ac:dyDescent="0.3">
      <c r="A1246">
        <v>30</v>
      </c>
      <c r="B1246" t="str">
        <f>IF(WA_Fn_UseC__HR_Employee_Attrition[[#This Row],[Age]]&lt;30,"&lt;30",IF(WA_Fn_UseC__HR_Employee_Attrition[[#This Row],[Age]]&lt;=40,"30-40",IF(WA_Fn_UseC__HR_Employee_Attrition[[#This Row],[Age]]&lt;=50,"41-50","50+")))</f>
        <v>30-40</v>
      </c>
      <c r="C1246" t="s">
        <v>18</v>
      </c>
      <c r="D1246" t="s">
        <v>19</v>
      </c>
      <c r="E1246" t="s">
        <v>33</v>
      </c>
      <c r="F1246">
        <v>1745</v>
      </c>
      <c r="G1246" t="s">
        <v>15</v>
      </c>
      <c r="H1246" t="s">
        <v>21</v>
      </c>
      <c r="I1246" t="s">
        <v>17</v>
      </c>
      <c r="J1246" s="1">
        <v>4968</v>
      </c>
      <c r="K1246" t="s">
        <v>18</v>
      </c>
      <c r="L1246">
        <v>16</v>
      </c>
      <c r="M1246">
        <v>10</v>
      </c>
      <c r="N1246">
        <v>9</v>
      </c>
      <c r="O1246">
        <v>0</v>
      </c>
    </row>
    <row r="1247" spans="1:15" x14ac:dyDescent="0.3">
      <c r="A1247">
        <v>24</v>
      </c>
      <c r="B1247" t="str">
        <f>IF(WA_Fn_UseC__HR_Employee_Attrition[[#This Row],[Age]]&lt;30,"&lt;30",IF(WA_Fn_UseC__HR_Employee_Attrition[[#This Row],[Age]]&lt;=40,"30-40",IF(WA_Fn_UseC__HR_Employee_Attrition[[#This Row],[Age]]&lt;=50,"41-50","50+")))</f>
        <v>&lt;30</v>
      </c>
      <c r="C1247" t="s">
        <v>18</v>
      </c>
      <c r="D1247" t="s">
        <v>34</v>
      </c>
      <c r="E1247" t="s">
        <v>25</v>
      </c>
      <c r="F1247">
        <v>1746</v>
      </c>
      <c r="G1247" t="s">
        <v>20</v>
      </c>
      <c r="H1247" t="s">
        <v>34</v>
      </c>
      <c r="I1247" t="s">
        <v>22</v>
      </c>
      <c r="J1247" s="1">
        <v>2145</v>
      </c>
      <c r="K1247" t="s">
        <v>18</v>
      </c>
      <c r="L1247">
        <v>14</v>
      </c>
      <c r="M1247">
        <v>3</v>
      </c>
      <c r="N1247">
        <v>2</v>
      </c>
      <c r="O1247">
        <v>2</v>
      </c>
    </row>
    <row r="1248" spans="1:15" x14ac:dyDescent="0.3">
      <c r="A1248">
        <v>30</v>
      </c>
      <c r="B1248" t="str">
        <f>IF(WA_Fn_UseC__HR_Employee_Attrition[[#This Row],[Age]]&lt;30,"&lt;30",IF(WA_Fn_UseC__HR_Employee_Attrition[[#This Row],[Age]]&lt;=40,"30-40",IF(WA_Fn_UseC__HR_Employee_Attrition[[#This Row],[Age]]&lt;=50,"41-50","50+")))</f>
        <v>30-40</v>
      </c>
      <c r="C1248" t="s">
        <v>12</v>
      </c>
      <c r="D1248" t="s">
        <v>34</v>
      </c>
      <c r="E1248" t="s">
        <v>34</v>
      </c>
      <c r="F1248">
        <v>1747</v>
      </c>
      <c r="G1248" t="s">
        <v>15</v>
      </c>
      <c r="H1248" t="s">
        <v>34</v>
      </c>
      <c r="I1248" t="s">
        <v>26</v>
      </c>
      <c r="J1248" s="1">
        <v>2180</v>
      </c>
      <c r="K1248" t="s">
        <v>18</v>
      </c>
      <c r="L1248">
        <v>11</v>
      </c>
      <c r="M1248">
        <v>6</v>
      </c>
      <c r="N1248">
        <v>4</v>
      </c>
      <c r="O1248">
        <v>1</v>
      </c>
    </row>
    <row r="1249" spans="1:15" x14ac:dyDescent="0.3">
      <c r="A1249">
        <v>31</v>
      </c>
      <c r="B1249" t="str">
        <f>IF(WA_Fn_UseC__HR_Employee_Attrition[[#This Row],[Age]]&lt;30,"&lt;30",IF(WA_Fn_UseC__HR_Employee_Attrition[[#This Row],[Age]]&lt;=40,"30-40",IF(WA_Fn_UseC__HR_Employee_Attrition[[#This Row],[Age]]&lt;=50,"41-50","50+")))</f>
        <v>30-40</v>
      </c>
      <c r="C1249" t="s">
        <v>18</v>
      </c>
      <c r="D1249" t="s">
        <v>13</v>
      </c>
      <c r="E1249" t="s">
        <v>33</v>
      </c>
      <c r="F1249">
        <v>1749</v>
      </c>
      <c r="G1249" t="s">
        <v>20</v>
      </c>
      <c r="H1249" t="s">
        <v>16</v>
      </c>
      <c r="I1249" t="s">
        <v>22</v>
      </c>
      <c r="J1249" s="1">
        <v>8346</v>
      </c>
      <c r="K1249" t="s">
        <v>18</v>
      </c>
      <c r="L1249">
        <v>19</v>
      </c>
      <c r="M1249">
        <v>6</v>
      </c>
      <c r="N1249">
        <v>5</v>
      </c>
      <c r="O1249">
        <v>0</v>
      </c>
    </row>
    <row r="1250" spans="1:15" x14ac:dyDescent="0.3">
      <c r="A1250">
        <v>27</v>
      </c>
      <c r="B1250" t="str">
        <f>IF(WA_Fn_UseC__HR_Employee_Attrition[[#This Row],[Age]]&lt;30,"&lt;30",IF(WA_Fn_UseC__HR_Employee_Attrition[[#This Row],[Age]]&lt;=40,"30-40",IF(WA_Fn_UseC__HR_Employee_Attrition[[#This Row],[Age]]&lt;=50,"41-50","50+")))</f>
        <v>&lt;30</v>
      </c>
      <c r="C1250" t="s">
        <v>18</v>
      </c>
      <c r="D1250" t="s">
        <v>19</v>
      </c>
      <c r="E1250" t="s">
        <v>25</v>
      </c>
      <c r="F1250">
        <v>1751</v>
      </c>
      <c r="G1250" t="s">
        <v>15</v>
      </c>
      <c r="H1250" t="s">
        <v>21</v>
      </c>
      <c r="I1250" t="s">
        <v>17</v>
      </c>
      <c r="J1250" s="1">
        <v>3445</v>
      </c>
      <c r="K1250" t="s">
        <v>18</v>
      </c>
      <c r="L1250">
        <v>11</v>
      </c>
      <c r="M1250">
        <v>6</v>
      </c>
      <c r="N1250">
        <v>6</v>
      </c>
      <c r="O1250">
        <v>1</v>
      </c>
    </row>
    <row r="1251" spans="1:15" x14ac:dyDescent="0.3">
      <c r="A1251">
        <v>29</v>
      </c>
      <c r="B1251" t="str">
        <f>IF(WA_Fn_UseC__HR_Employee_Attrition[[#This Row],[Age]]&lt;30,"&lt;30",IF(WA_Fn_UseC__HR_Employee_Attrition[[#This Row],[Age]]&lt;=40,"30-40",IF(WA_Fn_UseC__HR_Employee_Attrition[[#This Row],[Age]]&lt;=50,"41-50","50+")))</f>
        <v>&lt;30</v>
      </c>
      <c r="C1251" t="s">
        <v>12</v>
      </c>
      <c r="D1251" t="s">
        <v>13</v>
      </c>
      <c r="E1251" t="s">
        <v>32</v>
      </c>
      <c r="F1251">
        <v>1752</v>
      </c>
      <c r="G1251" t="s">
        <v>15</v>
      </c>
      <c r="H1251" t="s">
        <v>30</v>
      </c>
      <c r="I1251" t="s">
        <v>17</v>
      </c>
      <c r="J1251" s="1">
        <v>2760</v>
      </c>
      <c r="K1251" t="s">
        <v>18</v>
      </c>
      <c r="L1251">
        <v>13</v>
      </c>
      <c r="M1251">
        <v>2</v>
      </c>
      <c r="N1251">
        <v>2</v>
      </c>
      <c r="O1251">
        <v>2</v>
      </c>
    </row>
    <row r="1252" spans="1:15" x14ac:dyDescent="0.3">
      <c r="A1252">
        <v>29</v>
      </c>
      <c r="B1252" t="str">
        <f>IF(WA_Fn_UseC__HR_Employee_Attrition[[#This Row],[Age]]&lt;30,"&lt;30",IF(WA_Fn_UseC__HR_Employee_Attrition[[#This Row],[Age]]&lt;=40,"30-40",IF(WA_Fn_UseC__HR_Employee_Attrition[[#This Row],[Age]]&lt;=50,"41-50","50+")))</f>
        <v>&lt;30</v>
      </c>
      <c r="C1252" t="s">
        <v>18</v>
      </c>
      <c r="D1252" t="s">
        <v>19</v>
      </c>
      <c r="E1252" t="s">
        <v>14</v>
      </c>
      <c r="F1252">
        <v>1753</v>
      </c>
      <c r="G1252" t="s">
        <v>20</v>
      </c>
      <c r="H1252" t="s">
        <v>28</v>
      </c>
      <c r="I1252" t="s">
        <v>17</v>
      </c>
      <c r="J1252" s="1">
        <v>6294</v>
      </c>
      <c r="K1252" t="s">
        <v>12</v>
      </c>
      <c r="L1252">
        <v>12</v>
      </c>
      <c r="M1252">
        <v>10</v>
      </c>
      <c r="N1252">
        <v>3</v>
      </c>
      <c r="O1252">
        <v>0</v>
      </c>
    </row>
    <row r="1253" spans="1:15" x14ac:dyDescent="0.3">
      <c r="A1253">
        <v>30</v>
      </c>
      <c r="B1253" t="str">
        <f>IF(WA_Fn_UseC__HR_Employee_Attrition[[#This Row],[Age]]&lt;30,"&lt;30",IF(WA_Fn_UseC__HR_Employee_Attrition[[#This Row],[Age]]&lt;=40,"30-40",IF(WA_Fn_UseC__HR_Employee_Attrition[[#This Row],[Age]]&lt;=50,"41-50","50+")))</f>
        <v>30-40</v>
      </c>
      <c r="C1253" t="s">
        <v>18</v>
      </c>
      <c r="D1253" t="s">
        <v>13</v>
      </c>
      <c r="E1253" t="s">
        <v>32</v>
      </c>
      <c r="F1253">
        <v>1754</v>
      </c>
      <c r="G1253" t="s">
        <v>20</v>
      </c>
      <c r="H1253" t="s">
        <v>16</v>
      </c>
      <c r="I1253" t="s">
        <v>26</v>
      </c>
      <c r="J1253" s="1">
        <v>7140</v>
      </c>
      <c r="K1253" t="s">
        <v>18</v>
      </c>
      <c r="L1253">
        <v>11</v>
      </c>
      <c r="M1253">
        <v>12</v>
      </c>
      <c r="N1253">
        <v>7</v>
      </c>
      <c r="O1253">
        <v>1</v>
      </c>
    </row>
    <row r="1254" spans="1:15" x14ac:dyDescent="0.3">
      <c r="A1254">
        <v>34</v>
      </c>
      <c r="B1254" t="str">
        <f>IF(WA_Fn_UseC__HR_Employee_Attrition[[#This Row],[Age]]&lt;30,"&lt;30",IF(WA_Fn_UseC__HR_Employee_Attrition[[#This Row],[Age]]&lt;=40,"30-40",IF(WA_Fn_UseC__HR_Employee_Attrition[[#This Row],[Age]]&lt;=50,"41-50","50+")))</f>
        <v>30-40</v>
      </c>
      <c r="C1254" t="s">
        <v>18</v>
      </c>
      <c r="D1254" t="s">
        <v>19</v>
      </c>
      <c r="E1254" t="s">
        <v>25</v>
      </c>
      <c r="F1254">
        <v>1755</v>
      </c>
      <c r="G1254" t="s">
        <v>20</v>
      </c>
      <c r="H1254" t="s">
        <v>21</v>
      </c>
      <c r="I1254" t="s">
        <v>22</v>
      </c>
      <c r="J1254" s="1">
        <v>2932</v>
      </c>
      <c r="K1254" t="s">
        <v>12</v>
      </c>
      <c r="L1254">
        <v>14</v>
      </c>
      <c r="M1254">
        <v>6</v>
      </c>
      <c r="N1254">
        <v>5</v>
      </c>
      <c r="O1254">
        <v>1</v>
      </c>
    </row>
    <row r="1255" spans="1:15" x14ac:dyDescent="0.3">
      <c r="A1255">
        <v>33</v>
      </c>
      <c r="B1255" t="str">
        <f>IF(WA_Fn_UseC__HR_Employee_Attrition[[#This Row],[Age]]&lt;30,"&lt;30",IF(WA_Fn_UseC__HR_Employee_Attrition[[#This Row],[Age]]&lt;=40,"30-40",IF(WA_Fn_UseC__HR_Employee_Attrition[[#This Row],[Age]]&lt;=50,"41-50","50+")))</f>
        <v>30-40</v>
      </c>
      <c r="C1255" t="s">
        <v>18</v>
      </c>
      <c r="D1255" t="s">
        <v>13</v>
      </c>
      <c r="E1255" t="s">
        <v>32</v>
      </c>
      <c r="F1255">
        <v>1756</v>
      </c>
      <c r="G1255" t="s">
        <v>15</v>
      </c>
      <c r="H1255" t="s">
        <v>16</v>
      </c>
      <c r="I1255" t="s">
        <v>17</v>
      </c>
      <c r="J1255" s="1">
        <v>5147</v>
      </c>
      <c r="K1255" t="s">
        <v>18</v>
      </c>
      <c r="L1255">
        <v>15</v>
      </c>
      <c r="M1255">
        <v>13</v>
      </c>
      <c r="N1255">
        <v>11</v>
      </c>
      <c r="O1255">
        <v>1</v>
      </c>
    </row>
    <row r="1256" spans="1:15" x14ac:dyDescent="0.3">
      <c r="A1256">
        <v>49</v>
      </c>
      <c r="B1256" t="str">
        <f>IF(WA_Fn_UseC__HR_Employee_Attrition[[#This Row],[Age]]&lt;30,"&lt;30",IF(WA_Fn_UseC__HR_Employee_Attrition[[#This Row],[Age]]&lt;=40,"30-40",IF(WA_Fn_UseC__HR_Employee_Attrition[[#This Row],[Age]]&lt;=50,"41-50","50+")))</f>
        <v>41-50</v>
      </c>
      <c r="C1256" t="s">
        <v>18</v>
      </c>
      <c r="D1256" t="s">
        <v>13</v>
      </c>
      <c r="E1256" t="s">
        <v>32</v>
      </c>
      <c r="F1256">
        <v>1757</v>
      </c>
      <c r="G1256" t="s">
        <v>15</v>
      </c>
      <c r="H1256" t="s">
        <v>16</v>
      </c>
      <c r="I1256" t="s">
        <v>17</v>
      </c>
      <c r="J1256" s="1">
        <v>4507</v>
      </c>
      <c r="K1256" t="s">
        <v>18</v>
      </c>
      <c r="L1256">
        <v>12</v>
      </c>
      <c r="M1256">
        <v>8</v>
      </c>
      <c r="N1256">
        <v>5</v>
      </c>
      <c r="O1256">
        <v>0</v>
      </c>
    </row>
    <row r="1257" spans="1:15" x14ac:dyDescent="0.3">
      <c r="A1257">
        <v>33</v>
      </c>
      <c r="B1257" t="str">
        <f>IF(WA_Fn_UseC__HR_Employee_Attrition[[#This Row],[Age]]&lt;30,"&lt;30",IF(WA_Fn_UseC__HR_Employee_Attrition[[#This Row],[Age]]&lt;=40,"30-40",IF(WA_Fn_UseC__HR_Employee_Attrition[[#This Row],[Age]]&lt;=50,"41-50","50+")))</f>
        <v>30-40</v>
      </c>
      <c r="C1257" t="s">
        <v>12</v>
      </c>
      <c r="D1257" t="s">
        <v>13</v>
      </c>
      <c r="E1257" t="s">
        <v>14</v>
      </c>
      <c r="F1257">
        <v>1758</v>
      </c>
      <c r="G1257" t="s">
        <v>15</v>
      </c>
      <c r="H1257" t="s">
        <v>16</v>
      </c>
      <c r="I1257" t="s">
        <v>17</v>
      </c>
      <c r="J1257" s="1">
        <v>8564</v>
      </c>
      <c r="K1257" t="s">
        <v>12</v>
      </c>
      <c r="L1257">
        <v>20</v>
      </c>
      <c r="M1257">
        <v>11</v>
      </c>
      <c r="N1257">
        <v>0</v>
      </c>
      <c r="O1257">
        <v>0</v>
      </c>
    </row>
    <row r="1258" spans="1:15" x14ac:dyDescent="0.3">
      <c r="A1258">
        <v>38</v>
      </c>
      <c r="B1258" t="str">
        <f>IF(WA_Fn_UseC__HR_Employee_Attrition[[#This Row],[Age]]&lt;30,"&lt;30",IF(WA_Fn_UseC__HR_Employee_Attrition[[#This Row],[Age]]&lt;=40,"30-40",IF(WA_Fn_UseC__HR_Employee_Attrition[[#This Row],[Age]]&lt;=50,"41-50","50+")))</f>
        <v>30-40</v>
      </c>
      <c r="C1258" t="s">
        <v>18</v>
      </c>
      <c r="D1258" t="s">
        <v>19</v>
      </c>
      <c r="E1258" t="s">
        <v>25</v>
      </c>
      <c r="F1258">
        <v>1760</v>
      </c>
      <c r="G1258" t="s">
        <v>15</v>
      </c>
      <c r="H1258" t="s">
        <v>24</v>
      </c>
      <c r="I1258" t="s">
        <v>22</v>
      </c>
      <c r="J1258" s="1">
        <v>2468</v>
      </c>
      <c r="K1258" t="s">
        <v>18</v>
      </c>
      <c r="L1258">
        <v>14</v>
      </c>
      <c r="M1258">
        <v>9</v>
      </c>
      <c r="N1258">
        <v>6</v>
      </c>
      <c r="O1258">
        <v>0</v>
      </c>
    </row>
    <row r="1259" spans="1:15" x14ac:dyDescent="0.3">
      <c r="A1259">
        <v>31</v>
      </c>
      <c r="B1259" t="str">
        <f>IF(WA_Fn_UseC__HR_Employee_Attrition[[#This Row],[Age]]&lt;30,"&lt;30",IF(WA_Fn_UseC__HR_Employee_Attrition[[#This Row],[Age]]&lt;=40,"30-40",IF(WA_Fn_UseC__HR_Employee_Attrition[[#This Row],[Age]]&lt;=50,"41-50","50+")))</f>
        <v>30-40</v>
      </c>
      <c r="C1259" t="s">
        <v>12</v>
      </c>
      <c r="D1259" t="s">
        <v>13</v>
      </c>
      <c r="E1259" t="s">
        <v>32</v>
      </c>
      <c r="F1259">
        <v>1761</v>
      </c>
      <c r="G1259" t="s">
        <v>20</v>
      </c>
      <c r="H1259" t="s">
        <v>16</v>
      </c>
      <c r="I1259" t="s">
        <v>22</v>
      </c>
      <c r="J1259" s="1">
        <v>8161</v>
      </c>
      <c r="K1259" t="s">
        <v>18</v>
      </c>
      <c r="L1259">
        <v>13</v>
      </c>
      <c r="M1259">
        <v>10</v>
      </c>
      <c r="N1259">
        <v>1</v>
      </c>
      <c r="O1259">
        <v>0</v>
      </c>
    </row>
    <row r="1260" spans="1:15" x14ac:dyDescent="0.3">
      <c r="A1260">
        <v>29</v>
      </c>
      <c r="B1260" t="str">
        <f>IF(WA_Fn_UseC__HR_Employee_Attrition[[#This Row],[Age]]&lt;30,"&lt;30",IF(WA_Fn_UseC__HR_Employee_Attrition[[#This Row],[Age]]&lt;=40,"30-40",IF(WA_Fn_UseC__HR_Employee_Attrition[[#This Row],[Age]]&lt;=50,"41-50","50+")))</f>
        <v>&lt;30</v>
      </c>
      <c r="C1260" t="s">
        <v>18</v>
      </c>
      <c r="D1260" t="s">
        <v>19</v>
      </c>
      <c r="E1260" t="s">
        <v>33</v>
      </c>
      <c r="F1260">
        <v>1762</v>
      </c>
      <c r="G1260" t="s">
        <v>15</v>
      </c>
      <c r="H1260" t="s">
        <v>21</v>
      </c>
      <c r="I1260" t="s">
        <v>26</v>
      </c>
      <c r="J1260" s="1">
        <v>2109</v>
      </c>
      <c r="K1260" t="s">
        <v>18</v>
      </c>
      <c r="L1260">
        <v>13</v>
      </c>
      <c r="M1260">
        <v>1</v>
      </c>
      <c r="N1260">
        <v>1</v>
      </c>
      <c r="O1260">
        <v>0</v>
      </c>
    </row>
    <row r="1261" spans="1:15" x14ac:dyDescent="0.3">
      <c r="A1261">
        <v>30</v>
      </c>
      <c r="B1261" t="str">
        <f>IF(WA_Fn_UseC__HR_Employee_Attrition[[#This Row],[Age]]&lt;30,"&lt;30",IF(WA_Fn_UseC__HR_Employee_Attrition[[#This Row],[Age]]&lt;=40,"30-40",IF(WA_Fn_UseC__HR_Employee_Attrition[[#This Row],[Age]]&lt;=50,"41-50","50+")))</f>
        <v>30-40</v>
      </c>
      <c r="C1261" t="s">
        <v>18</v>
      </c>
      <c r="D1261" t="s">
        <v>19</v>
      </c>
      <c r="E1261" t="s">
        <v>14</v>
      </c>
      <c r="F1261">
        <v>1763</v>
      </c>
      <c r="G1261" t="s">
        <v>20</v>
      </c>
      <c r="H1261" t="s">
        <v>28</v>
      </c>
      <c r="I1261" t="s">
        <v>22</v>
      </c>
      <c r="J1261" s="1">
        <v>5294</v>
      </c>
      <c r="K1261" t="s">
        <v>18</v>
      </c>
      <c r="L1261">
        <v>16</v>
      </c>
      <c r="M1261">
        <v>10</v>
      </c>
      <c r="N1261">
        <v>7</v>
      </c>
      <c r="O1261">
        <v>1</v>
      </c>
    </row>
    <row r="1262" spans="1:15" x14ac:dyDescent="0.3">
      <c r="A1262">
        <v>32</v>
      </c>
      <c r="B1262" t="str">
        <f>IF(WA_Fn_UseC__HR_Employee_Attrition[[#This Row],[Age]]&lt;30,"&lt;30",IF(WA_Fn_UseC__HR_Employee_Attrition[[#This Row],[Age]]&lt;=40,"30-40",IF(WA_Fn_UseC__HR_Employee_Attrition[[#This Row],[Age]]&lt;=50,"41-50","50+")))</f>
        <v>30-40</v>
      </c>
      <c r="C1262" t="s">
        <v>18</v>
      </c>
      <c r="D1262" t="s">
        <v>19</v>
      </c>
      <c r="E1262" t="s">
        <v>33</v>
      </c>
      <c r="F1262">
        <v>1764</v>
      </c>
      <c r="G1262" t="s">
        <v>20</v>
      </c>
      <c r="H1262" t="s">
        <v>21</v>
      </c>
      <c r="I1262" t="s">
        <v>17</v>
      </c>
      <c r="J1262" s="1">
        <v>2718</v>
      </c>
      <c r="K1262" t="s">
        <v>18</v>
      </c>
      <c r="L1262">
        <v>14</v>
      </c>
      <c r="M1262">
        <v>12</v>
      </c>
      <c r="N1262">
        <v>7</v>
      </c>
      <c r="O1262">
        <v>0</v>
      </c>
    </row>
    <row r="1263" spans="1:15" x14ac:dyDescent="0.3">
      <c r="A1263">
        <v>38</v>
      </c>
      <c r="B1263" t="str">
        <f>IF(WA_Fn_UseC__HR_Employee_Attrition[[#This Row],[Age]]&lt;30,"&lt;30",IF(WA_Fn_UseC__HR_Employee_Attrition[[#This Row],[Age]]&lt;=40,"30-40",IF(WA_Fn_UseC__HR_Employee_Attrition[[#This Row],[Age]]&lt;=50,"41-50","50+")))</f>
        <v>30-40</v>
      </c>
      <c r="C1263" t="s">
        <v>18</v>
      </c>
      <c r="D1263" t="s">
        <v>19</v>
      </c>
      <c r="E1263" t="s">
        <v>25</v>
      </c>
      <c r="F1263">
        <v>1766</v>
      </c>
      <c r="G1263" t="s">
        <v>20</v>
      </c>
      <c r="H1263" t="s">
        <v>28</v>
      </c>
      <c r="I1263" t="s">
        <v>22</v>
      </c>
      <c r="J1263" s="1">
        <v>5811</v>
      </c>
      <c r="K1263" t="s">
        <v>12</v>
      </c>
      <c r="L1263">
        <v>16</v>
      </c>
      <c r="M1263">
        <v>15</v>
      </c>
      <c r="N1263">
        <v>1</v>
      </c>
      <c r="O1263">
        <v>1</v>
      </c>
    </row>
    <row r="1264" spans="1:15" x14ac:dyDescent="0.3">
      <c r="A1264">
        <v>43</v>
      </c>
      <c r="B1264" t="str">
        <f>IF(WA_Fn_UseC__HR_Employee_Attrition[[#This Row],[Age]]&lt;30,"&lt;30",IF(WA_Fn_UseC__HR_Employee_Attrition[[#This Row],[Age]]&lt;=40,"30-40",IF(WA_Fn_UseC__HR_Employee_Attrition[[#This Row],[Age]]&lt;=50,"41-50","50+")))</f>
        <v>41-50</v>
      </c>
      <c r="C1264" t="s">
        <v>12</v>
      </c>
      <c r="D1264" t="s">
        <v>19</v>
      </c>
      <c r="E1264" t="s">
        <v>33</v>
      </c>
      <c r="F1264">
        <v>1767</v>
      </c>
      <c r="G1264" t="s">
        <v>20</v>
      </c>
      <c r="H1264" t="s">
        <v>21</v>
      </c>
      <c r="I1264" t="s">
        <v>22</v>
      </c>
      <c r="J1264" s="1">
        <v>2437</v>
      </c>
      <c r="K1264" t="s">
        <v>12</v>
      </c>
      <c r="L1264">
        <v>16</v>
      </c>
      <c r="M1264">
        <v>6</v>
      </c>
      <c r="N1264">
        <v>1</v>
      </c>
      <c r="O1264">
        <v>0</v>
      </c>
    </row>
    <row r="1265" spans="1:15" x14ac:dyDescent="0.3">
      <c r="A1265">
        <v>42</v>
      </c>
      <c r="B1265" t="str">
        <f>IF(WA_Fn_UseC__HR_Employee_Attrition[[#This Row],[Age]]&lt;30,"&lt;30",IF(WA_Fn_UseC__HR_Employee_Attrition[[#This Row],[Age]]&lt;=40,"30-40",IF(WA_Fn_UseC__HR_Employee_Attrition[[#This Row],[Age]]&lt;=50,"41-50","50+")))</f>
        <v>41-50</v>
      </c>
      <c r="C1265" t="s">
        <v>18</v>
      </c>
      <c r="D1265" t="s">
        <v>19</v>
      </c>
      <c r="E1265" t="s">
        <v>25</v>
      </c>
      <c r="F1265">
        <v>1768</v>
      </c>
      <c r="G1265" t="s">
        <v>20</v>
      </c>
      <c r="H1265" t="s">
        <v>24</v>
      </c>
      <c r="I1265" t="s">
        <v>26</v>
      </c>
      <c r="J1265" s="1">
        <v>2766</v>
      </c>
      <c r="K1265" t="s">
        <v>18</v>
      </c>
      <c r="L1265">
        <v>22</v>
      </c>
      <c r="M1265">
        <v>7</v>
      </c>
      <c r="N1265">
        <v>5</v>
      </c>
      <c r="O1265">
        <v>0</v>
      </c>
    </row>
    <row r="1266" spans="1:15" x14ac:dyDescent="0.3">
      <c r="A1266">
        <v>55</v>
      </c>
      <c r="B1266" t="str">
        <f>IF(WA_Fn_UseC__HR_Employee_Attrition[[#This Row],[Age]]&lt;30,"&lt;30",IF(WA_Fn_UseC__HR_Employee_Attrition[[#This Row],[Age]]&lt;=40,"30-40",IF(WA_Fn_UseC__HR_Employee_Attrition[[#This Row],[Age]]&lt;=50,"41-50","50+")))</f>
        <v>50+</v>
      </c>
      <c r="C1266" t="s">
        <v>18</v>
      </c>
      <c r="D1266" t="s">
        <v>19</v>
      </c>
      <c r="E1266" t="s">
        <v>25</v>
      </c>
      <c r="F1266">
        <v>1770</v>
      </c>
      <c r="G1266" t="s">
        <v>20</v>
      </c>
      <c r="H1266" t="s">
        <v>31</v>
      </c>
      <c r="I1266" t="s">
        <v>22</v>
      </c>
      <c r="J1266" s="1">
        <v>19038</v>
      </c>
      <c r="K1266" t="s">
        <v>18</v>
      </c>
      <c r="L1266">
        <v>12</v>
      </c>
      <c r="M1266">
        <v>34</v>
      </c>
      <c r="N1266">
        <v>1</v>
      </c>
      <c r="O1266">
        <v>0</v>
      </c>
    </row>
    <row r="1267" spans="1:15" x14ac:dyDescent="0.3">
      <c r="A1267">
        <v>33</v>
      </c>
      <c r="B1267" t="str">
        <f>IF(WA_Fn_UseC__HR_Employee_Attrition[[#This Row],[Age]]&lt;30,"&lt;30",IF(WA_Fn_UseC__HR_Employee_Attrition[[#This Row],[Age]]&lt;=40,"30-40",IF(WA_Fn_UseC__HR_Employee_Attrition[[#This Row],[Age]]&lt;=50,"41-50","50+")))</f>
        <v>30-40</v>
      </c>
      <c r="C1267" t="s">
        <v>18</v>
      </c>
      <c r="D1267" t="s">
        <v>19</v>
      </c>
      <c r="E1267" t="s">
        <v>33</v>
      </c>
      <c r="F1267">
        <v>1771</v>
      </c>
      <c r="G1267" t="s">
        <v>20</v>
      </c>
      <c r="H1267" t="s">
        <v>21</v>
      </c>
      <c r="I1267" t="s">
        <v>26</v>
      </c>
      <c r="J1267" s="1">
        <v>3055</v>
      </c>
      <c r="K1267" t="s">
        <v>18</v>
      </c>
      <c r="L1267">
        <v>15</v>
      </c>
      <c r="M1267">
        <v>11</v>
      </c>
      <c r="N1267">
        <v>9</v>
      </c>
      <c r="O1267">
        <v>1</v>
      </c>
    </row>
    <row r="1268" spans="1:15" x14ac:dyDescent="0.3">
      <c r="A1268">
        <v>41</v>
      </c>
      <c r="B1268" t="str">
        <f>IF(WA_Fn_UseC__HR_Employee_Attrition[[#This Row],[Age]]&lt;30,"&lt;30",IF(WA_Fn_UseC__HR_Employee_Attrition[[#This Row],[Age]]&lt;=40,"30-40",IF(WA_Fn_UseC__HR_Employee_Attrition[[#This Row],[Age]]&lt;=50,"41-50","50+")))</f>
        <v>41-50</v>
      </c>
      <c r="C1268" t="s">
        <v>18</v>
      </c>
      <c r="D1268" t="s">
        <v>19</v>
      </c>
      <c r="E1268" t="s">
        <v>14</v>
      </c>
      <c r="F1268">
        <v>1772</v>
      </c>
      <c r="G1268" t="s">
        <v>20</v>
      </c>
      <c r="H1268" t="s">
        <v>24</v>
      </c>
      <c r="I1268" t="s">
        <v>26</v>
      </c>
      <c r="J1268" s="1">
        <v>2289</v>
      </c>
      <c r="K1268" t="s">
        <v>18</v>
      </c>
      <c r="L1268">
        <v>20</v>
      </c>
      <c r="M1268">
        <v>5</v>
      </c>
      <c r="N1268">
        <v>5</v>
      </c>
      <c r="O1268">
        <v>0</v>
      </c>
    </row>
    <row r="1269" spans="1:15" x14ac:dyDescent="0.3">
      <c r="A1269">
        <v>34</v>
      </c>
      <c r="B1269" t="str">
        <f>IF(WA_Fn_UseC__HR_Employee_Attrition[[#This Row],[Age]]&lt;30,"&lt;30",IF(WA_Fn_UseC__HR_Employee_Attrition[[#This Row],[Age]]&lt;=40,"30-40",IF(WA_Fn_UseC__HR_Employee_Attrition[[#This Row],[Age]]&lt;=50,"41-50","50+")))</f>
        <v>30-40</v>
      </c>
      <c r="C1269" t="s">
        <v>18</v>
      </c>
      <c r="D1269" t="s">
        <v>13</v>
      </c>
      <c r="E1269" t="s">
        <v>14</v>
      </c>
      <c r="F1269">
        <v>1774</v>
      </c>
      <c r="G1269" t="s">
        <v>20</v>
      </c>
      <c r="H1269" t="s">
        <v>16</v>
      </c>
      <c r="I1269" t="s">
        <v>26</v>
      </c>
      <c r="J1269" s="1">
        <v>4001</v>
      </c>
      <c r="K1269" t="s">
        <v>12</v>
      </c>
      <c r="L1269">
        <v>14</v>
      </c>
      <c r="M1269">
        <v>15</v>
      </c>
      <c r="N1269">
        <v>15</v>
      </c>
      <c r="O1269">
        <v>0</v>
      </c>
    </row>
    <row r="1270" spans="1:15" x14ac:dyDescent="0.3">
      <c r="A1270">
        <v>53</v>
      </c>
      <c r="B1270" t="str">
        <f>IF(WA_Fn_UseC__HR_Employee_Attrition[[#This Row],[Age]]&lt;30,"&lt;30",IF(WA_Fn_UseC__HR_Employee_Attrition[[#This Row],[Age]]&lt;=40,"30-40",IF(WA_Fn_UseC__HR_Employee_Attrition[[#This Row],[Age]]&lt;=50,"41-50","50+")))</f>
        <v>50+</v>
      </c>
      <c r="C1270" t="s">
        <v>18</v>
      </c>
      <c r="D1270" t="s">
        <v>19</v>
      </c>
      <c r="E1270" t="s">
        <v>25</v>
      </c>
      <c r="F1270">
        <v>1775</v>
      </c>
      <c r="G1270" t="s">
        <v>15</v>
      </c>
      <c r="H1270" t="s">
        <v>27</v>
      </c>
      <c r="I1270" t="s">
        <v>22</v>
      </c>
      <c r="J1270" s="1">
        <v>12965</v>
      </c>
      <c r="K1270" t="s">
        <v>12</v>
      </c>
      <c r="L1270">
        <v>20</v>
      </c>
      <c r="M1270">
        <v>27</v>
      </c>
      <c r="N1270">
        <v>3</v>
      </c>
      <c r="O1270">
        <v>0</v>
      </c>
    </row>
    <row r="1271" spans="1:15" x14ac:dyDescent="0.3">
      <c r="A1271">
        <v>43</v>
      </c>
      <c r="B1271" t="str">
        <f>IF(WA_Fn_UseC__HR_Employee_Attrition[[#This Row],[Age]]&lt;30,"&lt;30",IF(WA_Fn_UseC__HR_Employee_Attrition[[#This Row],[Age]]&lt;=40,"30-40",IF(WA_Fn_UseC__HR_Employee_Attrition[[#This Row],[Age]]&lt;=50,"41-50","50+")))</f>
        <v>41-50</v>
      </c>
      <c r="C1271" t="s">
        <v>18</v>
      </c>
      <c r="D1271" t="s">
        <v>34</v>
      </c>
      <c r="E1271" t="s">
        <v>14</v>
      </c>
      <c r="F1271">
        <v>1778</v>
      </c>
      <c r="G1271" t="s">
        <v>20</v>
      </c>
      <c r="H1271" t="s">
        <v>34</v>
      </c>
      <c r="I1271" t="s">
        <v>17</v>
      </c>
      <c r="J1271" s="1">
        <v>3539</v>
      </c>
      <c r="K1271" t="s">
        <v>18</v>
      </c>
      <c r="L1271">
        <v>13</v>
      </c>
      <c r="M1271">
        <v>10</v>
      </c>
      <c r="N1271">
        <v>9</v>
      </c>
      <c r="O1271">
        <v>1</v>
      </c>
    </row>
    <row r="1272" spans="1:15" x14ac:dyDescent="0.3">
      <c r="A1272">
        <v>34</v>
      </c>
      <c r="B1272" t="str">
        <f>IF(WA_Fn_UseC__HR_Employee_Attrition[[#This Row],[Age]]&lt;30,"&lt;30",IF(WA_Fn_UseC__HR_Employee_Attrition[[#This Row],[Age]]&lt;=40,"30-40",IF(WA_Fn_UseC__HR_Employee_Attrition[[#This Row],[Age]]&lt;=50,"41-50","50+")))</f>
        <v>30-40</v>
      </c>
      <c r="C1272" t="s">
        <v>18</v>
      </c>
      <c r="D1272" t="s">
        <v>13</v>
      </c>
      <c r="E1272" t="s">
        <v>14</v>
      </c>
      <c r="F1272">
        <v>1779</v>
      </c>
      <c r="G1272" t="s">
        <v>15</v>
      </c>
      <c r="H1272" t="s">
        <v>16</v>
      </c>
      <c r="I1272" t="s">
        <v>17</v>
      </c>
      <c r="J1272" s="1">
        <v>6029</v>
      </c>
      <c r="K1272" t="s">
        <v>18</v>
      </c>
      <c r="L1272">
        <v>12</v>
      </c>
      <c r="M1272">
        <v>6</v>
      </c>
      <c r="N1272">
        <v>2</v>
      </c>
      <c r="O1272">
        <v>2</v>
      </c>
    </row>
    <row r="1273" spans="1:15" x14ac:dyDescent="0.3">
      <c r="A1273">
        <v>21</v>
      </c>
      <c r="B1273" t="str">
        <f>IF(WA_Fn_UseC__HR_Employee_Attrition[[#This Row],[Age]]&lt;30,"&lt;30",IF(WA_Fn_UseC__HR_Employee_Attrition[[#This Row],[Age]]&lt;=40,"30-40",IF(WA_Fn_UseC__HR_Employee_Attrition[[#This Row],[Age]]&lt;=50,"41-50","50+")))</f>
        <v>&lt;30</v>
      </c>
      <c r="C1273" t="s">
        <v>12</v>
      </c>
      <c r="D1273" t="s">
        <v>13</v>
      </c>
      <c r="E1273" t="s">
        <v>32</v>
      </c>
      <c r="F1273">
        <v>1780</v>
      </c>
      <c r="G1273" t="s">
        <v>20</v>
      </c>
      <c r="H1273" t="s">
        <v>30</v>
      </c>
      <c r="I1273" t="s">
        <v>17</v>
      </c>
      <c r="J1273" s="1">
        <v>2679</v>
      </c>
      <c r="K1273" t="s">
        <v>18</v>
      </c>
      <c r="L1273">
        <v>13</v>
      </c>
      <c r="M1273">
        <v>1</v>
      </c>
      <c r="N1273">
        <v>1</v>
      </c>
      <c r="O1273">
        <v>1</v>
      </c>
    </row>
    <row r="1274" spans="1:15" x14ac:dyDescent="0.3">
      <c r="A1274">
        <v>38</v>
      </c>
      <c r="B1274" t="str">
        <f>IF(WA_Fn_UseC__HR_Employee_Attrition[[#This Row],[Age]]&lt;30,"&lt;30",IF(WA_Fn_UseC__HR_Employee_Attrition[[#This Row],[Age]]&lt;=40,"30-40",IF(WA_Fn_UseC__HR_Employee_Attrition[[#This Row],[Age]]&lt;=50,"41-50","50+")))</f>
        <v>30-40</v>
      </c>
      <c r="C1274" t="s">
        <v>18</v>
      </c>
      <c r="D1274" t="s">
        <v>19</v>
      </c>
      <c r="E1274" t="s">
        <v>23</v>
      </c>
      <c r="F1274">
        <v>1782</v>
      </c>
      <c r="G1274" t="s">
        <v>15</v>
      </c>
      <c r="H1274" t="s">
        <v>24</v>
      </c>
      <c r="I1274" t="s">
        <v>22</v>
      </c>
      <c r="J1274" s="1">
        <v>3702</v>
      </c>
      <c r="K1274" t="s">
        <v>18</v>
      </c>
      <c r="L1274">
        <v>11</v>
      </c>
      <c r="M1274">
        <v>5</v>
      </c>
      <c r="N1274">
        <v>5</v>
      </c>
      <c r="O1274">
        <v>0</v>
      </c>
    </row>
    <row r="1275" spans="1:15" x14ac:dyDescent="0.3">
      <c r="A1275">
        <v>22</v>
      </c>
      <c r="B1275" t="str">
        <f>IF(WA_Fn_UseC__HR_Employee_Attrition[[#This Row],[Age]]&lt;30,"&lt;30",IF(WA_Fn_UseC__HR_Employee_Attrition[[#This Row],[Age]]&lt;=40,"30-40",IF(WA_Fn_UseC__HR_Employee_Attrition[[#This Row],[Age]]&lt;=50,"41-50","50+")))</f>
        <v>&lt;30</v>
      </c>
      <c r="C1275" t="s">
        <v>12</v>
      </c>
      <c r="D1275" t="s">
        <v>19</v>
      </c>
      <c r="E1275" t="s">
        <v>25</v>
      </c>
      <c r="F1275">
        <v>1783</v>
      </c>
      <c r="G1275" t="s">
        <v>15</v>
      </c>
      <c r="H1275" t="s">
        <v>24</v>
      </c>
      <c r="I1275" t="s">
        <v>22</v>
      </c>
      <c r="J1275" s="1">
        <v>2398</v>
      </c>
      <c r="K1275" t="s">
        <v>12</v>
      </c>
      <c r="L1275">
        <v>17</v>
      </c>
      <c r="M1275">
        <v>1</v>
      </c>
      <c r="N1275">
        <v>1</v>
      </c>
      <c r="O1275">
        <v>0</v>
      </c>
    </row>
    <row r="1276" spans="1:15" x14ac:dyDescent="0.3">
      <c r="A1276">
        <v>31</v>
      </c>
      <c r="B1276" t="str">
        <f>IF(WA_Fn_UseC__HR_Employee_Attrition[[#This Row],[Age]]&lt;30,"&lt;30",IF(WA_Fn_UseC__HR_Employee_Attrition[[#This Row],[Age]]&lt;=40,"30-40",IF(WA_Fn_UseC__HR_Employee_Attrition[[#This Row],[Age]]&lt;=50,"41-50","50+")))</f>
        <v>30-40</v>
      </c>
      <c r="C1276" t="s">
        <v>18</v>
      </c>
      <c r="D1276" t="s">
        <v>13</v>
      </c>
      <c r="E1276" t="s">
        <v>32</v>
      </c>
      <c r="F1276">
        <v>1784</v>
      </c>
      <c r="G1276" t="s">
        <v>15</v>
      </c>
      <c r="H1276" t="s">
        <v>16</v>
      </c>
      <c r="I1276" t="s">
        <v>22</v>
      </c>
      <c r="J1276" s="1">
        <v>5468</v>
      </c>
      <c r="K1276" t="s">
        <v>18</v>
      </c>
      <c r="L1276">
        <v>14</v>
      </c>
      <c r="M1276">
        <v>13</v>
      </c>
      <c r="N1276">
        <v>12</v>
      </c>
      <c r="O1276">
        <v>5</v>
      </c>
    </row>
    <row r="1277" spans="1:15" x14ac:dyDescent="0.3">
      <c r="A1277">
        <v>51</v>
      </c>
      <c r="B1277" t="str">
        <f>IF(WA_Fn_UseC__HR_Employee_Attrition[[#This Row],[Age]]&lt;30,"&lt;30",IF(WA_Fn_UseC__HR_Employee_Attrition[[#This Row],[Age]]&lt;=40,"30-40",IF(WA_Fn_UseC__HR_Employee_Attrition[[#This Row],[Age]]&lt;=50,"41-50","50+")))</f>
        <v>50+</v>
      </c>
      <c r="C1277" t="s">
        <v>18</v>
      </c>
      <c r="D1277" t="s">
        <v>19</v>
      </c>
      <c r="E1277" t="s">
        <v>33</v>
      </c>
      <c r="F1277">
        <v>1786</v>
      </c>
      <c r="G1277" t="s">
        <v>15</v>
      </c>
      <c r="H1277" t="s">
        <v>29</v>
      </c>
      <c r="I1277" t="s">
        <v>22</v>
      </c>
      <c r="J1277" s="1">
        <v>13116</v>
      </c>
      <c r="K1277" t="s">
        <v>18</v>
      </c>
      <c r="L1277">
        <v>11</v>
      </c>
      <c r="M1277">
        <v>15</v>
      </c>
      <c r="N1277">
        <v>2</v>
      </c>
      <c r="O1277">
        <v>2</v>
      </c>
    </row>
    <row r="1278" spans="1:15" x14ac:dyDescent="0.3">
      <c r="A1278">
        <v>37</v>
      </c>
      <c r="B1278" t="str">
        <f>IF(WA_Fn_UseC__HR_Employee_Attrition[[#This Row],[Age]]&lt;30,"&lt;30",IF(WA_Fn_UseC__HR_Employee_Attrition[[#This Row],[Age]]&lt;=40,"30-40",IF(WA_Fn_UseC__HR_Employee_Attrition[[#This Row],[Age]]&lt;=50,"41-50","50+")))</f>
        <v>30-40</v>
      </c>
      <c r="C1278" t="s">
        <v>18</v>
      </c>
      <c r="D1278" t="s">
        <v>13</v>
      </c>
      <c r="E1278" t="s">
        <v>32</v>
      </c>
      <c r="F1278">
        <v>1787</v>
      </c>
      <c r="G1278" t="s">
        <v>20</v>
      </c>
      <c r="H1278" t="s">
        <v>16</v>
      </c>
      <c r="I1278" t="s">
        <v>22</v>
      </c>
      <c r="J1278" s="1">
        <v>4189</v>
      </c>
      <c r="K1278" t="s">
        <v>18</v>
      </c>
      <c r="L1278">
        <v>14</v>
      </c>
      <c r="M1278">
        <v>5</v>
      </c>
      <c r="N1278">
        <v>5</v>
      </c>
      <c r="O1278">
        <v>0</v>
      </c>
    </row>
    <row r="1279" spans="1:15" x14ac:dyDescent="0.3">
      <c r="A1279">
        <v>46</v>
      </c>
      <c r="B1279" t="str">
        <f>IF(WA_Fn_UseC__HR_Employee_Attrition[[#This Row],[Age]]&lt;30,"&lt;30",IF(WA_Fn_UseC__HR_Employee_Attrition[[#This Row],[Age]]&lt;=40,"30-40",IF(WA_Fn_UseC__HR_Employee_Attrition[[#This Row],[Age]]&lt;=50,"41-50","50+")))</f>
        <v>41-50</v>
      </c>
      <c r="C1279" t="s">
        <v>18</v>
      </c>
      <c r="D1279" t="s">
        <v>19</v>
      </c>
      <c r="E1279" t="s">
        <v>25</v>
      </c>
      <c r="F1279">
        <v>1789</v>
      </c>
      <c r="G1279" t="s">
        <v>20</v>
      </c>
      <c r="H1279" t="s">
        <v>31</v>
      </c>
      <c r="I1279" t="s">
        <v>26</v>
      </c>
      <c r="J1279" s="1">
        <v>19328</v>
      </c>
      <c r="K1279" t="s">
        <v>12</v>
      </c>
      <c r="L1279">
        <v>17</v>
      </c>
      <c r="M1279">
        <v>24</v>
      </c>
      <c r="N1279">
        <v>2</v>
      </c>
      <c r="O1279">
        <v>2</v>
      </c>
    </row>
    <row r="1280" spans="1:15" x14ac:dyDescent="0.3">
      <c r="A1280">
        <v>36</v>
      </c>
      <c r="B1280" t="str">
        <f>IF(WA_Fn_UseC__HR_Employee_Attrition[[#This Row],[Age]]&lt;30,"&lt;30",IF(WA_Fn_UseC__HR_Employee_Attrition[[#This Row],[Age]]&lt;=40,"30-40",IF(WA_Fn_UseC__HR_Employee_Attrition[[#This Row],[Age]]&lt;=50,"41-50","50+")))</f>
        <v>30-40</v>
      </c>
      <c r="C1280" t="s">
        <v>18</v>
      </c>
      <c r="D1280" t="s">
        <v>19</v>
      </c>
      <c r="E1280" t="s">
        <v>14</v>
      </c>
      <c r="F1280">
        <v>1790</v>
      </c>
      <c r="G1280" t="s">
        <v>20</v>
      </c>
      <c r="H1280" t="s">
        <v>28</v>
      </c>
      <c r="I1280" t="s">
        <v>22</v>
      </c>
      <c r="J1280" s="1">
        <v>8321</v>
      </c>
      <c r="K1280" t="s">
        <v>12</v>
      </c>
      <c r="L1280">
        <v>13</v>
      </c>
      <c r="M1280">
        <v>15</v>
      </c>
      <c r="N1280">
        <v>12</v>
      </c>
      <c r="O1280">
        <v>5</v>
      </c>
    </row>
    <row r="1281" spans="1:15" x14ac:dyDescent="0.3">
      <c r="A1281">
        <v>44</v>
      </c>
      <c r="B1281" t="str">
        <f>IF(WA_Fn_UseC__HR_Employee_Attrition[[#This Row],[Age]]&lt;30,"&lt;30",IF(WA_Fn_UseC__HR_Employee_Attrition[[#This Row],[Age]]&lt;=40,"30-40",IF(WA_Fn_UseC__HR_Employee_Attrition[[#This Row],[Age]]&lt;=50,"41-50","50+")))</f>
        <v>41-50</v>
      </c>
      <c r="C1281" t="s">
        <v>12</v>
      </c>
      <c r="D1281" t="s">
        <v>19</v>
      </c>
      <c r="E1281" t="s">
        <v>25</v>
      </c>
      <c r="F1281">
        <v>1792</v>
      </c>
      <c r="G1281" t="s">
        <v>20</v>
      </c>
      <c r="H1281" t="s">
        <v>21</v>
      </c>
      <c r="I1281" t="s">
        <v>26</v>
      </c>
      <c r="J1281" s="1">
        <v>2342</v>
      </c>
      <c r="K1281" t="s">
        <v>12</v>
      </c>
      <c r="L1281">
        <v>12</v>
      </c>
      <c r="M1281">
        <v>6</v>
      </c>
      <c r="N1281">
        <v>5</v>
      </c>
      <c r="O1281">
        <v>2</v>
      </c>
    </row>
    <row r="1282" spans="1:15" x14ac:dyDescent="0.3">
      <c r="A1282">
        <v>37</v>
      </c>
      <c r="B1282" t="str">
        <f>IF(WA_Fn_UseC__HR_Employee_Attrition[[#This Row],[Age]]&lt;30,"&lt;30",IF(WA_Fn_UseC__HR_Employee_Attrition[[#This Row],[Age]]&lt;=40,"30-40",IF(WA_Fn_UseC__HR_Employee_Attrition[[#This Row],[Age]]&lt;=50,"41-50","50+")))</f>
        <v>30-40</v>
      </c>
      <c r="C1282" t="s">
        <v>18</v>
      </c>
      <c r="D1282" t="s">
        <v>34</v>
      </c>
      <c r="E1282" t="s">
        <v>23</v>
      </c>
      <c r="F1282">
        <v>1794</v>
      </c>
      <c r="G1282" t="s">
        <v>20</v>
      </c>
      <c r="H1282" t="s">
        <v>34</v>
      </c>
      <c r="I1282" t="s">
        <v>26</v>
      </c>
      <c r="J1282" s="1">
        <v>4071</v>
      </c>
      <c r="K1282" t="s">
        <v>18</v>
      </c>
      <c r="L1282">
        <v>13</v>
      </c>
      <c r="M1282">
        <v>19</v>
      </c>
      <c r="N1282">
        <v>10</v>
      </c>
      <c r="O1282">
        <v>4</v>
      </c>
    </row>
    <row r="1283" spans="1:15" x14ac:dyDescent="0.3">
      <c r="A1283">
        <v>35</v>
      </c>
      <c r="B1283" t="str">
        <f>IF(WA_Fn_UseC__HR_Employee_Attrition[[#This Row],[Age]]&lt;30,"&lt;30",IF(WA_Fn_UseC__HR_Employee_Attrition[[#This Row],[Age]]&lt;=40,"30-40",IF(WA_Fn_UseC__HR_Employee_Attrition[[#This Row],[Age]]&lt;=50,"41-50","50+")))</f>
        <v>30-40</v>
      </c>
      <c r="C1283" t="s">
        <v>12</v>
      </c>
      <c r="D1283" t="s">
        <v>13</v>
      </c>
      <c r="E1283" t="s">
        <v>14</v>
      </c>
      <c r="F1283">
        <v>1797</v>
      </c>
      <c r="G1283" t="s">
        <v>20</v>
      </c>
      <c r="H1283" t="s">
        <v>16</v>
      </c>
      <c r="I1283" t="s">
        <v>17</v>
      </c>
      <c r="J1283" s="1">
        <v>5813</v>
      </c>
      <c r="K1283" t="s">
        <v>12</v>
      </c>
      <c r="L1283">
        <v>18</v>
      </c>
      <c r="M1283">
        <v>10</v>
      </c>
      <c r="N1283">
        <v>10</v>
      </c>
      <c r="O1283">
        <v>7</v>
      </c>
    </row>
    <row r="1284" spans="1:15" x14ac:dyDescent="0.3">
      <c r="A1284">
        <v>33</v>
      </c>
      <c r="B1284" t="str">
        <f>IF(WA_Fn_UseC__HR_Employee_Attrition[[#This Row],[Age]]&lt;30,"&lt;30",IF(WA_Fn_UseC__HR_Employee_Attrition[[#This Row],[Age]]&lt;=40,"30-40",IF(WA_Fn_UseC__HR_Employee_Attrition[[#This Row],[Age]]&lt;=50,"41-50","50+")))</f>
        <v>30-40</v>
      </c>
      <c r="C1284" t="s">
        <v>18</v>
      </c>
      <c r="D1284" t="s">
        <v>19</v>
      </c>
      <c r="E1284" t="s">
        <v>14</v>
      </c>
      <c r="F1284">
        <v>1798</v>
      </c>
      <c r="G1284" t="s">
        <v>20</v>
      </c>
      <c r="H1284" t="s">
        <v>21</v>
      </c>
      <c r="I1284" t="s">
        <v>22</v>
      </c>
      <c r="J1284" s="1">
        <v>3143</v>
      </c>
      <c r="K1284" t="s">
        <v>18</v>
      </c>
      <c r="L1284">
        <v>19</v>
      </c>
      <c r="M1284">
        <v>14</v>
      </c>
      <c r="N1284">
        <v>10</v>
      </c>
      <c r="O1284">
        <v>7</v>
      </c>
    </row>
    <row r="1285" spans="1:15" x14ac:dyDescent="0.3">
      <c r="A1285">
        <v>28</v>
      </c>
      <c r="B1285" t="str">
        <f>IF(WA_Fn_UseC__HR_Employee_Attrition[[#This Row],[Age]]&lt;30,"&lt;30",IF(WA_Fn_UseC__HR_Employee_Attrition[[#This Row],[Age]]&lt;=40,"30-40",IF(WA_Fn_UseC__HR_Employee_Attrition[[#This Row],[Age]]&lt;=50,"41-50","50+")))</f>
        <v>&lt;30</v>
      </c>
      <c r="C1285" t="s">
        <v>18</v>
      </c>
      <c r="D1285" t="s">
        <v>19</v>
      </c>
      <c r="E1285" t="s">
        <v>14</v>
      </c>
      <c r="F1285">
        <v>1799</v>
      </c>
      <c r="G1285" t="s">
        <v>20</v>
      </c>
      <c r="H1285" t="s">
        <v>21</v>
      </c>
      <c r="I1285" t="s">
        <v>22</v>
      </c>
      <c r="J1285" s="1">
        <v>2044</v>
      </c>
      <c r="K1285" t="s">
        <v>18</v>
      </c>
      <c r="L1285">
        <v>11</v>
      </c>
      <c r="M1285">
        <v>5</v>
      </c>
      <c r="N1285">
        <v>5</v>
      </c>
      <c r="O1285">
        <v>0</v>
      </c>
    </row>
    <row r="1286" spans="1:15" x14ac:dyDescent="0.3">
      <c r="A1286">
        <v>39</v>
      </c>
      <c r="B1286" t="str">
        <f>IF(WA_Fn_UseC__HR_Employee_Attrition[[#This Row],[Age]]&lt;30,"&lt;30",IF(WA_Fn_UseC__HR_Employee_Attrition[[#This Row],[Age]]&lt;=40,"30-40",IF(WA_Fn_UseC__HR_Employee_Attrition[[#This Row],[Age]]&lt;=50,"41-50","50+")))</f>
        <v>30-40</v>
      </c>
      <c r="C1286" t="s">
        <v>18</v>
      </c>
      <c r="D1286" t="s">
        <v>19</v>
      </c>
      <c r="E1286" t="s">
        <v>25</v>
      </c>
      <c r="F1286">
        <v>1800</v>
      </c>
      <c r="G1286" t="s">
        <v>20</v>
      </c>
      <c r="H1286" t="s">
        <v>31</v>
      </c>
      <c r="I1286" t="s">
        <v>17</v>
      </c>
      <c r="J1286" s="1">
        <v>13464</v>
      </c>
      <c r="K1286" t="s">
        <v>18</v>
      </c>
      <c r="L1286">
        <v>21</v>
      </c>
      <c r="M1286">
        <v>9</v>
      </c>
      <c r="N1286">
        <v>4</v>
      </c>
      <c r="O1286">
        <v>2</v>
      </c>
    </row>
    <row r="1287" spans="1:15" x14ac:dyDescent="0.3">
      <c r="A1287">
        <v>46</v>
      </c>
      <c r="B1287" t="str">
        <f>IF(WA_Fn_UseC__HR_Employee_Attrition[[#This Row],[Age]]&lt;30,"&lt;30",IF(WA_Fn_UseC__HR_Employee_Attrition[[#This Row],[Age]]&lt;=40,"30-40",IF(WA_Fn_UseC__HR_Employee_Attrition[[#This Row],[Age]]&lt;=50,"41-50","50+")))</f>
        <v>41-50</v>
      </c>
      <c r="C1287" t="s">
        <v>18</v>
      </c>
      <c r="D1287" t="s">
        <v>13</v>
      </c>
      <c r="E1287" t="s">
        <v>14</v>
      </c>
      <c r="F1287">
        <v>1801</v>
      </c>
      <c r="G1287" t="s">
        <v>20</v>
      </c>
      <c r="H1287" t="s">
        <v>16</v>
      </c>
      <c r="I1287" t="s">
        <v>17</v>
      </c>
      <c r="J1287" s="1">
        <v>7991</v>
      </c>
      <c r="K1287" t="s">
        <v>18</v>
      </c>
      <c r="L1287">
        <v>15</v>
      </c>
      <c r="M1287">
        <v>6</v>
      </c>
      <c r="N1287">
        <v>2</v>
      </c>
      <c r="O1287">
        <v>2</v>
      </c>
    </row>
    <row r="1288" spans="1:15" x14ac:dyDescent="0.3">
      <c r="A1288">
        <v>40</v>
      </c>
      <c r="B1288" t="str">
        <f>IF(WA_Fn_UseC__HR_Employee_Attrition[[#This Row],[Age]]&lt;30,"&lt;30",IF(WA_Fn_UseC__HR_Employee_Attrition[[#This Row],[Age]]&lt;=40,"30-40",IF(WA_Fn_UseC__HR_Employee_Attrition[[#This Row],[Age]]&lt;=50,"41-50","50+")))</f>
        <v>30-40</v>
      </c>
      <c r="C1288" t="s">
        <v>18</v>
      </c>
      <c r="D1288" t="s">
        <v>19</v>
      </c>
      <c r="E1288" t="s">
        <v>14</v>
      </c>
      <c r="F1288">
        <v>1802</v>
      </c>
      <c r="G1288" t="s">
        <v>15</v>
      </c>
      <c r="H1288" t="s">
        <v>24</v>
      </c>
      <c r="I1288" t="s">
        <v>22</v>
      </c>
      <c r="J1288" s="1">
        <v>3377</v>
      </c>
      <c r="K1288" t="s">
        <v>18</v>
      </c>
      <c r="L1288">
        <v>17</v>
      </c>
      <c r="M1288">
        <v>7</v>
      </c>
      <c r="N1288">
        <v>4</v>
      </c>
      <c r="O1288">
        <v>0</v>
      </c>
    </row>
    <row r="1289" spans="1:15" x14ac:dyDescent="0.3">
      <c r="A1289">
        <v>42</v>
      </c>
      <c r="B1289" t="str">
        <f>IF(WA_Fn_UseC__HR_Employee_Attrition[[#This Row],[Age]]&lt;30,"&lt;30",IF(WA_Fn_UseC__HR_Employee_Attrition[[#This Row],[Age]]&lt;=40,"30-40",IF(WA_Fn_UseC__HR_Employee_Attrition[[#This Row],[Age]]&lt;=50,"41-50","50+")))</f>
        <v>41-50</v>
      </c>
      <c r="C1289" t="s">
        <v>18</v>
      </c>
      <c r="D1289" t="s">
        <v>19</v>
      </c>
      <c r="E1289" t="s">
        <v>25</v>
      </c>
      <c r="F1289">
        <v>1803</v>
      </c>
      <c r="G1289" t="s">
        <v>20</v>
      </c>
      <c r="H1289" t="s">
        <v>28</v>
      </c>
      <c r="I1289" t="s">
        <v>22</v>
      </c>
      <c r="J1289" s="1">
        <v>5538</v>
      </c>
      <c r="K1289" t="s">
        <v>18</v>
      </c>
      <c r="L1289">
        <v>18</v>
      </c>
      <c r="M1289">
        <v>10</v>
      </c>
      <c r="N1289">
        <v>0</v>
      </c>
      <c r="O1289">
        <v>0</v>
      </c>
    </row>
    <row r="1290" spans="1:15" x14ac:dyDescent="0.3">
      <c r="A1290">
        <v>35</v>
      </c>
      <c r="B1290" t="str">
        <f>IF(WA_Fn_UseC__HR_Employee_Attrition[[#This Row],[Age]]&lt;30,"&lt;30",IF(WA_Fn_UseC__HR_Employee_Attrition[[#This Row],[Age]]&lt;=40,"30-40",IF(WA_Fn_UseC__HR_Employee_Attrition[[#This Row],[Age]]&lt;=50,"41-50","50+")))</f>
        <v>30-40</v>
      </c>
      <c r="C1290" t="s">
        <v>18</v>
      </c>
      <c r="D1290" t="s">
        <v>19</v>
      </c>
      <c r="E1290" t="s">
        <v>25</v>
      </c>
      <c r="F1290">
        <v>1804</v>
      </c>
      <c r="G1290" t="s">
        <v>20</v>
      </c>
      <c r="H1290" t="s">
        <v>27</v>
      </c>
      <c r="I1290" t="s">
        <v>26</v>
      </c>
      <c r="J1290" s="1">
        <v>5762</v>
      </c>
      <c r="K1290" t="s">
        <v>18</v>
      </c>
      <c r="L1290">
        <v>14</v>
      </c>
      <c r="M1290">
        <v>15</v>
      </c>
      <c r="N1290">
        <v>7</v>
      </c>
      <c r="O1290">
        <v>1</v>
      </c>
    </row>
    <row r="1291" spans="1:15" x14ac:dyDescent="0.3">
      <c r="A1291">
        <v>38</v>
      </c>
      <c r="B1291" t="str">
        <f>IF(WA_Fn_UseC__HR_Employee_Attrition[[#This Row],[Age]]&lt;30,"&lt;30",IF(WA_Fn_UseC__HR_Employee_Attrition[[#This Row],[Age]]&lt;=40,"30-40",IF(WA_Fn_UseC__HR_Employee_Attrition[[#This Row],[Age]]&lt;=50,"41-50","50+")))</f>
        <v>30-40</v>
      </c>
      <c r="C1291" t="s">
        <v>18</v>
      </c>
      <c r="D1291" t="s">
        <v>34</v>
      </c>
      <c r="E1291" t="s">
        <v>34</v>
      </c>
      <c r="F1291">
        <v>1805</v>
      </c>
      <c r="G1291" t="s">
        <v>20</v>
      </c>
      <c r="H1291" t="s">
        <v>34</v>
      </c>
      <c r="I1291" t="s">
        <v>26</v>
      </c>
      <c r="J1291" s="1">
        <v>2592</v>
      </c>
      <c r="K1291" t="s">
        <v>18</v>
      </c>
      <c r="L1291">
        <v>13</v>
      </c>
      <c r="M1291">
        <v>13</v>
      </c>
      <c r="N1291">
        <v>11</v>
      </c>
      <c r="O1291">
        <v>3</v>
      </c>
    </row>
    <row r="1292" spans="1:15" x14ac:dyDescent="0.3">
      <c r="A1292">
        <v>34</v>
      </c>
      <c r="B1292" t="str">
        <f>IF(WA_Fn_UseC__HR_Employee_Attrition[[#This Row],[Age]]&lt;30,"&lt;30",IF(WA_Fn_UseC__HR_Employee_Attrition[[#This Row],[Age]]&lt;=40,"30-40",IF(WA_Fn_UseC__HR_Employee_Attrition[[#This Row],[Age]]&lt;=50,"41-50","50+")))</f>
        <v>30-40</v>
      </c>
      <c r="C1292" t="s">
        <v>12</v>
      </c>
      <c r="D1292" t="s">
        <v>19</v>
      </c>
      <c r="E1292" t="s">
        <v>14</v>
      </c>
      <c r="F1292">
        <v>1807</v>
      </c>
      <c r="G1292" t="s">
        <v>20</v>
      </c>
      <c r="H1292" t="s">
        <v>24</v>
      </c>
      <c r="I1292" t="s">
        <v>22</v>
      </c>
      <c r="J1292" s="1">
        <v>5346</v>
      </c>
      <c r="K1292" t="s">
        <v>18</v>
      </c>
      <c r="L1292">
        <v>17</v>
      </c>
      <c r="M1292">
        <v>11</v>
      </c>
      <c r="N1292">
        <v>7</v>
      </c>
      <c r="O1292">
        <v>0</v>
      </c>
    </row>
    <row r="1293" spans="1:15" x14ac:dyDescent="0.3">
      <c r="A1293">
        <v>37</v>
      </c>
      <c r="B1293" t="str">
        <f>IF(WA_Fn_UseC__HR_Employee_Attrition[[#This Row],[Age]]&lt;30,"&lt;30",IF(WA_Fn_UseC__HR_Employee_Attrition[[#This Row],[Age]]&lt;=40,"30-40",IF(WA_Fn_UseC__HR_Employee_Attrition[[#This Row],[Age]]&lt;=50,"41-50","50+")))</f>
        <v>30-40</v>
      </c>
      <c r="C1293" t="s">
        <v>12</v>
      </c>
      <c r="D1293" t="s">
        <v>19</v>
      </c>
      <c r="E1293" t="s">
        <v>25</v>
      </c>
      <c r="F1293">
        <v>1809</v>
      </c>
      <c r="G1293" t="s">
        <v>20</v>
      </c>
      <c r="H1293" t="s">
        <v>27</v>
      </c>
      <c r="I1293" t="s">
        <v>17</v>
      </c>
      <c r="J1293" s="1">
        <v>4213</v>
      </c>
      <c r="K1293" t="s">
        <v>18</v>
      </c>
      <c r="L1293">
        <v>15</v>
      </c>
      <c r="M1293">
        <v>10</v>
      </c>
      <c r="N1293">
        <v>10</v>
      </c>
      <c r="O1293">
        <v>0</v>
      </c>
    </row>
    <row r="1294" spans="1:15" x14ac:dyDescent="0.3">
      <c r="A1294">
        <v>39</v>
      </c>
      <c r="B1294" t="str">
        <f>IF(WA_Fn_UseC__HR_Employee_Attrition[[#This Row],[Age]]&lt;30,"&lt;30",IF(WA_Fn_UseC__HR_Employee_Attrition[[#This Row],[Age]]&lt;=40,"30-40",IF(WA_Fn_UseC__HR_Employee_Attrition[[#This Row],[Age]]&lt;=50,"41-50","50+")))</f>
        <v>30-40</v>
      </c>
      <c r="C1294" t="s">
        <v>18</v>
      </c>
      <c r="D1294" t="s">
        <v>13</v>
      </c>
      <c r="E1294" t="s">
        <v>14</v>
      </c>
      <c r="F1294">
        <v>1812</v>
      </c>
      <c r="G1294" t="s">
        <v>20</v>
      </c>
      <c r="H1294" t="s">
        <v>16</v>
      </c>
      <c r="I1294" t="s">
        <v>26</v>
      </c>
      <c r="J1294" s="1">
        <v>4127</v>
      </c>
      <c r="K1294" t="s">
        <v>18</v>
      </c>
      <c r="L1294">
        <v>18</v>
      </c>
      <c r="M1294">
        <v>7</v>
      </c>
      <c r="N1294">
        <v>2</v>
      </c>
      <c r="O1294">
        <v>2</v>
      </c>
    </row>
    <row r="1295" spans="1:15" x14ac:dyDescent="0.3">
      <c r="A1295">
        <v>43</v>
      </c>
      <c r="B1295" t="str">
        <f>IF(WA_Fn_UseC__HR_Employee_Attrition[[#This Row],[Age]]&lt;30,"&lt;30",IF(WA_Fn_UseC__HR_Employee_Attrition[[#This Row],[Age]]&lt;=40,"30-40",IF(WA_Fn_UseC__HR_Employee_Attrition[[#This Row],[Age]]&lt;=50,"41-50","50+")))</f>
        <v>41-50</v>
      </c>
      <c r="C1295" t="s">
        <v>18</v>
      </c>
      <c r="D1295" t="s">
        <v>19</v>
      </c>
      <c r="E1295" t="s">
        <v>14</v>
      </c>
      <c r="F1295">
        <v>1813</v>
      </c>
      <c r="G1295" t="s">
        <v>20</v>
      </c>
      <c r="H1295" t="s">
        <v>21</v>
      </c>
      <c r="I1295" t="s">
        <v>17</v>
      </c>
      <c r="J1295" s="1">
        <v>2438</v>
      </c>
      <c r="K1295" t="s">
        <v>18</v>
      </c>
      <c r="L1295">
        <v>13</v>
      </c>
      <c r="M1295">
        <v>7</v>
      </c>
      <c r="N1295">
        <v>3</v>
      </c>
      <c r="O1295">
        <v>1</v>
      </c>
    </row>
    <row r="1296" spans="1:15" x14ac:dyDescent="0.3">
      <c r="A1296">
        <v>41</v>
      </c>
      <c r="B1296" t="str">
        <f>IF(WA_Fn_UseC__HR_Employee_Attrition[[#This Row],[Age]]&lt;30,"&lt;30",IF(WA_Fn_UseC__HR_Employee_Attrition[[#This Row],[Age]]&lt;=40,"30-40",IF(WA_Fn_UseC__HR_Employee_Attrition[[#This Row],[Age]]&lt;=50,"41-50","50+")))</f>
        <v>41-50</v>
      </c>
      <c r="C1296" t="s">
        <v>18</v>
      </c>
      <c r="D1296" t="s">
        <v>19</v>
      </c>
      <c r="E1296" t="s">
        <v>14</v>
      </c>
      <c r="F1296">
        <v>1814</v>
      </c>
      <c r="G1296" t="s">
        <v>20</v>
      </c>
      <c r="H1296" t="s">
        <v>28</v>
      </c>
      <c r="I1296" t="s">
        <v>17</v>
      </c>
      <c r="J1296" s="1">
        <v>6870</v>
      </c>
      <c r="K1296" t="s">
        <v>18</v>
      </c>
      <c r="L1296">
        <v>12</v>
      </c>
      <c r="M1296">
        <v>11</v>
      </c>
      <c r="N1296">
        <v>3</v>
      </c>
      <c r="O1296">
        <v>1</v>
      </c>
    </row>
    <row r="1297" spans="1:15" x14ac:dyDescent="0.3">
      <c r="A1297">
        <v>41</v>
      </c>
      <c r="B1297" t="str">
        <f>IF(WA_Fn_UseC__HR_Employee_Attrition[[#This Row],[Age]]&lt;30,"&lt;30",IF(WA_Fn_UseC__HR_Employee_Attrition[[#This Row],[Age]]&lt;=40,"30-40",IF(WA_Fn_UseC__HR_Employee_Attrition[[#This Row],[Age]]&lt;=50,"41-50","50+")))</f>
        <v>41-50</v>
      </c>
      <c r="C1297" t="s">
        <v>18</v>
      </c>
      <c r="D1297" t="s">
        <v>13</v>
      </c>
      <c r="E1297" t="s">
        <v>32</v>
      </c>
      <c r="F1297">
        <v>1815</v>
      </c>
      <c r="G1297" t="s">
        <v>15</v>
      </c>
      <c r="H1297" t="s">
        <v>16</v>
      </c>
      <c r="I1297" t="s">
        <v>26</v>
      </c>
      <c r="J1297" s="1">
        <v>10447</v>
      </c>
      <c r="K1297" t="s">
        <v>12</v>
      </c>
      <c r="L1297">
        <v>13</v>
      </c>
      <c r="M1297">
        <v>23</v>
      </c>
      <c r="N1297">
        <v>22</v>
      </c>
      <c r="O1297">
        <v>13</v>
      </c>
    </row>
    <row r="1298" spans="1:15" x14ac:dyDescent="0.3">
      <c r="A1298">
        <v>30</v>
      </c>
      <c r="B1298" t="str">
        <f>IF(WA_Fn_UseC__HR_Employee_Attrition[[#This Row],[Age]]&lt;30,"&lt;30",IF(WA_Fn_UseC__HR_Employee_Attrition[[#This Row],[Age]]&lt;=40,"30-40",IF(WA_Fn_UseC__HR_Employee_Attrition[[#This Row],[Age]]&lt;=50,"41-50","50+")))</f>
        <v>30-40</v>
      </c>
      <c r="C1298" t="s">
        <v>18</v>
      </c>
      <c r="D1298" t="s">
        <v>19</v>
      </c>
      <c r="E1298" t="s">
        <v>25</v>
      </c>
      <c r="F1298">
        <v>1816</v>
      </c>
      <c r="G1298" t="s">
        <v>15</v>
      </c>
      <c r="H1298" t="s">
        <v>27</v>
      </c>
      <c r="I1298" t="s">
        <v>17</v>
      </c>
      <c r="J1298" s="1">
        <v>9667</v>
      </c>
      <c r="K1298" t="s">
        <v>18</v>
      </c>
      <c r="L1298">
        <v>14</v>
      </c>
      <c r="M1298">
        <v>9</v>
      </c>
      <c r="N1298">
        <v>7</v>
      </c>
      <c r="O1298">
        <v>0</v>
      </c>
    </row>
    <row r="1299" spans="1:15" x14ac:dyDescent="0.3">
      <c r="A1299">
        <v>26</v>
      </c>
      <c r="B1299" t="str">
        <f>IF(WA_Fn_UseC__HR_Employee_Attrition[[#This Row],[Age]]&lt;30,"&lt;30",IF(WA_Fn_UseC__HR_Employee_Attrition[[#This Row],[Age]]&lt;=40,"30-40",IF(WA_Fn_UseC__HR_Employee_Attrition[[#This Row],[Age]]&lt;=50,"41-50","50+")))</f>
        <v>&lt;30</v>
      </c>
      <c r="C1299" t="s">
        <v>12</v>
      </c>
      <c r="D1299" t="s">
        <v>34</v>
      </c>
      <c r="E1299" t="s">
        <v>25</v>
      </c>
      <c r="F1299">
        <v>1818</v>
      </c>
      <c r="G1299" t="s">
        <v>15</v>
      </c>
      <c r="H1299" t="s">
        <v>34</v>
      </c>
      <c r="I1299" t="s">
        <v>22</v>
      </c>
      <c r="J1299" s="1">
        <v>2148</v>
      </c>
      <c r="K1299" t="s">
        <v>12</v>
      </c>
      <c r="L1299">
        <v>11</v>
      </c>
      <c r="M1299">
        <v>6</v>
      </c>
      <c r="N1299">
        <v>5</v>
      </c>
      <c r="O1299">
        <v>1</v>
      </c>
    </row>
    <row r="1300" spans="1:15" x14ac:dyDescent="0.3">
      <c r="A1300">
        <v>46</v>
      </c>
      <c r="B1300" t="str">
        <f>IF(WA_Fn_UseC__HR_Employee_Attrition[[#This Row],[Age]]&lt;30,"&lt;30",IF(WA_Fn_UseC__HR_Employee_Attrition[[#This Row],[Age]]&lt;=40,"30-40",IF(WA_Fn_UseC__HR_Employee_Attrition[[#This Row],[Age]]&lt;=50,"41-50","50+")))</f>
        <v>41-50</v>
      </c>
      <c r="C1300" t="s">
        <v>12</v>
      </c>
      <c r="D1300" t="s">
        <v>19</v>
      </c>
      <c r="E1300" t="s">
        <v>25</v>
      </c>
      <c r="F1300">
        <v>1821</v>
      </c>
      <c r="G1300" t="s">
        <v>15</v>
      </c>
      <c r="H1300" t="s">
        <v>28</v>
      </c>
      <c r="I1300" t="s">
        <v>22</v>
      </c>
      <c r="J1300" s="1">
        <v>8926</v>
      </c>
      <c r="K1300" t="s">
        <v>18</v>
      </c>
      <c r="L1300">
        <v>22</v>
      </c>
      <c r="M1300">
        <v>13</v>
      </c>
      <c r="N1300">
        <v>9</v>
      </c>
      <c r="O1300">
        <v>3</v>
      </c>
    </row>
    <row r="1301" spans="1:15" x14ac:dyDescent="0.3">
      <c r="A1301">
        <v>40</v>
      </c>
      <c r="B1301" t="str">
        <f>IF(WA_Fn_UseC__HR_Employee_Attrition[[#This Row],[Age]]&lt;30,"&lt;30",IF(WA_Fn_UseC__HR_Employee_Attrition[[#This Row],[Age]]&lt;=40,"30-40",IF(WA_Fn_UseC__HR_Employee_Attrition[[#This Row],[Age]]&lt;=50,"41-50","50+")))</f>
        <v>30-40</v>
      </c>
      <c r="C1301" t="s">
        <v>18</v>
      </c>
      <c r="D1301" t="s">
        <v>19</v>
      </c>
      <c r="E1301" t="s">
        <v>14</v>
      </c>
      <c r="F1301">
        <v>1822</v>
      </c>
      <c r="G1301" t="s">
        <v>15</v>
      </c>
      <c r="H1301" t="s">
        <v>28</v>
      </c>
      <c r="I1301" t="s">
        <v>26</v>
      </c>
      <c r="J1301" s="1">
        <v>6513</v>
      </c>
      <c r="K1301" t="s">
        <v>18</v>
      </c>
      <c r="L1301">
        <v>17</v>
      </c>
      <c r="M1301">
        <v>12</v>
      </c>
      <c r="N1301">
        <v>5</v>
      </c>
      <c r="O1301">
        <v>0</v>
      </c>
    </row>
    <row r="1302" spans="1:15" x14ac:dyDescent="0.3">
      <c r="A1302">
        <v>34</v>
      </c>
      <c r="B1302" t="str">
        <f>IF(WA_Fn_UseC__HR_Employee_Attrition[[#This Row],[Age]]&lt;30,"&lt;30",IF(WA_Fn_UseC__HR_Employee_Attrition[[#This Row],[Age]]&lt;=40,"30-40",IF(WA_Fn_UseC__HR_Employee_Attrition[[#This Row],[Age]]&lt;=50,"41-50","50+")))</f>
        <v>30-40</v>
      </c>
      <c r="C1302" t="s">
        <v>18</v>
      </c>
      <c r="D1302" t="s">
        <v>13</v>
      </c>
      <c r="E1302" t="s">
        <v>33</v>
      </c>
      <c r="F1302">
        <v>1823</v>
      </c>
      <c r="G1302" t="s">
        <v>20</v>
      </c>
      <c r="H1302" t="s">
        <v>16</v>
      </c>
      <c r="I1302" t="s">
        <v>22</v>
      </c>
      <c r="J1302" s="1">
        <v>6799</v>
      </c>
      <c r="K1302" t="s">
        <v>18</v>
      </c>
      <c r="L1302">
        <v>21</v>
      </c>
      <c r="M1302">
        <v>10</v>
      </c>
      <c r="N1302">
        <v>10</v>
      </c>
      <c r="O1302">
        <v>4</v>
      </c>
    </row>
    <row r="1303" spans="1:15" x14ac:dyDescent="0.3">
      <c r="A1303">
        <v>58</v>
      </c>
      <c r="B1303" t="str">
        <f>IF(WA_Fn_UseC__HR_Employee_Attrition[[#This Row],[Age]]&lt;30,"&lt;30",IF(WA_Fn_UseC__HR_Employee_Attrition[[#This Row],[Age]]&lt;=40,"30-40",IF(WA_Fn_UseC__HR_Employee_Attrition[[#This Row],[Age]]&lt;=50,"41-50","50+")))</f>
        <v>50+</v>
      </c>
      <c r="C1303" t="s">
        <v>18</v>
      </c>
      <c r="D1303" t="s">
        <v>13</v>
      </c>
      <c r="E1303" t="s">
        <v>25</v>
      </c>
      <c r="F1303">
        <v>1824</v>
      </c>
      <c r="G1303" t="s">
        <v>20</v>
      </c>
      <c r="H1303" t="s">
        <v>29</v>
      </c>
      <c r="I1303" t="s">
        <v>26</v>
      </c>
      <c r="J1303" s="1">
        <v>16291</v>
      </c>
      <c r="K1303" t="s">
        <v>18</v>
      </c>
      <c r="L1303">
        <v>22</v>
      </c>
      <c r="M1303">
        <v>37</v>
      </c>
      <c r="N1303">
        <v>16</v>
      </c>
      <c r="O1303">
        <v>14</v>
      </c>
    </row>
    <row r="1304" spans="1:15" x14ac:dyDescent="0.3">
      <c r="A1304">
        <v>35</v>
      </c>
      <c r="B1304" t="str">
        <f>IF(WA_Fn_UseC__HR_Employee_Attrition[[#This Row],[Age]]&lt;30,"&lt;30",IF(WA_Fn_UseC__HR_Employee_Attrition[[#This Row],[Age]]&lt;=40,"30-40",IF(WA_Fn_UseC__HR_Employee_Attrition[[#This Row],[Age]]&lt;=50,"41-50","50+")))</f>
        <v>30-40</v>
      </c>
      <c r="C1304" t="s">
        <v>18</v>
      </c>
      <c r="D1304" t="s">
        <v>19</v>
      </c>
      <c r="E1304" t="s">
        <v>25</v>
      </c>
      <c r="F1304">
        <v>1826</v>
      </c>
      <c r="G1304" t="s">
        <v>20</v>
      </c>
      <c r="H1304" t="s">
        <v>24</v>
      </c>
      <c r="I1304" t="s">
        <v>22</v>
      </c>
      <c r="J1304" s="1">
        <v>2705</v>
      </c>
      <c r="K1304" t="s">
        <v>18</v>
      </c>
      <c r="L1304">
        <v>16</v>
      </c>
      <c r="M1304">
        <v>6</v>
      </c>
      <c r="N1304">
        <v>5</v>
      </c>
      <c r="O1304">
        <v>0</v>
      </c>
    </row>
    <row r="1305" spans="1:15" x14ac:dyDescent="0.3">
      <c r="A1305">
        <v>47</v>
      </c>
      <c r="B1305" t="str">
        <f>IF(WA_Fn_UseC__HR_Employee_Attrition[[#This Row],[Age]]&lt;30,"&lt;30",IF(WA_Fn_UseC__HR_Employee_Attrition[[#This Row],[Age]]&lt;=40,"30-40",IF(WA_Fn_UseC__HR_Employee_Attrition[[#This Row],[Age]]&lt;=50,"41-50","50+")))</f>
        <v>41-50</v>
      </c>
      <c r="C1305" t="s">
        <v>18</v>
      </c>
      <c r="D1305" t="s">
        <v>19</v>
      </c>
      <c r="E1305" t="s">
        <v>14</v>
      </c>
      <c r="F1305">
        <v>1827</v>
      </c>
      <c r="G1305" t="s">
        <v>15</v>
      </c>
      <c r="H1305" t="s">
        <v>27</v>
      </c>
      <c r="I1305" t="s">
        <v>26</v>
      </c>
      <c r="J1305" s="1">
        <v>10333</v>
      </c>
      <c r="K1305" t="s">
        <v>12</v>
      </c>
      <c r="L1305">
        <v>12</v>
      </c>
      <c r="M1305">
        <v>28</v>
      </c>
      <c r="N1305">
        <v>22</v>
      </c>
      <c r="O1305">
        <v>14</v>
      </c>
    </row>
    <row r="1306" spans="1:15" x14ac:dyDescent="0.3">
      <c r="A1306">
        <v>40</v>
      </c>
      <c r="B1306" t="str">
        <f>IF(WA_Fn_UseC__HR_Employee_Attrition[[#This Row],[Age]]&lt;30,"&lt;30",IF(WA_Fn_UseC__HR_Employee_Attrition[[#This Row],[Age]]&lt;=40,"30-40",IF(WA_Fn_UseC__HR_Employee_Attrition[[#This Row],[Age]]&lt;=50,"41-50","50+")))</f>
        <v>30-40</v>
      </c>
      <c r="C1306" t="s">
        <v>18</v>
      </c>
      <c r="D1306" t="s">
        <v>19</v>
      </c>
      <c r="E1306" t="s">
        <v>14</v>
      </c>
      <c r="F1306">
        <v>1829</v>
      </c>
      <c r="G1306" t="s">
        <v>15</v>
      </c>
      <c r="H1306" t="s">
        <v>28</v>
      </c>
      <c r="I1306" t="s">
        <v>26</v>
      </c>
      <c r="J1306" s="1">
        <v>4448</v>
      </c>
      <c r="K1306" t="s">
        <v>18</v>
      </c>
      <c r="L1306">
        <v>12</v>
      </c>
      <c r="M1306">
        <v>15</v>
      </c>
      <c r="N1306">
        <v>7</v>
      </c>
      <c r="O1306">
        <v>7</v>
      </c>
    </row>
    <row r="1307" spans="1:15" x14ac:dyDescent="0.3">
      <c r="A1307">
        <v>54</v>
      </c>
      <c r="B1307" t="str">
        <f>IF(WA_Fn_UseC__HR_Employee_Attrition[[#This Row],[Age]]&lt;30,"&lt;30",IF(WA_Fn_UseC__HR_Employee_Attrition[[#This Row],[Age]]&lt;=40,"30-40",IF(WA_Fn_UseC__HR_Employee_Attrition[[#This Row],[Age]]&lt;=50,"41-50","50+")))</f>
        <v>50+</v>
      </c>
      <c r="C1307" t="s">
        <v>18</v>
      </c>
      <c r="D1307" t="s">
        <v>19</v>
      </c>
      <c r="E1307" t="s">
        <v>25</v>
      </c>
      <c r="F1307">
        <v>1830</v>
      </c>
      <c r="G1307" t="s">
        <v>15</v>
      </c>
      <c r="H1307" t="s">
        <v>21</v>
      </c>
      <c r="I1307" t="s">
        <v>22</v>
      </c>
      <c r="J1307" s="1">
        <v>6854</v>
      </c>
      <c r="K1307" t="s">
        <v>18</v>
      </c>
      <c r="L1307">
        <v>15</v>
      </c>
      <c r="M1307">
        <v>14</v>
      </c>
      <c r="N1307">
        <v>7</v>
      </c>
      <c r="O1307">
        <v>1</v>
      </c>
    </row>
    <row r="1308" spans="1:15" x14ac:dyDescent="0.3">
      <c r="A1308">
        <v>31</v>
      </c>
      <c r="B1308" t="str">
        <f>IF(WA_Fn_UseC__HR_Employee_Attrition[[#This Row],[Age]]&lt;30,"&lt;30",IF(WA_Fn_UseC__HR_Employee_Attrition[[#This Row],[Age]]&lt;=40,"30-40",IF(WA_Fn_UseC__HR_Employee_Attrition[[#This Row],[Age]]&lt;=50,"41-50","50+")))</f>
        <v>30-40</v>
      </c>
      <c r="C1308" t="s">
        <v>18</v>
      </c>
      <c r="D1308" t="s">
        <v>13</v>
      </c>
      <c r="E1308" t="s">
        <v>32</v>
      </c>
      <c r="F1308">
        <v>1833</v>
      </c>
      <c r="G1308" t="s">
        <v>15</v>
      </c>
      <c r="H1308" t="s">
        <v>16</v>
      </c>
      <c r="I1308" t="s">
        <v>22</v>
      </c>
      <c r="J1308" s="1">
        <v>9637</v>
      </c>
      <c r="K1308" t="s">
        <v>18</v>
      </c>
      <c r="L1308">
        <v>14</v>
      </c>
      <c r="M1308">
        <v>9</v>
      </c>
      <c r="N1308">
        <v>3</v>
      </c>
      <c r="O1308">
        <v>2</v>
      </c>
    </row>
    <row r="1309" spans="1:15" x14ac:dyDescent="0.3">
      <c r="A1309">
        <v>28</v>
      </c>
      <c r="B1309" t="str">
        <f>IF(WA_Fn_UseC__HR_Employee_Attrition[[#This Row],[Age]]&lt;30,"&lt;30",IF(WA_Fn_UseC__HR_Employee_Attrition[[#This Row],[Age]]&lt;=40,"30-40",IF(WA_Fn_UseC__HR_Employee_Attrition[[#This Row],[Age]]&lt;=50,"41-50","50+")))</f>
        <v>&lt;30</v>
      </c>
      <c r="C1309" t="s">
        <v>18</v>
      </c>
      <c r="D1309" t="s">
        <v>19</v>
      </c>
      <c r="E1309" t="s">
        <v>25</v>
      </c>
      <c r="F1309">
        <v>1834</v>
      </c>
      <c r="G1309" t="s">
        <v>15</v>
      </c>
      <c r="H1309" t="s">
        <v>21</v>
      </c>
      <c r="I1309" t="s">
        <v>22</v>
      </c>
      <c r="J1309" s="1">
        <v>3591</v>
      </c>
      <c r="K1309" t="s">
        <v>18</v>
      </c>
      <c r="L1309">
        <v>25</v>
      </c>
      <c r="M1309">
        <v>3</v>
      </c>
      <c r="N1309">
        <v>3</v>
      </c>
      <c r="O1309">
        <v>1</v>
      </c>
    </row>
    <row r="1310" spans="1:15" x14ac:dyDescent="0.3">
      <c r="A1310">
        <v>38</v>
      </c>
      <c r="B1310" t="str">
        <f>IF(WA_Fn_UseC__HR_Employee_Attrition[[#This Row],[Age]]&lt;30,"&lt;30",IF(WA_Fn_UseC__HR_Employee_Attrition[[#This Row],[Age]]&lt;=40,"30-40",IF(WA_Fn_UseC__HR_Employee_Attrition[[#This Row],[Age]]&lt;=50,"41-50","50+")))</f>
        <v>30-40</v>
      </c>
      <c r="C1310" t="s">
        <v>18</v>
      </c>
      <c r="D1310" t="s">
        <v>13</v>
      </c>
      <c r="E1310" t="s">
        <v>32</v>
      </c>
      <c r="F1310">
        <v>1835</v>
      </c>
      <c r="G1310" t="s">
        <v>15</v>
      </c>
      <c r="H1310" t="s">
        <v>30</v>
      </c>
      <c r="I1310" t="s">
        <v>22</v>
      </c>
      <c r="J1310" s="1">
        <v>5405</v>
      </c>
      <c r="K1310" t="s">
        <v>12</v>
      </c>
      <c r="L1310">
        <v>20</v>
      </c>
      <c r="M1310">
        <v>20</v>
      </c>
      <c r="N1310">
        <v>4</v>
      </c>
      <c r="O1310">
        <v>0</v>
      </c>
    </row>
    <row r="1311" spans="1:15" x14ac:dyDescent="0.3">
      <c r="A1311">
        <v>26</v>
      </c>
      <c r="B1311" t="str">
        <f>IF(WA_Fn_UseC__HR_Employee_Attrition[[#This Row],[Age]]&lt;30,"&lt;30",IF(WA_Fn_UseC__HR_Employee_Attrition[[#This Row],[Age]]&lt;=40,"30-40",IF(WA_Fn_UseC__HR_Employee_Attrition[[#This Row],[Age]]&lt;=50,"41-50","50+")))</f>
        <v>&lt;30</v>
      </c>
      <c r="C1311" t="s">
        <v>18</v>
      </c>
      <c r="D1311" t="s">
        <v>13</v>
      </c>
      <c r="E1311" t="s">
        <v>25</v>
      </c>
      <c r="F1311">
        <v>1836</v>
      </c>
      <c r="G1311" t="s">
        <v>20</v>
      </c>
      <c r="H1311" t="s">
        <v>16</v>
      </c>
      <c r="I1311" t="s">
        <v>17</v>
      </c>
      <c r="J1311" s="1">
        <v>4684</v>
      </c>
      <c r="K1311" t="s">
        <v>18</v>
      </c>
      <c r="L1311">
        <v>13</v>
      </c>
      <c r="M1311">
        <v>5</v>
      </c>
      <c r="N1311">
        <v>5</v>
      </c>
      <c r="O1311">
        <v>1</v>
      </c>
    </row>
    <row r="1312" spans="1:15" x14ac:dyDescent="0.3">
      <c r="A1312">
        <v>58</v>
      </c>
      <c r="B1312" t="str">
        <f>IF(WA_Fn_UseC__HR_Employee_Attrition[[#This Row],[Age]]&lt;30,"&lt;30",IF(WA_Fn_UseC__HR_Employee_Attrition[[#This Row],[Age]]&lt;=40,"30-40",IF(WA_Fn_UseC__HR_Employee_Attrition[[#This Row],[Age]]&lt;=50,"41-50","50+")))</f>
        <v>50+</v>
      </c>
      <c r="C1312" t="s">
        <v>18</v>
      </c>
      <c r="D1312" t="s">
        <v>19</v>
      </c>
      <c r="E1312" t="s">
        <v>14</v>
      </c>
      <c r="F1312">
        <v>1837</v>
      </c>
      <c r="G1312" t="s">
        <v>20</v>
      </c>
      <c r="H1312" t="s">
        <v>31</v>
      </c>
      <c r="I1312" t="s">
        <v>22</v>
      </c>
      <c r="J1312" s="1">
        <v>15787</v>
      </c>
      <c r="K1312" t="s">
        <v>12</v>
      </c>
      <c r="L1312">
        <v>14</v>
      </c>
      <c r="M1312">
        <v>23</v>
      </c>
      <c r="N1312">
        <v>2</v>
      </c>
      <c r="O1312">
        <v>2</v>
      </c>
    </row>
    <row r="1313" spans="1:15" x14ac:dyDescent="0.3">
      <c r="A1313">
        <v>18</v>
      </c>
      <c r="B1313" t="str">
        <f>IF(WA_Fn_UseC__HR_Employee_Attrition[[#This Row],[Age]]&lt;30,"&lt;30",IF(WA_Fn_UseC__HR_Employee_Attrition[[#This Row],[Age]]&lt;=40,"30-40",IF(WA_Fn_UseC__HR_Employee_Attrition[[#This Row],[Age]]&lt;=50,"41-50","50+")))</f>
        <v>&lt;30</v>
      </c>
      <c r="C1313" t="s">
        <v>18</v>
      </c>
      <c r="D1313" t="s">
        <v>19</v>
      </c>
      <c r="E1313" t="s">
        <v>25</v>
      </c>
      <c r="F1313">
        <v>1839</v>
      </c>
      <c r="G1313" t="s">
        <v>15</v>
      </c>
      <c r="H1313" t="s">
        <v>21</v>
      </c>
      <c r="I1313" t="s">
        <v>17</v>
      </c>
      <c r="J1313" s="1">
        <v>1514</v>
      </c>
      <c r="K1313" t="s">
        <v>18</v>
      </c>
      <c r="L1313">
        <v>16</v>
      </c>
      <c r="M1313">
        <v>0</v>
      </c>
      <c r="N1313">
        <v>0</v>
      </c>
      <c r="O1313">
        <v>0</v>
      </c>
    </row>
    <row r="1314" spans="1:15" x14ac:dyDescent="0.3">
      <c r="A1314">
        <v>31</v>
      </c>
      <c r="B1314" t="str">
        <f>IF(WA_Fn_UseC__HR_Employee_Attrition[[#This Row],[Age]]&lt;30,"&lt;30",IF(WA_Fn_UseC__HR_Employee_Attrition[[#This Row],[Age]]&lt;=40,"30-40",IF(WA_Fn_UseC__HR_Employee_Attrition[[#This Row],[Age]]&lt;=50,"41-50","50+")))</f>
        <v>30-40</v>
      </c>
      <c r="C1314" t="s">
        <v>12</v>
      </c>
      <c r="D1314" t="s">
        <v>34</v>
      </c>
      <c r="E1314" t="s">
        <v>34</v>
      </c>
      <c r="F1314">
        <v>1842</v>
      </c>
      <c r="G1314" t="s">
        <v>20</v>
      </c>
      <c r="H1314" t="s">
        <v>34</v>
      </c>
      <c r="I1314" t="s">
        <v>22</v>
      </c>
      <c r="J1314" s="1">
        <v>2956</v>
      </c>
      <c r="K1314" t="s">
        <v>18</v>
      </c>
      <c r="L1314">
        <v>17</v>
      </c>
      <c r="M1314">
        <v>2</v>
      </c>
      <c r="N1314">
        <v>1</v>
      </c>
      <c r="O1314">
        <v>0</v>
      </c>
    </row>
    <row r="1315" spans="1:15" x14ac:dyDescent="0.3">
      <c r="A1315">
        <v>29</v>
      </c>
      <c r="B1315" t="str">
        <f>IF(WA_Fn_UseC__HR_Employee_Attrition[[#This Row],[Age]]&lt;30,"&lt;30",IF(WA_Fn_UseC__HR_Employee_Attrition[[#This Row],[Age]]&lt;=40,"30-40",IF(WA_Fn_UseC__HR_Employee_Attrition[[#This Row],[Age]]&lt;=50,"41-50","50+")))</f>
        <v>&lt;30</v>
      </c>
      <c r="C1315" t="s">
        <v>12</v>
      </c>
      <c r="D1315" t="s">
        <v>34</v>
      </c>
      <c r="E1315" t="s">
        <v>34</v>
      </c>
      <c r="F1315">
        <v>1844</v>
      </c>
      <c r="G1315" t="s">
        <v>20</v>
      </c>
      <c r="H1315" t="s">
        <v>34</v>
      </c>
      <c r="I1315" t="s">
        <v>26</v>
      </c>
      <c r="J1315" s="1">
        <v>2335</v>
      </c>
      <c r="K1315" t="s">
        <v>12</v>
      </c>
      <c r="L1315">
        <v>15</v>
      </c>
      <c r="M1315">
        <v>4</v>
      </c>
      <c r="N1315">
        <v>2</v>
      </c>
      <c r="O1315">
        <v>2</v>
      </c>
    </row>
    <row r="1316" spans="1:15" x14ac:dyDescent="0.3">
      <c r="A1316">
        <v>45</v>
      </c>
      <c r="B1316" t="str">
        <f>IF(WA_Fn_UseC__HR_Employee_Attrition[[#This Row],[Age]]&lt;30,"&lt;30",IF(WA_Fn_UseC__HR_Employee_Attrition[[#This Row],[Age]]&lt;=40,"30-40",IF(WA_Fn_UseC__HR_Employee_Attrition[[#This Row],[Age]]&lt;=50,"41-50","50+")))</f>
        <v>41-50</v>
      </c>
      <c r="C1316" t="s">
        <v>18</v>
      </c>
      <c r="D1316" t="s">
        <v>13</v>
      </c>
      <c r="E1316" t="s">
        <v>14</v>
      </c>
      <c r="F1316">
        <v>1845</v>
      </c>
      <c r="G1316" t="s">
        <v>15</v>
      </c>
      <c r="H1316" t="s">
        <v>16</v>
      </c>
      <c r="I1316" t="s">
        <v>22</v>
      </c>
      <c r="J1316" s="1">
        <v>5154</v>
      </c>
      <c r="K1316" t="s">
        <v>18</v>
      </c>
      <c r="L1316">
        <v>22</v>
      </c>
      <c r="M1316">
        <v>10</v>
      </c>
      <c r="N1316">
        <v>8</v>
      </c>
      <c r="O1316">
        <v>5</v>
      </c>
    </row>
    <row r="1317" spans="1:15" x14ac:dyDescent="0.3">
      <c r="A1317">
        <v>36</v>
      </c>
      <c r="B1317" t="str">
        <f>IF(WA_Fn_UseC__HR_Employee_Attrition[[#This Row],[Age]]&lt;30,"&lt;30",IF(WA_Fn_UseC__HR_Employee_Attrition[[#This Row],[Age]]&lt;=40,"30-40",IF(WA_Fn_UseC__HR_Employee_Attrition[[#This Row],[Age]]&lt;=50,"41-50","50+")))</f>
        <v>30-40</v>
      </c>
      <c r="C1317" t="s">
        <v>18</v>
      </c>
      <c r="D1317" t="s">
        <v>19</v>
      </c>
      <c r="E1317" t="s">
        <v>23</v>
      </c>
      <c r="F1317">
        <v>1847</v>
      </c>
      <c r="G1317" t="s">
        <v>15</v>
      </c>
      <c r="H1317" t="s">
        <v>21</v>
      </c>
      <c r="I1317" t="s">
        <v>22</v>
      </c>
      <c r="J1317" s="1">
        <v>6962</v>
      </c>
      <c r="K1317" t="s">
        <v>12</v>
      </c>
      <c r="L1317">
        <v>22</v>
      </c>
      <c r="M1317">
        <v>15</v>
      </c>
      <c r="N1317">
        <v>1</v>
      </c>
      <c r="O1317">
        <v>0</v>
      </c>
    </row>
    <row r="1318" spans="1:15" x14ac:dyDescent="0.3">
      <c r="A1318">
        <v>43</v>
      </c>
      <c r="B1318" t="str">
        <f>IF(WA_Fn_UseC__HR_Employee_Attrition[[#This Row],[Age]]&lt;30,"&lt;30",IF(WA_Fn_UseC__HR_Employee_Attrition[[#This Row],[Age]]&lt;=40,"30-40",IF(WA_Fn_UseC__HR_Employee_Attrition[[#This Row],[Age]]&lt;=50,"41-50","50+")))</f>
        <v>41-50</v>
      </c>
      <c r="C1318" t="s">
        <v>18</v>
      </c>
      <c r="D1318" t="s">
        <v>13</v>
      </c>
      <c r="E1318" t="s">
        <v>14</v>
      </c>
      <c r="F1318">
        <v>1849</v>
      </c>
      <c r="G1318" t="s">
        <v>20</v>
      </c>
      <c r="H1318" t="s">
        <v>16</v>
      </c>
      <c r="I1318" t="s">
        <v>22</v>
      </c>
      <c r="J1318" s="1">
        <v>5675</v>
      </c>
      <c r="K1318" t="s">
        <v>18</v>
      </c>
      <c r="L1318">
        <v>20</v>
      </c>
      <c r="M1318">
        <v>7</v>
      </c>
      <c r="N1318">
        <v>7</v>
      </c>
      <c r="O1318">
        <v>7</v>
      </c>
    </row>
    <row r="1319" spans="1:15" x14ac:dyDescent="0.3">
      <c r="A1319">
        <v>27</v>
      </c>
      <c r="B1319" t="str">
        <f>IF(WA_Fn_UseC__HR_Employee_Attrition[[#This Row],[Age]]&lt;30,"&lt;30",IF(WA_Fn_UseC__HR_Employee_Attrition[[#This Row],[Age]]&lt;=40,"30-40",IF(WA_Fn_UseC__HR_Employee_Attrition[[#This Row],[Age]]&lt;=50,"41-50","50+")))</f>
        <v>&lt;30</v>
      </c>
      <c r="C1319" t="s">
        <v>18</v>
      </c>
      <c r="D1319" t="s">
        <v>19</v>
      </c>
      <c r="E1319" t="s">
        <v>14</v>
      </c>
      <c r="F1319">
        <v>1850</v>
      </c>
      <c r="G1319" t="s">
        <v>15</v>
      </c>
      <c r="H1319" t="s">
        <v>24</v>
      </c>
      <c r="I1319" t="s">
        <v>17</v>
      </c>
      <c r="J1319" s="1">
        <v>2379</v>
      </c>
      <c r="K1319" t="s">
        <v>12</v>
      </c>
      <c r="L1319">
        <v>14</v>
      </c>
      <c r="M1319">
        <v>6</v>
      </c>
      <c r="N1319">
        <v>5</v>
      </c>
      <c r="O1319">
        <v>0</v>
      </c>
    </row>
    <row r="1320" spans="1:15" x14ac:dyDescent="0.3">
      <c r="A1320">
        <v>29</v>
      </c>
      <c r="B1320" t="str">
        <f>IF(WA_Fn_UseC__HR_Employee_Attrition[[#This Row],[Age]]&lt;30,"&lt;30",IF(WA_Fn_UseC__HR_Employee_Attrition[[#This Row],[Age]]&lt;=40,"30-40",IF(WA_Fn_UseC__HR_Employee_Attrition[[#This Row],[Age]]&lt;=50,"41-50","50+")))</f>
        <v>&lt;30</v>
      </c>
      <c r="C1320" t="s">
        <v>18</v>
      </c>
      <c r="D1320" t="s">
        <v>19</v>
      </c>
      <c r="E1320" t="s">
        <v>25</v>
      </c>
      <c r="F1320">
        <v>1852</v>
      </c>
      <c r="G1320" t="s">
        <v>20</v>
      </c>
      <c r="H1320" t="s">
        <v>24</v>
      </c>
      <c r="I1320" t="s">
        <v>22</v>
      </c>
      <c r="J1320" s="1">
        <v>3812</v>
      </c>
      <c r="K1320" t="s">
        <v>18</v>
      </c>
      <c r="L1320">
        <v>13</v>
      </c>
      <c r="M1320">
        <v>11</v>
      </c>
      <c r="N1320">
        <v>11</v>
      </c>
      <c r="O1320">
        <v>3</v>
      </c>
    </row>
    <row r="1321" spans="1:15" x14ac:dyDescent="0.3">
      <c r="A1321">
        <v>32</v>
      </c>
      <c r="B1321" t="str">
        <f>IF(WA_Fn_UseC__HR_Employee_Attrition[[#This Row],[Age]]&lt;30,"&lt;30",IF(WA_Fn_UseC__HR_Employee_Attrition[[#This Row],[Age]]&lt;=40,"30-40",IF(WA_Fn_UseC__HR_Employee_Attrition[[#This Row],[Age]]&lt;=50,"41-50","50+")))</f>
        <v>30-40</v>
      </c>
      <c r="C1321" t="s">
        <v>18</v>
      </c>
      <c r="D1321" t="s">
        <v>13</v>
      </c>
      <c r="E1321" t="s">
        <v>32</v>
      </c>
      <c r="F1321">
        <v>1853</v>
      </c>
      <c r="G1321" t="s">
        <v>20</v>
      </c>
      <c r="H1321" t="s">
        <v>16</v>
      </c>
      <c r="I1321" t="s">
        <v>17</v>
      </c>
      <c r="J1321" s="1">
        <v>4648</v>
      </c>
      <c r="K1321" t="s">
        <v>18</v>
      </c>
      <c r="L1321">
        <v>13</v>
      </c>
      <c r="M1321">
        <v>4</v>
      </c>
      <c r="N1321">
        <v>0</v>
      </c>
      <c r="O1321">
        <v>0</v>
      </c>
    </row>
    <row r="1322" spans="1:15" x14ac:dyDescent="0.3">
      <c r="A1322">
        <v>42</v>
      </c>
      <c r="B1322" t="str">
        <f>IF(WA_Fn_UseC__HR_Employee_Attrition[[#This Row],[Age]]&lt;30,"&lt;30",IF(WA_Fn_UseC__HR_Employee_Attrition[[#This Row],[Age]]&lt;=40,"30-40",IF(WA_Fn_UseC__HR_Employee_Attrition[[#This Row],[Age]]&lt;=50,"41-50","50+")))</f>
        <v>41-50</v>
      </c>
      <c r="C1322" t="s">
        <v>18</v>
      </c>
      <c r="D1322" t="s">
        <v>19</v>
      </c>
      <c r="E1322" t="s">
        <v>33</v>
      </c>
      <c r="F1322">
        <v>1854</v>
      </c>
      <c r="G1322" t="s">
        <v>20</v>
      </c>
      <c r="H1322" t="s">
        <v>21</v>
      </c>
      <c r="I1322" t="s">
        <v>22</v>
      </c>
      <c r="J1322" s="1">
        <v>2936</v>
      </c>
      <c r="K1322" t="s">
        <v>18</v>
      </c>
      <c r="L1322">
        <v>22</v>
      </c>
      <c r="M1322">
        <v>10</v>
      </c>
      <c r="N1322">
        <v>6</v>
      </c>
      <c r="O1322">
        <v>3</v>
      </c>
    </row>
    <row r="1323" spans="1:15" x14ac:dyDescent="0.3">
      <c r="A1323">
        <v>47</v>
      </c>
      <c r="B1323" t="str">
        <f>IF(WA_Fn_UseC__HR_Employee_Attrition[[#This Row],[Age]]&lt;30,"&lt;30",IF(WA_Fn_UseC__HR_Employee_Attrition[[#This Row],[Age]]&lt;=40,"30-40",IF(WA_Fn_UseC__HR_Employee_Attrition[[#This Row],[Age]]&lt;=50,"41-50","50+")))</f>
        <v>41-50</v>
      </c>
      <c r="C1323" t="s">
        <v>18</v>
      </c>
      <c r="D1323" t="s">
        <v>19</v>
      </c>
      <c r="E1323" t="s">
        <v>14</v>
      </c>
      <c r="F1323">
        <v>1856</v>
      </c>
      <c r="G1323" t="s">
        <v>15</v>
      </c>
      <c r="H1323" t="s">
        <v>24</v>
      </c>
      <c r="I1323" t="s">
        <v>17</v>
      </c>
      <c r="J1323" s="1">
        <v>2105</v>
      </c>
      <c r="K1323" t="s">
        <v>18</v>
      </c>
      <c r="L1323">
        <v>12</v>
      </c>
      <c r="M1323">
        <v>7</v>
      </c>
      <c r="N1323">
        <v>2</v>
      </c>
      <c r="O1323">
        <v>2</v>
      </c>
    </row>
    <row r="1324" spans="1:15" x14ac:dyDescent="0.3">
      <c r="A1324">
        <v>46</v>
      </c>
      <c r="B1324" t="str">
        <f>IF(WA_Fn_UseC__HR_Employee_Attrition[[#This Row],[Age]]&lt;30,"&lt;30",IF(WA_Fn_UseC__HR_Employee_Attrition[[#This Row],[Age]]&lt;=40,"30-40",IF(WA_Fn_UseC__HR_Employee_Attrition[[#This Row],[Age]]&lt;=50,"41-50","50+")))</f>
        <v>41-50</v>
      </c>
      <c r="C1324" t="s">
        <v>18</v>
      </c>
      <c r="D1324" t="s">
        <v>19</v>
      </c>
      <c r="E1324" t="s">
        <v>14</v>
      </c>
      <c r="F1324">
        <v>1857</v>
      </c>
      <c r="G1324" t="s">
        <v>20</v>
      </c>
      <c r="H1324" t="s">
        <v>27</v>
      </c>
      <c r="I1324" t="s">
        <v>26</v>
      </c>
      <c r="J1324" s="1">
        <v>8578</v>
      </c>
      <c r="K1324" t="s">
        <v>18</v>
      </c>
      <c r="L1324">
        <v>14</v>
      </c>
      <c r="M1324">
        <v>12</v>
      </c>
      <c r="N1324">
        <v>9</v>
      </c>
      <c r="O1324">
        <v>4</v>
      </c>
    </row>
    <row r="1325" spans="1:15" x14ac:dyDescent="0.3">
      <c r="A1325">
        <v>28</v>
      </c>
      <c r="B1325" t="str">
        <f>IF(WA_Fn_UseC__HR_Employee_Attrition[[#This Row],[Age]]&lt;30,"&lt;30",IF(WA_Fn_UseC__HR_Employee_Attrition[[#This Row],[Age]]&lt;=40,"30-40",IF(WA_Fn_UseC__HR_Employee_Attrition[[#This Row],[Age]]&lt;=50,"41-50","50+")))</f>
        <v>&lt;30</v>
      </c>
      <c r="C1325" t="s">
        <v>18</v>
      </c>
      <c r="D1325" t="s">
        <v>34</v>
      </c>
      <c r="E1325" t="s">
        <v>14</v>
      </c>
      <c r="F1325">
        <v>1858</v>
      </c>
      <c r="G1325" t="s">
        <v>20</v>
      </c>
      <c r="H1325" t="s">
        <v>34</v>
      </c>
      <c r="I1325" t="s">
        <v>26</v>
      </c>
      <c r="J1325" s="1">
        <v>2706</v>
      </c>
      <c r="K1325" t="s">
        <v>18</v>
      </c>
      <c r="L1325">
        <v>15</v>
      </c>
      <c r="M1325">
        <v>3</v>
      </c>
      <c r="N1325">
        <v>3</v>
      </c>
      <c r="O1325">
        <v>2</v>
      </c>
    </row>
    <row r="1326" spans="1:15" x14ac:dyDescent="0.3">
      <c r="A1326">
        <v>29</v>
      </c>
      <c r="B1326" t="str">
        <f>IF(WA_Fn_UseC__HR_Employee_Attrition[[#This Row],[Age]]&lt;30,"&lt;30",IF(WA_Fn_UseC__HR_Employee_Attrition[[#This Row],[Age]]&lt;=40,"30-40",IF(WA_Fn_UseC__HR_Employee_Attrition[[#This Row],[Age]]&lt;=50,"41-50","50+")))</f>
        <v>&lt;30</v>
      </c>
      <c r="C1326" t="s">
        <v>18</v>
      </c>
      <c r="D1326" t="s">
        <v>19</v>
      </c>
      <c r="E1326" t="s">
        <v>14</v>
      </c>
      <c r="F1326">
        <v>1859</v>
      </c>
      <c r="G1326" t="s">
        <v>20</v>
      </c>
      <c r="H1326" t="s">
        <v>28</v>
      </c>
      <c r="I1326" t="s">
        <v>26</v>
      </c>
      <c r="J1326" s="1">
        <v>6384</v>
      </c>
      <c r="K1326" t="s">
        <v>18</v>
      </c>
      <c r="L1326">
        <v>17</v>
      </c>
      <c r="M1326">
        <v>11</v>
      </c>
      <c r="N1326">
        <v>7</v>
      </c>
      <c r="O1326">
        <v>1</v>
      </c>
    </row>
    <row r="1327" spans="1:15" x14ac:dyDescent="0.3">
      <c r="A1327">
        <v>42</v>
      </c>
      <c r="B1327" t="str">
        <f>IF(WA_Fn_UseC__HR_Employee_Attrition[[#This Row],[Age]]&lt;30,"&lt;30",IF(WA_Fn_UseC__HR_Employee_Attrition[[#This Row],[Age]]&lt;=40,"30-40",IF(WA_Fn_UseC__HR_Employee_Attrition[[#This Row],[Age]]&lt;=50,"41-50","50+")))</f>
        <v>41-50</v>
      </c>
      <c r="C1327" t="s">
        <v>18</v>
      </c>
      <c r="D1327" t="s">
        <v>19</v>
      </c>
      <c r="E1327" t="s">
        <v>14</v>
      </c>
      <c r="F1327">
        <v>1860</v>
      </c>
      <c r="G1327" t="s">
        <v>20</v>
      </c>
      <c r="H1327" t="s">
        <v>24</v>
      </c>
      <c r="I1327" t="s">
        <v>17</v>
      </c>
      <c r="J1327" s="1">
        <v>3968</v>
      </c>
      <c r="K1327" t="s">
        <v>18</v>
      </c>
      <c r="L1327">
        <v>13</v>
      </c>
      <c r="M1327">
        <v>8</v>
      </c>
      <c r="N1327">
        <v>0</v>
      </c>
      <c r="O1327">
        <v>0</v>
      </c>
    </row>
    <row r="1328" spans="1:15" x14ac:dyDescent="0.3">
      <c r="A1328">
        <v>32</v>
      </c>
      <c r="B1328" t="str">
        <f>IF(WA_Fn_UseC__HR_Employee_Attrition[[#This Row],[Age]]&lt;30,"&lt;30",IF(WA_Fn_UseC__HR_Employee_Attrition[[#This Row],[Age]]&lt;=40,"30-40",IF(WA_Fn_UseC__HR_Employee_Attrition[[#This Row],[Age]]&lt;=50,"41-50","50+")))</f>
        <v>30-40</v>
      </c>
      <c r="C1328" t="s">
        <v>12</v>
      </c>
      <c r="D1328" t="s">
        <v>13</v>
      </c>
      <c r="E1328" t="s">
        <v>32</v>
      </c>
      <c r="F1328">
        <v>1862</v>
      </c>
      <c r="G1328" t="s">
        <v>20</v>
      </c>
      <c r="H1328" t="s">
        <v>16</v>
      </c>
      <c r="I1328" t="s">
        <v>17</v>
      </c>
      <c r="J1328" s="1">
        <v>9907</v>
      </c>
      <c r="K1328" t="s">
        <v>12</v>
      </c>
      <c r="L1328">
        <v>12</v>
      </c>
      <c r="M1328">
        <v>7</v>
      </c>
      <c r="N1328">
        <v>2</v>
      </c>
      <c r="O1328">
        <v>2</v>
      </c>
    </row>
    <row r="1329" spans="1:15" x14ac:dyDescent="0.3">
      <c r="A1329">
        <v>46</v>
      </c>
      <c r="B1329" t="str">
        <f>IF(WA_Fn_UseC__HR_Employee_Attrition[[#This Row],[Age]]&lt;30,"&lt;30",IF(WA_Fn_UseC__HR_Employee_Attrition[[#This Row],[Age]]&lt;=40,"30-40",IF(WA_Fn_UseC__HR_Employee_Attrition[[#This Row],[Age]]&lt;=50,"41-50","50+")))</f>
        <v>41-50</v>
      </c>
      <c r="C1329" t="s">
        <v>18</v>
      </c>
      <c r="D1329" t="s">
        <v>13</v>
      </c>
      <c r="E1329" t="s">
        <v>33</v>
      </c>
      <c r="F1329">
        <v>1863</v>
      </c>
      <c r="G1329" t="s">
        <v>15</v>
      </c>
      <c r="H1329" t="s">
        <v>16</v>
      </c>
      <c r="I1329" t="s">
        <v>26</v>
      </c>
      <c r="J1329" s="1">
        <v>13225</v>
      </c>
      <c r="K1329" t="s">
        <v>18</v>
      </c>
      <c r="L1329">
        <v>12</v>
      </c>
      <c r="M1329">
        <v>25</v>
      </c>
      <c r="N1329">
        <v>19</v>
      </c>
      <c r="O1329">
        <v>2</v>
      </c>
    </row>
    <row r="1330" spans="1:15" x14ac:dyDescent="0.3">
      <c r="A1330">
        <v>27</v>
      </c>
      <c r="B1330" t="str">
        <f>IF(WA_Fn_UseC__HR_Employee_Attrition[[#This Row],[Age]]&lt;30,"&lt;30",IF(WA_Fn_UseC__HR_Employee_Attrition[[#This Row],[Age]]&lt;=40,"30-40",IF(WA_Fn_UseC__HR_Employee_Attrition[[#This Row],[Age]]&lt;=50,"41-50","50+")))</f>
        <v>&lt;30</v>
      </c>
      <c r="C1330" t="s">
        <v>18</v>
      </c>
      <c r="D1330" t="s">
        <v>13</v>
      </c>
      <c r="E1330" t="s">
        <v>25</v>
      </c>
      <c r="F1330">
        <v>1864</v>
      </c>
      <c r="G1330" t="s">
        <v>15</v>
      </c>
      <c r="H1330" t="s">
        <v>30</v>
      </c>
      <c r="I1330" t="s">
        <v>22</v>
      </c>
      <c r="J1330" s="1">
        <v>3540</v>
      </c>
      <c r="K1330" t="s">
        <v>18</v>
      </c>
      <c r="L1330">
        <v>21</v>
      </c>
      <c r="M1330">
        <v>9</v>
      </c>
      <c r="N1330">
        <v>9</v>
      </c>
      <c r="O1330">
        <v>5</v>
      </c>
    </row>
    <row r="1331" spans="1:15" x14ac:dyDescent="0.3">
      <c r="A1331">
        <v>29</v>
      </c>
      <c r="B1331" t="str">
        <f>IF(WA_Fn_UseC__HR_Employee_Attrition[[#This Row],[Age]]&lt;30,"&lt;30",IF(WA_Fn_UseC__HR_Employee_Attrition[[#This Row],[Age]]&lt;=40,"30-40",IF(WA_Fn_UseC__HR_Employee_Attrition[[#This Row],[Age]]&lt;=50,"41-50","50+")))</f>
        <v>&lt;30</v>
      </c>
      <c r="C1331" t="s">
        <v>18</v>
      </c>
      <c r="D1331" t="s">
        <v>34</v>
      </c>
      <c r="E1331" t="s">
        <v>25</v>
      </c>
      <c r="F1331">
        <v>1865</v>
      </c>
      <c r="G1331" t="s">
        <v>20</v>
      </c>
      <c r="H1331" t="s">
        <v>34</v>
      </c>
      <c r="I1331" t="s">
        <v>22</v>
      </c>
      <c r="J1331" s="1">
        <v>2804</v>
      </c>
      <c r="K1331" t="s">
        <v>18</v>
      </c>
      <c r="L1331">
        <v>11</v>
      </c>
      <c r="M1331">
        <v>1</v>
      </c>
      <c r="N1331">
        <v>1</v>
      </c>
      <c r="O1331">
        <v>0</v>
      </c>
    </row>
    <row r="1332" spans="1:15" x14ac:dyDescent="0.3">
      <c r="A1332">
        <v>43</v>
      </c>
      <c r="B1332" t="str">
        <f>IF(WA_Fn_UseC__HR_Employee_Attrition[[#This Row],[Age]]&lt;30,"&lt;30",IF(WA_Fn_UseC__HR_Employee_Attrition[[#This Row],[Age]]&lt;=40,"30-40",IF(WA_Fn_UseC__HR_Employee_Attrition[[#This Row],[Age]]&lt;=50,"41-50","50+")))</f>
        <v>41-50</v>
      </c>
      <c r="C1332" t="s">
        <v>18</v>
      </c>
      <c r="D1332" t="s">
        <v>19</v>
      </c>
      <c r="E1332" t="s">
        <v>25</v>
      </c>
      <c r="F1332">
        <v>1866</v>
      </c>
      <c r="G1332" t="s">
        <v>15</v>
      </c>
      <c r="H1332" t="s">
        <v>29</v>
      </c>
      <c r="I1332" t="s">
        <v>22</v>
      </c>
      <c r="J1332" s="1">
        <v>19392</v>
      </c>
      <c r="K1332" t="s">
        <v>18</v>
      </c>
      <c r="L1332">
        <v>13</v>
      </c>
      <c r="M1332">
        <v>21</v>
      </c>
      <c r="N1332">
        <v>16</v>
      </c>
      <c r="O1332">
        <v>6</v>
      </c>
    </row>
    <row r="1333" spans="1:15" x14ac:dyDescent="0.3">
      <c r="A1333">
        <v>48</v>
      </c>
      <c r="B1333" t="str">
        <f>IF(WA_Fn_UseC__HR_Employee_Attrition[[#This Row],[Age]]&lt;30,"&lt;30",IF(WA_Fn_UseC__HR_Employee_Attrition[[#This Row],[Age]]&lt;=40,"30-40",IF(WA_Fn_UseC__HR_Employee_Attrition[[#This Row],[Age]]&lt;=50,"41-50","50+")))</f>
        <v>41-50</v>
      </c>
      <c r="C1333" t="s">
        <v>18</v>
      </c>
      <c r="D1333" t="s">
        <v>19</v>
      </c>
      <c r="E1333" t="s">
        <v>14</v>
      </c>
      <c r="F1333">
        <v>1867</v>
      </c>
      <c r="G1333" t="s">
        <v>20</v>
      </c>
      <c r="H1333" t="s">
        <v>31</v>
      </c>
      <c r="I1333" t="s">
        <v>22</v>
      </c>
      <c r="J1333" s="1">
        <v>19665</v>
      </c>
      <c r="K1333" t="s">
        <v>18</v>
      </c>
      <c r="L1333">
        <v>12</v>
      </c>
      <c r="M1333">
        <v>29</v>
      </c>
      <c r="N1333">
        <v>22</v>
      </c>
      <c r="O1333">
        <v>12</v>
      </c>
    </row>
    <row r="1334" spans="1:15" x14ac:dyDescent="0.3">
      <c r="A1334">
        <v>29</v>
      </c>
      <c r="B1334" t="str">
        <f>IF(WA_Fn_UseC__HR_Employee_Attrition[[#This Row],[Age]]&lt;30,"&lt;30",IF(WA_Fn_UseC__HR_Employee_Attrition[[#This Row],[Age]]&lt;=40,"30-40",IF(WA_Fn_UseC__HR_Employee_Attrition[[#This Row],[Age]]&lt;=50,"41-50","50+")))</f>
        <v>&lt;30</v>
      </c>
      <c r="C1334" t="s">
        <v>12</v>
      </c>
      <c r="D1334" t="s">
        <v>19</v>
      </c>
      <c r="E1334" t="s">
        <v>14</v>
      </c>
      <c r="F1334">
        <v>1868</v>
      </c>
      <c r="G1334" t="s">
        <v>20</v>
      </c>
      <c r="H1334" t="s">
        <v>21</v>
      </c>
      <c r="I1334" t="s">
        <v>17</v>
      </c>
      <c r="J1334" s="1">
        <v>2439</v>
      </c>
      <c r="K1334" t="s">
        <v>12</v>
      </c>
      <c r="L1334">
        <v>24</v>
      </c>
      <c r="M1334">
        <v>1</v>
      </c>
      <c r="N1334">
        <v>1</v>
      </c>
      <c r="O1334">
        <v>1</v>
      </c>
    </row>
    <row r="1335" spans="1:15" x14ac:dyDescent="0.3">
      <c r="A1335">
        <v>46</v>
      </c>
      <c r="B1335" t="str">
        <f>IF(WA_Fn_UseC__HR_Employee_Attrition[[#This Row],[Age]]&lt;30,"&lt;30",IF(WA_Fn_UseC__HR_Employee_Attrition[[#This Row],[Age]]&lt;=40,"30-40",IF(WA_Fn_UseC__HR_Employee_Attrition[[#This Row],[Age]]&lt;=50,"41-50","50+")))</f>
        <v>41-50</v>
      </c>
      <c r="C1335" t="s">
        <v>12</v>
      </c>
      <c r="D1335" t="s">
        <v>13</v>
      </c>
      <c r="E1335" t="s">
        <v>14</v>
      </c>
      <c r="F1335">
        <v>1869</v>
      </c>
      <c r="G1335" t="s">
        <v>15</v>
      </c>
      <c r="H1335" t="s">
        <v>16</v>
      </c>
      <c r="I1335" t="s">
        <v>22</v>
      </c>
      <c r="J1335" s="1">
        <v>7314</v>
      </c>
      <c r="K1335" t="s">
        <v>18</v>
      </c>
      <c r="L1335">
        <v>21</v>
      </c>
      <c r="M1335">
        <v>14</v>
      </c>
      <c r="N1335">
        <v>8</v>
      </c>
      <c r="O1335">
        <v>0</v>
      </c>
    </row>
    <row r="1336" spans="1:15" x14ac:dyDescent="0.3">
      <c r="A1336">
        <v>27</v>
      </c>
      <c r="B1336" t="str">
        <f>IF(WA_Fn_UseC__HR_Employee_Attrition[[#This Row],[Age]]&lt;30,"&lt;30",IF(WA_Fn_UseC__HR_Employee_Attrition[[#This Row],[Age]]&lt;=40,"30-40",IF(WA_Fn_UseC__HR_Employee_Attrition[[#This Row],[Age]]&lt;=50,"41-50","50+")))</f>
        <v>&lt;30</v>
      </c>
      <c r="C1336" t="s">
        <v>18</v>
      </c>
      <c r="D1336" t="s">
        <v>19</v>
      </c>
      <c r="E1336" t="s">
        <v>14</v>
      </c>
      <c r="F1336">
        <v>1870</v>
      </c>
      <c r="G1336" t="s">
        <v>15</v>
      </c>
      <c r="H1336" t="s">
        <v>21</v>
      </c>
      <c r="I1336" t="s">
        <v>22</v>
      </c>
      <c r="J1336" s="1">
        <v>4774</v>
      </c>
      <c r="K1336" t="s">
        <v>18</v>
      </c>
      <c r="L1336">
        <v>19</v>
      </c>
      <c r="M1336">
        <v>8</v>
      </c>
      <c r="N1336">
        <v>7</v>
      </c>
      <c r="O1336">
        <v>7</v>
      </c>
    </row>
    <row r="1337" spans="1:15" x14ac:dyDescent="0.3">
      <c r="A1337">
        <v>39</v>
      </c>
      <c r="B1337" t="str">
        <f>IF(WA_Fn_UseC__HR_Employee_Attrition[[#This Row],[Age]]&lt;30,"&lt;30",IF(WA_Fn_UseC__HR_Employee_Attrition[[#This Row],[Age]]&lt;=40,"30-40",IF(WA_Fn_UseC__HR_Employee_Attrition[[#This Row],[Age]]&lt;=50,"41-50","50+")))</f>
        <v>30-40</v>
      </c>
      <c r="C1337" t="s">
        <v>18</v>
      </c>
      <c r="D1337" t="s">
        <v>19</v>
      </c>
      <c r="E1337" t="s">
        <v>23</v>
      </c>
      <c r="F1337">
        <v>1871</v>
      </c>
      <c r="G1337" t="s">
        <v>20</v>
      </c>
      <c r="H1337" t="s">
        <v>21</v>
      </c>
      <c r="I1337" t="s">
        <v>26</v>
      </c>
      <c r="J1337" s="1">
        <v>3902</v>
      </c>
      <c r="K1337" t="s">
        <v>18</v>
      </c>
      <c r="L1337">
        <v>14</v>
      </c>
      <c r="M1337">
        <v>7</v>
      </c>
      <c r="N1337">
        <v>2</v>
      </c>
      <c r="O1337">
        <v>2</v>
      </c>
    </row>
    <row r="1338" spans="1:15" x14ac:dyDescent="0.3">
      <c r="A1338">
        <v>55</v>
      </c>
      <c r="B1338" t="str">
        <f>IF(WA_Fn_UseC__HR_Employee_Attrition[[#This Row],[Age]]&lt;30,"&lt;30",IF(WA_Fn_UseC__HR_Employee_Attrition[[#This Row],[Age]]&lt;=40,"30-40",IF(WA_Fn_UseC__HR_Employee_Attrition[[#This Row],[Age]]&lt;=50,"41-50","50+")))</f>
        <v>50+</v>
      </c>
      <c r="C1338" t="s">
        <v>18</v>
      </c>
      <c r="D1338" t="s">
        <v>19</v>
      </c>
      <c r="E1338" t="s">
        <v>33</v>
      </c>
      <c r="F1338">
        <v>1873</v>
      </c>
      <c r="G1338" t="s">
        <v>20</v>
      </c>
      <c r="H1338" t="s">
        <v>21</v>
      </c>
      <c r="I1338" t="s">
        <v>22</v>
      </c>
      <c r="J1338" s="1">
        <v>2662</v>
      </c>
      <c r="K1338" t="s">
        <v>18</v>
      </c>
      <c r="L1338">
        <v>20</v>
      </c>
      <c r="M1338">
        <v>19</v>
      </c>
      <c r="N1338">
        <v>5</v>
      </c>
      <c r="O1338">
        <v>0</v>
      </c>
    </row>
    <row r="1339" spans="1:15" x14ac:dyDescent="0.3">
      <c r="A1339">
        <v>28</v>
      </c>
      <c r="B1339" t="str">
        <f>IF(WA_Fn_UseC__HR_Employee_Attrition[[#This Row],[Age]]&lt;30,"&lt;30",IF(WA_Fn_UseC__HR_Employee_Attrition[[#This Row],[Age]]&lt;=40,"30-40",IF(WA_Fn_UseC__HR_Employee_Attrition[[#This Row],[Age]]&lt;=50,"41-50","50+")))</f>
        <v>&lt;30</v>
      </c>
      <c r="C1339" t="s">
        <v>18</v>
      </c>
      <c r="D1339" t="s">
        <v>13</v>
      </c>
      <c r="E1339" t="s">
        <v>25</v>
      </c>
      <c r="F1339">
        <v>1875</v>
      </c>
      <c r="G1339" t="s">
        <v>15</v>
      </c>
      <c r="H1339" t="s">
        <v>30</v>
      </c>
      <c r="I1339" t="s">
        <v>22</v>
      </c>
      <c r="J1339" s="1">
        <v>2856</v>
      </c>
      <c r="K1339" t="s">
        <v>18</v>
      </c>
      <c r="L1339">
        <v>19</v>
      </c>
      <c r="M1339">
        <v>1</v>
      </c>
      <c r="N1339">
        <v>1</v>
      </c>
      <c r="O1339">
        <v>0</v>
      </c>
    </row>
    <row r="1340" spans="1:15" x14ac:dyDescent="0.3">
      <c r="A1340">
        <v>30</v>
      </c>
      <c r="B1340" t="str">
        <f>IF(WA_Fn_UseC__HR_Employee_Attrition[[#This Row],[Age]]&lt;30,"&lt;30",IF(WA_Fn_UseC__HR_Employee_Attrition[[#This Row],[Age]]&lt;=40,"30-40",IF(WA_Fn_UseC__HR_Employee_Attrition[[#This Row],[Age]]&lt;=50,"41-50","50+")))</f>
        <v>30-40</v>
      </c>
      <c r="C1340" t="s">
        <v>12</v>
      </c>
      <c r="D1340" t="s">
        <v>13</v>
      </c>
      <c r="E1340" t="s">
        <v>25</v>
      </c>
      <c r="F1340">
        <v>1876</v>
      </c>
      <c r="G1340" t="s">
        <v>20</v>
      </c>
      <c r="H1340" t="s">
        <v>30</v>
      </c>
      <c r="I1340" t="s">
        <v>17</v>
      </c>
      <c r="J1340" s="1">
        <v>1081</v>
      </c>
      <c r="K1340" t="s">
        <v>18</v>
      </c>
      <c r="L1340">
        <v>13</v>
      </c>
      <c r="M1340">
        <v>1</v>
      </c>
      <c r="N1340">
        <v>1</v>
      </c>
      <c r="O1340">
        <v>0</v>
      </c>
    </row>
    <row r="1341" spans="1:15" x14ac:dyDescent="0.3">
      <c r="A1341">
        <v>22</v>
      </c>
      <c r="B1341" t="str">
        <f>IF(WA_Fn_UseC__HR_Employee_Attrition[[#This Row],[Age]]&lt;30,"&lt;30",IF(WA_Fn_UseC__HR_Employee_Attrition[[#This Row],[Age]]&lt;=40,"30-40",IF(WA_Fn_UseC__HR_Employee_Attrition[[#This Row],[Age]]&lt;=50,"41-50","50+")))</f>
        <v>&lt;30</v>
      </c>
      <c r="C1341" t="s">
        <v>12</v>
      </c>
      <c r="D1341" t="s">
        <v>19</v>
      </c>
      <c r="E1341" t="s">
        <v>14</v>
      </c>
      <c r="F1341">
        <v>1878</v>
      </c>
      <c r="G1341" t="s">
        <v>20</v>
      </c>
      <c r="H1341" t="s">
        <v>21</v>
      </c>
      <c r="I1341" t="s">
        <v>17</v>
      </c>
      <c r="J1341" s="1">
        <v>2472</v>
      </c>
      <c r="K1341" t="s">
        <v>12</v>
      </c>
      <c r="L1341">
        <v>23</v>
      </c>
      <c r="M1341">
        <v>1</v>
      </c>
      <c r="N1341">
        <v>1</v>
      </c>
      <c r="O1341">
        <v>0</v>
      </c>
    </row>
    <row r="1342" spans="1:15" x14ac:dyDescent="0.3">
      <c r="A1342">
        <v>36</v>
      </c>
      <c r="B1342" t="str">
        <f>IF(WA_Fn_UseC__HR_Employee_Attrition[[#This Row],[Age]]&lt;30,"&lt;30",IF(WA_Fn_UseC__HR_Employee_Attrition[[#This Row],[Age]]&lt;=40,"30-40",IF(WA_Fn_UseC__HR_Employee_Attrition[[#This Row],[Age]]&lt;=50,"41-50","50+")))</f>
        <v>30-40</v>
      </c>
      <c r="C1342" t="s">
        <v>18</v>
      </c>
      <c r="D1342" t="s">
        <v>13</v>
      </c>
      <c r="E1342" t="s">
        <v>33</v>
      </c>
      <c r="F1342">
        <v>1880</v>
      </c>
      <c r="G1342" t="s">
        <v>15</v>
      </c>
      <c r="H1342" t="s">
        <v>16</v>
      </c>
      <c r="I1342" t="s">
        <v>22</v>
      </c>
      <c r="J1342" s="1">
        <v>5673</v>
      </c>
      <c r="K1342" t="s">
        <v>12</v>
      </c>
      <c r="L1342">
        <v>13</v>
      </c>
      <c r="M1342">
        <v>10</v>
      </c>
      <c r="N1342">
        <v>10</v>
      </c>
      <c r="O1342">
        <v>1</v>
      </c>
    </row>
    <row r="1343" spans="1:15" x14ac:dyDescent="0.3">
      <c r="A1343">
        <v>31</v>
      </c>
      <c r="B1343" t="str">
        <f>IF(WA_Fn_UseC__HR_Employee_Attrition[[#This Row],[Age]]&lt;30,"&lt;30",IF(WA_Fn_UseC__HR_Employee_Attrition[[#This Row],[Age]]&lt;=40,"30-40",IF(WA_Fn_UseC__HR_Employee_Attrition[[#This Row],[Age]]&lt;=50,"41-50","50+")))</f>
        <v>30-40</v>
      </c>
      <c r="C1343" t="s">
        <v>18</v>
      </c>
      <c r="D1343" t="s">
        <v>19</v>
      </c>
      <c r="E1343" t="s">
        <v>14</v>
      </c>
      <c r="F1343">
        <v>1881</v>
      </c>
      <c r="G1343" t="s">
        <v>20</v>
      </c>
      <c r="H1343" t="s">
        <v>24</v>
      </c>
      <c r="I1343" t="s">
        <v>26</v>
      </c>
      <c r="J1343" s="1">
        <v>4197</v>
      </c>
      <c r="K1343" t="s">
        <v>18</v>
      </c>
      <c r="L1343">
        <v>11</v>
      </c>
      <c r="M1343">
        <v>10</v>
      </c>
      <c r="N1343">
        <v>10</v>
      </c>
      <c r="O1343">
        <v>0</v>
      </c>
    </row>
    <row r="1344" spans="1:15" x14ac:dyDescent="0.3">
      <c r="A1344">
        <v>34</v>
      </c>
      <c r="B1344" t="str">
        <f>IF(WA_Fn_UseC__HR_Employee_Attrition[[#This Row],[Age]]&lt;30,"&lt;30",IF(WA_Fn_UseC__HR_Employee_Attrition[[#This Row],[Age]]&lt;=40,"30-40",IF(WA_Fn_UseC__HR_Employee_Attrition[[#This Row],[Age]]&lt;=50,"41-50","50+")))</f>
        <v>30-40</v>
      </c>
      <c r="C1344" t="s">
        <v>18</v>
      </c>
      <c r="D1344" t="s">
        <v>13</v>
      </c>
      <c r="E1344" t="s">
        <v>14</v>
      </c>
      <c r="F1344">
        <v>1882</v>
      </c>
      <c r="G1344" t="s">
        <v>20</v>
      </c>
      <c r="H1344" t="s">
        <v>16</v>
      </c>
      <c r="I1344" t="s">
        <v>22</v>
      </c>
      <c r="J1344" s="1">
        <v>9713</v>
      </c>
      <c r="K1344" t="s">
        <v>12</v>
      </c>
      <c r="L1344">
        <v>13</v>
      </c>
      <c r="M1344">
        <v>9</v>
      </c>
      <c r="N1344">
        <v>5</v>
      </c>
      <c r="O1344">
        <v>1</v>
      </c>
    </row>
    <row r="1345" spans="1:15" x14ac:dyDescent="0.3">
      <c r="A1345">
        <v>29</v>
      </c>
      <c r="B1345" t="str">
        <f>IF(WA_Fn_UseC__HR_Employee_Attrition[[#This Row],[Age]]&lt;30,"&lt;30",IF(WA_Fn_UseC__HR_Employee_Attrition[[#This Row],[Age]]&lt;=40,"30-40",IF(WA_Fn_UseC__HR_Employee_Attrition[[#This Row],[Age]]&lt;=50,"41-50","50+")))</f>
        <v>&lt;30</v>
      </c>
      <c r="C1345" t="s">
        <v>18</v>
      </c>
      <c r="D1345" t="s">
        <v>19</v>
      </c>
      <c r="E1345" t="s">
        <v>14</v>
      </c>
      <c r="F1345">
        <v>1883</v>
      </c>
      <c r="G1345" t="s">
        <v>20</v>
      </c>
      <c r="H1345" t="s">
        <v>24</v>
      </c>
      <c r="I1345" t="s">
        <v>17</v>
      </c>
      <c r="J1345" s="1">
        <v>2062</v>
      </c>
      <c r="K1345" t="s">
        <v>18</v>
      </c>
      <c r="L1345">
        <v>14</v>
      </c>
      <c r="M1345">
        <v>11</v>
      </c>
      <c r="N1345">
        <v>3</v>
      </c>
      <c r="O1345">
        <v>1</v>
      </c>
    </row>
    <row r="1346" spans="1:15" x14ac:dyDescent="0.3">
      <c r="A1346">
        <v>37</v>
      </c>
      <c r="B1346" t="str">
        <f>IF(WA_Fn_UseC__HR_Employee_Attrition[[#This Row],[Age]]&lt;30,"&lt;30",IF(WA_Fn_UseC__HR_Employee_Attrition[[#This Row],[Age]]&lt;=40,"30-40",IF(WA_Fn_UseC__HR_Employee_Attrition[[#This Row],[Age]]&lt;=50,"41-50","50+")))</f>
        <v>30-40</v>
      </c>
      <c r="C1346" t="s">
        <v>18</v>
      </c>
      <c r="D1346" t="s">
        <v>19</v>
      </c>
      <c r="E1346" t="s">
        <v>25</v>
      </c>
      <c r="F1346">
        <v>1885</v>
      </c>
      <c r="G1346" t="s">
        <v>20</v>
      </c>
      <c r="H1346" t="s">
        <v>21</v>
      </c>
      <c r="I1346" t="s">
        <v>22</v>
      </c>
      <c r="J1346" s="1">
        <v>4284</v>
      </c>
      <c r="K1346" t="s">
        <v>12</v>
      </c>
      <c r="L1346">
        <v>22</v>
      </c>
      <c r="M1346">
        <v>16</v>
      </c>
      <c r="N1346">
        <v>5</v>
      </c>
      <c r="O1346">
        <v>0</v>
      </c>
    </row>
    <row r="1347" spans="1:15" x14ac:dyDescent="0.3">
      <c r="A1347">
        <v>35</v>
      </c>
      <c r="B1347" t="str">
        <f>IF(WA_Fn_UseC__HR_Employee_Attrition[[#This Row],[Age]]&lt;30,"&lt;30",IF(WA_Fn_UseC__HR_Employee_Attrition[[#This Row],[Age]]&lt;=40,"30-40",IF(WA_Fn_UseC__HR_Employee_Attrition[[#This Row],[Age]]&lt;=50,"41-50","50+")))</f>
        <v>30-40</v>
      </c>
      <c r="C1347" t="s">
        <v>18</v>
      </c>
      <c r="D1347" t="s">
        <v>19</v>
      </c>
      <c r="E1347" t="s">
        <v>23</v>
      </c>
      <c r="F1347">
        <v>1886</v>
      </c>
      <c r="G1347" t="s">
        <v>15</v>
      </c>
      <c r="H1347" t="s">
        <v>27</v>
      </c>
      <c r="I1347" t="s">
        <v>22</v>
      </c>
      <c r="J1347" s="1">
        <v>4788</v>
      </c>
      <c r="K1347" t="s">
        <v>12</v>
      </c>
      <c r="L1347">
        <v>11</v>
      </c>
      <c r="M1347">
        <v>4</v>
      </c>
      <c r="N1347">
        <v>3</v>
      </c>
      <c r="O1347">
        <v>0</v>
      </c>
    </row>
    <row r="1348" spans="1:15" x14ac:dyDescent="0.3">
      <c r="A1348">
        <v>45</v>
      </c>
      <c r="B1348" t="str">
        <f>IF(WA_Fn_UseC__HR_Employee_Attrition[[#This Row],[Age]]&lt;30,"&lt;30",IF(WA_Fn_UseC__HR_Employee_Attrition[[#This Row],[Age]]&lt;=40,"30-40",IF(WA_Fn_UseC__HR_Employee_Attrition[[#This Row],[Age]]&lt;=50,"41-50","50+")))</f>
        <v>41-50</v>
      </c>
      <c r="C1348" t="s">
        <v>18</v>
      </c>
      <c r="D1348" t="s">
        <v>19</v>
      </c>
      <c r="E1348" t="s">
        <v>14</v>
      </c>
      <c r="F1348">
        <v>1888</v>
      </c>
      <c r="G1348" t="s">
        <v>15</v>
      </c>
      <c r="H1348" t="s">
        <v>27</v>
      </c>
      <c r="I1348" t="s">
        <v>22</v>
      </c>
      <c r="J1348" s="1">
        <v>5906</v>
      </c>
      <c r="K1348" t="s">
        <v>18</v>
      </c>
      <c r="L1348">
        <v>13</v>
      </c>
      <c r="M1348">
        <v>10</v>
      </c>
      <c r="N1348">
        <v>9</v>
      </c>
      <c r="O1348">
        <v>3</v>
      </c>
    </row>
    <row r="1349" spans="1:15" x14ac:dyDescent="0.3">
      <c r="A1349">
        <v>36</v>
      </c>
      <c r="B1349" t="str">
        <f>IF(WA_Fn_UseC__HR_Employee_Attrition[[#This Row],[Age]]&lt;30,"&lt;30",IF(WA_Fn_UseC__HR_Employee_Attrition[[#This Row],[Age]]&lt;=40,"30-40",IF(WA_Fn_UseC__HR_Employee_Attrition[[#This Row],[Age]]&lt;=50,"41-50","50+")))</f>
        <v>30-40</v>
      </c>
      <c r="C1349" t="s">
        <v>18</v>
      </c>
      <c r="D1349" t="s">
        <v>34</v>
      </c>
      <c r="E1349" t="s">
        <v>34</v>
      </c>
      <c r="F1349">
        <v>1890</v>
      </c>
      <c r="G1349" t="s">
        <v>20</v>
      </c>
      <c r="H1349" t="s">
        <v>34</v>
      </c>
      <c r="I1349" t="s">
        <v>17</v>
      </c>
      <c r="J1349" s="1">
        <v>3886</v>
      </c>
      <c r="K1349" t="s">
        <v>18</v>
      </c>
      <c r="L1349">
        <v>21</v>
      </c>
      <c r="M1349">
        <v>10</v>
      </c>
      <c r="N1349">
        <v>10</v>
      </c>
      <c r="O1349">
        <v>0</v>
      </c>
    </row>
    <row r="1350" spans="1:15" x14ac:dyDescent="0.3">
      <c r="A1350">
        <v>40</v>
      </c>
      <c r="B1350" t="str">
        <f>IF(WA_Fn_UseC__HR_Employee_Attrition[[#This Row],[Age]]&lt;30,"&lt;30",IF(WA_Fn_UseC__HR_Employee_Attrition[[#This Row],[Age]]&lt;=40,"30-40",IF(WA_Fn_UseC__HR_Employee_Attrition[[#This Row],[Age]]&lt;=50,"41-50","50+")))</f>
        <v>30-40</v>
      </c>
      <c r="C1350" t="s">
        <v>18</v>
      </c>
      <c r="D1350" t="s">
        <v>19</v>
      </c>
      <c r="E1350" t="s">
        <v>14</v>
      </c>
      <c r="F1350">
        <v>1892</v>
      </c>
      <c r="G1350" t="s">
        <v>20</v>
      </c>
      <c r="H1350" t="s">
        <v>29</v>
      </c>
      <c r="I1350" t="s">
        <v>26</v>
      </c>
      <c r="J1350" s="1">
        <v>16823</v>
      </c>
      <c r="K1350" t="s">
        <v>18</v>
      </c>
      <c r="L1350">
        <v>11</v>
      </c>
      <c r="M1350">
        <v>22</v>
      </c>
      <c r="N1350">
        <v>19</v>
      </c>
      <c r="O1350">
        <v>11</v>
      </c>
    </row>
    <row r="1351" spans="1:15" x14ac:dyDescent="0.3">
      <c r="A1351">
        <v>26</v>
      </c>
      <c r="B1351" t="str">
        <f>IF(WA_Fn_UseC__HR_Employee_Attrition[[#This Row],[Age]]&lt;30,"&lt;30",IF(WA_Fn_UseC__HR_Employee_Attrition[[#This Row],[Age]]&lt;=40,"30-40",IF(WA_Fn_UseC__HR_Employee_Attrition[[#This Row],[Age]]&lt;=50,"41-50","50+")))</f>
        <v>&lt;30</v>
      </c>
      <c r="C1351" t="s">
        <v>18</v>
      </c>
      <c r="D1351" t="s">
        <v>19</v>
      </c>
      <c r="E1351" t="s">
        <v>14</v>
      </c>
      <c r="F1351">
        <v>1893</v>
      </c>
      <c r="G1351" t="s">
        <v>15</v>
      </c>
      <c r="H1351" t="s">
        <v>21</v>
      </c>
      <c r="I1351" t="s">
        <v>22</v>
      </c>
      <c r="J1351" s="1">
        <v>2933</v>
      </c>
      <c r="K1351" t="s">
        <v>12</v>
      </c>
      <c r="L1351">
        <v>13</v>
      </c>
      <c r="M1351">
        <v>1</v>
      </c>
      <c r="N1351">
        <v>1</v>
      </c>
      <c r="O1351">
        <v>1</v>
      </c>
    </row>
    <row r="1352" spans="1:15" x14ac:dyDescent="0.3">
      <c r="A1352">
        <v>27</v>
      </c>
      <c r="B1352" t="str">
        <f>IF(WA_Fn_UseC__HR_Employee_Attrition[[#This Row],[Age]]&lt;30,"&lt;30",IF(WA_Fn_UseC__HR_Employee_Attrition[[#This Row],[Age]]&lt;=40,"30-40",IF(WA_Fn_UseC__HR_Employee_Attrition[[#This Row],[Age]]&lt;=50,"41-50","50+")))</f>
        <v>&lt;30</v>
      </c>
      <c r="C1352" t="s">
        <v>18</v>
      </c>
      <c r="D1352" t="s">
        <v>13</v>
      </c>
      <c r="E1352" t="s">
        <v>25</v>
      </c>
      <c r="F1352">
        <v>1898</v>
      </c>
      <c r="G1352" t="s">
        <v>15</v>
      </c>
      <c r="H1352" t="s">
        <v>16</v>
      </c>
      <c r="I1352" t="s">
        <v>17</v>
      </c>
      <c r="J1352" s="1">
        <v>6500</v>
      </c>
      <c r="K1352" t="s">
        <v>18</v>
      </c>
      <c r="L1352">
        <v>14</v>
      </c>
      <c r="M1352">
        <v>9</v>
      </c>
      <c r="N1352">
        <v>8</v>
      </c>
      <c r="O1352">
        <v>0</v>
      </c>
    </row>
    <row r="1353" spans="1:15" x14ac:dyDescent="0.3">
      <c r="A1353">
        <v>48</v>
      </c>
      <c r="B1353" t="str">
        <f>IF(WA_Fn_UseC__HR_Employee_Attrition[[#This Row],[Age]]&lt;30,"&lt;30",IF(WA_Fn_UseC__HR_Employee_Attrition[[#This Row],[Age]]&lt;=40,"30-40",IF(WA_Fn_UseC__HR_Employee_Attrition[[#This Row],[Age]]&lt;=50,"41-50","50+")))</f>
        <v>41-50</v>
      </c>
      <c r="C1353" t="s">
        <v>18</v>
      </c>
      <c r="D1353" t="s">
        <v>19</v>
      </c>
      <c r="E1353" t="s">
        <v>25</v>
      </c>
      <c r="F1353">
        <v>1900</v>
      </c>
      <c r="G1353" t="s">
        <v>15</v>
      </c>
      <c r="H1353" t="s">
        <v>29</v>
      </c>
      <c r="I1353" t="s">
        <v>26</v>
      </c>
      <c r="J1353" s="1">
        <v>17174</v>
      </c>
      <c r="K1353" t="s">
        <v>18</v>
      </c>
      <c r="L1353">
        <v>11</v>
      </c>
      <c r="M1353">
        <v>24</v>
      </c>
      <c r="N1353">
        <v>22</v>
      </c>
      <c r="O1353">
        <v>4</v>
      </c>
    </row>
    <row r="1354" spans="1:15" x14ac:dyDescent="0.3">
      <c r="A1354">
        <v>44</v>
      </c>
      <c r="B1354" t="str">
        <f>IF(WA_Fn_UseC__HR_Employee_Attrition[[#This Row],[Age]]&lt;30,"&lt;30",IF(WA_Fn_UseC__HR_Employee_Attrition[[#This Row],[Age]]&lt;=40,"30-40",IF(WA_Fn_UseC__HR_Employee_Attrition[[#This Row],[Age]]&lt;=50,"41-50","50+")))</f>
        <v>41-50</v>
      </c>
      <c r="C1354" t="s">
        <v>18</v>
      </c>
      <c r="D1354" t="s">
        <v>19</v>
      </c>
      <c r="E1354" t="s">
        <v>14</v>
      </c>
      <c r="F1354">
        <v>1903</v>
      </c>
      <c r="G1354" t="s">
        <v>20</v>
      </c>
      <c r="H1354" t="s">
        <v>28</v>
      </c>
      <c r="I1354" t="s">
        <v>22</v>
      </c>
      <c r="J1354" s="1">
        <v>5033</v>
      </c>
      <c r="K1354" t="s">
        <v>18</v>
      </c>
      <c r="L1354">
        <v>15</v>
      </c>
      <c r="M1354">
        <v>10</v>
      </c>
      <c r="N1354">
        <v>2</v>
      </c>
      <c r="O1354">
        <v>2</v>
      </c>
    </row>
    <row r="1355" spans="1:15" x14ac:dyDescent="0.3">
      <c r="A1355">
        <v>34</v>
      </c>
      <c r="B1355" t="str">
        <f>IF(WA_Fn_UseC__HR_Employee_Attrition[[#This Row],[Age]]&lt;30,"&lt;30",IF(WA_Fn_UseC__HR_Employee_Attrition[[#This Row],[Age]]&lt;=40,"30-40",IF(WA_Fn_UseC__HR_Employee_Attrition[[#This Row],[Age]]&lt;=50,"41-50","50+")))</f>
        <v>30-40</v>
      </c>
      <c r="C1355" t="s">
        <v>12</v>
      </c>
      <c r="D1355" t="s">
        <v>19</v>
      </c>
      <c r="E1355" t="s">
        <v>33</v>
      </c>
      <c r="F1355">
        <v>1905</v>
      </c>
      <c r="G1355" t="s">
        <v>20</v>
      </c>
      <c r="H1355" t="s">
        <v>21</v>
      </c>
      <c r="I1355" t="s">
        <v>22</v>
      </c>
      <c r="J1355" s="1">
        <v>2307</v>
      </c>
      <c r="K1355" t="s">
        <v>12</v>
      </c>
      <c r="L1355">
        <v>23</v>
      </c>
      <c r="M1355">
        <v>5</v>
      </c>
      <c r="N1355">
        <v>5</v>
      </c>
      <c r="O1355">
        <v>3</v>
      </c>
    </row>
    <row r="1356" spans="1:15" x14ac:dyDescent="0.3">
      <c r="A1356">
        <v>56</v>
      </c>
      <c r="B1356" t="str">
        <f>IF(WA_Fn_UseC__HR_Employee_Attrition[[#This Row],[Age]]&lt;30,"&lt;30",IF(WA_Fn_UseC__HR_Employee_Attrition[[#This Row],[Age]]&lt;=40,"30-40",IF(WA_Fn_UseC__HR_Employee_Attrition[[#This Row],[Age]]&lt;=50,"41-50","50+")))</f>
        <v>50+</v>
      </c>
      <c r="C1356" t="s">
        <v>12</v>
      </c>
      <c r="D1356" t="s">
        <v>19</v>
      </c>
      <c r="E1356" t="s">
        <v>14</v>
      </c>
      <c r="F1356">
        <v>1907</v>
      </c>
      <c r="G1356" t="s">
        <v>20</v>
      </c>
      <c r="H1356" t="s">
        <v>24</v>
      </c>
      <c r="I1356" t="s">
        <v>17</v>
      </c>
      <c r="J1356" s="1">
        <v>2587</v>
      </c>
      <c r="K1356" t="s">
        <v>18</v>
      </c>
      <c r="L1356">
        <v>16</v>
      </c>
      <c r="M1356">
        <v>5</v>
      </c>
      <c r="N1356">
        <v>4</v>
      </c>
      <c r="O1356">
        <v>1</v>
      </c>
    </row>
    <row r="1357" spans="1:15" x14ac:dyDescent="0.3">
      <c r="A1357">
        <v>36</v>
      </c>
      <c r="B1357" t="str">
        <f>IF(WA_Fn_UseC__HR_Employee_Attrition[[#This Row],[Age]]&lt;30,"&lt;30",IF(WA_Fn_UseC__HR_Employee_Attrition[[#This Row],[Age]]&lt;=40,"30-40",IF(WA_Fn_UseC__HR_Employee_Attrition[[#This Row],[Age]]&lt;=50,"41-50","50+")))</f>
        <v>30-40</v>
      </c>
      <c r="C1357" t="s">
        <v>18</v>
      </c>
      <c r="D1357" t="s">
        <v>13</v>
      </c>
      <c r="E1357" t="s">
        <v>32</v>
      </c>
      <c r="F1357">
        <v>1908</v>
      </c>
      <c r="G1357" t="s">
        <v>20</v>
      </c>
      <c r="H1357" t="s">
        <v>16</v>
      </c>
      <c r="I1357" t="s">
        <v>22</v>
      </c>
      <c r="J1357" s="1">
        <v>5507</v>
      </c>
      <c r="K1357" t="s">
        <v>18</v>
      </c>
      <c r="L1357">
        <v>16</v>
      </c>
      <c r="M1357">
        <v>12</v>
      </c>
      <c r="N1357">
        <v>4</v>
      </c>
      <c r="O1357">
        <v>1</v>
      </c>
    </row>
    <row r="1358" spans="1:15" x14ac:dyDescent="0.3">
      <c r="A1358">
        <v>41</v>
      </c>
      <c r="B1358" t="str">
        <f>IF(WA_Fn_UseC__HR_Employee_Attrition[[#This Row],[Age]]&lt;30,"&lt;30",IF(WA_Fn_UseC__HR_Employee_Attrition[[#This Row],[Age]]&lt;=40,"30-40",IF(WA_Fn_UseC__HR_Employee_Attrition[[#This Row],[Age]]&lt;=50,"41-50","50+")))</f>
        <v>41-50</v>
      </c>
      <c r="C1358" t="s">
        <v>18</v>
      </c>
      <c r="D1358" t="s">
        <v>13</v>
      </c>
      <c r="E1358" t="s">
        <v>32</v>
      </c>
      <c r="F1358">
        <v>1909</v>
      </c>
      <c r="G1358" t="s">
        <v>15</v>
      </c>
      <c r="H1358" t="s">
        <v>16</v>
      </c>
      <c r="I1358" t="s">
        <v>22</v>
      </c>
      <c r="J1358" s="1">
        <v>4393</v>
      </c>
      <c r="K1358" t="s">
        <v>18</v>
      </c>
      <c r="L1358">
        <v>21</v>
      </c>
      <c r="M1358">
        <v>14</v>
      </c>
      <c r="N1358">
        <v>5</v>
      </c>
      <c r="O1358">
        <v>1</v>
      </c>
    </row>
    <row r="1359" spans="1:15" x14ac:dyDescent="0.3">
      <c r="A1359">
        <v>42</v>
      </c>
      <c r="B1359" t="str">
        <f>IF(WA_Fn_UseC__HR_Employee_Attrition[[#This Row],[Age]]&lt;30,"&lt;30",IF(WA_Fn_UseC__HR_Employee_Attrition[[#This Row],[Age]]&lt;=40,"30-40",IF(WA_Fn_UseC__HR_Employee_Attrition[[#This Row],[Age]]&lt;=50,"41-50","50+")))</f>
        <v>41-50</v>
      </c>
      <c r="C1359" t="s">
        <v>18</v>
      </c>
      <c r="D1359" t="s">
        <v>19</v>
      </c>
      <c r="E1359" t="s">
        <v>25</v>
      </c>
      <c r="F1359">
        <v>1911</v>
      </c>
      <c r="G1359" t="s">
        <v>20</v>
      </c>
      <c r="H1359" t="s">
        <v>31</v>
      </c>
      <c r="I1359" t="s">
        <v>22</v>
      </c>
      <c r="J1359" s="1">
        <v>13348</v>
      </c>
      <c r="K1359" t="s">
        <v>18</v>
      </c>
      <c r="L1359">
        <v>13</v>
      </c>
      <c r="M1359">
        <v>18</v>
      </c>
      <c r="N1359">
        <v>13</v>
      </c>
      <c r="O1359">
        <v>5</v>
      </c>
    </row>
    <row r="1360" spans="1:15" x14ac:dyDescent="0.3">
      <c r="A1360">
        <v>31</v>
      </c>
      <c r="B1360" t="str">
        <f>IF(WA_Fn_UseC__HR_Employee_Attrition[[#This Row],[Age]]&lt;30,"&lt;30",IF(WA_Fn_UseC__HR_Employee_Attrition[[#This Row],[Age]]&lt;=40,"30-40",IF(WA_Fn_UseC__HR_Employee_Attrition[[#This Row],[Age]]&lt;=50,"41-50","50+")))</f>
        <v>30-40</v>
      </c>
      <c r="C1360" t="s">
        <v>18</v>
      </c>
      <c r="D1360" t="s">
        <v>13</v>
      </c>
      <c r="E1360" t="s">
        <v>25</v>
      </c>
      <c r="F1360">
        <v>1912</v>
      </c>
      <c r="G1360" t="s">
        <v>15</v>
      </c>
      <c r="H1360" t="s">
        <v>16</v>
      </c>
      <c r="I1360" t="s">
        <v>26</v>
      </c>
      <c r="J1360" s="1">
        <v>6583</v>
      </c>
      <c r="K1360" t="s">
        <v>12</v>
      </c>
      <c r="L1360">
        <v>11</v>
      </c>
      <c r="M1360">
        <v>8</v>
      </c>
      <c r="N1360">
        <v>5</v>
      </c>
      <c r="O1360">
        <v>1</v>
      </c>
    </row>
    <row r="1361" spans="1:15" x14ac:dyDescent="0.3">
      <c r="A1361">
        <v>34</v>
      </c>
      <c r="B1361" t="str">
        <f>IF(WA_Fn_UseC__HR_Employee_Attrition[[#This Row],[Age]]&lt;30,"&lt;30",IF(WA_Fn_UseC__HR_Employee_Attrition[[#This Row],[Age]]&lt;=40,"30-40",IF(WA_Fn_UseC__HR_Employee_Attrition[[#This Row],[Age]]&lt;=50,"41-50","50+")))</f>
        <v>30-40</v>
      </c>
      <c r="C1361" t="s">
        <v>18</v>
      </c>
      <c r="D1361" t="s">
        <v>13</v>
      </c>
      <c r="E1361" t="s">
        <v>25</v>
      </c>
      <c r="F1361">
        <v>1915</v>
      </c>
      <c r="G1361" t="s">
        <v>15</v>
      </c>
      <c r="H1361" t="s">
        <v>16</v>
      </c>
      <c r="I1361" t="s">
        <v>22</v>
      </c>
      <c r="J1361" s="1">
        <v>8103</v>
      </c>
      <c r="K1361" t="s">
        <v>12</v>
      </c>
      <c r="L1361">
        <v>12</v>
      </c>
      <c r="M1361">
        <v>9</v>
      </c>
      <c r="N1361">
        <v>4</v>
      </c>
      <c r="O1361">
        <v>0</v>
      </c>
    </row>
    <row r="1362" spans="1:15" x14ac:dyDescent="0.3">
      <c r="A1362">
        <v>31</v>
      </c>
      <c r="B1362" t="str">
        <f>IF(WA_Fn_UseC__HR_Employee_Attrition[[#This Row],[Age]]&lt;30,"&lt;30",IF(WA_Fn_UseC__HR_Employee_Attrition[[#This Row],[Age]]&lt;=40,"30-40",IF(WA_Fn_UseC__HR_Employee_Attrition[[#This Row],[Age]]&lt;=50,"41-50","50+")))</f>
        <v>30-40</v>
      </c>
      <c r="C1362" t="s">
        <v>18</v>
      </c>
      <c r="D1362" t="s">
        <v>19</v>
      </c>
      <c r="E1362" t="s">
        <v>25</v>
      </c>
      <c r="F1362">
        <v>1916</v>
      </c>
      <c r="G1362" t="s">
        <v>15</v>
      </c>
      <c r="H1362" t="s">
        <v>24</v>
      </c>
      <c r="I1362" t="s">
        <v>26</v>
      </c>
      <c r="J1362" s="1">
        <v>3978</v>
      </c>
      <c r="K1362" t="s">
        <v>18</v>
      </c>
      <c r="L1362">
        <v>12</v>
      </c>
      <c r="M1362">
        <v>4</v>
      </c>
      <c r="N1362">
        <v>2</v>
      </c>
      <c r="O1362">
        <v>2</v>
      </c>
    </row>
    <row r="1363" spans="1:15" x14ac:dyDescent="0.3">
      <c r="A1363">
        <v>26</v>
      </c>
      <c r="B1363" t="str">
        <f>IF(WA_Fn_UseC__HR_Employee_Attrition[[#This Row],[Age]]&lt;30,"&lt;30",IF(WA_Fn_UseC__HR_Employee_Attrition[[#This Row],[Age]]&lt;=40,"30-40",IF(WA_Fn_UseC__HR_Employee_Attrition[[#This Row],[Age]]&lt;=50,"41-50","50+")))</f>
        <v>&lt;30</v>
      </c>
      <c r="C1363" t="s">
        <v>18</v>
      </c>
      <c r="D1363" t="s">
        <v>19</v>
      </c>
      <c r="E1363" t="s">
        <v>23</v>
      </c>
      <c r="F1363">
        <v>1918</v>
      </c>
      <c r="G1363" t="s">
        <v>20</v>
      </c>
      <c r="H1363" t="s">
        <v>24</v>
      </c>
      <c r="I1363" t="s">
        <v>22</v>
      </c>
      <c r="J1363" s="1">
        <v>2544</v>
      </c>
      <c r="K1363" t="s">
        <v>18</v>
      </c>
      <c r="L1363">
        <v>18</v>
      </c>
      <c r="M1363">
        <v>8</v>
      </c>
      <c r="N1363">
        <v>7</v>
      </c>
      <c r="O1363">
        <v>7</v>
      </c>
    </row>
    <row r="1364" spans="1:15" x14ac:dyDescent="0.3">
      <c r="A1364">
        <v>45</v>
      </c>
      <c r="B1364" t="str">
        <f>IF(WA_Fn_UseC__HR_Employee_Attrition[[#This Row],[Age]]&lt;30,"&lt;30",IF(WA_Fn_UseC__HR_Employee_Attrition[[#This Row],[Age]]&lt;=40,"30-40",IF(WA_Fn_UseC__HR_Employee_Attrition[[#This Row],[Age]]&lt;=50,"41-50","50+")))</f>
        <v>41-50</v>
      </c>
      <c r="C1364" t="s">
        <v>18</v>
      </c>
      <c r="D1364" t="s">
        <v>19</v>
      </c>
      <c r="E1364" t="s">
        <v>25</v>
      </c>
      <c r="F1364">
        <v>1922</v>
      </c>
      <c r="G1364" t="s">
        <v>20</v>
      </c>
      <c r="H1364" t="s">
        <v>28</v>
      </c>
      <c r="I1364" t="s">
        <v>17</v>
      </c>
      <c r="J1364" s="1">
        <v>5399</v>
      </c>
      <c r="K1364" t="s">
        <v>18</v>
      </c>
      <c r="L1364">
        <v>12</v>
      </c>
      <c r="M1364">
        <v>12</v>
      </c>
      <c r="N1364">
        <v>4</v>
      </c>
      <c r="O1364">
        <v>0</v>
      </c>
    </row>
    <row r="1365" spans="1:15" x14ac:dyDescent="0.3">
      <c r="A1365">
        <v>33</v>
      </c>
      <c r="B1365" t="str">
        <f>IF(WA_Fn_UseC__HR_Employee_Attrition[[#This Row],[Age]]&lt;30,"&lt;30",IF(WA_Fn_UseC__HR_Employee_Attrition[[#This Row],[Age]]&lt;=40,"30-40",IF(WA_Fn_UseC__HR_Employee_Attrition[[#This Row],[Age]]&lt;=50,"41-50","50+")))</f>
        <v>30-40</v>
      </c>
      <c r="C1365" t="s">
        <v>18</v>
      </c>
      <c r="D1365" t="s">
        <v>13</v>
      </c>
      <c r="E1365" t="s">
        <v>32</v>
      </c>
      <c r="F1365">
        <v>1924</v>
      </c>
      <c r="G1365" t="s">
        <v>20</v>
      </c>
      <c r="H1365" t="s">
        <v>16</v>
      </c>
      <c r="I1365" t="s">
        <v>17</v>
      </c>
      <c r="J1365" s="1">
        <v>5487</v>
      </c>
      <c r="K1365" t="s">
        <v>18</v>
      </c>
      <c r="L1365">
        <v>14</v>
      </c>
      <c r="M1365">
        <v>10</v>
      </c>
      <c r="N1365">
        <v>10</v>
      </c>
      <c r="O1365">
        <v>0</v>
      </c>
    </row>
    <row r="1366" spans="1:15" x14ac:dyDescent="0.3">
      <c r="A1366">
        <v>28</v>
      </c>
      <c r="B1366" t="str">
        <f>IF(WA_Fn_UseC__HR_Employee_Attrition[[#This Row],[Age]]&lt;30,"&lt;30",IF(WA_Fn_UseC__HR_Employee_Attrition[[#This Row],[Age]]&lt;=40,"30-40",IF(WA_Fn_UseC__HR_Employee_Attrition[[#This Row],[Age]]&lt;=50,"41-50","50+")))</f>
        <v>&lt;30</v>
      </c>
      <c r="C1366" t="s">
        <v>18</v>
      </c>
      <c r="D1366" t="s">
        <v>13</v>
      </c>
      <c r="E1366" t="s">
        <v>14</v>
      </c>
      <c r="F1366">
        <v>1927</v>
      </c>
      <c r="G1366" t="s">
        <v>20</v>
      </c>
      <c r="H1366" t="s">
        <v>16</v>
      </c>
      <c r="I1366" t="s">
        <v>22</v>
      </c>
      <c r="J1366" s="1">
        <v>6834</v>
      </c>
      <c r="K1366" t="s">
        <v>12</v>
      </c>
      <c r="L1366">
        <v>12</v>
      </c>
      <c r="M1366">
        <v>7</v>
      </c>
      <c r="N1366">
        <v>7</v>
      </c>
      <c r="O1366">
        <v>0</v>
      </c>
    </row>
    <row r="1367" spans="1:15" x14ac:dyDescent="0.3">
      <c r="A1367">
        <v>29</v>
      </c>
      <c r="B1367" t="str">
        <f>IF(WA_Fn_UseC__HR_Employee_Attrition[[#This Row],[Age]]&lt;30,"&lt;30",IF(WA_Fn_UseC__HR_Employee_Attrition[[#This Row],[Age]]&lt;=40,"30-40",IF(WA_Fn_UseC__HR_Employee_Attrition[[#This Row],[Age]]&lt;=50,"41-50","50+")))</f>
        <v>&lt;30</v>
      </c>
      <c r="C1367" t="s">
        <v>12</v>
      </c>
      <c r="D1367" t="s">
        <v>13</v>
      </c>
      <c r="E1367" t="s">
        <v>33</v>
      </c>
      <c r="F1367">
        <v>1928</v>
      </c>
      <c r="G1367" t="s">
        <v>20</v>
      </c>
      <c r="H1367" t="s">
        <v>30</v>
      </c>
      <c r="I1367" t="s">
        <v>17</v>
      </c>
      <c r="J1367" s="1">
        <v>1091</v>
      </c>
      <c r="K1367" t="s">
        <v>18</v>
      </c>
      <c r="L1367">
        <v>17</v>
      </c>
      <c r="M1367">
        <v>1</v>
      </c>
      <c r="N1367">
        <v>1</v>
      </c>
      <c r="O1367">
        <v>0</v>
      </c>
    </row>
    <row r="1368" spans="1:15" x14ac:dyDescent="0.3">
      <c r="A1368">
        <v>39</v>
      </c>
      <c r="B1368" t="str">
        <f>IF(WA_Fn_UseC__HR_Employee_Attrition[[#This Row],[Age]]&lt;30,"&lt;30",IF(WA_Fn_UseC__HR_Employee_Attrition[[#This Row],[Age]]&lt;=40,"30-40",IF(WA_Fn_UseC__HR_Employee_Attrition[[#This Row],[Age]]&lt;=50,"41-50","50+")))</f>
        <v>30-40</v>
      </c>
      <c r="C1368" t="s">
        <v>18</v>
      </c>
      <c r="D1368" t="s">
        <v>13</v>
      </c>
      <c r="E1368" t="s">
        <v>14</v>
      </c>
      <c r="F1368">
        <v>1929</v>
      </c>
      <c r="G1368" t="s">
        <v>15</v>
      </c>
      <c r="H1368" t="s">
        <v>16</v>
      </c>
      <c r="I1368" t="s">
        <v>22</v>
      </c>
      <c r="J1368" s="1">
        <v>5736</v>
      </c>
      <c r="K1368" t="s">
        <v>18</v>
      </c>
      <c r="L1368">
        <v>19</v>
      </c>
      <c r="M1368">
        <v>10</v>
      </c>
      <c r="N1368">
        <v>3</v>
      </c>
      <c r="O1368">
        <v>1</v>
      </c>
    </row>
    <row r="1369" spans="1:15" x14ac:dyDescent="0.3">
      <c r="A1369">
        <v>27</v>
      </c>
      <c r="B1369" t="str">
        <f>IF(WA_Fn_UseC__HR_Employee_Attrition[[#This Row],[Age]]&lt;30,"&lt;30",IF(WA_Fn_UseC__HR_Employee_Attrition[[#This Row],[Age]]&lt;=40,"30-40",IF(WA_Fn_UseC__HR_Employee_Attrition[[#This Row],[Age]]&lt;=50,"41-50","50+")))</f>
        <v>&lt;30</v>
      </c>
      <c r="C1369" t="s">
        <v>18</v>
      </c>
      <c r="D1369" t="s">
        <v>19</v>
      </c>
      <c r="E1369" t="s">
        <v>33</v>
      </c>
      <c r="F1369">
        <v>1931</v>
      </c>
      <c r="G1369" t="s">
        <v>20</v>
      </c>
      <c r="H1369" t="s">
        <v>21</v>
      </c>
      <c r="I1369" t="s">
        <v>22</v>
      </c>
      <c r="J1369" s="1">
        <v>2226</v>
      </c>
      <c r="K1369" t="s">
        <v>18</v>
      </c>
      <c r="L1369">
        <v>11</v>
      </c>
      <c r="M1369">
        <v>6</v>
      </c>
      <c r="N1369">
        <v>5</v>
      </c>
      <c r="O1369">
        <v>1</v>
      </c>
    </row>
    <row r="1370" spans="1:15" x14ac:dyDescent="0.3">
      <c r="A1370">
        <v>34</v>
      </c>
      <c r="B1370" t="str">
        <f>IF(WA_Fn_UseC__HR_Employee_Attrition[[#This Row],[Age]]&lt;30,"&lt;30",IF(WA_Fn_UseC__HR_Employee_Attrition[[#This Row],[Age]]&lt;=40,"30-40",IF(WA_Fn_UseC__HR_Employee_Attrition[[#This Row],[Age]]&lt;=50,"41-50","50+")))</f>
        <v>30-40</v>
      </c>
      <c r="C1370" t="s">
        <v>18</v>
      </c>
      <c r="D1370" t="s">
        <v>19</v>
      </c>
      <c r="E1370" t="s">
        <v>23</v>
      </c>
      <c r="F1370">
        <v>1932</v>
      </c>
      <c r="G1370" t="s">
        <v>20</v>
      </c>
      <c r="H1370" t="s">
        <v>21</v>
      </c>
      <c r="I1370" t="s">
        <v>22</v>
      </c>
      <c r="J1370" s="1">
        <v>5747</v>
      </c>
      <c r="K1370" t="s">
        <v>12</v>
      </c>
      <c r="L1370">
        <v>15</v>
      </c>
      <c r="M1370">
        <v>16</v>
      </c>
      <c r="N1370">
        <v>15</v>
      </c>
      <c r="O1370">
        <v>6</v>
      </c>
    </row>
    <row r="1371" spans="1:15" x14ac:dyDescent="0.3">
      <c r="A1371">
        <v>28</v>
      </c>
      <c r="B1371" t="str">
        <f>IF(WA_Fn_UseC__HR_Employee_Attrition[[#This Row],[Age]]&lt;30,"&lt;30",IF(WA_Fn_UseC__HR_Employee_Attrition[[#This Row],[Age]]&lt;=40,"30-40",IF(WA_Fn_UseC__HR_Employee_Attrition[[#This Row],[Age]]&lt;=50,"41-50","50+")))</f>
        <v>&lt;30</v>
      </c>
      <c r="C1371" t="s">
        <v>12</v>
      </c>
      <c r="D1371" t="s">
        <v>13</v>
      </c>
      <c r="E1371" t="s">
        <v>32</v>
      </c>
      <c r="F1371">
        <v>1933</v>
      </c>
      <c r="G1371" t="s">
        <v>15</v>
      </c>
      <c r="H1371" t="s">
        <v>16</v>
      </c>
      <c r="I1371" t="s">
        <v>17</v>
      </c>
      <c r="J1371" s="1">
        <v>9854</v>
      </c>
      <c r="K1371" t="s">
        <v>12</v>
      </c>
      <c r="L1371">
        <v>11</v>
      </c>
      <c r="M1371">
        <v>6</v>
      </c>
      <c r="N1371">
        <v>2</v>
      </c>
      <c r="O1371">
        <v>2</v>
      </c>
    </row>
    <row r="1372" spans="1:15" x14ac:dyDescent="0.3">
      <c r="A1372">
        <v>47</v>
      </c>
      <c r="B1372" t="str">
        <f>IF(WA_Fn_UseC__HR_Employee_Attrition[[#This Row],[Age]]&lt;30,"&lt;30",IF(WA_Fn_UseC__HR_Employee_Attrition[[#This Row],[Age]]&lt;=40,"30-40",IF(WA_Fn_UseC__HR_Employee_Attrition[[#This Row],[Age]]&lt;=50,"41-50","50+")))</f>
        <v>41-50</v>
      </c>
      <c r="C1372" t="s">
        <v>18</v>
      </c>
      <c r="D1372" t="s">
        <v>19</v>
      </c>
      <c r="E1372" t="s">
        <v>33</v>
      </c>
      <c r="F1372">
        <v>1934</v>
      </c>
      <c r="G1372" t="s">
        <v>20</v>
      </c>
      <c r="H1372" t="s">
        <v>21</v>
      </c>
      <c r="I1372" t="s">
        <v>22</v>
      </c>
      <c r="J1372" s="1">
        <v>5467</v>
      </c>
      <c r="K1372" t="s">
        <v>18</v>
      </c>
      <c r="L1372">
        <v>18</v>
      </c>
      <c r="M1372">
        <v>16</v>
      </c>
      <c r="N1372">
        <v>8</v>
      </c>
      <c r="O1372">
        <v>1</v>
      </c>
    </row>
    <row r="1373" spans="1:15" x14ac:dyDescent="0.3">
      <c r="A1373">
        <v>56</v>
      </c>
      <c r="B1373" t="str">
        <f>IF(WA_Fn_UseC__HR_Employee_Attrition[[#This Row],[Age]]&lt;30,"&lt;30",IF(WA_Fn_UseC__HR_Employee_Attrition[[#This Row],[Age]]&lt;=40,"30-40",IF(WA_Fn_UseC__HR_Employee_Attrition[[#This Row],[Age]]&lt;=50,"41-50","50+")))</f>
        <v>50+</v>
      </c>
      <c r="C1373" t="s">
        <v>18</v>
      </c>
      <c r="D1373" t="s">
        <v>13</v>
      </c>
      <c r="E1373" t="s">
        <v>32</v>
      </c>
      <c r="F1373">
        <v>1935</v>
      </c>
      <c r="G1373" t="s">
        <v>15</v>
      </c>
      <c r="H1373" t="s">
        <v>16</v>
      </c>
      <c r="I1373" t="s">
        <v>22</v>
      </c>
      <c r="J1373" s="1">
        <v>5380</v>
      </c>
      <c r="K1373" t="s">
        <v>18</v>
      </c>
      <c r="L1373">
        <v>16</v>
      </c>
      <c r="M1373">
        <v>6</v>
      </c>
      <c r="N1373">
        <v>0</v>
      </c>
      <c r="O1373">
        <v>0</v>
      </c>
    </row>
    <row r="1374" spans="1:15" x14ac:dyDescent="0.3">
      <c r="A1374">
        <v>39</v>
      </c>
      <c r="B1374" t="str">
        <f>IF(WA_Fn_UseC__HR_Employee_Attrition[[#This Row],[Age]]&lt;30,"&lt;30",IF(WA_Fn_UseC__HR_Employee_Attrition[[#This Row],[Age]]&lt;=40,"30-40",IF(WA_Fn_UseC__HR_Employee_Attrition[[#This Row],[Age]]&lt;=50,"41-50","50+")))</f>
        <v>30-40</v>
      </c>
      <c r="C1374" t="s">
        <v>18</v>
      </c>
      <c r="D1374" t="s">
        <v>19</v>
      </c>
      <c r="E1374" t="s">
        <v>25</v>
      </c>
      <c r="F1374">
        <v>1936</v>
      </c>
      <c r="G1374" t="s">
        <v>20</v>
      </c>
      <c r="H1374" t="s">
        <v>27</v>
      </c>
      <c r="I1374" t="s">
        <v>22</v>
      </c>
      <c r="J1374" s="1">
        <v>5151</v>
      </c>
      <c r="K1374" t="s">
        <v>18</v>
      </c>
      <c r="L1374">
        <v>25</v>
      </c>
      <c r="M1374">
        <v>10</v>
      </c>
      <c r="N1374">
        <v>10</v>
      </c>
      <c r="O1374">
        <v>7</v>
      </c>
    </row>
    <row r="1375" spans="1:15" x14ac:dyDescent="0.3">
      <c r="A1375">
        <v>38</v>
      </c>
      <c r="B1375" t="str">
        <f>IF(WA_Fn_UseC__HR_Employee_Attrition[[#This Row],[Age]]&lt;30,"&lt;30",IF(WA_Fn_UseC__HR_Employee_Attrition[[#This Row],[Age]]&lt;=40,"30-40",IF(WA_Fn_UseC__HR_Employee_Attrition[[#This Row],[Age]]&lt;=50,"41-50","50+")))</f>
        <v>30-40</v>
      </c>
      <c r="C1375" t="s">
        <v>18</v>
      </c>
      <c r="D1375" t="s">
        <v>19</v>
      </c>
      <c r="E1375" t="s">
        <v>25</v>
      </c>
      <c r="F1375">
        <v>1937</v>
      </c>
      <c r="G1375" t="s">
        <v>15</v>
      </c>
      <c r="H1375" t="s">
        <v>21</v>
      </c>
      <c r="I1375" t="s">
        <v>26</v>
      </c>
      <c r="J1375" s="1">
        <v>2133</v>
      </c>
      <c r="K1375" t="s">
        <v>12</v>
      </c>
      <c r="L1375">
        <v>16</v>
      </c>
      <c r="M1375">
        <v>20</v>
      </c>
      <c r="N1375">
        <v>20</v>
      </c>
      <c r="O1375">
        <v>0</v>
      </c>
    </row>
    <row r="1376" spans="1:15" x14ac:dyDescent="0.3">
      <c r="A1376">
        <v>58</v>
      </c>
      <c r="B1376" t="str">
        <f>IF(WA_Fn_UseC__HR_Employee_Attrition[[#This Row],[Age]]&lt;30,"&lt;30",IF(WA_Fn_UseC__HR_Employee_Attrition[[#This Row],[Age]]&lt;=40,"30-40",IF(WA_Fn_UseC__HR_Employee_Attrition[[#This Row],[Age]]&lt;=50,"41-50","50+")))</f>
        <v>50+</v>
      </c>
      <c r="C1376" t="s">
        <v>18</v>
      </c>
      <c r="D1376" t="s">
        <v>13</v>
      </c>
      <c r="E1376" t="s">
        <v>14</v>
      </c>
      <c r="F1376">
        <v>1938</v>
      </c>
      <c r="G1376" t="s">
        <v>15</v>
      </c>
      <c r="H1376" t="s">
        <v>29</v>
      </c>
      <c r="I1376" t="s">
        <v>22</v>
      </c>
      <c r="J1376" s="1">
        <v>17875</v>
      </c>
      <c r="K1376" t="s">
        <v>12</v>
      </c>
      <c r="L1376">
        <v>13</v>
      </c>
      <c r="M1376">
        <v>29</v>
      </c>
      <c r="N1376">
        <v>1</v>
      </c>
      <c r="O1376">
        <v>0</v>
      </c>
    </row>
    <row r="1377" spans="1:15" x14ac:dyDescent="0.3">
      <c r="A1377">
        <v>32</v>
      </c>
      <c r="B1377" t="str">
        <f>IF(WA_Fn_UseC__HR_Employee_Attrition[[#This Row],[Age]]&lt;30,"&lt;30",IF(WA_Fn_UseC__HR_Employee_Attrition[[#This Row],[Age]]&lt;=40,"30-40",IF(WA_Fn_UseC__HR_Employee_Attrition[[#This Row],[Age]]&lt;=50,"41-50","50+")))</f>
        <v>30-40</v>
      </c>
      <c r="C1377" t="s">
        <v>12</v>
      </c>
      <c r="D1377" t="s">
        <v>19</v>
      </c>
      <c r="E1377" t="s">
        <v>14</v>
      </c>
      <c r="F1377">
        <v>1939</v>
      </c>
      <c r="G1377" t="s">
        <v>15</v>
      </c>
      <c r="H1377" t="s">
        <v>21</v>
      </c>
      <c r="I1377" t="s">
        <v>17</v>
      </c>
      <c r="J1377" s="1">
        <v>2432</v>
      </c>
      <c r="K1377" t="s">
        <v>12</v>
      </c>
      <c r="L1377">
        <v>14</v>
      </c>
      <c r="M1377">
        <v>8</v>
      </c>
      <c r="N1377">
        <v>4</v>
      </c>
      <c r="O1377">
        <v>0</v>
      </c>
    </row>
    <row r="1378" spans="1:15" x14ac:dyDescent="0.3">
      <c r="A1378">
        <v>38</v>
      </c>
      <c r="B1378" t="str">
        <f>IF(WA_Fn_UseC__HR_Employee_Attrition[[#This Row],[Age]]&lt;30,"&lt;30",IF(WA_Fn_UseC__HR_Employee_Attrition[[#This Row],[Age]]&lt;=40,"30-40",IF(WA_Fn_UseC__HR_Employee_Attrition[[#This Row],[Age]]&lt;=50,"41-50","50+")))</f>
        <v>30-40</v>
      </c>
      <c r="C1378" t="s">
        <v>18</v>
      </c>
      <c r="D1378" t="s">
        <v>19</v>
      </c>
      <c r="E1378" t="s">
        <v>14</v>
      </c>
      <c r="F1378">
        <v>1940</v>
      </c>
      <c r="G1378" t="s">
        <v>20</v>
      </c>
      <c r="H1378" t="s">
        <v>21</v>
      </c>
      <c r="I1378" t="s">
        <v>26</v>
      </c>
      <c r="J1378" s="1">
        <v>4771</v>
      </c>
      <c r="K1378" t="s">
        <v>18</v>
      </c>
      <c r="L1378">
        <v>19</v>
      </c>
      <c r="M1378">
        <v>10</v>
      </c>
      <c r="N1378">
        <v>5</v>
      </c>
      <c r="O1378">
        <v>0</v>
      </c>
    </row>
    <row r="1379" spans="1:15" x14ac:dyDescent="0.3">
      <c r="A1379">
        <v>49</v>
      </c>
      <c r="B1379" t="str">
        <f>IF(WA_Fn_UseC__HR_Employee_Attrition[[#This Row],[Age]]&lt;30,"&lt;30",IF(WA_Fn_UseC__HR_Employee_Attrition[[#This Row],[Age]]&lt;=40,"30-40",IF(WA_Fn_UseC__HR_Employee_Attrition[[#This Row],[Age]]&lt;=50,"41-50","50+")))</f>
        <v>41-50</v>
      </c>
      <c r="C1379" t="s">
        <v>18</v>
      </c>
      <c r="D1379" t="s">
        <v>19</v>
      </c>
      <c r="E1379" t="s">
        <v>14</v>
      </c>
      <c r="F1379">
        <v>1941</v>
      </c>
      <c r="G1379" t="s">
        <v>20</v>
      </c>
      <c r="H1379" t="s">
        <v>31</v>
      </c>
      <c r="I1379" t="s">
        <v>22</v>
      </c>
      <c r="J1379" s="1">
        <v>19161</v>
      </c>
      <c r="K1379" t="s">
        <v>18</v>
      </c>
      <c r="L1379">
        <v>15</v>
      </c>
      <c r="M1379">
        <v>28</v>
      </c>
      <c r="N1379">
        <v>5</v>
      </c>
      <c r="O1379">
        <v>4</v>
      </c>
    </row>
    <row r="1380" spans="1:15" x14ac:dyDescent="0.3">
      <c r="A1380">
        <v>42</v>
      </c>
      <c r="B1380" t="str">
        <f>IF(WA_Fn_UseC__HR_Employee_Attrition[[#This Row],[Age]]&lt;30,"&lt;30",IF(WA_Fn_UseC__HR_Employee_Attrition[[#This Row],[Age]]&lt;=40,"30-40",IF(WA_Fn_UseC__HR_Employee_Attrition[[#This Row],[Age]]&lt;=50,"41-50","50+")))</f>
        <v>41-50</v>
      </c>
      <c r="C1380" t="s">
        <v>18</v>
      </c>
      <c r="D1380" t="s">
        <v>13</v>
      </c>
      <c r="E1380" t="s">
        <v>32</v>
      </c>
      <c r="F1380">
        <v>1943</v>
      </c>
      <c r="G1380" t="s">
        <v>20</v>
      </c>
      <c r="H1380" t="s">
        <v>16</v>
      </c>
      <c r="I1380" t="s">
        <v>26</v>
      </c>
      <c r="J1380" s="1">
        <v>5087</v>
      </c>
      <c r="K1380" t="s">
        <v>12</v>
      </c>
      <c r="L1380">
        <v>12</v>
      </c>
      <c r="M1380">
        <v>14</v>
      </c>
      <c r="N1380">
        <v>0</v>
      </c>
      <c r="O1380">
        <v>0</v>
      </c>
    </row>
    <row r="1381" spans="1:15" x14ac:dyDescent="0.3">
      <c r="A1381">
        <v>27</v>
      </c>
      <c r="B1381" t="str">
        <f>IF(WA_Fn_UseC__HR_Employee_Attrition[[#This Row],[Age]]&lt;30,"&lt;30",IF(WA_Fn_UseC__HR_Employee_Attrition[[#This Row],[Age]]&lt;=40,"30-40",IF(WA_Fn_UseC__HR_Employee_Attrition[[#This Row],[Age]]&lt;=50,"41-50","50+")))</f>
        <v>&lt;30</v>
      </c>
      <c r="C1381" t="s">
        <v>12</v>
      </c>
      <c r="D1381" t="s">
        <v>34</v>
      </c>
      <c r="E1381" t="s">
        <v>34</v>
      </c>
      <c r="F1381">
        <v>1944</v>
      </c>
      <c r="G1381" t="s">
        <v>15</v>
      </c>
      <c r="H1381" t="s">
        <v>34</v>
      </c>
      <c r="I1381" t="s">
        <v>22</v>
      </c>
      <c r="J1381" s="1">
        <v>2863</v>
      </c>
      <c r="K1381" t="s">
        <v>18</v>
      </c>
      <c r="L1381">
        <v>12</v>
      </c>
      <c r="M1381">
        <v>1</v>
      </c>
      <c r="N1381">
        <v>1</v>
      </c>
      <c r="O1381">
        <v>0</v>
      </c>
    </row>
    <row r="1382" spans="1:15" x14ac:dyDescent="0.3">
      <c r="A1382">
        <v>35</v>
      </c>
      <c r="B1382" t="str">
        <f>IF(WA_Fn_UseC__HR_Employee_Attrition[[#This Row],[Age]]&lt;30,"&lt;30",IF(WA_Fn_UseC__HR_Employee_Attrition[[#This Row],[Age]]&lt;=40,"30-40",IF(WA_Fn_UseC__HR_Employee_Attrition[[#This Row],[Age]]&lt;=50,"41-50","50+")))</f>
        <v>30-40</v>
      </c>
      <c r="C1382" t="s">
        <v>18</v>
      </c>
      <c r="D1382" t="s">
        <v>13</v>
      </c>
      <c r="E1382" t="s">
        <v>25</v>
      </c>
      <c r="F1382">
        <v>1945</v>
      </c>
      <c r="G1382" t="s">
        <v>20</v>
      </c>
      <c r="H1382" t="s">
        <v>16</v>
      </c>
      <c r="I1382" t="s">
        <v>22</v>
      </c>
      <c r="J1382" s="1">
        <v>5561</v>
      </c>
      <c r="K1382" t="s">
        <v>18</v>
      </c>
      <c r="L1382">
        <v>16</v>
      </c>
      <c r="M1382">
        <v>6</v>
      </c>
      <c r="N1382">
        <v>5</v>
      </c>
      <c r="O1382">
        <v>0</v>
      </c>
    </row>
    <row r="1383" spans="1:15" x14ac:dyDescent="0.3">
      <c r="A1383">
        <v>28</v>
      </c>
      <c r="B1383" t="str">
        <f>IF(WA_Fn_UseC__HR_Employee_Attrition[[#This Row],[Age]]&lt;30,"&lt;30",IF(WA_Fn_UseC__HR_Employee_Attrition[[#This Row],[Age]]&lt;=40,"30-40",IF(WA_Fn_UseC__HR_Employee_Attrition[[#This Row],[Age]]&lt;=50,"41-50","50+")))</f>
        <v>&lt;30</v>
      </c>
      <c r="C1383" t="s">
        <v>18</v>
      </c>
      <c r="D1383" t="s">
        <v>19</v>
      </c>
      <c r="E1383" t="s">
        <v>25</v>
      </c>
      <c r="F1383">
        <v>1947</v>
      </c>
      <c r="G1383" t="s">
        <v>20</v>
      </c>
      <c r="H1383" t="s">
        <v>21</v>
      </c>
      <c r="I1383" t="s">
        <v>17</v>
      </c>
      <c r="J1383" s="1">
        <v>2144</v>
      </c>
      <c r="K1383" t="s">
        <v>18</v>
      </c>
      <c r="L1383">
        <v>14</v>
      </c>
      <c r="M1383">
        <v>5</v>
      </c>
      <c r="N1383">
        <v>5</v>
      </c>
      <c r="O1383">
        <v>1</v>
      </c>
    </row>
    <row r="1384" spans="1:15" x14ac:dyDescent="0.3">
      <c r="A1384">
        <v>31</v>
      </c>
      <c r="B1384" t="str">
        <f>IF(WA_Fn_UseC__HR_Employee_Attrition[[#This Row],[Age]]&lt;30,"&lt;30",IF(WA_Fn_UseC__HR_Employee_Attrition[[#This Row],[Age]]&lt;=40,"30-40",IF(WA_Fn_UseC__HR_Employee_Attrition[[#This Row],[Age]]&lt;=50,"41-50","50+")))</f>
        <v>30-40</v>
      </c>
      <c r="C1384" t="s">
        <v>18</v>
      </c>
      <c r="D1384" t="s">
        <v>19</v>
      </c>
      <c r="E1384" t="s">
        <v>25</v>
      </c>
      <c r="F1384">
        <v>1948</v>
      </c>
      <c r="G1384" t="s">
        <v>20</v>
      </c>
      <c r="H1384" t="s">
        <v>21</v>
      </c>
      <c r="I1384" t="s">
        <v>26</v>
      </c>
      <c r="J1384" s="1">
        <v>3065</v>
      </c>
      <c r="K1384" t="s">
        <v>12</v>
      </c>
      <c r="L1384">
        <v>13</v>
      </c>
      <c r="M1384">
        <v>4</v>
      </c>
      <c r="N1384">
        <v>4</v>
      </c>
      <c r="O1384">
        <v>2</v>
      </c>
    </row>
    <row r="1385" spans="1:15" x14ac:dyDescent="0.3">
      <c r="A1385">
        <v>36</v>
      </c>
      <c r="B1385" t="str">
        <f>IF(WA_Fn_UseC__HR_Employee_Attrition[[#This Row],[Age]]&lt;30,"&lt;30",IF(WA_Fn_UseC__HR_Employee_Attrition[[#This Row],[Age]]&lt;=40,"30-40",IF(WA_Fn_UseC__HR_Employee_Attrition[[#This Row],[Age]]&lt;=50,"41-50","50+")))</f>
        <v>30-40</v>
      </c>
      <c r="C1385" t="s">
        <v>18</v>
      </c>
      <c r="D1385" t="s">
        <v>19</v>
      </c>
      <c r="E1385" t="s">
        <v>14</v>
      </c>
      <c r="F1385">
        <v>1949</v>
      </c>
      <c r="G1385" t="s">
        <v>20</v>
      </c>
      <c r="H1385" t="s">
        <v>24</v>
      </c>
      <c r="I1385" t="s">
        <v>22</v>
      </c>
      <c r="J1385" s="1">
        <v>2810</v>
      </c>
      <c r="K1385" t="s">
        <v>18</v>
      </c>
      <c r="L1385">
        <v>22</v>
      </c>
      <c r="M1385">
        <v>5</v>
      </c>
      <c r="N1385">
        <v>5</v>
      </c>
      <c r="O1385">
        <v>0</v>
      </c>
    </row>
    <row r="1386" spans="1:15" x14ac:dyDescent="0.3">
      <c r="A1386">
        <v>34</v>
      </c>
      <c r="B1386" t="str">
        <f>IF(WA_Fn_UseC__HR_Employee_Attrition[[#This Row],[Age]]&lt;30,"&lt;30",IF(WA_Fn_UseC__HR_Employee_Attrition[[#This Row],[Age]]&lt;=40,"30-40",IF(WA_Fn_UseC__HR_Employee_Attrition[[#This Row],[Age]]&lt;=50,"41-50","50+")))</f>
        <v>30-40</v>
      </c>
      <c r="C1386" t="s">
        <v>18</v>
      </c>
      <c r="D1386" t="s">
        <v>13</v>
      </c>
      <c r="E1386" t="s">
        <v>32</v>
      </c>
      <c r="F1386">
        <v>1950</v>
      </c>
      <c r="G1386" t="s">
        <v>20</v>
      </c>
      <c r="H1386" t="s">
        <v>16</v>
      </c>
      <c r="I1386" t="s">
        <v>17</v>
      </c>
      <c r="J1386" s="1">
        <v>9888</v>
      </c>
      <c r="K1386" t="s">
        <v>18</v>
      </c>
      <c r="L1386">
        <v>21</v>
      </c>
      <c r="M1386">
        <v>14</v>
      </c>
      <c r="N1386">
        <v>14</v>
      </c>
      <c r="O1386">
        <v>2</v>
      </c>
    </row>
    <row r="1387" spans="1:15" x14ac:dyDescent="0.3">
      <c r="A1387">
        <v>34</v>
      </c>
      <c r="B1387" t="str">
        <f>IF(WA_Fn_UseC__HR_Employee_Attrition[[#This Row],[Age]]&lt;30,"&lt;30",IF(WA_Fn_UseC__HR_Employee_Attrition[[#This Row],[Age]]&lt;=40,"30-40",IF(WA_Fn_UseC__HR_Employee_Attrition[[#This Row],[Age]]&lt;=50,"41-50","50+")))</f>
        <v>30-40</v>
      </c>
      <c r="C1387" t="s">
        <v>18</v>
      </c>
      <c r="D1387" t="s">
        <v>13</v>
      </c>
      <c r="E1387" t="s">
        <v>25</v>
      </c>
      <c r="F1387">
        <v>1951</v>
      </c>
      <c r="G1387" t="s">
        <v>20</v>
      </c>
      <c r="H1387" t="s">
        <v>16</v>
      </c>
      <c r="I1387" t="s">
        <v>26</v>
      </c>
      <c r="J1387" s="1">
        <v>8628</v>
      </c>
      <c r="K1387" t="s">
        <v>18</v>
      </c>
      <c r="L1387">
        <v>18</v>
      </c>
      <c r="M1387">
        <v>9</v>
      </c>
      <c r="N1387">
        <v>8</v>
      </c>
      <c r="O1387">
        <v>1</v>
      </c>
    </row>
    <row r="1388" spans="1:15" x14ac:dyDescent="0.3">
      <c r="A1388">
        <v>26</v>
      </c>
      <c r="B1388" t="str">
        <f>IF(WA_Fn_UseC__HR_Employee_Attrition[[#This Row],[Age]]&lt;30,"&lt;30",IF(WA_Fn_UseC__HR_Employee_Attrition[[#This Row],[Age]]&lt;=40,"30-40",IF(WA_Fn_UseC__HR_Employee_Attrition[[#This Row],[Age]]&lt;=50,"41-50","50+")))</f>
        <v>&lt;30</v>
      </c>
      <c r="C1388" t="s">
        <v>18</v>
      </c>
      <c r="D1388" t="s">
        <v>19</v>
      </c>
      <c r="E1388" t="s">
        <v>25</v>
      </c>
      <c r="F1388">
        <v>1952</v>
      </c>
      <c r="G1388" t="s">
        <v>20</v>
      </c>
      <c r="H1388" t="s">
        <v>24</v>
      </c>
      <c r="I1388" t="s">
        <v>17</v>
      </c>
      <c r="J1388" s="1">
        <v>2867</v>
      </c>
      <c r="K1388" t="s">
        <v>18</v>
      </c>
      <c r="L1388">
        <v>13</v>
      </c>
      <c r="M1388">
        <v>8</v>
      </c>
      <c r="N1388">
        <v>7</v>
      </c>
      <c r="O1388">
        <v>7</v>
      </c>
    </row>
    <row r="1389" spans="1:15" x14ac:dyDescent="0.3">
      <c r="A1389">
        <v>29</v>
      </c>
      <c r="B1389" t="str">
        <f>IF(WA_Fn_UseC__HR_Employee_Attrition[[#This Row],[Age]]&lt;30,"&lt;30",IF(WA_Fn_UseC__HR_Employee_Attrition[[#This Row],[Age]]&lt;=40,"30-40",IF(WA_Fn_UseC__HR_Employee_Attrition[[#This Row],[Age]]&lt;=50,"41-50","50+")))</f>
        <v>&lt;30</v>
      </c>
      <c r="C1389" t="s">
        <v>18</v>
      </c>
      <c r="D1389" t="s">
        <v>19</v>
      </c>
      <c r="E1389" t="s">
        <v>14</v>
      </c>
      <c r="F1389">
        <v>1954</v>
      </c>
      <c r="G1389" t="s">
        <v>20</v>
      </c>
      <c r="H1389" t="s">
        <v>28</v>
      </c>
      <c r="I1389" t="s">
        <v>22</v>
      </c>
      <c r="J1389" s="1">
        <v>5373</v>
      </c>
      <c r="K1389" t="s">
        <v>18</v>
      </c>
      <c r="L1389">
        <v>12</v>
      </c>
      <c r="M1389">
        <v>6</v>
      </c>
      <c r="N1389">
        <v>5</v>
      </c>
      <c r="O1389">
        <v>0</v>
      </c>
    </row>
    <row r="1390" spans="1:15" x14ac:dyDescent="0.3">
      <c r="A1390">
        <v>32</v>
      </c>
      <c r="B1390" t="str">
        <f>IF(WA_Fn_UseC__HR_Employee_Attrition[[#This Row],[Age]]&lt;30,"&lt;30",IF(WA_Fn_UseC__HR_Employee_Attrition[[#This Row],[Age]]&lt;=40,"30-40",IF(WA_Fn_UseC__HR_Employee_Attrition[[#This Row],[Age]]&lt;=50,"41-50","50+")))</f>
        <v>30-40</v>
      </c>
      <c r="C1390" t="s">
        <v>18</v>
      </c>
      <c r="D1390" t="s">
        <v>19</v>
      </c>
      <c r="E1390" t="s">
        <v>25</v>
      </c>
      <c r="F1390">
        <v>1955</v>
      </c>
      <c r="G1390" t="s">
        <v>15</v>
      </c>
      <c r="H1390" t="s">
        <v>28</v>
      </c>
      <c r="I1390" t="s">
        <v>26</v>
      </c>
      <c r="J1390" s="1">
        <v>6667</v>
      </c>
      <c r="K1390" t="s">
        <v>18</v>
      </c>
      <c r="L1390">
        <v>18</v>
      </c>
      <c r="M1390">
        <v>9</v>
      </c>
      <c r="N1390">
        <v>5</v>
      </c>
      <c r="O1390">
        <v>1</v>
      </c>
    </row>
    <row r="1391" spans="1:15" x14ac:dyDescent="0.3">
      <c r="A1391">
        <v>31</v>
      </c>
      <c r="B1391" t="str">
        <f>IF(WA_Fn_UseC__HR_Employee_Attrition[[#This Row],[Age]]&lt;30,"&lt;30",IF(WA_Fn_UseC__HR_Employee_Attrition[[#This Row],[Age]]&lt;=40,"30-40",IF(WA_Fn_UseC__HR_Employee_Attrition[[#This Row],[Age]]&lt;=50,"41-50","50+")))</f>
        <v>30-40</v>
      </c>
      <c r="C1391" t="s">
        <v>18</v>
      </c>
      <c r="D1391" t="s">
        <v>19</v>
      </c>
      <c r="E1391" t="s">
        <v>14</v>
      </c>
      <c r="F1391">
        <v>1956</v>
      </c>
      <c r="G1391" t="s">
        <v>20</v>
      </c>
      <c r="H1391" t="s">
        <v>21</v>
      </c>
      <c r="I1391" t="s">
        <v>22</v>
      </c>
      <c r="J1391" s="1">
        <v>5003</v>
      </c>
      <c r="K1391" t="s">
        <v>18</v>
      </c>
      <c r="L1391">
        <v>21</v>
      </c>
      <c r="M1391">
        <v>10</v>
      </c>
      <c r="N1391">
        <v>10</v>
      </c>
      <c r="O1391">
        <v>8</v>
      </c>
    </row>
    <row r="1392" spans="1:15" x14ac:dyDescent="0.3">
      <c r="A1392">
        <v>28</v>
      </c>
      <c r="B1392" t="str">
        <f>IF(WA_Fn_UseC__HR_Employee_Attrition[[#This Row],[Age]]&lt;30,"&lt;30",IF(WA_Fn_UseC__HR_Employee_Attrition[[#This Row],[Age]]&lt;=40,"30-40",IF(WA_Fn_UseC__HR_Employee_Attrition[[#This Row],[Age]]&lt;=50,"41-50","50+")))</f>
        <v>&lt;30</v>
      </c>
      <c r="C1392" t="s">
        <v>12</v>
      </c>
      <c r="D1392" t="s">
        <v>19</v>
      </c>
      <c r="E1392" t="s">
        <v>33</v>
      </c>
      <c r="F1392">
        <v>1960</v>
      </c>
      <c r="G1392" t="s">
        <v>20</v>
      </c>
      <c r="H1392" t="s">
        <v>24</v>
      </c>
      <c r="I1392" t="s">
        <v>26</v>
      </c>
      <c r="J1392" s="1">
        <v>2367</v>
      </c>
      <c r="K1392" t="s">
        <v>18</v>
      </c>
      <c r="L1392">
        <v>12</v>
      </c>
      <c r="M1392">
        <v>6</v>
      </c>
      <c r="N1392">
        <v>4</v>
      </c>
      <c r="O1392">
        <v>0</v>
      </c>
    </row>
    <row r="1393" spans="1:15" x14ac:dyDescent="0.3">
      <c r="A1393">
        <v>38</v>
      </c>
      <c r="B1393" t="str">
        <f>IF(WA_Fn_UseC__HR_Employee_Attrition[[#This Row],[Age]]&lt;30,"&lt;30",IF(WA_Fn_UseC__HR_Employee_Attrition[[#This Row],[Age]]&lt;=40,"30-40",IF(WA_Fn_UseC__HR_Employee_Attrition[[#This Row],[Age]]&lt;=50,"41-50","50+")))</f>
        <v>30-40</v>
      </c>
      <c r="C1393" t="s">
        <v>18</v>
      </c>
      <c r="D1393" t="s">
        <v>13</v>
      </c>
      <c r="E1393" t="s">
        <v>14</v>
      </c>
      <c r="F1393">
        <v>1961</v>
      </c>
      <c r="G1393" t="s">
        <v>20</v>
      </c>
      <c r="H1393" t="s">
        <v>30</v>
      </c>
      <c r="I1393" t="s">
        <v>17</v>
      </c>
      <c r="J1393" s="1">
        <v>2858</v>
      </c>
      <c r="K1393" t="s">
        <v>18</v>
      </c>
      <c r="L1393">
        <v>14</v>
      </c>
      <c r="M1393">
        <v>20</v>
      </c>
      <c r="N1393">
        <v>1</v>
      </c>
      <c r="O1393">
        <v>0</v>
      </c>
    </row>
    <row r="1394" spans="1:15" x14ac:dyDescent="0.3">
      <c r="A1394">
        <v>35</v>
      </c>
      <c r="B1394" t="str">
        <f>IF(WA_Fn_UseC__HR_Employee_Attrition[[#This Row],[Age]]&lt;30,"&lt;30",IF(WA_Fn_UseC__HR_Employee_Attrition[[#This Row],[Age]]&lt;=40,"30-40",IF(WA_Fn_UseC__HR_Employee_Attrition[[#This Row],[Age]]&lt;=50,"41-50","50+")))</f>
        <v>30-40</v>
      </c>
      <c r="C1394" t="s">
        <v>18</v>
      </c>
      <c r="D1394" t="s">
        <v>13</v>
      </c>
      <c r="E1394" t="s">
        <v>14</v>
      </c>
      <c r="F1394">
        <v>1962</v>
      </c>
      <c r="G1394" t="s">
        <v>15</v>
      </c>
      <c r="H1394" t="s">
        <v>16</v>
      </c>
      <c r="I1394" t="s">
        <v>22</v>
      </c>
      <c r="J1394" s="1">
        <v>5204</v>
      </c>
      <c r="K1394" t="s">
        <v>12</v>
      </c>
      <c r="L1394">
        <v>11</v>
      </c>
      <c r="M1394">
        <v>10</v>
      </c>
      <c r="N1394">
        <v>10</v>
      </c>
      <c r="O1394">
        <v>0</v>
      </c>
    </row>
    <row r="1395" spans="1:15" x14ac:dyDescent="0.3">
      <c r="A1395">
        <v>27</v>
      </c>
      <c r="B1395" t="str">
        <f>IF(WA_Fn_UseC__HR_Employee_Attrition[[#This Row],[Age]]&lt;30,"&lt;30",IF(WA_Fn_UseC__HR_Employee_Attrition[[#This Row],[Age]]&lt;=40,"30-40",IF(WA_Fn_UseC__HR_Employee_Attrition[[#This Row],[Age]]&lt;=50,"41-50","50+")))</f>
        <v>&lt;30</v>
      </c>
      <c r="C1395" t="s">
        <v>18</v>
      </c>
      <c r="D1395" t="s">
        <v>13</v>
      </c>
      <c r="E1395" t="s">
        <v>32</v>
      </c>
      <c r="F1395">
        <v>1965</v>
      </c>
      <c r="G1395" t="s">
        <v>20</v>
      </c>
      <c r="H1395" t="s">
        <v>16</v>
      </c>
      <c r="I1395" t="s">
        <v>17</v>
      </c>
      <c r="J1395" s="1">
        <v>4105</v>
      </c>
      <c r="K1395" t="s">
        <v>18</v>
      </c>
      <c r="L1395">
        <v>14</v>
      </c>
      <c r="M1395">
        <v>7</v>
      </c>
      <c r="N1395">
        <v>7</v>
      </c>
      <c r="O1395">
        <v>0</v>
      </c>
    </row>
    <row r="1396" spans="1:15" x14ac:dyDescent="0.3">
      <c r="A1396">
        <v>32</v>
      </c>
      <c r="B1396" t="str">
        <f>IF(WA_Fn_UseC__HR_Employee_Attrition[[#This Row],[Age]]&lt;30,"&lt;30",IF(WA_Fn_UseC__HR_Employee_Attrition[[#This Row],[Age]]&lt;=40,"30-40",IF(WA_Fn_UseC__HR_Employee_Attrition[[#This Row],[Age]]&lt;=50,"41-50","50+")))</f>
        <v>30-40</v>
      </c>
      <c r="C1396" t="s">
        <v>18</v>
      </c>
      <c r="D1396" t="s">
        <v>19</v>
      </c>
      <c r="E1396" t="s">
        <v>14</v>
      </c>
      <c r="F1396">
        <v>1966</v>
      </c>
      <c r="G1396" t="s">
        <v>20</v>
      </c>
      <c r="H1396" t="s">
        <v>27</v>
      </c>
      <c r="I1396" t="s">
        <v>17</v>
      </c>
      <c r="J1396" s="1">
        <v>9679</v>
      </c>
      <c r="K1396" t="s">
        <v>18</v>
      </c>
      <c r="L1396">
        <v>24</v>
      </c>
      <c r="M1396">
        <v>8</v>
      </c>
      <c r="N1396">
        <v>1</v>
      </c>
      <c r="O1396">
        <v>0</v>
      </c>
    </row>
    <row r="1397" spans="1:15" x14ac:dyDescent="0.3">
      <c r="A1397">
        <v>31</v>
      </c>
      <c r="B1397" t="str">
        <f>IF(WA_Fn_UseC__HR_Employee_Attrition[[#This Row],[Age]]&lt;30,"&lt;30",IF(WA_Fn_UseC__HR_Employee_Attrition[[#This Row],[Age]]&lt;=40,"30-40",IF(WA_Fn_UseC__HR_Employee_Attrition[[#This Row],[Age]]&lt;=50,"41-50","50+")))</f>
        <v>30-40</v>
      </c>
      <c r="C1397" t="s">
        <v>12</v>
      </c>
      <c r="D1397" t="s">
        <v>13</v>
      </c>
      <c r="E1397" t="s">
        <v>32</v>
      </c>
      <c r="F1397">
        <v>1967</v>
      </c>
      <c r="G1397" t="s">
        <v>20</v>
      </c>
      <c r="H1397" t="s">
        <v>16</v>
      </c>
      <c r="I1397" t="s">
        <v>22</v>
      </c>
      <c r="J1397" s="1">
        <v>5617</v>
      </c>
      <c r="K1397" t="s">
        <v>12</v>
      </c>
      <c r="L1397">
        <v>11</v>
      </c>
      <c r="M1397">
        <v>10</v>
      </c>
      <c r="N1397">
        <v>10</v>
      </c>
      <c r="O1397">
        <v>0</v>
      </c>
    </row>
    <row r="1398" spans="1:15" x14ac:dyDescent="0.3">
      <c r="A1398">
        <v>53</v>
      </c>
      <c r="B1398" t="str">
        <f>IF(WA_Fn_UseC__HR_Employee_Attrition[[#This Row],[Age]]&lt;30,"&lt;30",IF(WA_Fn_UseC__HR_Employee_Attrition[[#This Row],[Age]]&lt;=40,"30-40",IF(WA_Fn_UseC__HR_Employee_Attrition[[#This Row],[Age]]&lt;=50,"41-50","50+")))</f>
        <v>50+</v>
      </c>
      <c r="C1398" t="s">
        <v>12</v>
      </c>
      <c r="D1398" t="s">
        <v>13</v>
      </c>
      <c r="E1398" t="s">
        <v>14</v>
      </c>
      <c r="F1398">
        <v>1968</v>
      </c>
      <c r="G1398" t="s">
        <v>20</v>
      </c>
      <c r="H1398" t="s">
        <v>16</v>
      </c>
      <c r="I1398" t="s">
        <v>17</v>
      </c>
      <c r="J1398" s="1">
        <v>10448</v>
      </c>
      <c r="K1398" t="s">
        <v>12</v>
      </c>
      <c r="L1398">
        <v>13</v>
      </c>
      <c r="M1398">
        <v>15</v>
      </c>
      <c r="N1398">
        <v>2</v>
      </c>
      <c r="O1398">
        <v>2</v>
      </c>
    </row>
    <row r="1399" spans="1:15" x14ac:dyDescent="0.3">
      <c r="A1399">
        <v>54</v>
      </c>
      <c r="B1399" t="str">
        <f>IF(WA_Fn_UseC__HR_Employee_Attrition[[#This Row],[Age]]&lt;30,"&lt;30",IF(WA_Fn_UseC__HR_Employee_Attrition[[#This Row],[Age]]&lt;=40,"30-40",IF(WA_Fn_UseC__HR_Employee_Attrition[[#This Row],[Age]]&lt;=50,"41-50","50+")))</f>
        <v>50+</v>
      </c>
      <c r="C1399" t="s">
        <v>18</v>
      </c>
      <c r="D1399" t="s">
        <v>19</v>
      </c>
      <c r="E1399" t="s">
        <v>14</v>
      </c>
      <c r="F1399">
        <v>1969</v>
      </c>
      <c r="G1399" t="s">
        <v>15</v>
      </c>
      <c r="H1399" t="s">
        <v>21</v>
      </c>
      <c r="I1399" t="s">
        <v>22</v>
      </c>
      <c r="J1399" s="1">
        <v>2897</v>
      </c>
      <c r="K1399" t="s">
        <v>18</v>
      </c>
      <c r="L1399">
        <v>11</v>
      </c>
      <c r="M1399">
        <v>9</v>
      </c>
      <c r="N1399">
        <v>4</v>
      </c>
      <c r="O1399">
        <v>2</v>
      </c>
    </row>
    <row r="1400" spans="1:15" x14ac:dyDescent="0.3">
      <c r="A1400">
        <v>33</v>
      </c>
      <c r="B1400" t="str">
        <f>IF(WA_Fn_UseC__HR_Employee_Attrition[[#This Row],[Age]]&lt;30,"&lt;30",IF(WA_Fn_UseC__HR_Employee_Attrition[[#This Row],[Age]]&lt;=40,"30-40",IF(WA_Fn_UseC__HR_Employee_Attrition[[#This Row],[Age]]&lt;=50,"41-50","50+")))</f>
        <v>30-40</v>
      </c>
      <c r="C1400" t="s">
        <v>18</v>
      </c>
      <c r="D1400" t="s">
        <v>19</v>
      </c>
      <c r="E1400" t="s">
        <v>14</v>
      </c>
      <c r="F1400">
        <v>1970</v>
      </c>
      <c r="G1400" t="s">
        <v>20</v>
      </c>
      <c r="H1400" t="s">
        <v>28</v>
      </c>
      <c r="I1400" t="s">
        <v>26</v>
      </c>
      <c r="J1400" s="1">
        <v>5968</v>
      </c>
      <c r="K1400" t="s">
        <v>18</v>
      </c>
      <c r="L1400">
        <v>20</v>
      </c>
      <c r="M1400">
        <v>9</v>
      </c>
      <c r="N1400">
        <v>9</v>
      </c>
      <c r="O1400">
        <v>2</v>
      </c>
    </row>
    <row r="1401" spans="1:15" x14ac:dyDescent="0.3">
      <c r="A1401">
        <v>43</v>
      </c>
      <c r="B1401" t="str">
        <f>IF(WA_Fn_UseC__HR_Employee_Attrition[[#This Row],[Age]]&lt;30,"&lt;30",IF(WA_Fn_UseC__HR_Employee_Attrition[[#This Row],[Age]]&lt;=40,"30-40",IF(WA_Fn_UseC__HR_Employee_Attrition[[#This Row],[Age]]&lt;=50,"41-50","50+")))</f>
        <v>41-50</v>
      </c>
      <c r="C1401" t="s">
        <v>18</v>
      </c>
      <c r="D1401" t="s">
        <v>19</v>
      </c>
      <c r="E1401" t="s">
        <v>14</v>
      </c>
      <c r="F1401">
        <v>1971</v>
      </c>
      <c r="G1401" t="s">
        <v>20</v>
      </c>
      <c r="H1401" t="s">
        <v>28</v>
      </c>
      <c r="I1401" t="s">
        <v>22</v>
      </c>
      <c r="J1401" s="1">
        <v>7510</v>
      </c>
      <c r="K1401" t="s">
        <v>18</v>
      </c>
      <c r="L1401">
        <v>17</v>
      </c>
      <c r="M1401">
        <v>10</v>
      </c>
      <c r="N1401">
        <v>10</v>
      </c>
      <c r="O1401">
        <v>0</v>
      </c>
    </row>
    <row r="1402" spans="1:15" x14ac:dyDescent="0.3">
      <c r="A1402">
        <v>38</v>
      </c>
      <c r="B1402" t="str">
        <f>IF(WA_Fn_UseC__HR_Employee_Attrition[[#This Row],[Age]]&lt;30,"&lt;30",IF(WA_Fn_UseC__HR_Employee_Attrition[[#This Row],[Age]]&lt;=40,"30-40",IF(WA_Fn_UseC__HR_Employee_Attrition[[#This Row],[Age]]&lt;=50,"41-50","50+")))</f>
        <v>30-40</v>
      </c>
      <c r="C1402" t="s">
        <v>18</v>
      </c>
      <c r="D1402" t="s">
        <v>34</v>
      </c>
      <c r="E1402" t="s">
        <v>23</v>
      </c>
      <c r="F1402">
        <v>1972</v>
      </c>
      <c r="G1402" t="s">
        <v>20</v>
      </c>
      <c r="H1402" t="s">
        <v>34</v>
      </c>
      <c r="I1402" t="s">
        <v>22</v>
      </c>
      <c r="J1402" s="1">
        <v>2991</v>
      </c>
      <c r="K1402" t="s">
        <v>12</v>
      </c>
      <c r="L1402">
        <v>11</v>
      </c>
      <c r="M1402">
        <v>7</v>
      </c>
      <c r="N1402">
        <v>6</v>
      </c>
      <c r="O1402">
        <v>1</v>
      </c>
    </row>
    <row r="1403" spans="1:15" x14ac:dyDescent="0.3">
      <c r="A1403">
        <v>55</v>
      </c>
      <c r="B1403" t="str">
        <f>IF(WA_Fn_UseC__HR_Employee_Attrition[[#This Row],[Age]]&lt;30,"&lt;30",IF(WA_Fn_UseC__HR_Employee_Attrition[[#This Row],[Age]]&lt;=40,"30-40",IF(WA_Fn_UseC__HR_Employee_Attrition[[#This Row],[Age]]&lt;=50,"41-50","50+")))</f>
        <v>50+</v>
      </c>
      <c r="C1403" t="s">
        <v>18</v>
      </c>
      <c r="D1403" t="s">
        <v>34</v>
      </c>
      <c r="E1403" t="s">
        <v>34</v>
      </c>
      <c r="F1403">
        <v>1973</v>
      </c>
      <c r="G1403" t="s">
        <v>20</v>
      </c>
      <c r="H1403" t="s">
        <v>29</v>
      </c>
      <c r="I1403" t="s">
        <v>22</v>
      </c>
      <c r="J1403" s="1">
        <v>19636</v>
      </c>
      <c r="K1403" t="s">
        <v>12</v>
      </c>
      <c r="L1403">
        <v>18</v>
      </c>
      <c r="M1403">
        <v>35</v>
      </c>
      <c r="N1403">
        <v>10</v>
      </c>
      <c r="O1403">
        <v>1</v>
      </c>
    </row>
    <row r="1404" spans="1:15" x14ac:dyDescent="0.3">
      <c r="A1404">
        <v>31</v>
      </c>
      <c r="B1404" t="str">
        <f>IF(WA_Fn_UseC__HR_Employee_Attrition[[#This Row],[Age]]&lt;30,"&lt;30",IF(WA_Fn_UseC__HR_Employee_Attrition[[#This Row],[Age]]&lt;=40,"30-40",IF(WA_Fn_UseC__HR_Employee_Attrition[[#This Row],[Age]]&lt;=50,"41-50","50+")))</f>
        <v>30-40</v>
      </c>
      <c r="C1404" t="s">
        <v>18</v>
      </c>
      <c r="D1404" t="s">
        <v>19</v>
      </c>
      <c r="E1404" t="s">
        <v>25</v>
      </c>
      <c r="F1404">
        <v>1974</v>
      </c>
      <c r="G1404" t="s">
        <v>15</v>
      </c>
      <c r="H1404" t="s">
        <v>24</v>
      </c>
      <c r="I1404" t="s">
        <v>26</v>
      </c>
      <c r="J1404" s="1">
        <v>1129</v>
      </c>
      <c r="K1404" t="s">
        <v>12</v>
      </c>
      <c r="L1404">
        <v>11</v>
      </c>
      <c r="M1404">
        <v>1</v>
      </c>
      <c r="N1404">
        <v>1</v>
      </c>
      <c r="O1404">
        <v>0</v>
      </c>
    </row>
    <row r="1405" spans="1:15" x14ac:dyDescent="0.3">
      <c r="A1405">
        <v>39</v>
      </c>
      <c r="B1405" t="str">
        <f>IF(WA_Fn_UseC__HR_Employee_Attrition[[#This Row],[Age]]&lt;30,"&lt;30",IF(WA_Fn_UseC__HR_Employee_Attrition[[#This Row],[Age]]&lt;=40,"30-40",IF(WA_Fn_UseC__HR_Employee_Attrition[[#This Row],[Age]]&lt;=50,"41-50","50+")))</f>
        <v>30-40</v>
      </c>
      <c r="C1405" t="s">
        <v>18</v>
      </c>
      <c r="D1405" t="s">
        <v>13</v>
      </c>
      <c r="E1405" t="s">
        <v>32</v>
      </c>
      <c r="F1405">
        <v>1975</v>
      </c>
      <c r="G1405" t="s">
        <v>20</v>
      </c>
      <c r="H1405" t="s">
        <v>16</v>
      </c>
      <c r="I1405" t="s">
        <v>17</v>
      </c>
      <c r="J1405" s="1">
        <v>13341</v>
      </c>
      <c r="K1405" t="s">
        <v>18</v>
      </c>
      <c r="L1405">
        <v>12</v>
      </c>
      <c r="M1405">
        <v>21</v>
      </c>
      <c r="N1405">
        <v>20</v>
      </c>
      <c r="O1405">
        <v>11</v>
      </c>
    </row>
    <row r="1406" spans="1:15" x14ac:dyDescent="0.3">
      <c r="A1406">
        <v>42</v>
      </c>
      <c r="B1406" t="str">
        <f>IF(WA_Fn_UseC__HR_Employee_Attrition[[#This Row],[Age]]&lt;30,"&lt;30",IF(WA_Fn_UseC__HR_Employee_Attrition[[#This Row],[Age]]&lt;=40,"30-40",IF(WA_Fn_UseC__HR_Employee_Attrition[[#This Row],[Age]]&lt;=50,"41-50","50+")))</f>
        <v>41-50</v>
      </c>
      <c r="C1406" t="s">
        <v>18</v>
      </c>
      <c r="D1406" t="s">
        <v>19</v>
      </c>
      <c r="E1406" t="s">
        <v>14</v>
      </c>
      <c r="F1406">
        <v>1976</v>
      </c>
      <c r="G1406" t="s">
        <v>20</v>
      </c>
      <c r="H1406" t="s">
        <v>21</v>
      </c>
      <c r="I1406" t="s">
        <v>17</v>
      </c>
      <c r="J1406" s="1">
        <v>4332</v>
      </c>
      <c r="K1406" t="s">
        <v>18</v>
      </c>
      <c r="L1406">
        <v>12</v>
      </c>
      <c r="M1406">
        <v>20</v>
      </c>
      <c r="N1406">
        <v>20</v>
      </c>
      <c r="O1406">
        <v>3</v>
      </c>
    </row>
    <row r="1407" spans="1:15" x14ac:dyDescent="0.3">
      <c r="A1407">
        <v>31</v>
      </c>
      <c r="B1407" t="str">
        <f>IF(WA_Fn_UseC__HR_Employee_Attrition[[#This Row],[Age]]&lt;30,"&lt;30",IF(WA_Fn_UseC__HR_Employee_Attrition[[#This Row],[Age]]&lt;=40,"30-40",IF(WA_Fn_UseC__HR_Employee_Attrition[[#This Row],[Age]]&lt;=50,"41-50","50+")))</f>
        <v>30-40</v>
      </c>
      <c r="C1407" t="s">
        <v>18</v>
      </c>
      <c r="D1407" t="s">
        <v>19</v>
      </c>
      <c r="E1407" t="s">
        <v>25</v>
      </c>
      <c r="F1407">
        <v>1979</v>
      </c>
      <c r="G1407" t="s">
        <v>15</v>
      </c>
      <c r="H1407" t="s">
        <v>31</v>
      </c>
      <c r="I1407" t="s">
        <v>22</v>
      </c>
      <c r="J1407" s="1">
        <v>11031</v>
      </c>
      <c r="K1407" t="s">
        <v>18</v>
      </c>
      <c r="L1407">
        <v>20</v>
      </c>
      <c r="M1407">
        <v>13</v>
      </c>
      <c r="N1407">
        <v>11</v>
      </c>
      <c r="O1407">
        <v>4</v>
      </c>
    </row>
    <row r="1408" spans="1:15" x14ac:dyDescent="0.3">
      <c r="A1408">
        <v>54</v>
      </c>
      <c r="B1408" t="str">
        <f>IF(WA_Fn_UseC__HR_Employee_Attrition[[#This Row],[Age]]&lt;30,"&lt;30",IF(WA_Fn_UseC__HR_Employee_Attrition[[#This Row],[Age]]&lt;=40,"30-40",IF(WA_Fn_UseC__HR_Employee_Attrition[[#This Row],[Age]]&lt;=50,"41-50","50+")))</f>
        <v>50+</v>
      </c>
      <c r="C1408" t="s">
        <v>18</v>
      </c>
      <c r="D1408" t="s">
        <v>19</v>
      </c>
      <c r="E1408" t="s">
        <v>25</v>
      </c>
      <c r="F1408">
        <v>1980</v>
      </c>
      <c r="G1408" t="s">
        <v>15</v>
      </c>
      <c r="H1408" t="s">
        <v>27</v>
      </c>
      <c r="I1408" t="s">
        <v>17</v>
      </c>
      <c r="J1408" s="1">
        <v>4440</v>
      </c>
      <c r="K1408" t="s">
        <v>12</v>
      </c>
      <c r="L1408">
        <v>19</v>
      </c>
      <c r="M1408">
        <v>9</v>
      </c>
      <c r="N1408">
        <v>5</v>
      </c>
      <c r="O1408">
        <v>1</v>
      </c>
    </row>
    <row r="1409" spans="1:15" x14ac:dyDescent="0.3">
      <c r="A1409">
        <v>24</v>
      </c>
      <c r="B1409" t="str">
        <f>IF(WA_Fn_UseC__HR_Employee_Attrition[[#This Row],[Age]]&lt;30,"&lt;30",IF(WA_Fn_UseC__HR_Employee_Attrition[[#This Row],[Age]]&lt;=40,"30-40",IF(WA_Fn_UseC__HR_Employee_Attrition[[#This Row],[Age]]&lt;=50,"41-50","50+")))</f>
        <v>&lt;30</v>
      </c>
      <c r="C1409" t="s">
        <v>18</v>
      </c>
      <c r="D1409" t="s">
        <v>19</v>
      </c>
      <c r="E1409" t="s">
        <v>14</v>
      </c>
      <c r="F1409">
        <v>1981</v>
      </c>
      <c r="G1409" t="s">
        <v>20</v>
      </c>
      <c r="H1409" t="s">
        <v>28</v>
      </c>
      <c r="I1409" t="s">
        <v>17</v>
      </c>
      <c r="J1409" s="1">
        <v>4617</v>
      </c>
      <c r="K1409" t="s">
        <v>18</v>
      </c>
      <c r="L1409">
        <v>12</v>
      </c>
      <c r="M1409">
        <v>4</v>
      </c>
      <c r="N1409">
        <v>4</v>
      </c>
      <c r="O1409">
        <v>1</v>
      </c>
    </row>
    <row r="1410" spans="1:15" x14ac:dyDescent="0.3">
      <c r="A1410">
        <v>23</v>
      </c>
      <c r="B1410" t="str">
        <f>IF(WA_Fn_UseC__HR_Employee_Attrition[[#This Row],[Age]]&lt;30,"&lt;30",IF(WA_Fn_UseC__HR_Employee_Attrition[[#This Row],[Age]]&lt;=40,"30-40",IF(WA_Fn_UseC__HR_Employee_Attrition[[#This Row],[Age]]&lt;=50,"41-50","50+")))</f>
        <v>&lt;30</v>
      </c>
      <c r="C1410" t="s">
        <v>18</v>
      </c>
      <c r="D1410" t="s">
        <v>19</v>
      </c>
      <c r="E1410" t="s">
        <v>23</v>
      </c>
      <c r="F1410">
        <v>1982</v>
      </c>
      <c r="G1410" t="s">
        <v>20</v>
      </c>
      <c r="H1410" t="s">
        <v>24</v>
      </c>
      <c r="I1410" t="s">
        <v>17</v>
      </c>
      <c r="J1410" s="1">
        <v>2647</v>
      </c>
      <c r="K1410" t="s">
        <v>18</v>
      </c>
      <c r="L1410">
        <v>13</v>
      </c>
      <c r="M1410">
        <v>5</v>
      </c>
      <c r="N1410">
        <v>5</v>
      </c>
      <c r="O1410">
        <v>1</v>
      </c>
    </row>
    <row r="1411" spans="1:15" x14ac:dyDescent="0.3">
      <c r="A1411">
        <v>40</v>
      </c>
      <c r="B1411" t="str">
        <f>IF(WA_Fn_UseC__HR_Employee_Attrition[[#This Row],[Age]]&lt;30,"&lt;30",IF(WA_Fn_UseC__HR_Employee_Attrition[[#This Row],[Age]]&lt;=40,"30-40",IF(WA_Fn_UseC__HR_Employee_Attrition[[#This Row],[Age]]&lt;=50,"41-50","50+")))</f>
        <v>30-40</v>
      </c>
      <c r="C1411" t="s">
        <v>18</v>
      </c>
      <c r="D1411" t="s">
        <v>19</v>
      </c>
      <c r="E1411" t="s">
        <v>33</v>
      </c>
      <c r="F1411">
        <v>1985</v>
      </c>
      <c r="G1411" t="s">
        <v>15</v>
      </c>
      <c r="H1411" t="s">
        <v>24</v>
      </c>
      <c r="I1411" t="s">
        <v>22</v>
      </c>
      <c r="J1411" s="1">
        <v>6323</v>
      </c>
      <c r="K1411" t="s">
        <v>18</v>
      </c>
      <c r="L1411">
        <v>11</v>
      </c>
      <c r="M1411">
        <v>10</v>
      </c>
      <c r="N1411">
        <v>10</v>
      </c>
      <c r="O1411">
        <v>9</v>
      </c>
    </row>
    <row r="1412" spans="1:15" x14ac:dyDescent="0.3">
      <c r="A1412">
        <v>40</v>
      </c>
      <c r="B1412" t="str">
        <f>IF(WA_Fn_UseC__HR_Employee_Attrition[[#This Row],[Age]]&lt;30,"&lt;30",IF(WA_Fn_UseC__HR_Employee_Attrition[[#This Row],[Age]]&lt;=40,"30-40",IF(WA_Fn_UseC__HR_Employee_Attrition[[#This Row],[Age]]&lt;=50,"41-50","50+")))</f>
        <v>30-40</v>
      </c>
      <c r="C1412" t="s">
        <v>18</v>
      </c>
      <c r="D1412" t="s">
        <v>13</v>
      </c>
      <c r="E1412" t="s">
        <v>32</v>
      </c>
      <c r="F1412">
        <v>1986</v>
      </c>
      <c r="G1412" t="s">
        <v>15</v>
      </c>
      <c r="H1412" t="s">
        <v>16</v>
      </c>
      <c r="I1412" t="s">
        <v>22</v>
      </c>
      <c r="J1412" s="1">
        <v>5677</v>
      </c>
      <c r="K1412" t="s">
        <v>18</v>
      </c>
      <c r="L1412">
        <v>14</v>
      </c>
      <c r="M1412">
        <v>15</v>
      </c>
      <c r="N1412">
        <v>11</v>
      </c>
      <c r="O1412">
        <v>5</v>
      </c>
    </row>
    <row r="1413" spans="1:15" x14ac:dyDescent="0.3">
      <c r="A1413">
        <v>25</v>
      </c>
      <c r="B1413" t="str">
        <f>IF(WA_Fn_UseC__HR_Employee_Attrition[[#This Row],[Age]]&lt;30,"&lt;30",IF(WA_Fn_UseC__HR_Employee_Attrition[[#This Row],[Age]]&lt;=40,"30-40",IF(WA_Fn_UseC__HR_Employee_Attrition[[#This Row],[Age]]&lt;=50,"41-50","50+")))</f>
        <v>&lt;30</v>
      </c>
      <c r="C1413" t="s">
        <v>18</v>
      </c>
      <c r="D1413" t="s">
        <v>34</v>
      </c>
      <c r="E1413" t="s">
        <v>34</v>
      </c>
      <c r="F1413">
        <v>1987</v>
      </c>
      <c r="G1413" t="s">
        <v>15</v>
      </c>
      <c r="H1413" t="s">
        <v>34</v>
      </c>
      <c r="I1413" t="s">
        <v>22</v>
      </c>
      <c r="J1413" s="1">
        <v>2187</v>
      </c>
      <c r="K1413" t="s">
        <v>18</v>
      </c>
      <c r="L1413">
        <v>14</v>
      </c>
      <c r="M1413">
        <v>6</v>
      </c>
      <c r="N1413">
        <v>2</v>
      </c>
      <c r="O1413">
        <v>1</v>
      </c>
    </row>
    <row r="1414" spans="1:15" x14ac:dyDescent="0.3">
      <c r="A1414">
        <v>30</v>
      </c>
      <c r="B1414" t="str">
        <f>IF(WA_Fn_UseC__HR_Employee_Attrition[[#This Row],[Age]]&lt;30,"&lt;30",IF(WA_Fn_UseC__HR_Employee_Attrition[[#This Row],[Age]]&lt;=40,"30-40",IF(WA_Fn_UseC__HR_Employee_Attrition[[#This Row],[Age]]&lt;=50,"41-50","50+")))</f>
        <v>30-40</v>
      </c>
      <c r="C1414" t="s">
        <v>18</v>
      </c>
      <c r="D1414" t="s">
        <v>19</v>
      </c>
      <c r="E1414" t="s">
        <v>25</v>
      </c>
      <c r="F1414">
        <v>1989</v>
      </c>
      <c r="G1414" t="s">
        <v>20</v>
      </c>
      <c r="H1414" t="s">
        <v>24</v>
      </c>
      <c r="I1414" t="s">
        <v>22</v>
      </c>
      <c r="J1414" s="1">
        <v>3748</v>
      </c>
      <c r="K1414" t="s">
        <v>18</v>
      </c>
      <c r="L1414">
        <v>13</v>
      </c>
      <c r="M1414">
        <v>12</v>
      </c>
      <c r="N1414">
        <v>12</v>
      </c>
      <c r="O1414">
        <v>1</v>
      </c>
    </row>
    <row r="1415" spans="1:15" x14ac:dyDescent="0.3">
      <c r="A1415">
        <v>25</v>
      </c>
      <c r="B1415" t="str">
        <f>IF(WA_Fn_UseC__HR_Employee_Attrition[[#This Row],[Age]]&lt;30,"&lt;30",IF(WA_Fn_UseC__HR_Employee_Attrition[[#This Row],[Age]]&lt;=40,"30-40",IF(WA_Fn_UseC__HR_Employee_Attrition[[#This Row],[Age]]&lt;=50,"41-50","50+")))</f>
        <v>&lt;30</v>
      </c>
      <c r="C1415" t="s">
        <v>18</v>
      </c>
      <c r="D1415" t="s">
        <v>19</v>
      </c>
      <c r="E1415" t="s">
        <v>23</v>
      </c>
      <c r="F1415">
        <v>1992</v>
      </c>
      <c r="G1415" t="s">
        <v>20</v>
      </c>
      <c r="H1415" t="s">
        <v>24</v>
      </c>
      <c r="I1415" t="s">
        <v>26</v>
      </c>
      <c r="J1415" s="1">
        <v>3977</v>
      </c>
      <c r="K1415" t="s">
        <v>12</v>
      </c>
      <c r="L1415">
        <v>19</v>
      </c>
      <c r="M1415">
        <v>7</v>
      </c>
      <c r="N1415">
        <v>2</v>
      </c>
      <c r="O1415">
        <v>0</v>
      </c>
    </row>
    <row r="1416" spans="1:15" x14ac:dyDescent="0.3">
      <c r="A1416">
        <v>47</v>
      </c>
      <c r="B1416" t="str">
        <f>IF(WA_Fn_UseC__HR_Employee_Attrition[[#This Row],[Age]]&lt;30,"&lt;30",IF(WA_Fn_UseC__HR_Employee_Attrition[[#This Row],[Age]]&lt;=40,"30-40",IF(WA_Fn_UseC__HR_Employee_Attrition[[#This Row],[Age]]&lt;=50,"41-50","50+")))</f>
        <v>41-50</v>
      </c>
      <c r="C1416" t="s">
        <v>18</v>
      </c>
      <c r="D1416" t="s">
        <v>19</v>
      </c>
      <c r="E1416" t="s">
        <v>25</v>
      </c>
      <c r="F1416">
        <v>1993</v>
      </c>
      <c r="G1416" t="s">
        <v>20</v>
      </c>
      <c r="H1416" t="s">
        <v>28</v>
      </c>
      <c r="I1416" t="s">
        <v>17</v>
      </c>
      <c r="J1416" s="1">
        <v>8633</v>
      </c>
      <c r="K1416" t="s">
        <v>18</v>
      </c>
      <c r="L1416">
        <v>23</v>
      </c>
      <c r="M1416">
        <v>25</v>
      </c>
      <c r="N1416">
        <v>17</v>
      </c>
      <c r="O1416">
        <v>12</v>
      </c>
    </row>
    <row r="1417" spans="1:15" x14ac:dyDescent="0.3">
      <c r="A1417">
        <v>33</v>
      </c>
      <c r="B1417" t="str">
        <f>IF(WA_Fn_UseC__HR_Employee_Attrition[[#This Row],[Age]]&lt;30,"&lt;30",IF(WA_Fn_UseC__HR_Employee_Attrition[[#This Row],[Age]]&lt;=40,"30-40",IF(WA_Fn_UseC__HR_Employee_Attrition[[#This Row],[Age]]&lt;=50,"41-50","50+")))</f>
        <v>30-40</v>
      </c>
      <c r="C1417" t="s">
        <v>18</v>
      </c>
      <c r="D1417" t="s">
        <v>19</v>
      </c>
      <c r="E1417" t="s">
        <v>25</v>
      </c>
      <c r="F1417">
        <v>1994</v>
      </c>
      <c r="G1417" t="s">
        <v>20</v>
      </c>
      <c r="H1417" t="s">
        <v>24</v>
      </c>
      <c r="I1417" t="s">
        <v>26</v>
      </c>
      <c r="J1417" s="1">
        <v>2008</v>
      </c>
      <c r="K1417" t="s">
        <v>18</v>
      </c>
      <c r="L1417">
        <v>12</v>
      </c>
      <c r="M1417">
        <v>1</v>
      </c>
      <c r="N1417">
        <v>1</v>
      </c>
      <c r="O1417">
        <v>0</v>
      </c>
    </row>
    <row r="1418" spans="1:15" x14ac:dyDescent="0.3">
      <c r="A1418">
        <v>38</v>
      </c>
      <c r="B1418" t="str">
        <f>IF(WA_Fn_UseC__HR_Employee_Attrition[[#This Row],[Age]]&lt;30,"&lt;30",IF(WA_Fn_UseC__HR_Employee_Attrition[[#This Row],[Age]]&lt;=40,"30-40",IF(WA_Fn_UseC__HR_Employee_Attrition[[#This Row],[Age]]&lt;=50,"41-50","50+")))</f>
        <v>30-40</v>
      </c>
      <c r="C1418" t="s">
        <v>18</v>
      </c>
      <c r="D1418" t="s">
        <v>13</v>
      </c>
      <c r="E1418" t="s">
        <v>14</v>
      </c>
      <c r="F1418">
        <v>1995</v>
      </c>
      <c r="G1418" t="s">
        <v>20</v>
      </c>
      <c r="H1418" t="s">
        <v>16</v>
      </c>
      <c r="I1418" t="s">
        <v>22</v>
      </c>
      <c r="J1418" s="1">
        <v>4440</v>
      </c>
      <c r="K1418" t="s">
        <v>18</v>
      </c>
      <c r="L1418">
        <v>15</v>
      </c>
      <c r="M1418">
        <v>16</v>
      </c>
      <c r="N1418">
        <v>15</v>
      </c>
      <c r="O1418">
        <v>5</v>
      </c>
    </row>
    <row r="1419" spans="1:15" x14ac:dyDescent="0.3">
      <c r="A1419">
        <v>31</v>
      </c>
      <c r="B1419" t="str">
        <f>IF(WA_Fn_UseC__HR_Employee_Attrition[[#This Row],[Age]]&lt;30,"&lt;30",IF(WA_Fn_UseC__HR_Employee_Attrition[[#This Row],[Age]]&lt;=40,"30-40",IF(WA_Fn_UseC__HR_Employee_Attrition[[#This Row],[Age]]&lt;=50,"41-50","50+")))</f>
        <v>30-40</v>
      </c>
      <c r="C1419" t="s">
        <v>18</v>
      </c>
      <c r="D1419" t="s">
        <v>13</v>
      </c>
      <c r="E1419" t="s">
        <v>14</v>
      </c>
      <c r="F1419">
        <v>1996</v>
      </c>
      <c r="G1419" t="s">
        <v>20</v>
      </c>
      <c r="H1419" t="s">
        <v>30</v>
      </c>
      <c r="I1419" t="s">
        <v>22</v>
      </c>
      <c r="J1419" s="1">
        <v>3067</v>
      </c>
      <c r="K1419" t="s">
        <v>18</v>
      </c>
      <c r="L1419">
        <v>19</v>
      </c>
      <c r="M1419">
        <v>3</v>
      </c>
      <c r="N1419">
        <v>2</v>
      </c>
      <c r="O1419">
        <v>1</v>
      </c>
    </row>
    <row r="1420" spans="1:15" x14ac:dyDescent="0.3">
      <c r="A1420">
        <v>38</v>
      </c>
      <c r="B1420" t="str">
        <f>IF(WA_Fn_UseC__HR_Employee_Attrition[[#This Row],[Age]]&lt;30,"&lt;30",IF(WA_Fn_UseC__HR_Employee_Attrition[[#This Row],[Age]]&lt;=40,"30-40",IF(WA_Fn_UseC__HR_Employee_Attrition[[#This Row],[Age]]&lt;=50,"41-50","50+")))</f>
        <v>30-40</v>
      </c>
      <c r="C1420" t="s">
        <v>18</v>
      </c>
      <c r="D1420" t="s">
        <v>19</v>
      </c>
      <c r="E1420" t="s">
        <v>14</v>
      </c>
      <c r="F1420">
        <v>1997</v>
      </c>
      <c r="G1420" t="s">
        <v>20</v>
      </c>
      <c r="H1420" t="s">
        <v>27</v>
      </c>
      <c r="I1420" t="s">
        <v>22</v>
      </c>
      <c r="J1420" s="1">
        <v>5321</v>
      </c>
      <c r="K1420" t="s">
        <v>18</v>
      </c>
      <c r="L1420">
        <v>11</v>
      </c>
      <c r="M1420">
        <v>10</v>
      </c>
      <c r="N1420">
        <v>8</v>
      </c>
      <c r="O1420">
        <v>7</v>
      </c>
    </row>
    <row r="1421" spans="1:15" x14ac:dyDescent="0.3">
      <c r="A1421">
        <v>42</v>
      </c>
      <c r="B1421" t="str">
        <f>IF(WA_Fn_UseC__HR_Employee_Attrition[[#This Row],[Age]]&lt;30,"&lt;30",IF(WA_Fn_UseC__HR_Employee_Attrition[[#This Row],[Age]]&lt;=40,"30-40",IF(WA_Fn_UseC__HR_Employee_Attrition[[#This Row],[Age]]&lt;=50,"41-50","50+")))</f>
        <v>41-50</v>
      </c>
      <c r="C1421" t="s">
        <v>18</v>
      </c>
      <c r="D1421" t="s">
        <v>19</v>
      </c>
      <c r="E1421" t="s">
        <v>14</v>
      </c>
      <c r="F1421">
        <v>1998</v>
      </c>
      <c r="G1421" t="s">
        <v>20</v>
      </c>
      <c r="H1421" t="s">
        <v>21</v>
      </c>
      <c r="I1421" t="s">
        <v>26</v>
      </c>
      <c r="J1421" s="1">
        <v>5410</v>
      </c>
      <c r="K1421" t="s">
        <v>12</v>
      </c>
      <c r="L1421">
        <v>17</v>
      </c>
      <c r="M1421">
        <v>9</v>
      </c>
      <c r="N1421">
        <v>4</v>
      </c>
      <c r="O1421">
        <v>1</v>
      </c>
    </row>
    <row r="1422" spans="1:15" x14ac:dyDescent="0.3">
      <c r="A1422">
        <v>41</v>
      </c>
      <c r="B1422" t="str">
        <f>IF(WA_Fn_UseC__HR_Employee_Attrition[[#This Row],[Age]]&lt;30,"&lt;30",IF(WA_Fn_UseC__HR_Employee_Attrition[[#This Row],[Age]]&lt;=40,"30-40",IF(WA_Fn_UseC__HR_Employee_Attrition[[#This Row],[Age]]&lt;=50,"41-50","50+")))</f>
        <v>41-50</v>
      </c>
      <c r="C1422" t="s">
        <v>18</v>
      </c>
      <c r="D1422" t="s">
        <v>19</v>
      </c>
      <c r="E1422" t="s">
        <v>14</v>
      </c>
      <c r="F1422">
        <v>1999</v>
      </c>
      <c r="G1422" t="s">
        <v>20</v>
      </c>
      <c r="H1422" t="s">
        <v>21</v>
      </c>
      <c r="I1422" t="s">
        <v>22</v>
      </c>
      <c r="J1422" s="1">
        <v>2782</v>
      </c>
      <c r="K1422" t="s">
        <v>18</v>
      </c>
      <c r="L1422">
        <v>22</v>
      </c>
      <c r="M1422">
        <v>12</v>
      </c>
      <c r="N1422">
        <v>5</v>
      </c>
      <c r="O1422">
        <v>1</v>
      </c>
    </row>
    <row r="1423" spans="1:15" x14ac:dyDescent="0.3">
      <c r="A1423">
        <v>47</v>
      </c>
      <c r="B1423" t="str">
        <f>IF(WA_Fn_UseC__HR_Employee_Attrition[[#This Row],[Age]]&lt;30,"&lt;30",IF(WA_Fn_UseC__HR_Employee_Attrition[[#This Row],[Age]]&lt;=40,"30-40",IF(WA_Fn_UseC__HR_Employee_Attrition[[#This Row],[Age]]&lt;=50,"41-50","50+")))</f>
        <v>41-50</v>
      </c>
      <c r="C1423" t="s">
        <v>18</v>
      </c>
      <c r="D1423" t="s">
        <v>19</v>
      </c>
      <c r="E1423" t="s">
        <v>25</v>
      </c>
      <c r="F1423">
        <v>2000</v>
      </c>
      <c r="G1423" t="s">
        <v>15</v>
      </c>
      <c r="H1423" t="s">
        <v>31</v>
      </c>
      <c r="I1423" t="s">
        <v>22</v>
      </c>
      <c r="J1423" s="1">
        <v>11957</v>
      </c>
      <c r="K1423" t="s">
        <v>18</v>
      </c>
      <c r="L1423">
        <v>18</v>
      </c>
      <c r="M1423">
        <v>14</v>
      </c>
      <c r="N1423">
        <v>13</v>
      </c>
      <c r="O1423">
        <v>5</v>
      </c>
    </row>
    <row r="1424" spans="1:15" x14ac:dyDescent="0.3">
      <c r="A1424">
        <v>35</v>
      </c>
      <c r="B1424" t="str">
        <f>IF(WA_Fn_UseC__HR_Employee_Attrition[[#This Row],[Age]]&lt;30,"&lt;30",IF(WA_Fn_UseC__HR_Employee_Attrition[[#This Row],[Age]]&lt;=40,"30-40",IF(WA_Fn_UseC__HR_Employee_Attrition[[#This Row],[Age]]&lt;=50,"41-50","50+")))</f>
        <v>30-40</v>
      </c>
      <c r="C1424" t="s">
        <v>18</v>
      </c>
      <c r="D1424" t="s">
        <v>19</v>
      </c>
      <c r="E1424" t="s">
        <v>25</v>
      </c>
      <c r="F1424">
        <v>2003</v>
      </c>
      <c r="G1424" t="s">
        <v>20</v>
      </c>
      <c r="H1424" t="s">
        <v>24</v>
      </c>
      <c r="I1424" t="s">
        <v>22</v>
      </c>
      <c r="J1424" s="1">
        <v>2660</v>
      </c>
      <c r="K1424" t="s">
        <v>12</v>
      </c>
      <c r="L1424">
        <v>11</v>
      </c>
      <c r="M1424">
        <v>5</v>
      </c>
      <c r="N1424">
        <v>2</v>
      </c>
      <c r="O1424">
        <v>2</v>
      </c>
    </row>
    <row r="1425" spans="1:15" x14ac:dyDescent="0.3">
      <c r="A1425">
        <v>22</v>
      </c>
      <c r="B1425" t="str">
        <f>IF(WA_Fn_UseC__HR_Employee_Attrition[[#This Row],[Age]]&lt;30,"&lt;30",IF(WA_Fn_UseC__HR_Employee_Attrition[[#This Row],[Age]]&lt;=40,"30-40",IF(WA_Fn_UseC__HR_Employee_Attrition[[#This Row],[Age]]&lt;=50,"41-50","50+")))</f>
        <v>&lt;30</v>
      </c>
      <c r="C1425" t="s">
        <v>18</v>
      </c>
      <c r="D1425" t="s">
        <v>19</v>
      </c>
      <c r="E1425" t="s">
        <v>14</v>
      </c>
      <c r="F1425">
        <v>2007</v>
      </c>
      <c r="G1425" t="s">
        <v>20</v>
      </c>
      <c r="H1425" t="s">
        <v>21</v>
      </c>
      <c r="I1425" t="s">
        <v>17</v>
      </c>
      <c r="J1425" s="1">
        <v>3375</v>
      </c>
      <c r="K1425" t="s">
        <v>18</v>
      </c>
      <c r="L1425">
        <v>12</v>
      </c>
      <c r="M1425">
        <v>4</v>
      </c>
      <c r="N1425">
        <v>3</v>
      </c>
      <c r="O1425">
        <v>1</v>
      </c>
    </row>
    <row r="1426" spans="1:15" x14ac:dyDescent="0.3">
      <c r="A1426">
        <v>35</v>
      </c>
      <c r="B1426" t="str">
        <f>IF(WA_Fn_UseC__HR_Employee_Attrition[[#This Row],[Age]]&lt;30,"&lt;30",IF(WA_Fn_UseC__HR_Employee_Attrition[[#This Row],[Age]]&lt;=40,"30-40",IF(WA_Fn_UseC__HR_Employee_Attrition[[#This Row],[Age]]&lt;=50,"41-50","50+")))</f>
        <v>30-40</v>
      </c>
      <c r="C1426" t="s">
        <v>18</v>
      </c>
      <c r="D1426" t="s">
        <v>19</v>
      </c>
      <c r="E1426" t="s">
        <v>25</v>
      </c>
      <c r="F1426">
        <v>2008</v>
      </c>
      <c r="G1426" t="s">
        <v>20</v>
      </c>
      <c r="H1426" t="s">
        <v>21</v>
      </c>
      <c r="I1426" t="s">
        <v>17</v>
      </c>
      <c r="J1426" s="1">
        <v>5098</v>
      </c>
      <c r="K1426" t="s">
        <v>18</v>
      </c>
      <c r="L1426">
        <v>19</v>
      </c>
      <c r="M1426">
        <v>10</v>
      </c>
      <c r="N1426">
        <v>10</v>
      </c>
      <c r="O1426">
        <v>0</v>
      </c>
    </row>
    <row r="1427" spans="1:15" x14ac:dyDescent="0.3">
      <c r="A1427">
        <v>33</v>
      </c>
      <c r="B1427" t="str">
        <f>IF(WA_Fn_UseC__HR_Employee_Attrition[[#This Row],[Age]]&lt;30,"&lt;30",IF(WA_Fn_UseC__HR_Employee_Attrition[[#This Row],[Age]]&lt;=40,"30-40",IF(WA_Fn_UseC__HR_Employee_Attrition[[#This Row],[Age]]&lt;=50,"41-50","50+")))</f>
        <v>30-40</v>
      </c>
      <c r="C1427" t="s">
        <v>18</v>
      </c>
      <c r="D1427" t="s">
        <v>19</v>
      </c>
      <c r="E1427" t="s">
        <v>25</v>
      </c>
      <c r="F1427">
        <v>2009</v>
      </c>
      <c r="G1427" t="s">
        <v>15</v>
      </c>
      <c r="H1427" t="s">
        <v>28</v>
      </c>
      <c r="I1427" t="s">
        <v>22</v>
      </c>
      <c r="J1427" s="1">
        <v>4878</v>
      </c>
      <c r="K1427" t="s">
        <v>12</v>
      </c>
      <c r="L1427">
        <v>13</v>
      </c>
      <c r="M1427">
        <v>10</v>
      </c>
      <c r="N1427">
        <v>9</v>
      </c>
      <c r="O1427">
        <v>8</v>
      </c>
    </row>
    <row r="1428" spans="1:15" x14ac:dyDescent="0.3">
      <c r="A1428">
        <v>32</v>
      </c>
      <c r="B1428" t="str">
        <f>IF(WA_Fn_UseC__HR_Employee_Attrition[[#This Row],[Age]]&lt;30,"&lt;30",IF(WA_Fn_UseC__HR_Employee_Attrition[[#This Row],[Age]]&lt;=40,"30-40",IF(WA_Fn_UseC__HR_Employee_Attrition[[#This Row],[Age]]&lt;=50,"41-50","50+")))</f>
        <v>30-40</v>
      </c>
      <c r="C1428" t="s">
        <v>18</v>
      </c>
      <c r="D1428" t="s">
        <v>19</v>
      </c>
      <c r="E1428" t="s">
        <v>14</v>
      </c>
      <c r="F1428">
        <v>2010</v>
      </c>
      <c r="G1428" t="s">
        <v>15</v>
      </c>
      <c r="H1428" t="s">
        <v>24</v>
      </c>
      <c r="I1428" t="s">
        <v>17</v>
      </c>
      <c r="J1428" s="1">
        <v>2837</v>
      </c>
      <c r="K1428" t="s">
        <v>18</v>
      </c>
      <c r="L1428">
        <v>13</v>
      </c>
      <c r="M1428">
        <v>6</v>
      </c>
      <c r="N1428">
        <v>6</v>
      </c>
      <c r="O1428">
        <v>4</v>
      </c>
    </row>
    <row r="1429" spans="1:15" x14ac:dyDescent="0.3">
      <c r="A1429">
        <v>40</v>
      </c>
      <c r="B1429" t="str">
        <f>IF(WA_Fn_UseC__HR_Employee_Attrition[[#This Row],[Age]]&lt;30,"&lt;30",IF(WA_Fn_UseC__HR_Employee_Attrition[[#This Row],[Age]]&lt;=40,"30-40",IF(WA_Fn_UseC__HR_Employee_Attrition[[#This Row],[Age]]&lt;=50,"41-50","50+")))</f>
        <v>30-40</v>
      </c>
      <c r="C1429" t="s">
        <v>18</v>
      </c>
      <c r="D1429" t="s">
        <v>19</v>
      </c>
      <c r="E1429" t="s">
        <v>14</v>
      </c>
      <c r="F1429">
        <v>2012</v>
      </c>
      <c r="G1429" t="s">
        <v>20</v>
      </c>
      <c r="H1429" t="s">
        <v>24</v>
      </c>
      <c r="I1429" t="s">
        <v>22</v>
      </c>
      <c r="J1429" s="1">
        <v>2406</v>
      </c>
      <c r="K1429" t="s">
        <v>18</v>
      </c>
      <c r="L1429">
        <v>19</v>
      </c>
      <c r="M1429">
        <v>8</v>
      </c>
      <c r="N1429">
        <v>1</v>
      </c>
      <c r="O1429">
        <v>0</v>
      </c>
    </row>
    <row r="1430" spans="1:15" x14ac:dyDescent="0.3">
      <c r="A1430">
        <v>32</v>
      </c>
      <c r="B1430" t="str">
        <f>IF(WA_Fn_UseC__HR_Employee_Attrition[[#This Row],[Age]]&lt;30,"&lt;30",IF(WA_Fn_UseC__HR_Employee_Attrition[[#This Row],[Age]]&lt;=40,"30-40",IF(WA_Fn_UseC__HR_Employee_Attrition[[#This Row],[Age]]&lt;=50,"41-50","50+")))</f>
        <v>30-40</v>
      </c>
      <c r="C1430" t="s">
        <v>18</v>
      </c>
      <c r="D1430" t="s">
        <v>13</v>
      </c>
      <c r="E1430" t="s">
        <v>25</v>
      </c>
      <c r="F1430">
        <v>2013</v>
      </c>
      <c r="G1430" t="s">
        <v>20</v>
      </c>
      <c r="H1430" t="s">
        <v>30</v>
      </c>
      <c r="I1430" t="s">
        <v>22</v>
      </c>
      <c r="J1430" s="1">
        <v>2269</v>
      </c>
      <c r="K1430" t="s">
        <v>18</v>
      </c>
      <c r="L1430">
        <v>14</v>
      </c>
      <c r="M1430">
        <v>3</v>
      </c>
      <c r="N1430">
        <v>2</v>
      </c>
      <c r="O1430">
        <v>2</v>
      </c>
    </row>
    <row r="1431" spans="1:15" x14ac:dyDescent="0.3">
      <c r="A1431">
        <v>39</v>
      </c>
      <c r="B1431" t="str">
        <f>IF(WA_Fn_UseC__HR_Employee_Attrition[[#This Row],[Age]]&lt;30,"&lt;30",IF(WA_Fn_UseC__HR_Employee_Attrition[[#This Row],[Age]]&lt;=40,"30-40",IF(WA_Fn_UseC__HR_Employee_Attrition[[#This Row],[Age]]&lt;=50,"41-50","50+")))</f>
        <v>30-40</v>
      </c>
      <c r="C1431" t="s">
        <v>18</v>
      </c>
      <c r="D1431" t="s">
        <v>19</v>
      </c>
      <c r="E1431" t="s">
        <v>14</v>
      </c>
      <c r="F1431">
        <v>2014</v>
      </c>
      <c r="G1431" t="s">
        <v>20</v>
      </c>
      <c r="H1431" t="s">
        <v>21</v>
      </c>
      <c r="I1431" t="s">
        <v>17</v>
      </c>
      <c r="J1431" s="1">
        <v>4108</v>
      </c>
      <c r="K1431" t="s">
        <v>18</v>
      </c>
      <c r="L1431">
        <v>13</v>
      </c>
      <c r="M1431">
        <v>18</v>
      </c>
      <c r="N1431">
        <v>7</v>
      </c>
      <c r="O1431">
        <v>1</v>
      </c>
    </row>
    <row r="1432" spans="1:15" x14ac:dyDescent="0.3">
      <c r="A1432">
        <v>38</v>
      </c>
      <c r="B1432" t="str">
        <f>IF(WA_Fn_UseC__HR_Employee_Attrition[[#This Row],[Age]]&lt;30,"&lt;30",IF(WA_Fn_UseC__HR_Employee_Attrition[[#This Row],[Age]]&lt;=40,"30-40",IF(WA_Fn_UseC__HR_Employee_Attrition[[#This Row],[Age]]&lt;=50,"41-50","50+")))</f>
        <v>30-40</v>
      </c>
      <c r="C1432" t="s">
        <v>18</v>
      </c>
      <c r="D1432" t="s">
        <v>19</v>
      </c>
      <c r="E1432" t="s">
        <v>25</v>
      </c>
      <c r="F1432">
        <v>2015</v>
      </c>
      <c r="G1432" t="s">
        <v>15</v>
      </c>
      <c r="H1432" t="s">
        <v>31</v>
      </c>
      <c r="I1432" t="s">
        <v>22</v>
      </c>
      <c r="J1432" s="1">
        <v>13206</v>
      </c>
      <c r="K1432" t="s">
        <v>18</v>
      </c>
      <c r="L1432">
        <v>12</v>
      </c>
      <c r="M1432">
        <v>20</v>
      </c>
      <c r="N1432">
        <v>18</v>
      </c>
      <c r="O1432">
        <v>1</v>
      </c>
    </row>
    <row r="1433" spans="1:15" x14ac:dyDescent="0.3">
      <c r="A1433">
        <v>32</v>
      </c>
      <c r="B1433" t="str">
        <f>IF(WA_Fn_UseC__HR_Employee_Attrition[[#This Row],[Age]]&lt;30,"&lt;30",IF(WA_Fn_UseC__HR_Employee_Attrition[[#This Row],[Age]]&lt;=40,"30-40",IF(WA_Fn_UseC__HR_Employee_Attrition[[#This Row],[Age]]&lt;=50,"41-50","50+")))</f>
        <v>30-40</v>
      </c>
      <c r="C1433" t="s">
        <v>18</v>
      </c>
      <c r="D1433" t="s">
        <v>13</v>
      </c>
      <c r="E1433" t="s">
        <v>32</v>
      </c>
      <c r="F1433">
        <v>2016</v>
      </c>
      <c r="G1433" t="s">
        <v>15</v>
      </c>
      <c r="H1433" t="s">
        <v>16</v>
      </c>
      <c r="I1433" t="s">
        <v>22</v>
      </c>
      <c r="J1433" s="1">
        <v>10422</v>
      </c>
      <c r="K1433" t="s">
        <v>18</v>
      </c>
      <c r="L1433">
        <v>19</v>
      </c>
      <c r="M1433">
        <v>14</v>
      </c>
      <c r="N1433">
        <v>14</v>
      </c>
      <c r="O1433">
        <v>5</v>
      </c>
    </row>
    <row r="1434" spans="1:15" x14ac:dyDescent="0.3">
      <c r="A1434">
        <v>37</v>
      </c>
      <c r="B1434" t="str">
        <f>IF(WA_Fn_UseC__HR_Employee_Attrition[[#This Row],[Age]]&lt;30,"&lt;30",IF(WA_Fn_UseC__HR_Employee_Attrition[[#This Row],[Age]]&lt;=40,"30-40",IF(WA_Fn_UseC__HR_Employee_Attrition[[#This Row],[Age]]&lt;=50,"41-50","50+")))</f>
        <v>30-40</v>
      </c>
      <c r="C1434" t="s">
        <v>18</v>
      </c>
      <c r="D1434" t="s">
        <v>19</v>
      </c>
      <c r="E1434" t="s">
        <v>14</v>
      </c>
      <c r="F1434">
        <v>2017</v>
      </c>
      <c r="G1434" t="s">
        <v>15</v>
      </c>
      <c r="H1434" t="s">
        <v>31</v>
      </c>
      <c r="I1434" t="s">
        <v>22</v>
      </c>
      <c r="J1434" s="1">
        <v>13744</v>
      </c>
      <c r="K1434" t="s">
        <v>12</v>
      </c>
      <c r="L1434">
        <v>25</v>
      </c>
      <c r="M1434">
        <v>16</v>
      </c>
      <c r="N1434">
        <v>16</v>
      </c>
      <c r="O1434">
        <v>6</v>
      </c>
    </row>
    <row r="1435" spans="1:15" x14ac:dyDescent="0.3">
      <c r="A1435">
        <v>25</v>
      </c>
      <c r="B1435" t="str">
        <f>IF(WA_Fn_UseC__HR_Employee_Attrition[[#This Row],[Age]]&lt;30,"&lt;30",IF(WA_Fn_UseC__HR_Employee_Attrition[[#This Row],[Age]]&lt;=40,"30-40",IF(WA_Fn_UseC__HR_Employee_Attrition[[#This Row],[Age]]&lt;=50,"41-50","50+")))</f>
        <v>&lt;30</v>
      </c>
      <c r="C1435" t="s">
        <v>18</v>
      </c>
      <c r="D1435" t="s">
        <v>13</v>
      </c>
      <c r="E1435" t="s">
        <v>23</v>
      </c>
      <c r="F1435">
        <v>2018</v>
      </c>
      <c r="G1435" t="s">
        <v>15</v>
      </c>
      <c r="H1435" t="s">
        <v>16</v>
      </c>
      <c r="I1435" t="s">
        <v>26</v>
      </c>
      <c r="J1435" s="1">
        <v>4907</v>
      </c>
      <c r="K1435" t="s">
        <v>12</v>
      </c>
      <c r="L1435">
        <v>22</v>
      </c>
      <c r="M1435">
        <v>6</v>
      </c>
      <c r="N1435">
        <v>5</v>
      </c>
      <c r="O1435">
        <v>0</v>
      </c>
    </row>
    <row r="1436" spans="1:15" x14ac:dyDescent="0.3">
      <c r="A1436">
        <v>52</v>
      </c>
      <c r="B1436" t="str">
        <f>IF(WA_Fn_UseC__HR_Employee_Attrition[[#This Row],[Age]]&lt;30,"&lt;30",IF(WA_Fn_UseC__HR_Employee_Attrition[[#This Row],[Age]]&lt;=40,"30-40",IF(WA_Fn_UseC__HR_Employee_Attrition[[#This Row],[Age]]&lt;=50,"41-50","50+")))</f>
        <v>50+</v>
      </c>
      <c r="C1436" t="s">
        <v>18</v>
      </c>
      <c r="D1436" t="s">
        <v>13</v>
      </c>
      <c r="E1436" t="s">
        <v>14</v>
      </c>
      <c r="F1436">
        <v>2019</v>
      </c>
      <c r="G1436" t="s">
        <v>20</v>
      </c>
      <c r="H1436" t="s">
        <v>30</v>
      </c>
      <c r="I1436" t="s">
        <v>26</v>
      </c>
      <c r="J1436" s="1">
        <v>3482</v>
      </c>
      <c r="K1436" t="s">
        <v>18</v>
      </c>
      <c r="L1436">
        <v>15</v>
      </c>
      <c r="M1436">
        <v>16</v>
      </c>
      <c r="N1436">
        <v>9</v>
      </c>
      <c r="O1436">
        <v>0</v>
      </c>
    </row>
    <row r="1437" spans="1:15" x14ac:dyDescent="0.3">
      <c r="A1437">
        <v>44</v>
      </c>
      <c r="B1437" t="str">
        <f>IF(WA_Fn_UseC__HR_Employee_Attrition[[#This Row],[Age]]&lt;30,"&lt;30",IF(WA_Fn_UseC__HR_Employee_Attrition[[#This Row],[Age]]&lt;=40,"30-40",IF(WA_Fn_UseC__HR_Employee_Attrition[[#This Row],[Age]]&lt;=50,"41-50","50+")))</f>
        <v>41-50</v>
      </c>
      <c r="C1437" t="s">
        <v>18</v>
      </c>
      <c r="D1437" t="s">
        <v>19</v>
      </c>
      <c r="E1437" t="s">
        <v>25</v>
      </c>
      <c r="F1437">
        <v>2020</v>
      </c>
      <c r="G1437" t="s">
        <v>20</v>
      </c>
      <c r="H1437" t="s">
        <v>21</v>
      </c>
      <c r="I1437" t="s">
        <v>17</v>
      </c>
      <c r="J1437" s="1">
        <v>2436</v>
      </c>
      <c r="K1437" t="s">
        <v>12</v>
      </c>
      <c r="L1437">
        <v>12</v>
      </c>
      <c r="M1437">
        <v>6</v>
      </c>
      <c r="N1437">
        <v>4</v>
      </c>
      <c r="O1437">
        <v>1</v>
      </c>
    </row>
    <row r="1438" spans="1:15" x14ac:dyDescent="0.3">
      <c r="A1438">
        <v>21</v>
      </c>
      <c r="B1438" t="str">
        <f>IF(WA_Fn_UseC__HR_Employee_Attrition[[#This Row],[Age]]&lt;30,"&lt;30",IF(WA_Fn_UseC__HR_Employee_Attrition[[#This Row],[Age]]&lt;=40,"30-40",IF(WA_Fn_UseC__HR_Employee_Attrition[[#This Row],[Age]]&lt;=50,"41-50","50+")))</f>
        <v>&lt;30</v>
      </c>
      <c r="C1438" t="s">
        <v>18</v>
      </c>
      <c r="D1438" t="s">
        <v>13</v>
      </c>
      <c r="E1438" t="s">
        <v>25</v>
      </c>
      <c r="F1438">
        <v>2021</v>
      </c>
      <c r="G1438" t="s">
        <v>20</v>
      </c>
      <c r="H1438" t="s">
        <v>30</v>
      </c>
      <c r="I1438" t="s">
        <v>17</v>
      </c>
      <c r="J1438" s="1">
        <v>2380</v>
      </c>
      <c r="K1438" t="s">
        <v>12</v>
      </c>
      <c r="L1438">
        <v>11</v>
      </c>
      <c r="M1438">
        <v>2</v>
      </c>
      <c r="N1438">
        <v>2</v>
      </c>
      <c r="O1438">
        <v>1</v>
      </c>
    </row>
    <row r="1439" spans="1:15" x14ac:dyDescent="0.3">
      <c r="A1439">
        <v>39</v>
      </c>
      <c r="B1439" t="str">
        <f>IF(WA_Fn_UseC__HR_Employee_Attrition[[#This Row],[Age]]&lt;30,"&lt;30",IF(WA_Fn_UseC__HR_Employee_Attrition[[#This Row],[Age]]&lt;=40,"30-40",IF(WA_Fn_UseC__HR_Employee_Attrition[[#This Row],[Age]]&lt;=50,"41-50","50+")))</f>
        <v>30-40</v>
      </c>
      <c r="C1439" t="s">
        <v>18</v>
      </c>
      <c r="D1439" t="s">
        <v>19</v>
      </c>
      <c r="E1439" t="s">
        <v>14</v>
      </c>
      <c r="F1439">
        <v>2022</v>
      </c>
      <c r="G1439" t="s">
        <v>20</v>
      </c>
      <c r="H1439" t="s">
        <v>29</v>
      </c>
      <c r="I1439" t="s">
        <v>17</v>
      </c>
      <c r="J1439" s="1">
        <v>19431</v>
      </c>
      <c r="K1439" t="s">
        <v>18</v>
      </c>
      <c r="L1439">
        <v>13</v>
      </c>
      <c r="M1439">
        <v>21</v>
      </c>
      <c r="N1439">
        <v>6</v>
      </c>
      <c r="O1439">
        <v>1</v>
      </c>
    </row>
    <row r="1440" spans="1:15" x14ac:dyDescent="0.3">
      <c r="A1440">
        <v>23</v>
      </c>
      <c r="B1440" t="str">
        <f>IF(WA_Fn_UseC__HR_Employee_Attrition[[#This Row],[Age]]&lt;30,"&lt;30",IF(WA_Fn_UseC__HR_Employee_Attrition[[#This Row],[Age]]&lt;=40,"30-40",IF(WA_Fn_UseC__HR_Employee_Attrition[[#This Row],[Age]]&lt;=50,"41-50","50+")))</f>
        <v>&lt;30</v>
      </c>
      <c r="C1440" t="s">
        <v>12</v>
      </c>
      <c r="D1440" t="s">
        <v>13</v>
      </c>
      <c r="E1440" t="s">
        <v>32</v>
      </c>
      <c r="F1440">
        <v>2023</v>
      </c>
      <c r="G1440" t="s">
        <v>20</v>
      </c>
      <c r="H1440" t="s">
        <v>30</v>
      </c>
      <c r="I1440" t="s">
        <v>22</v>
      </c>
      <c r="J1440" s="1">
        <v>1790</v>
      </c>
      <c r="K1440" t="s">
        <v>18</v>
      </c>
      <c r="L1440">
        <v>19</v>
      </c>
      <c r="M1440">
        <v>1</v>
      </c>
      <c r="N1440">
        <v>1</v>
      </c>
      <c r="O1440">
        <v>1</v>
      </c>
    </row>
    <row r="1441" spans="1:15" x14ac:dyDescent="0.3">
      <c r="A1441">
        <v>36</v>
      </c>
      <c r="B1441" t="str">
        <f>IF(WA_Fn_UseC__HR_Employee_Attrition[[#This Row],[Age]]&lt;30,"&lt;30",IF(WA_Fn_UseC__HR_Employee_Attrition[[#This Row],[Age]]&lt;=40,"30-40",IF(WA_Fn_UseC__HR_Employee_Attrition[[#This Row],[Age]]&lt;=50,"41-50","50+")))</f>
        <v>30-40</v>
      </c>
      <c r="C1441" t="s">
        <v>18</v>
      </c>
      <c r="D1441" t="s">
        <v>13</v>
      </c>
      <c r="E1441" t="s">
        <v>25</v>
      </c>
      <c r="F1441">
        <v>2024</v>
      </c>
      <c r="G1441" t="s">
        <v>15</v>
      </c>
      <c r="H1441" t="s">
        <v>16</v>
      </c>
      <c r="I1441" t="s">
        <v>22</v>
      </c>
      <c r="J1441" s="1">
        <v>7644</v>
      </c>
      <c r="K1441" t="s">
        <v>18</v>
      </c>
      <c r="L1441">
        <v>19</v>
      </c>
      <c r="M1441">
        <v>10</v>
      </c>
      <c r="N1441">
        <v>9</v>
      </c>
      <c r="O1441">
        <v>3</v>
      </c>
    </row>
    <row r="1442" spans="1:15" x14ac:dyDescent="0.3">
      <c r="A1442">
        <v>36</v>
      </c>
      <c r="B1442" t="str">
        <f>IF(WA_Fn_UseC__HR_Employee_Attrition[[#This Row],[Age]]&lt;30,"&lt;30",IF(WA_Fn_UseC__HR_Employee_Attrition[[#This Row],[Age]]&lt;=40,"30-40",IF(WA_Fn_UseC__HR_Employee_Attrition[[#This Row],[Age]]&lt;=50,"41-50","50+")))</f>
        <v>30-40</v>
      </c>
      <c r="C1442" t="s">
        <v>18</v>
      </c>
      <c r="D1442" t="s">
        <v>19</v>
      </c>
      <c r="E1442" t="s">
        <v>14</v>
      </c>
      <c r="F1442">
        <v>2025</v>
      </c>
      <c r="G1442" t="s">
        <v>15</v>
      </c>
      <c r="H1442" t="s">
        <v>27</v>
      </c>
      <c r="I1442" t="s">
        <v>26</v>
      </c>
      <c r="J1442" s="1">
        <v>5131</v>
      </c>
      <c r="K1442" t="s">
        <v>18</v>
      </c>
      <c r="L1442">
        <v>13</v>
      </c>
      <c r="M1442">
        <v>18</v>
      </c>
      <c r="N1442">
        <v>4</v>
      </c>
      <c r="O1442">
        <v>0</v>
      </c>
    </row>
    <row r="1443" spans="1:15" x14ac:dyDescent="0.3">
      <c r="A1443">
        <v>56</v>
      </c>
      <c r="B1443" t="str">
        <f>IF(WA_Fn_UseC__HR_Employee_Attrition[[#This Row],[Age]]&lt;30,"&lt;30",IF(WA_Fn_UseC__HR_Employee_Attrition[[#This Row],[Age]]&lt;=40,"30-40",IF(WA_Fn_UseC__HR_Employee_Attrition[[#This Row],[Age]]&lt;=50,"41-50","50+")))</f>
        <v>50+</v>
      </c>
      <c r="C1443" t="s">
        <v>18</v>
      </c>
      <c r="D1443" t="s">
        <v>19</v>
      </c>
      <c r="E1443" t="s">
        <v>14</v>
      </c>
      <c r="F1443">
        <v>2026</v>
      </c>
      <c r="G1443" t="s">
        <v>20</v>
      </c>
      <c r="H1443" t="s">
        <v>28</v>
      </c>
      <c r="I1443" t="s">
        <v>26</v>
      </c>
      <c r="J1443" s="1">
        <v>6306</v>
      </c>
      <c r="K1443" t="s">
        <v>18</v>
      </c>
      <c r="L1443">
        <v>21</v>
      </c>
      <c r="M1443">
        <v>13</v>
      </c>
      <c r="N1443">
        <v>13</v>
      </c>
      <c r="O1443">
        <v>1</v>
      </c>
    </row>
    <row r="1444" spans="1:15" x14ac:dyDescent="0.3">
      <c r="A1444">
        <v>29</v>
      </c>
      <c r="B1444" t="str">
        <f>IF(WA_Fn_UseC__HR_Employee_Attrition[[#This Row],[Age]]&lt;30,"&lt;30",IF(WA_Fn_UseC__HR_Employee_Attrition[[#This Row],[Age]]&lt;=40,"30-40",IF(WA_Fn_UseC__HR_Employee_Attrition[[#This Row],[Age]]&lt;=50,"41-50","50+")))</f>
        <v>&lt;30</v>
      </c>
      <c r="C1444" t="s">
        <v>12</v>
      </c>
      <c r="D1444" t="s">
        <v>19</v>
      </c>
      <c r="E1444" t="s">
        <v>25</v>
      </c>
      <c r="F1444">
        <v>2027</v>
      </c>
      <c r="G1444" t="s">
        <v>20</v>
      </c>
      <c r="H1444" t="s">
        <v>21</v>
      </c>
      <c r="I1444" t="s">
        <v>22</v>
      </c>
      <c r="J1444" s="1">
        <v>4787</v>
      </c>
      <c r="K1444" t="s">
        <v>12</v>
      </c>
      <c r="L1444">
        <v>14</v>
      </c>
      <c r="M1444">
        <v>4</v>
      </c>
      <c r="N1444">
        <v>2</v>
      </c>
      <c r="O1444">
        <v>2</v>
      </c>
    </row>
    <row r="1445" spans="1:15" x14ac:dyDescent="0.3">
      <c r="A1445">
        <v>42</v>
      </c>
      <c r="B1445" t="str">
        <f>IF(WA_Fn_UseC__HR_Employee_Attrition[[#This Row],[Age]]&lt;30,"&lt;30",IF(WA_Fn_UseC__HR_Employee_Attrition[[#This Row],[Age]]&lt;=40,"30-40",IF(WA_Fn_UseC__HR_Employee_Attrition[[#This Row],[Age]]&lt;=50,"41-50","50+")))</f>
        <v>41-50</v>
      </c>
      <c r="C1445" t="s">
        <v>18</v>
      </c>
      <c r="D1445" t="s">
        <v>19</v>
      </c>
      <c r="E1445" t="s">
        <v>14</v>
      </c>
      <c r="F1445">
        <v>2031</v>
      </c>
      <c r="G1445" t="s">
        <v>20</v>
      </c>
      <c r="H1445" t="s">
        <v>29</v>
      </c>
      <c r="I1445" t="s">
        <v>22</v>
      </c>
      <c r="J1445" s="1">
        <v>18880</v>
      </c>
      <c r="K1445" t="s">
        <v>18</v>
      </c>
      <c r="L1445">
        <v>11</v>
      </c>
      <c r="M1445">
        <v>24</v>
      </c>
      <c r="N1445">
        <v>22</v>
      </c>
      <c r="O1445">
        <v>4</v>
      </c>
    </row>
    <row r="1446" spans="1:15" x14ac:dyDescent="0.3">
      <c r="A1446">
        <v>56</v>
      </c>
      <c r="B1446" t="str">
        <f>IF(WA_Fn_UseC__HR_Employee_Attrition[[#This Row],[Age]]&lt;30,"&lt;30",IF(WA_Fn_UseC__HR_Employee_Attrition[[#This Row],[Age]]&lt;=40,"30-40",IF(WA_Fn_UseC__HR_Employee_Attrition[[#This Row],[Age]]&lt;=50,"41-50","50+")))</f>
        <v>50+</v>
      </c>
      <c r="C1446" t="s">
        <v>12</v>
      </c>
      <c r="D1446" t="s">
        <v>19</v>
      </c>
      <c r="E1446" t="s">
        <v>33</v>
      </c>
      <c r="F1446">
        <v>2032</v>
      </c>
      <c r="G1446" t="s">
        <v>20</v>
      </c>
      <c r="H1446" t="s">
        <v>24</v>
      </c>
      <c r="I1446" t="s">
        <v>22</v>
      </c>
      <c r="J1446" s="1">
        <v>2339</v>
      </c>
      <c r="K1446" t="s">
        <v>18</v>
      </c>
      <c r="L1446">
        <v>11</v>
      </c>
      <c r="M1446">
        <v>14</v>
      </c>
      <c r="N1446">
        <v>10</v>
      </c>
      <c r="O1446">
        <v>9</v>
      </c>
    </row>
    <row r="1447" spans="1:15" x14ac:dyDescent="0.3">
      <c r="A1447">
        <v>41</v>
      </c>
      <c r="B1447" t="str">
        <f>IF(WA_Fn_UseC__HR_Employee_Attrition[[#This Row],[Age]]&lt;30,"&lt;30",IF(WA_Fn_UseC__HR_Employee_Attrition[[#This Row],[Age]]&lt;=40,"30-40",IF(WA_Fn_UseC__HR_Employee_Attrition[[#This Row],[Age]]&lt;=50,"41-50","50+")))</f>
        <v>41-50</v>
      </c>
      <c r="C1447" t="s">
        <v>18</v>
      </c>
      <c r="D1447" t="s">
        <v>19</v>
      </c>
      <c r="E1447" t="s">
        <v>14</v>
      </c>
      <c r="F1447">
        <v>2034</v>
      </c>
      <c r="G1447" t="s">
        <v>15</v>
      </c>
      <c r="H1447" t="s">
        <v>27</v>
      </c>
      <c r="I1447" t="s">
        <v>22</v>
      </c>
      <c r="J1447" s="1">
        <v>13570</v>
      </c>
      <c r="K1447" t="s">
        <v>18</v>
      </c>
      <c r="L1447">
        <v>23</v>
      </c>
      <c r="M1447">
        <v>21</v>
      </c>
      <c r="N1447">
        <v>20</v>
      </c>
      <c r="O1447">
        <v>0</v>
      </c>
    </row>
    <row r="1448" spans="1:15" x14ac:dyDescent="0.3">
      <c r="A1448">
        <v>34</v>
      </c>
      <c r="B1448" t="str">
        <f>IF(WA_Fn_UseC__HR_Employee_Attrition[[#This Row],[Age]]&lt;30,"&lt;30",IF(WA_Fn_UseC__HR_Employee_Attrition[[#This Row],[Age]]&lt;=40,"30-40",IF(WA_Fn_UseC__HR_Employee_Attrition[[#This Row],[Age]]&lt;=50,"41-50","50+")))</f>
        <v>30-40</v>
      </c>
      <c r="C1448" t="s">
        <v>18</v>
      </c>
      <c r="D1448" t="s">
        <v>13</v>
      </c>
      <c r="E1448" t="s">
        <v>32</v>
      </c>
      <c r="F1448">
        <v>2035</v>
      </c>
      <c r="G1448" t="s">
        <v>15</v>
      </c>
      <c r="H1448" t="s">
        <v>16</v>
      </c>
      <c r="I1448" t="s">
        <v>22</v>
      </c>
      <c r="J1448" s="1">
        <v>6712</v>
      </c>
      <c r="K1448" t="s">
        <v>18</v>
      </c>
      <c r="L1448">
        <v>21</v>
      </c>
      <c r="M1448">
        <v>8</v>
      </c>
      <c r="N1448">
        <v>8</v>
      </c>
      <c r="O1448">
        <v>1</v>
      </c>
    </row>
    <row r="1449" spans="1:15" x14ac:dyDescent="0.3">
      <c r="A1449">
        <v>36</v>
      </c>
      <c r="B1449" t="str">
        <f>IF(WA_Fn_UseC__HR_Employee_Attrition[[#This Row],[Age]]&lt;30,"&lt;30",IF(WA_Fn_UseC__HR_Employee_Attrition[[#This Row],[Age]]&lt;=40,"30-40",IF(WA_Fn_UseC__HR_Employee_Attrition[[#This Row],[Age]]&lt;=50,"41-50","50+")))</f>
        <v>30-40</v>
      </c>
      <c r="C1449" t="s">
        <v>18</v>
      </c>
      <c r="D1449" t="s">
        <v>13</v>
      </c>
      <c r="E1449" t="s">
        <v>32</v>
      </c>
      <c r="F1449">
        <v>2036</v>
      </c>
      <c r="G1449" t="s">
        <v>20</v>
      </c>
      <c r="H1449" t="s">
        <v>16</v>
      </c>
      <c r="I1449" t="s">
        <v>26</v>
      </c>
      <c r="J1449" s="1">
        <v>5406</v>
      </c>
      <c r="K1449" t="s">
        <v>18</v>
      </c>
      <c r="L1449">
        <v>24</v>
      </c>
      <c r="M1449">
        <v>15</v>
      </c>
      <c r="N1449">
        <v>15</v>
      </c>
      <c r="O1449">
        <v>11</v>
      </c>
    </row>
    <row r="1450" spans="1:15" x14ac:dyDescent="0.3">
      <c r="A1450">
        <v>41</v>
      </c>
      <c r="B1450" t="str">
        <f>IF(WA_Fn_UseC__HR_Employee_Attrition[[#This Row],[Age]]&lt;30,"&lt;30",IF(WA_Fn_UseC__HR_Employee_Attrition[[#This Row],[Age]]&lt;=40,"30-40",IF(WA_Fn_UseC__HR_Employee_Attrition[[#This Row],[Age]]&lt;=50,"41-50","50+")))</f>
        <v>41-50</v>
      </c>
      <c r="C1450" t="s">
        <v>18</v>
      </c>
      <c r="D1450" t="s">
        <v>13</v>
      </c>
      <c r="E1450" t="s">
        <v>14</v>
      </c>
      <c r="F1450">
        <v>2037</v>
      </c>
      <c r="G1450" t="s">
        <v>20</v>
      </c>
      <c r="H1450" t="s">
        <v>16</v>
      </c>
      <c r="I1450" t="s">
        <v>26</v>
      </c>
      <c r="J1450" s="1">
        <v>8938</v>
      </c>
      <c r="K1450" t="s">
        <v>18</v>
      </c>
      <c r="L1450">
        <v>11</v>
      </c>
      <c r="M1450">
        <v>14</v>
      </c>
      <c r="N1450">
        <v>5</v>
      </c>
      <c r="O1450">
        <v>0</v>
      </c>
    </row>
    <row r="1451" spans="1:15" x14ac:dyDescent="0.3">
      <c r="A1451">
        <v>32</v>
      </c>
      <c r="B1451" t="str">
        <f>IF(WA_Fn_UseC__HR_Employee_Attrition[[#This Row],[Age]]&lt;30,"&lt;30",IF(WA_Fn_UseC__HR_Employee_Attrition[[#This Row],[Age]]&lt;=40,"30-40",IF(WA_Fn_UseC__HR_Employee_Attrition[[#This Row],[Age]]&lt;=50,"41-50","50+")))</f>
        <v>30-40</v>
      </c>
      <c r="C1451" t="s">
        <v>18</v>
      </c>
      <c r="D1451" t="s">
        <v>19</v>
      </c>
      <c r="E1451" t="s">
        <v>33</v>
      </c>
      <c r="F1451">
        <v>2038</v>
      </c>
      <c r="G1451" t="s">
        <v>20</v>
      </c>
      <c r="H1451" t="s">
        <v>21</v>
      </c>
      <c r="I1451" t="s">
        <v>17</v>
      </c>
      <c r="J1451" s="1">
        <v>2439</v>
      </c>
      <c r="K1451" t="s">
        <v>18</v>
      </c>
      <c r="L1451">
        <v>14</v>
      </c>
      <c r="M1451">
        <v>4</v>
      </c>
      <c r="N1451">
        <v>4</v>
      </c>
      <c r="O1451">
        <v>1</v>
      </c>
    </row>
    <row r="1452" spans="1:15" x14ac:dyDescent="0.3">
      <c r="A1452">
        <v>35</v>
      </c>
      <c r="B1452" t="str">
        <f>IF(WA_Fn_UseC__HR_Employee_Attrition[[#This Row],[Age]]&lt;30,"&lt;30",IF(WA_Fn_UseC__HR_Employee_Attrition[[#This Row],[Age]]&lt;=40,"30-40",IF(WA_Fn_UseC__HR_Employee_Attrition[[#This Row],[Age]]&lt;=50,"41-50","50+")))</f>
        <v>30-40</v>
      </c>
      <c r="C1452" t="s">
        <v>18</v>
      </c>
      <c r="D1452" t="s">
        <v>34</v>
      </c>
      <c r="E1452" t="s">
        <v>14</v>
      </c>
      <c r="F1452">
        <v>2040</v>
      </c>
      <c r="G1452" t="s">
        <v>15</v>
      </c>
      <c r="H1452" t="s">
        <v>34</v>
      </c>
      <c r="I1452" t="s">
        <v>17</v>
      </c>
      <c r="J1452" s="1">
        <v>8837</v>
      </c>
      <c r="K1452" t="s">
        <v>12</v>
      </c>
      <c r="L1452">
        <v>16</v>
      </c>
      <c r="M1452">
        <v>9</v>
      </c>
      <c r="N1452">
        <v>9</v>
      </c>
      <c r="O1452">
        <v>1</v>
      </c>
    </row>
    <row r="1453" spans="1:15" x14ac:dyDescent="0.3">
      <c r="A1453">
        <v>38</v>
      </c>
      <c r="B1453" t="str">
        <f>IF(WA_Fn_UseC__HR_Employee_Attrition[[#This Row],[Age]]&lt;30,"&lt;30",IF(WA_Fn_UseC__HR_Employee_Attrition[[#This Row],[Age]]&lt;=40,"30-40",IF(WA_Fn_UseC__HR_Employee_Attrition[[#This Row],[Age]]&lt;=50,"41-50","50+")))</f>
        <v>30-40</v>
      </c>
      <c r="C1453" t="s">
        <v>18</v>
      </c>
      <c r="D1453" t="s">
        <v>13</v>
      </c>
      <c r="E1453" t="s">
        <v>14</v>
      </c>
      <c r="F1453">
        <v>2041</v>
      </c>
      <c r="G1453" t="s">
        <v>15</v>
      </c>
      <c r="H1453" t="s">
        <v>16</v>
      </c>
      <c r="I1453" t="s">
        <v>22</v>
      </c>
      <c r="J1453" s="1">
        <v>5343</v>
      </c>
      <c r="K1453" t="s">
        <v>18</v>
      </c>
      <c r="L1453">
        <v>11</v>
      </c>
      <c r="M1453">
        <v>10</v>
      </c>
      <c r="N1453">
        <v>10</v>
      </c>
      <c r="O1453">
        <v>1</v>
      </c>
    </row>
    <row r="1454" spans="1:15" x14ac:dyDescent="0.3">
      <c r="A1454">
        <v>50</v>
      </c>
      <c r="B1454" t="str">
        <f>IF(WA_Fn_UseC__HR_Employee_Attrition[[#This Row],[Age]]&lt;30,"&lt;30",IF(WA_Fn_UseC__HR_Employee_Attrition[[#This Row],[Age]]&lt;=40,"30-40",IF(WA_Fn_UseC__HR_Employee_Attrition[[#This Row],[Age]]&lt;=50,"41-50","50+")))</f>
        <v>41-50</v>
      </c>
      <c r="C1454" t="s">
        <v>12</v>
      </c>
      <c r="D1454" t="s">
        <v>13</v>
      </c>
      <c r="E1454" t="s">
        <v>14</v>
      </c>
      <c r="F1454">
        <v>2044</v>
      </c>
      <c r="G1454" t="s">
        <v>20</v>
      </c>
      <c r="H1454" t="s">
        <v>16</v>
      </c>
      <c r="I1454" t="s">
        <v>26</v>
      </c>
      <c r="J1454" s="1">
        <v>6728</v>
      </c>
      <c r="K1454" t="s">
        <v>18</v>
      </c>
      <c r="L1454">
        <v>12</v>
      </c>
      <c r="M1454">
        <v>12</v>
      </c>
      <c r="N1454">
        <v>6</v>
      </c>
      <c r="O1454">
        <v>0</v>
      </c>
    </row>
    <row r="1455" spans="1:15" x14ac:dyDescent="0.3">
      <c r="A1455">
        <v>36</v>
      </c>
      <c r="B1455" t="str">
        <f>IF(WA_Fn_UseC__HR_Employee_Attrition[[#This Row],[Age]]&lt;30,"&lt;30",IF(WA_Fn_UseC__HR_Employee_Attrition[[#This Row],[Age]]&lt;=40,"30-40",IF(WA_Fn_UseC__HR_Employee_Attrition[[#This Row],[Age]]&lt;=50,"41-50","50+")))</f>
        <v>30-40</v>
      </c>
      <c r="C1455" t="s">
        <v>18</v>
      </c>
      <c r="D1455" t="s">
        <v>13</v>
      </c>
      <c r="E1455" t="s">
        <v>32</v>
      </c>
      <c r="F1455">
        <v>2045</v>
      </c>
      <c r="G1455" t="s">
        <v>15</v>
      </c>
      <c r="H1455" t="s">
        <v>16</v>
      </c>
      <c r="I1455" t="s">
        <v>22</v>
      </c>
      <c r="J1455" s="1">
        <v>6652</v>
      </c>
      <c r="K1455" t="s">
        <v>18</v>
      </c>
      <c r="L1455">
        <v>13</v>
      </c>
      <c r="M1455">
        <v>8</v>
      </c>
      <c r="N1455">
        <v>6</v>
      </c>
      <c r="O1455">
        <v>0</v>
      </c>
    </row>
    <row r="1456" spans="1:15" x14ac:dyDescent="0.3">
      <c r="A1456">
        <v>45</v>
      </c>
      <c r="B1456" t="str">
        <f>IF(WA_Fn_UseC__HR_Employee_Attrition[[#This Row],[Age]]&lt;30,"&lt;30",IF(WA_Fn_UseC__HR_Employee_Attrition[[#This Row],[Age]]&lt;=40,"30-40",IF(WA_Fn_UseC__HR_Employee_Attrition[[#This Row],[Age]]&lt;=50,"41-50","50+")))</f>
        <v>41-50</v>
      </c>
      <c r="C1456" t="s">
        <v>18</v>
      </c>
      <c r="D1456" t="s">
        <v>13</v>
      </c>
      <c r="E1456" t="s">
        <v>14</v>
      </c>
      <c r="F1456">
        <v>2046</v>
      </c>
      <c r="G1456" t="s">
        <v>15</v>
      </c>
      <c r="H1456" t="s">
        <v>16</v>
      </c>
      <c r="I1456" t="s">
        <v>17</v>
      </c>
      <c r="J1456" s="1">
        <v>4850</v>
      </c>
      <c r="K1456" t="s">
        <v>18</v>
      </c>
      <c r="L1456">
        <v>15</v>
      </c>
      <c r="M1456">
        <v>8</v>
      </c>
      <c r="N1456">
        <v>5</v>
      </c>
      <c r="O1456">
        <v>0</v>
      </c>
    </row>
    <row r="1457" spans="1:15" x14ac:dyDescent="0.3">
      <c r="A1457">
        <v>40</v>
      </c>
      <c r="B1457" t="str">
        <f>IF(WA_Fn_UseC__HR_Employee_Attrition[[#This Row],[Age]]&lt;30,"&lt;30",IF(WA_Fn_UseC__HR_Employee_Attrition[[#This Row],[Age]]&lt;=40,"30-40",IF(WA_Fn_UseC__HR_Employee_Attrition[[#This Row],[Age]]&lt;=50,"41-50","50+")))</f>
        <v>30-40</v>
      </c>
      <c r="C1457" t="s">
        <v>18</v>
      </c>
      <c r="D1457" t="s">
        <v>19</v>
      </c>
      <c r="E1457" t="s">
        <v>14</v>
      </c>
      <c r="F1457">
        <v>2048</v>
      </c>
      <c r="G1457" t="s">
        <v>20</v>
      </c>
      <c r="H1457" t="s">
        <v>21</v>
      </c>
      <c r="I1457" t="s">
        <v>17</v>
      </c>
      <c r="J1457" s="1">
        <v>2809</v>
      </c>
      <c r="K1457" t="s">
        <v>18</v>
      </c>
      <c r="L1457">
        <v>14</v>
      </c>
      <c r="M1457">
        <v>8</v>
      </c>
      <c r="N1457">
        <v>2</v>
      </c>
      <c r="O1457">
        <v>2</v>
      </c>
    </row>
    <row r="1458" spans="1:15" x14ac:dyDescent="0.3">
      <c r="A1458">
        <v>35</v>
      </c>
      <c r="B1458" t="str">
        <f>IF(WA_Fn_UseC__HR_Employee_Attrition[[#This Row],[Age]]&lt;30,"&lt;30",IF(WA_Fn_UseC__HR_Employee_Attrition[[#This Row],[Age]]&lt;=40,"30-40",IF(WA_Fn_UseC__HR_Employee_Attrition[[#This Row],[Age]]&lt;=50,"41-50","50+")))</f>
        <v>30-40</v>
      </c>
      <c r="C1458" t="s">
        <v>18</v>
      </c>
      <c r="D1458" t="s">
        <v>19</v>
      </c>
      <c r="E1458" t="s">
        <v>14</v>
      </c>
      <c r="F1458">
        <v>2049</v>
      </c>
      <c r="G1458" t="s">
        <v>20</v>
      </c>
      <c r="H1458" t="s">
        <v>28</v>
      </c>
      <c r="I1458" t="s">
        <v>22</v>
      </c>
      <c r="J1458" s="1">
        <v>5689</v>
      </c>
      <c r="K1458" t="s">
        <v>12</v>
      </c>
      <c r="L1458">
        <v>14</v>
      </c>
      <c r="M1458">
        <v>10</v>
      </c>
      <c r="N1458">
        <v>10</v>
      </c>
      <c r="O1458">
        <v>0</v>
      </c>
    </row>
    <row r="1459" spans="1:15" x14ac:dyDescent="0.3">
      <c r="A1459">
        <v>40</v>
      </c>
      <c r="B1459" t="str">
        <f>IF(WA_Fn_UseC__HR_Employee_Attrition[[#This Row],[Age]]&lt;30,"&lt;30",IF(WA_Fn_UseC__HR_Employee_Attrition[[#This Row],[Age]]&lt;=40,"30-40",IF(WA_Fn_UseC__HR_Employee_Attrition[[#This Row],[Age]]&lt;=50,"41-50","50+")))</f>
        <v>30-40</v>
      </c>
      <c r="C1459" t="s">
        <v>18</v>
      </c>
      <c r="D1459" t="s">
        <v>19</v>
      </c>
      <c r="E1459" t="s">
        <v>25</v>
      </c>
      <c r="F1459">
        <v>2051</v>
      </c>
      <c r="G1459" t="s">
        <v>15</v>
      </c>
      <c r="H1459" t="s">
        <v>21</v>
      </c>
      <c r="I1459" t="s">
        <v>22</v>
      </c>
      <c r="J1459" s="1">
        <v>2001</v>
      </c>
      <c r="K1459" t="s">
        <v>18</v>
      </c>
      <c r="L1459">
        <v>14</v>
      </c>
      <c r="M1459">
        <v>20</v>
      </c>
      <c r="N1459">
        <v>5</v>
      </c>
      <c r="O1459">
        <v>0</v>
      </c>
    </row>
    <row r="1460" spans="1:15" x14ac:dyDescent="0.3">
      <c r="A1460">
        <v>35</v>
      </c>
      <c r="B1460" t="str">
        <f>IF(WA_Fn_UseC__HR_Employee_Attrition[[#This Row],[Age]]&lt;30,"&lt;30",IF(WA_Fn_UseC__HR_Employee_Attrition[[#This Row],[Age]]&lt;=40,"30-40",IF(WA_Fn_UseC__HR_Employee_Attrition[[#This Row],[Age]]&lt;=50,"41-50","50+")))</f>
        <v>30-40</v>
      </c>
      <c r="C1460" t="s">
        <v>18</v>
      </c>
      <c r="D1460" t="s">
        <v>19</v>
      </c>
      <c r="E1460" t="s">
        <v>14</v>
      </c>
      <c r="F1460">
        <v>2052</v>
      </c>
      <c r="G1460" t="s">
        <v>15</v>
      </c>
      <c r="H1460" t="s">
        <v>21</v>
      </c>
      <c r="I1460" t="s">
        <v>22</v>
      </c>
      <c r="J1460" s="1">
        <v>2977</v>
      </c>
      <c r="K1460" t="s">
        <v>18</v>
      </c>
      <c r="L1460">
        <v>12</v>
      </c>
      <c r="M1460">
        <v>4</v>
      </c>
      <c r="N1460">
        <v>4</v>
      </c>
      <c r="O1460">
        <v>1</v>
      </c>
    </row>
    <row r="1461" spans="1:15" x14ac:dyDescent="0.3">
      <c r="A1461">
        <v>29</v>
      </c>
      <c r="B1461" t="str">
        <f>IF(WA_Fn_UseC__HR_Employee_Attrition[[#This Row],[Age]]&lt;30,"&lt;30",IF(WA_Fn_UseC__HR_Employee_Attrition[[#This Row],[Age]]&lt;=40,"30-40",IF(WA_Fn_UseC__HR_Employee_Attrition[[#This Row],[Age]]&lt;=50,"41-50","50+")))</f>
        <v>&lt;30</v>
      </c>
      <c r="C1461" t="s">
        <v>18</v>
      </c>
      <c r="D1461" t="s">
        <v>19</v>
      </c>
      <c r="E1461" t="s">
        <v>23</v>
      </c>
      <c r="F1461">
        <v>2053</v>
      </c>
      <c r="G1461" t="s">
        <v>20</v>
      </c>
      <c r="H1461" t="s">
        <v>24</v>
      </c>
      <c r="I1461" t="s">
        <v>22</v>
      </c>
      <c r="J1461" s="1">
        <v>4025</v>
      </c>
      <c r="K1461" t="s">
        <v>12</v>
      </c>
      <c r="L1461">
        <v>13</v>
      </c>
      <c r="M1461">
        <v>10</v>
      </c>
      <c r="N1461">
        <v>4</v>
      </c>
      <c r="O1461">
        <v>0</v>
      </c>
    </row>
    <row r="1462" spans="1:15" x14ac:dyDescent="0.3">
      <c r="A1462">
        <v>29</v>
      </c>
      <c r="B1462" t="str">
        <f>IF(WA_Fn_UseC__HR_Employee_Attrition[[#This Row],[Age]]&lt;30,"&lt;30",IF(WA_Fn_UseC__HR_Employee_Attrition[[#This Row],[Age]]&lt;=40,"30-40",IF(WA_Fn_UseC__HR_Employee_Attrition[[#This Row],[Age]]&lt;=50,"41-50","50+")))</f>
        <v>&lt;30</v>
      </c>
      <c r="C1462" t="s">
        <v>18</v>
      </c>
      <c r="D1462" t="s">
        <v>19</v>
      </c>
      <c r="E1462" t="s">
        <v>25</v>
      </c>
      <c r="F1462">
        <v>2054</v>
      </c>
      <c r="G1462" t="s">
        <v>15</v>
      </c>
      <c r="H1462" t="s">
        <v>21</v>
      </c>
      <c r="I1462" t="s">
        <v>17</v>
      </c>
      <c r="J1462" s="1">
        <v>3785</v>
      </c>
      <c r="K1462" t="s">
        <v>18</v>
      </c>
      <c r="L1462">
        <v>14</v>
      </c>
      <c r="M1462">
        <v>5</v>
      </c>
      <c r="N1462">
        <v>5</v>
      </c>
      <c r="O1462">
        <v>0</v>
      </c>
    </row>
    <row r="1463" spans="1:15" x14ac:dyDescent="0.3">
      <c r="A1463">
        <v>50</v>
      </c>
      <c r="B1463" t="str">
        <f>IF(WA_Fn_UseC__HR_Employee_Attrition[[#This Row],[Age]]&lt;30,"&lt;30",IF(WA_Fn_UseC__HR_Employee_Attrition[[#This Row],[Age]]&lt;=40,"30-40",IF(WA_Fn_UseC__HR_Employee_Attrition[[#This Row],[Age]]&lt;=50,"41-50","50+")))</f>
        <v>41-50</v>
      </c>
      <c r="C1463" t="s">
        <v>12</v>
      </c>
      <c r="D1463" t="s">
        <v>13</v>
      </c>
      <c r="E1463" t="s">
        <v>32</v>
      </c>
      <c r="F1463">
        <v>2055</v>
      </c>
      <c r="G1463" t="s">
        <v>20</v>
      </c>
      <c r="H1463" t="s">
        <v>16</v>
      </c>
      <c r="I1463" t="s">
        <v>26</v>
      </c>
      <c r="J1463" s="1">
        <v>10854</v>
      </c>
      <c r="K1463" t="s">
        <v>12</v>
      </c>
      <c r="L1463">
        <v>13</v>
      </c>
      <c r="M1463">
        <v>20</v>
      </c>
      <c r="N1463">
        <v>3</v>
      </c>
      <c r="O1463">
        <v>2</v>
      </c>
    </row>
    <row r="1464" spans="1:15" x14ac:dyDescent="0.3">
      <c r="A1464">
        <v>39</v>
      </c>
      <c r="B1464" t="str">
        <f>IF(WA_Fn_UseC__HR_Employee_Attrition[[#This Row],[Age]]&lt;30,"&lt;30",IF(WA_Fn_UseC__HR_Employee_Attrition[[#This Row],[Age]]&lt;=40,"30-40",IF(WA_Fn_UseC__HR_Employee_Attrition[[#This Row],[Age]]&lt;=50,"41-50","50+")))</f>
        <v>30-40</v>
      </c>
      <c r="C1464" t="s">
        <v>18</v>
      </c>
      <c r="D1464" t="s">
        <v>13</v>
      </c>
      <c r="E1464" t="s">
        <v>32</v>
      </c>
      <c r="F1464">
        <v>2056</v>
      </c>
      <c r="G1464" t="s">
        <v>15</v>
      </c>
      <c r="H1464" t="s">
        <v>16</v>
      </c>
      <c r="I1464" t="s">
        <v>22</v>
      </c>
      <c r="J1464" s="1">
        <v>12031</v>
      </c>
      <c r="K1464" t="s">
        <v>18</v>
      </c>
      <c r="L1464">
        <v>11</v>
      </c>
      <c r="M1464">
        <v>21</v>
      </c>
      <c r="N1464">
        <v>20</v>
      </c>
      <c r="O1464">
        <v>9</v>
      </c>
    </row>
    <row r="1465" spans="1:15" x14ac:dyDescent="0.3">
      <c r="A1465">
        <v>31</v>
      </c>
      <c r="B1465" t="str">
        <f>IF(WA_Fn_UseC__HR_Employee_Attrition[[#This Row],[Age]]&lt;30,"&lt;30",IF(WA_Fn_UseC__HR_Employee_Attrition[[#This Row],[Age]]&lt;=40,"30-40",IF(WA_Fn_UseC__HR_Employee_Attrition[[#This Row],[Age]]&lt;=50,"41-50","50+")))</f>
        <v>30-40</v>
      </c>
      <c r="C1465" t="s">
        <v>18</v>
      </c>
      <c r="D1465" t="s">
        <v>19</v>
      </c>
      <c r="E1465" t="s">
        <v>25</v>
      </c>
      <c r="F1465">
        <v>2057</v>
      </c>
      <c r="G1465" t="s">
        <v>20</v>
      </c>
      <c r="H1465" t="s">
        <v>27</v>
      </c>
      <c r="I1465" t="s">
        <v>17</v>
      </c>
      <c r="J1465" s="1">
        <v>9936</v>
      </c>
      <c r="K1465" t="s">
        <v>18</v>
      </c>
      <c r="L1465">
        <v>19</v>
      </c>
      <c r="M1465">
        <v>10</v>
      </c>
      <c r="N1465">
        <v>9</v>
      </c>
      <c r="O1465">
        <v>1</v>
      </c>
    </row>
    <row r="1466" spans="1:15" x14ac:dyDescent="0.3">
      <c r="A1466">
        <v>26</v>
      </c>
      <c r="B1466" t="str">
        <f>IF(WA_Fn_UseC__HR_Employee_Attrition[[#This Row],[Age]]&lt;30,"&lt;30",IF(WA_Fn_UseC__HR_Employee_Attrition[[#This Row],[Age]]&lt;=40,"30-40",IF(WA_Fn_UseC__HR_Employee_Attrition[[#This Row],[Age]]&lt;=50,"41-50","50+")))</f>
        <v>&lt;30</v>
      </c>
      <c r="C1466" t="s">
        <v>18</v>
      </c>
      <c r="D1466" t="s">
        <v>13</v>
      </c>
      <c r="E1466" t="s">
        <v>23</v>
      </c>
      <c r="F1466">
        <v>2060</v>
      </c>
      <c r="G1466" t="s">
        <v>15</v>
      </c>
      <c r="H1466" t="s">
        <v>30</v>
      </c>
      <c r="I1466" t="s">
        <v>17</v>
      </c>
      <c r="J1466" s="1">
        <v>2966</v>
      </c>
      <c r="K1466" t="s">
        <v>18</v>
      </c>
      <c r="L1466">
        <v>18</v>
      </c>
      <c r="M1466">
        <v>5</v>
      </c>
      <c r="N1466">
        <v>4</v>
      </c>
      <c r="O1466">
        <v>0</v>
      </c>
    </row>
    <row r="1467" spans="1:15" x14ac:dyDescent="0.3">
      <c r="A1467">
        <v>36</v>
      </c>
      <c r="B1467" t="str">
        <f>IF(WA_Fn_UseC__HR_Employee_Attrition[[#This Row],[Age]]&lt;30,"&lt;30",IF(WA_Fn_UseC__HR_Employee_Attrition[[#This Row],[Age]]&lt;=40,"30-40",IF(WA_Fn_UseC__HR_Employee_Attrition[[#This Row],[Age]]&lt;=50,"41-50","50+")))</f>
        <v>30-40</v>
      </c>
      <c r="C1467" t="s">
        <v>18</v>
      </c>
      <c r="D1467" t="s">
        <v>19</v>
      </c>
      <c r="E1467" t="s">
        <v>25</v>
      </c>
      <c r="F1467">
        <v>2061</v>
      </c>
      <c r="G1467" t="s">
        <v>20</v>
      </c>
      <c r="H1467" t="s">
        <v>24</v>
      </c>
      <c r="I1467" t="s">
        <v>22</v>
      </c>
      <c r="J1467" s="1">
        <v>2571</v>
      </c>
      <c r="K1467" t="s">
        <v>18</v>
      </c>
      <c r="L1467">
        <v>17</v>
      </c>
      <c r="M1467">
        <v>17</v>
      </c>
      <c r="N1467">
        <v>5</v>
      </c>
      <c r="O1467">
        <v>0</v>
      </c>
    </row>
    <row r="1468" spans="1:15" x14ac:dyDescent="0.3">
      <c r="A1468">
        <v>39</v>
      </c>
      <c r="B1468" t="str">
        <f>IF(WA_Fn_UseC__HR_Employee_Attrition[[#This Row],[Age]]&lt;30,"&lt;30",IF(WA_Fn_UseC__HR_Employee_Attrition[[#This Row],[Age]]&lt;=40,"30-40",IF(WA_Fn_UseC__HR_Employee_Attrition[[#This Row],[Age]]&lt;=50,"41-50","50+")))</f>
        <v>30-40</v>
      </c>
      <c r="C1468" t="s">
        <v>18</v>
      </c>
      <c r="D1468" t="s">
        <v>19</v>
      </c>
      <c r="E1468" t="s">
        <v>25</v>
      </c>
      <c r="F1468">
        <v>2062</v>
      </c>
      <c r="G1468" t="s">
        <v>20</v>
      </c>
      <c r="H1468" t="s">
        <v>28</v>
      </c>
      <c r="I1468" t="s">
        <v>22</v>
      </c>
      <c r="J1468" s="1">
        <v>9991</v>
      </c>
      <c r="K1468" t="s">
        <v>18</v>
      </c>
      <c r="L1468">
        <v>15</v>
      </c>
      <c r="M1468">
        <v>9</v>
      </c>
      <c r="N1468">
        <v>7</v>
      </c>
      <c r="O1468">
        <v>1</v>
      </c>
    </row>
    <row r="1469" spans="1:15" x14ac:dyDescent="0.3">
      <c r="A1469">
        <v>27</v>
      </c>
      <c r="B1469" t="str">
        <f>IF(WA_Fn_UseC__HR_Employee_Attrition[[#This Row],[Age]]&lt;30,"&lt;30",IF(WA_Fn_UseC__HR_Employee_Attrition[[#This Row],[Age]]&lt;=40,"30-40",IF(WA_Fn_UseC__HR_Employee_Attrition[[#This Row],[Age]]&lt;=50,"41-50","50+")))</f>
        <v>&lt;30</v>
      </c>
      <c r="C1469" t="s">
        <v>18</v>
      </c>
      <c r="D1469" t="s">
        <v>19</v>
      </c>
      <c r="E1469" t="s">
        <v>14</v>
      </c>
      <c r="F1469">
        <v>2064</v>
      </c>
      <c r="G1469" t="s">
        <v>20</v>
      </c>
      <c r="H1469" t="s">
        <v>27</v>
      </c>
      <c r="I1469" t="s">
        <v>22</v>
      </c>
      <c r="J1469" s="1">
        <v>6142</v>
      </c>
      <c r="K1469" t="s">
        <v>12</v>
      </c>
      <c r="L1469">
        <v>20</v>
      </c>
      <c r="M1469">
        <v>6</v>
      </c>
      <c r="N1469">
        <v>6</v>
      </c>
      <c r="O1469">
        <v>0</v>
      </c>
    </row>
    <row r="1470" spans="1:15" x14ac:dyDescent="0.3">
      <c r="A1470">
        <v>49</v>
      </c>
      <c r="B1470" t="str">
        <f>IF(WA_Fn_UseC__HR_Employee_Attrition[[#This Row],[Age]]&lt;30,"&lt;30",IF(WA_Fn_UseC__HR_Employee_Attrition[[#This Row],[Age]]&lt;=40,"30-40",IF(WA_Fn_UseC__HR_Employee_Attrition[[#This Row],[Age]]&lt;=50,"41-50","50+")))</f>
        <v>41-50</v>
      </c>
      <c r="C1470" t="s">
        <v>18</v>
      </c>
      <c r="D1470" t="s">
        <v>13</v>
      </c>
      <c r="E1470" t="s">
        <v>25</v>
      </c>
      <c r="F1470">
        <v>2065</v>
      </c>
      <c r="G1470" t="s">
        <v>20</v>
      </c>
      <c r="H1470" t="s">
        <v>16</v>
      </c>
      <c r="I1470" t="s">
        <v>22</v>
      </c>
      <c r="J1470" s="1">
        <v>5390</v>
      </c>
      <c r="K1470" t="s">
        <v>18</v>
      </c>
      <c r="L1470">
        <v>14</v>
      </c>
      <c r="M1470">
        <v>17</v>
      </c>
      <c r="N1470">
        <v>9</v>
      </c>
      <c r="O1470">
        <v>0</v>
      </c>
    </row>
    <row r="1471" spans="1:15" x14ac:dyDescent="0.3">
      <c r="A1471">
        <v>34</v>
      </c>
      <c r="B1471" t="str">
        <f>IF(WA_Fn_UseC__HR_Employee_Attrition[[#This Row],[Age]]&lt;30,"&lt;30",IF(WA_Fn_UseC__HR_Employee_Attrition[[#This Row],[Age]]&lt;=40,"30-40",IF(WA_Fn_UseC__HR_Employee_Attrition[[#This Row],[Age]]&lt;=50,"41-50","50+")))</f>
        <v>30-40</v>
      </c>
      <c r="C1471" t="s">
        <v>18</v>
      </c>
      <c r="D1471" t="s">
        <v>19</v>
      </c>
      <c r="E1471" t="s">
        <v>25</v>
      </c>
      <c r="F1471">
        <v>2068</v>
      </c>
      <c r="G1471" t="s">
        <v>20</v>
      </c>
      <c r="H1471" t="s">
        <v>24</v>
      </c>
      <c r="I1471" t="s">
        <v>22</v>
      </c>
      <c r="J1471" s="1">
        <v>4404</v>
      </c>
      <c r="K1471" t="s">
        <v>18</v>
      </c>
      <c r="L1471">
        <v>12</v>
      </c>
      <c r="M1471">
        <v>6</v>
      </c>
      <c r="N1471">
        <v>4</v>
      </c>
      <c r="O1471">
        <v>1</v>
      </c>
    </row>
    <row r="1472" spans="1:15" x14ac:dyDescent="0.3">
      <c r="B1472" s="61"/>
      <c r="C1472" s="61"/>
      <c r="D1472" s="61"/>
      <c r="E1472" s="61"/>
      <c r="G1472" s="61"/>
      <c r="H1472" s="61"/>
      <c r="I1472" s="61"/>
      <c r="J1472" s="1"/>
      <c r="K1472" s="61"/>
    </row>
    <row r="1477" spans="3:5" x14ac:dyDescent="0.3">
      <c r="C1477" s="2"/>
    </row>
    <row r="1481" spans="3:5" x14ac:dyDescent="0.3">
      <c r="E148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BE4D3-B68C-48E9-A2E1-432FA7DD0E19}">
  <dimension ref="A1:Q25"/>
  <sheetViews>
    <sheetView showGridLines="0" zoomScale="58" zoomScaleNormal="196" workbookViewId="0">
      <selection activeCell="N12" sqref="N12"/>
    </sheetView>
  </sheetViews>
  <sheetFormatPr defaultRowHeight="14.4" x14ac:dyDescent="0.3"/>
  <cols>
    <col min="1" max="1" width="26.88671875" bestFit="1" customWidth="1"/>
    <col min="2" max="2" width="37.21875" bestFit="1" customWidth="1"/>
    <col min="8" max="8" width="18.88671875" bestFit="1" customWidth="1"/>
    <col min="9" max="9" width="26.33203125" bestFit="1" customWidth="1"/>
    <col min="10" max="10" width="18.88671875" bestFit="1" customWidth="1"/>
    <col min="11" max="11" width="22.109375" bestFit="1" customWidth="1"/>
    <col min="12" max="12" width="17.109375" bestFit="1" customWidth="1"/>
    <col min="13" max="13" width="21.44140625" customWidth="1"/>
    <col min="14" max="14" width="18.88671875" bestFit="1" customWidth="1"/>
    <col min="15" max="15" width="21.33203125" bestFit="1" customWidth="1"/>
    <col min="17" max="17" width="13" customWidth="1"/>
  </cols>
  <sheetData>
    <row r="1" spans="1:17" x14ac:dyDescent="0.3">
      <c r="A1" s="3" t="s">
        <v>0</v>
      </c>
      <c r="B1" t="s">
        <v>12</v>
      </c>
    </row>
    <row r="2" spans="1:17" x14ac:dyDescent="0.3">
      <c r="N2" s="3" t="s">
        <v>0</v>
      </c>
      <c r="O2" t="s">
        <v>12</v>
      </c>
    </row>
    <row r="3" spans="1:17" x14ac:dyDescent="0.3">
      <c r="A3" s="3" t="s">
        <v>41</v>
      </c>
      <c r="B3" t="s">
        <v>38</v>
      </c>
      <c r="F3">
        <f>COUNTIFS(WA_Fn_UseC__HR_Employee_Attrition[Gender],"Male",WA_Fn_UseC__HR_Employee_Attrition[Attrition],"Yes")</f>
        <v>150</v>
      </c>
      <c r="J3" s="3" t="s">
        <v>0</v>
      </c>
      <c r="K3" t="s">
        <v>12</v>
      </c>
    </row>
    <row r="4" spans="1:17" ht="18" x14ac:dyDescent="0.35">
      <c r="A4" s="4" t="s">
        <v>19</v>
      </c>
      <c r="B4" s="61">
        <v>90</v>
      </c>
      <c r="H4" s="5">
        <f>COUNTIFS(WA_Fn_UseC__HR_Employee_Attrition[Gender],"Female",WA_Fn_UseC__HR_Employee_Attrition[Attrition],"Yes")</f>
        <v>87</v>
      </c>
      <c r="I4" s="5"/>
      <c r="N4" s="3" t="s">
        <v>46</v>
      </c>
      <c r="O4" t="s">
        <v>57</v>
      </c>
    </row>
    <row r="5" spans="1:17" ht="18" x14ac:dyDescent="0.35">
      <c r="A5" s="4" t="s">
        <v>13</v>
      </c>
      <c r="B5" s="61">
        <v>54</v>
      </c>
      <c r="H5" s="5"/>
      <c r="I5" s="5"/>
      <c r="J5" s="3" t="s">
        <v>46</v>
      </c>
      <c r="K5" t="s">
        <v>47</v>
      </c>
      <c r="N5" s="4" t="s">
        <v>18</v>
      </c>
      <c r="O5" s="61">
        <v>70</v>
      </c>
    </row>
    <row r="6" spans="1:17" x14ac:dyDescent="0.3">
      <c r="A6" s="4" t="s">
        <v>34</v>
      </c>
      <c r="B6" s="61">
        <v>6</v>
      </c>
      <c r="J6" s="4" t="s">
        <v>20</v>
      </c>
      <c r="K6" s="61">
        <v>150</v>
      </c>
      <c r="N6" s="4" t="s">
        <v>12</v>
      </c>
      <c r="O6" s="61">
        <v>80</v>
      </c>
    </row>
    <row r="7" spans="1:17" x14ac:dyDescent="0.3">
      <c r="A7" s="4" t="s">
        <v>37</v>
      </c>
      <c r="B7" s="61">
        <v>150</v>
      </c>
      <c r="J7" s="4" t="s">
        <v>37</v>
      </c>
      <c r="K7" s="61">
        <v>150</v>
      </c>
      <c r="N7" s="4" t="s">
        <v>37</v>
      </c>
      <c r="O7" s="61">
        <v>150</v>
      </c>
    </row>
    <row r="10" spans="1:17" ht="18" x14ac:dyDescent="0.35">
      <c r="K10" s="3" t="s">
        <v>0</v>
      </c>
      <c r="L10" t="s">
        <v>12</v>
      </c>
      <c r="O10" s="24" t="s">
        <v>58</v>
      </c>
      <c r="P10" s="24"/>
    </row>
    <row r="11" spans="1:17" ht="18" x14ac:dyDescent="0.35">
      <c r="N11" s="14" t="s">
        <v>12</v>
      </c>
      <c r="O11" s="11"/>
      <c r="P11" s="11"/>
      <c r="Q11" s="14" t="s">
        <v>18</v>
      </c>
    </row>
    <row r="12" spans="1:17" ht="20.399999999999999" x14ac:dyDescent="0.35">
      <c r="K12" s="3" t="s">
        <v>46</v>
      </c>
      <c r="L12" t="s">
        <v>52</v>
      </c>
      <c r="N12" s="12">
        <f>GETPIVOTDATA("Gender",$N$4,"OverTime","Yes")/GETPIVOTDATA("Gender",$N$4)</f>
        <v>0.53333333333333333</v>
      </c>
      <c r="O12" s="13"/>
      <c r="P12" s="13"/>
      <c r="Q12" s="12">
        <f>GETPIVOTDATA("Gender",$N$4,"OverTime","No")/GETPIVOTDATA("Gender",$N$4)</f>
        <v>0.46666666666666667</v>
      </c>
    </row>
    <row r="13" spans="1:17" x14ac:dyDescent="0.3">
      <c r="K13" s="4" t="s">
        <v>48</v>
      </c>
      <c r="L13" s="61">
        <v>55</v>
      </c>
    </row>
    <row r="14" spans="1:17" x14ac:dyDescent="0.3">
      <c r="K14" s="4" t="s">
        <v>49</v>
      </c>
      <c r="L14" s="61">
        <v>61</v>
      </c>
    </row>
    <row r="15" spans="1:17" x14ac:dyDescent="0.3">
      <c r="K15" s="4" t="s">
        <v>50</v>
      </c>
      <c r="L15" s="61">
        <v>21</v>
      </c>
    </row>
    <row r="16" spans="1:17" x14ac:dyDescent="0.3">
      <c r="K16" s="4" t="s">
        <v>51</v>
      </c>
      <c r="L16" s="61">
        <v>13</v>
      </c>
    </row>
    <row r="17" spans="8:15" x14ac:dyDescent="0.3">
      <c r="K17" s="4" t="s">
        <v>37</v>
      </c>
      <c r="L17" s="61">
        <v>150</v>
      </c>
    </row>
    <row r="19" spans="8:15" x14ac:dyDescent="0.3">
      <c r="H19" s="3" t="s">
        <v>0</v>
      </c>
      <c r="I19" t="s">
        <v>12</v>
      </c>
    </row>
    <row r="21" spans="8:15" x14ac:dyDescent="0.3">
      <c r="H21" s="3" t="s">
        <v>46</v>
      </c>
      <c r="I21" t="s">
        <v>53</v>
      </c>
    </row>
    <row r="22" spans="8:15" x14ac:dyDescent="0.3">
      <c r="H22" s="4" t="s">
        <v>26</v>
      </c>
      <c r="I22" s="61">
        <v>24</v>
      </c>
      <c r="K22" s="8">
        <f>GETPIVOTDATA("Department",$H$21,"MaritalStatus","Divorced")/GETPIVOTDATA("Department",$H$21)</f>
        <v>0.16</v>
      </c>
      <c r="L22" s="9"/>
      <c r="M22" s="8">
        <f>GETPIVOTDATA("Department",$H$21,"MaritalStatus","Married")/GETPIVOTDATA("Department",$H$21)</f>
        <v>0.35333333333333333</v>
      </c>
      <c r="N22" s="9"/>
      <c r="O22" s="8">
        <f>GETPIVOTDATA("Department",$H$21,"MaritalStatus","Single")/GETPIVOTDATA("Department",$H$21)</f>
        <v>0.48666666666666669</v>
      </c>
    </row>
    <row r="23" spans="8:15" ht="15.6" x14ac:dyDescent="0.3">
      <c r="H23" s="4" t="s">
        <v>22</v>
      </c>
      <c r="I23" s="61">
        <v>53</v>
      </c>
      <c r="K23" s="23" t="s">
        <v>54</v>
      </c>
      <c r="L23" s="10"/>
      <c r="M23" s="23" t="s">
        <v>55</v>
      </c>
      <c r="N23" s="10"/>
      <c r="O23" s="23" t="s">
        <v>56</v>
      </c>
    </row>
    <row r="24" spans="8:15" ht="15.6" x14ac:dyDescent="0.3">
      <c r="H24" s="4" t="s">
        <v>17</v>
      </c>
      <c r="I24" s="61">
        <v>73</v>
      </c>
      <c r="K24" s="23"/>
      <c r="L24" s="10"/>
      <c r="M24" s="23"/>
      <c r="N24" s="10"/>
      <c r="O24" s="23"/>
    </row>
    <row r="25" spans="8:15" x14ac:dyDescent="0.3">
      <c r="H25" s="4" t="s">
        <v>37</v>
      </c>
      <c r="I25" s="61">
        <v>150</v>
      </c>
    </row>
  </sheetData>
  <mergeCells count="4">
    <mergeCell ref="K23:K24"/>
    <mergeCell ref="M23:M24"/>
    <mergeCell ref="O23:O24"/>
    <mergeCell ref="O10:P10"/>
  </mergeCells>
  <conditionalFormatting sqref="K22">
    <cfRule type="dataBar" priority="3">
      <dataBar>
        <cfvo type="min"/>
        <cfvo type="max"/>
        <color rgb="FF638EC6"/>
      </dataBar>
      <extLst>
        <ext xmlns:x14="http://schemas.microsoft.com/office/spreadsheetml/2009/9/main" uri="{B025F937-C7B1-47D3-B67F-A62EFF666E3E}">
          <x14:id>{82A1453A-A432-4C81-9253-28FA5CB1BAAE}</x14:id>
        </ext>
      </extLst>
    </cfRule>
    <cfRule type="dataBar" priority="4">
      <dataBar>
        <cfvo type="min"/>
        <cfvo type="max"/>
        <color rgb="FF638EC6"/>
      </dataBar>
      <extLst>
        <ext xmlns:x14="http://schemas.microsoft.com/office/spreadsheetml/2009/9/main" uri="{B025F937-C7B1-47D3-B67F-A62EFF666E3E}">
          <x14:id>{497CB2A6-64BB-4C62-84A7-3C41E1649A76}</x14:id>
        </ext>
      </extLst>
    </cfRule>
  </conditionalFormatting>
  <conditionalFormatting sqref="K22:O22">
    <cfRule type="dataBar" priority="1">
      <dataBar>
        <cfvo type="min"/>
        <cfvo type="max"/>
        <color rgb="FF638EC6"/>
      </dataBar>
      <extLst>
        <ext xmlns:x14="http://schemas.microsoft.com/office/spreadsheetml/2009/9/main" uri="{B025F937-C7B1-47D3-B67F-A62EFF666E3E}">
          <x14:id>{B6200DEA-E12F-4CB9-AD21-980B4056717B}</x14:id>
        </ext>
      </extLst>
    </cfRule>
    <cfRule type="dataBar" priority="2">
      <dataBar>
        <cfvo type="min"/>
        <cfvo type="max"/>
        <color rgb="FF638EC6"/>
      </dataBar>
      <extLst>
        <ext xmlns:x14="http://schemas.microsoft.com/office/spreadsheetml/2009/9/main" uri="{B025F937-C7B1-47D3-B67F-A62EFF666E3E}">
          <x14:id>{506956C4-4680-4995-A4DE-3BA4D030C067}</x14:id>
        </ext>
      </extLst>
    </cfRule>
  </conditionalFormatting>
  <pageMargins left="0.7" right="0.7" top="0.75" bottom="0.75" header="0.3" footer="0.3"/>
  <drawing r:id="rId6"/>
  <extLst>
    <ext xmlns:x14="http://schemas.microsoft.com/office/spreadsheetml/2009/9/main" uri="{78C0D931-6437-407d-A8EE-F0AAD7539E65}">
      <x14:conditionalFormattings>
        <x14:conditionalFormatting xmlns:xm="http://schemas.microsoft.com/office/excel/2006/main">
          <x14:cfRule type="dataBar" id="{82A1453A-A432-4C81-9253-28FA5CB1BAAE}">
            <x14:dataBar minLength="0" maxLength="100">
              <x14:cfvo type="autoMin"/>
              <x14:cfvo type="autoMax"/>
              <x14:negativeFillColor rgb="FFFF0000"/>
              <x14:axisColor rgb="FF000000"/>
            </x14:dataBar>
          </x14:cfRule>
          <x14:cfRule type="dataBar" id="{497CB2A6-64BB-4C62-84A7-3C41E1649A76}">
            <x14:dataBar minLength="0" maxLength="100" gradient="0">
              <x14:cfvo type="autoMin"/>
              <x14:cfvo type="autoMax"/>
              <x14:negativeFillColor rgb="FFFF0000"/>
              <x14:axisColor rgb="FF000000"/>
            </x14:dataBar>
          </x14:cfRule>
          <xm:sqref>K22</xm:sqref>
        </x14:conditionalFormatting>
        <x14:conditionalFormatting xmlns:xm="http://schemas.microsoft.com/office/excel/2006/main">
          <x14:cfRule type="dataBar" id="{B6200DEA-E12F-4CB9-AD21-980B4056717B}">
            <x14:dataBar minLength="0" maxLength="100">
              <x14:cfvo type="autoMin"/>
              <x14:cfvo type="autoMax"/>
              <x14:negativeFillColor rgb="FFFF0000"/>
              <x14:axisColor rgb="FF000000"/>
            </x14:dataBar>
          </x14:cfRule>
          <x14:cfRule type="dataBar" id="{506956C4-4680-4995-A4DE-3BA4D030C067}">
            <x14:dataBar minLength="0" maxLength="100" gradient="0">
              <x14:cfvo type="autoMin"/>
              <x14:cfvo type="autoMax"/>
              <x14:negativeFillColor rgb="FFFF0000"/>
              <x14:axisColor rgb="FF000000"/>
            </x14:dataBar>
          </x14:cfRule>
          <xm:sqref>K22:O22</xm:sqref>
        </x14:conditionalFormatting>
      </x14:conditionalFormattings>
    </ex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84DAD-E8E4-4BC0-8EAD-46115640130D}">
  <sheetPr>
    <tabColor theme="4" tint="-0.249977111117893"/>
  </sheetPr>
  <dimension ref="A1:X30"/>
  <sheetViews>
    <sheetView showGridLines="0" tabSelected="1" zoomScale="94" zoomScaleNormal="100" workbookViewId="0">
      <selection activeCell="L28" sqref="L28"/>
    </sheetView>
  </sheetViews>
  <sheetFormatPr defaultRowHeight="14.4" x14ac:dyDescent="0.3"/>
  <cols>
    <col min="1" max="1" width="10.5546875" customWidth="1"/>
    <col min="2" max="2" width="9.109375" customWidth="1"/>
    <col min="3" max="3" width="10.6640625" customWidth="1"/>
    <col min="4" max="4" width="11.77734375" customWidth="1"/>
    <col min="5" max="5" width="7.21875" customWidth="1"/>
    <col min="6" max="6" width="3" customWidth="1"/>
    <col min="7" max="7" width="11.5546875" bestFit="1" customWidth="1"/>
    <col min="8" max="8" width="4.21875" customWidth="1"/>
    <col min="9" max="9" width="12.5546875" customWidth="1"/>
    <col min="12" max="12" width="4.5546875" customWidth="1"/>
    <col min="14" max="14" width="15.6640625" customWidth="1"/>
    <col min="16" max="16" width="4.33203125" customWidth="1"/>
    <col min="17" max="17" width="12.44140625" customWidth="1"/>
    <col min="18" max="18" width="10.44140625" customWidth="1"/>
    <col min="19" max="19" width="21.5546875" customWidth="1"/>
    <col min="20" max="20" width="4.88671875" customWidth="1"/>
  </cols>
  <sheetData>
    <row r="1" spans="1:24" ht="14.4" customHeight="1" thickBot="1" x14ac:dyDescent="0.6">
      <c r="A1" t="str" cm="1">
        <f t="array" ref="A1">IFERROR(_xlfn.TEXTJOIN(", ", TRUE, _xlfn.UNIQUE(_xlfn._xlws.FILTER(Sheet2!J6:J100, (Sheet2!J6:J100&lt;&gt;"Grand Total") * (Sheet2!J6:J100&lt;&gt;"Row Labels") * (Sheet2!K6:K100&lt;&gt;"")))), "All Genders")</f>
        <v>Male</v>
      </c>
      <c r="H1" s="6"/>
      <c r="I1" s="6"/>
      <c r="J1" s="6"/>
      <c r="K1" s="6"/>
      <c r="L1" s="6"/>
      <c r="M1" s="6"/>
      <c r="N1" s="6"/>
      <c r="O1" s="6"/>
      <c r="P1" s="6"/>
      <c r="Q1" s="6"/>
      <c r="R1" s="6"/>
      <c r="S1" s="6"/>
      <c r="T1" s="6"/>
      <c r="U1" s="6"/>
      <c r="V1" s="6"/>
      <c r="W1" s="6"/>
      <c r="X1" s="6"/>
    </row>
    <row r="2" spans="1:24" ht="16.8" customHeight="1" x14ac:dyDescent="0.55000000000000004">
      <c r="A2" t="str">
        <f>"HR Attrition Analysis by " &amp; A1</f>
        <v>HR Attrition Analysis by Male</v>
      </c>
      <c r="H2" s="6"/>
      <c r="I2" s="38" t="s">
        <v>40</v>
      </c>
      <c r="J2" s="39"/>
      <c r="K2" s="40"/>
      <c r="L2" s="6"/>
      <c r="M2" s="38" t="s">
        <v>42</v>
      </c>
      <c r="N2" s="47"/>
      <c r="O2" s="48"/>
      <c r="P2" s="6"/>
      <c r="Q2" s="38" t="s">
        <v>43</v>
      </c>
      <c r="R2" s="47"/>
      <c r="S2" s="48"/>
      <c r="T2" s="6"/>
      <c r="U2" s="38" t="s">
        <v>44</v>
      </c>
      <c r="V2" s="47"/>
      <c r="W2" s="48"/>
      <c r="X2" s="6"/>
    </row>
    <row r="3" spans="1:24" ht="14.4" customHeight="1" x14ac:dyDescent="0.55000000000000004">
      <c r="H3" s="6"/>
      <c r="I3" s="41">
        <f>COUNTA(WA_Fn_UseC__HR_Employee_Attrition[EmployeeNumber])</f>
        <v>1470</v>
      </c>
      <c r="J3" s="42"/>
      <c r="K3" s="43"/>
      <c r="L3" s="6"/>
      <c r="M3" s="49">
        <f>COUNTIF('WA_Fn-UseC_-HR-Employee-Attriti'!C2:C1471,"Yes")/COUNTA('WA_Fn-UseC_-HR-Employee-Attriti'!C2:C1471)</f>
        <v>0.16122448979591836</v>
      </c>
      <c r="N3" s="50"/>
      <c r="O3" s="51"/>
      <c r="P3" s="6"/>
      <c r="Q3" s="55" t="str">
        <f>INDEX(Sheet2!A4:A6,MATCH(MAX(Sheet2!B4:B6),Sheet2!B4:B6,0))</f>
        <v>Research &amp; Development</v>
      </c>
      <c r="R3" s="56"/>
      <c r="S3" s="57"/>
      <c r="T3" s="6"/>
      <c r="U3" s="31">
        <f>AVERAGEIF('WA_Fn-UseC_-HR-Employee-Attriti'!C2:C1471,"yes",'WA_Fn-UseC_-HR-Employee-Attriti'!J2:J1471)</f>
        <v>4787.0928270042195</v>
      </c>
      <c r="V3" s="32"/>
      <c r="W3" s="33"/>
      <c r="X3" s="6"/>
    </row>
    <row r="4" spans="1:24" ht="15" thickBot="1" x14ac:dyDescent="0.35">
      <c r="I4" s="44"/>
      <c r="J4" s="45"/>
      <c r="K4" s="46"/>
      <c r="M4" s="52"/>
      <c r="N4" s="53"/>
      <c r="O4" s="54"/>
      <c r="Q4" s="58"/>
      <c r="R4" s="59"/>
      <c r="S4" s="60"/>
      <c r="U4" s="34"/>
      <c r="V4" s="35"/>
      <c r="W4" s="36"/>
    </row>
    <row r="5" spans="1:24" ht="14.4" customHeight="1" x14ac:dyDescent="0.3">
      <c r="B5" s="22"/>
      <c r="C5" s="22"/>
    </row>
    <row r="6" spans="1:24" ht="14.4" customHeight="1" x14ac:dyDescent="0.3">
      <c r="B6" s="22"/>
      <c r="C6" s="22"/>
      <c r="G6" s="7"/>
      <c r="I6" s="28">
        <f>GETPIVOTDATA("Department",Sheet2!$H$21,"MaritalStatus","Divorced")/GETPIVOTDATA("Department",Sheet2!$H$21)</f>
        <v>0.16</v>
      </c>
      <c r="J6" s="28"/>
      <c r="K6" s="28"/>
      <c r="L6" s="16"/>
      <c r="M6" s="28">
        <f>GETPIVOTDATA("Department",Sheet2!$H$21,"MaritalStatus","Married")/GETPIVOTDATA("Department",Sheet2!$H$21)</f>
        <v>0.35333333333333333</v>
      </c>
      <c r="N6" s="28"/>
      <c r="O6" s="28"/>
      <c r="P6" s="16"/>
      <c r="Q6" s="28">
        <f>GETPIVOTDATA("Department",Sheet2!$H$21,"MaritalStatus","Single")/GETPIVOTDATA("Department",Sheet2!$H$21)</f>
        <v>0.48666666666666669</v>
      </c>
      <c r="R6" s="28"/>
      <c r="T6" s="25" t="s">
        <v>58</v>
      </c>
      <c r="U6" s="25"/>
      <c r="V6" s="25"/>
      <c r="W6" s="25"/>
    </row>
    <row r="7" spans="1:24" ht="21" customHeight="1" x14ac:dyDescent="0.3">
      <c r="B7" s="22"/>
      <c r="C7" s="22"/>
      <c r="I7" s="28"/>
      <c r="J7" s="28"/>
      <c r="K7" s="28"/>
      <c r="L7" s="16"/>
      <c r="M7" s="28"/>
      <c r="N7" s="28"/>
      <c r="O7" s="28"/>
      <c r="P7" s="16"/>
      <c r="Q7" s="28"/>
      <c r="R7" s="28"/>
      <c r="T7" s="25"/>
      <c r="U7" s="25"/>
      <c r="V7" s="25"/>
      <c r="W7" s="25"/>
    </row>
    <row r="8" spans="1:24" ht="14.4" customHeight="1" x14ac:dyDescent="0.5">
      <c r="D8" s="21"/>
      <c r="E8" s="21"/>
      <c r="F8" s="20"/>
      <c r="G8" s="20"/>
      <c r="H8" s="20"/>
      <c r="I8" s="29" t="s">
        <v>54</v>
      </c>
      <c r="J8" s="29"/>
      <c r="K8" s="29"/>
      <c r="M8" s="29" t="s">
        <v>55</v>
      </c>
      <c r="N8" s="29"/>
      <c r="Q8" s="29" t="s">
        <v>56</v>
      </c>
      <c r="R8" s="29"/>
      <c r="T8" s="18" t="s">
        <v>12</v>
      </c>
      <c r="W8" s="17" t="s">
        <v>18</v>
      </c>
    </row>
    <row r="9" spans="1:24" ht="14.4" customHeight="1" x14ac:dyDescent="0.5">
      <c r="B9" s="27">
        <f>COUNTIF(WA_Fn_UseC__HR_Employee_Attrition[Attrition],"Yes")</f>
        <v>237</v>
      </c>
      <c r="C9" s="27"/>
      <c r="D9" s="21"/>
      <c r="E9" s="21"/>
      <c r="F9" s="20"/>
      <c r="G9" s="20"/>
      <c r="H9" s="20"/>
      <c r="I9" s="29"/>
      <c r="J9" s="29"/>
      <c r="K9" s="29"/>
      <c r="M9" s="29"/>
      <c r="N9" s="29"/>
      <c r="Q9" s="29"/>
      <c r="R9" s="29"/>
    </row>
    <row r="10" spans="1:24" ht="14.4" customHeight="1" x14ac:dyDescent="0.35">
      <c r="B10" s="27"/>
      <c r="C10" s="27"/>
      <c r="T10" s="26">
        <f>GETPIVOTDATA("Gender",Sheet2!$N$4,"OverTime","Yes")/GETPIVOTDATA("Gender",Sheet2!$N$4)</f>
        <v>0.53333333333333333</v>
      </c>
      <c r="U10" s="26"/>
      <c r="W10" s="19">
        <f>GETPIVOTDATA("Gender",Sheet2!$N$4,"OverTime","No")/GETPIVOTDATA("Gender",Sheet2!$N$4)</f>
        <v>0.46666666666666667</v>
      </c>
    </row>
    <row r="11" spans="1:24" ht="30" x14ac:dyDescent="0.5">
      <c r="B11" s="30" t="s">
        <v>45</v>
      </c>
      <c r="C11" s="30"/>
      <c r="D11" s="20">
        <f>COUNTIFS(WA_Fn_UseC__HR_Employee_Attrition[Gender],"Female",WA_Fn_UseC__HR_Employee_Attrition[Attrition],"Yes")</f>
        <v>87</v>
      </c>
      <c r="G11" s="15">
        <f>COUNTIFS(WA_Fn_UseC__HR_Employee_Attrition[Gender],"Male",WA_Fn_UseC__HR_Employee_Attrition[Attrition],"Yes")</f>
        <v>150</v>
      </c>
    </row>
    <row r="12" spans="1:24" x14ac:dyDescent="0.3">
      <c r="B12" s="30"/>
      <c r="C12" s="30"/>
    </row>
    <row r="27" spans="1:6" x14ac:dyDescent="0.3">
      <c r="A27" s="37"/>
      <c r="B27" s="37"/>
      <c r="C27" s="37"/>
      <c r="D27" s="37"/>
      <c r="E27" s="37"/>
      <c r="F27" s="37"/>
    </row>
    <row r="28" spans="1:6" x14ac:dyDescent="0.3">
      <c r="A28" s="37"/>
      <c r="B28" s="37"/>
      <c r="C28" s="37"/>
      <c r="D28" s="37"/>
      <c r="E28" s="37"/>
      <c r="F28" s="37"/>
    </row>
    <row r="29" spans="1:6" x14ac:dyDescent="0.3">
      <c r="A29" s="37"/>
      <c r="B29" s="37"/>
      <c r="C29" s="37"/>
      <c r="D29" s="37"/>
      <c r="E29" s="37"/>
      <c r="F29" s="37"/>
    </row>
    <row r="30" spans="1:6" x14ac:dyDescent="0.3">
      <c r="A30" s="37"/>
      <c r="B30" s="37"/>
      <c r="C30" s="37"/>
      <c r="D30" s="37"/>
      <c r="E30" s="37"/>
      <c r="F30" s="37"/>
    </row>
  </sheetData>
  <mergeCells count="19">
    <mergeCell ref="B11:C12"/>
    <mergeCell ref="U3:W4"/>
    <mergeCell ref="A27:F30"/>
    <mergeCell ref="I2:K2"/>
    <mergeCell ref="I3:K4"/>
    <mergeCell ref="M2:O2"/>
    <mergeCell ref="M3:O4"/>
    <mergeCell ref="Q2:S2"/>
    <mergeCell ref="Q3:S4"/>
    <mergeCell ref="U2:W2"/>
    <mergeCell ref="T6:W7"/>
    <mergeCell ref="T10:U10"/>
    <mergeCell ref="B9:C10"/>
    <mergeCell ref="I6:K7"/>
    <mergeCell ref="M6:O7"/>
    <mergeCell ref="Q6:R7"/>
    <mergeCell ref="I8:K9"/>
    <mergeCell ref="M8:N9"/>
    <mergeCell ref="Q8:R9"/>
  </mergeCells>
  <conditionalFormatting sqref="I6:R7">
    <cfRule type="dataBar" priority="1">
      <dataBar>
        <cfvo type="min"/>
        <cfvo type="max"/>
        <color rgb="FF638EC6"/>
      </dataBar>
      <extLst>
        <ext xmlns:x14="http://schemas.microsoft.com/office/spreadsheetml/2009/9/main" uri="{B025F937-C7B1-47D3-B67F-A62EFF666E3E}">
          <x14:id>{0056631D-F5AD-4DAE-85A3-DF85A9584C08}</x14:id>
        </ext>
      </extLst>
    </cfRule>
  </conditionalFormatting>
  <pageMargins left="0.7" right="0.7" top="0.75" bottom="0.75" header="0.3" footer="0.3"/>
  <pageSetup paperSize="3" orientation="landscape" r:id="rId1"/>
  <drawing r:id="rId2"/>
  <extLst>
    <ext xmlns:x14="http://schemas.microsoft.com/office/spreadsheetml/2009/9/main" uri="{78C0D931-6437-407d-A8EE-F0AAD7539E65}">
      <x14:conditionalFormattings>
        <x14:conditionalFormatting xmlns:xm="http://schemas.microsoft.com/office/excel/2006/main">
          <x14:cfRule type="dataBar" id="{0056631D-F5AD-4DAE-85A3-DF85A9584C08}">
            <x14:dataBar minLength="0" maxLength="100" border="1" negativeBarBorderColorSameAsPositive="0">
              <x14:cfvo type="autoMin"/>
              <x14:cfvo type="autoMax"/>
              <x14:borderColor rgb="FF638EC6"/>
              <x14:negativeFillColor rgb="FFFF0000"/>
              <x14:negativeBorderColor rgb="FFFF0000"/>
              <x14:axisColor rgb="FF000000"/>
            </x14:dataBar>
          </x14:cfRule>
          <xm:sqref>I6:R7</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0A8E2A-63DC-462E-BCC4-289FEB20D8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WA_Fn-UseC_-HR-Employee-Attriti</vt:lpstr>
      <vt:lpstr>Sheet2</vt:lpstr>
      <vt:lpstr>Dashboard</vt:lpstr>
      <vt:lpstr>analysis</vt:lpstr>
      <vt:lpstr>table1</vt:lpstr>
      <vt:lpstr>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Rishita Tripathi</dc:creator>
  <cp:lastModifiedBy>Rishita Tripathi</cp:lastModifiedBy>
  <dcterms:created xsi:type="dcterms:W3CDTF">2025-05-30T14:11:21Z</dcterms:created>
  <dcterms:modified xsi:type="dcterms:W3CDTF">2025-06-07T17:55:07Z</dcterms:modified>
</cp:coreProperties>
</file>