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9200" windowHeight="10995"/>
  </bookViews>
  <sheets>
    <sheet name="Your Expenses" sheetId="3" r:id="rId1"/>
    <sheet name="Report" sheetId="5" r:id="rId2"/>
  </sheets>
  <definedNames>
    <definedName name="Dates">Monthly_Expenses[Date]</definedName>
    <definedName name="End_Date">Report!$F$3</definedName>
    <definedName name="Food_Category">Report!$B$9:$B$16</definedName>
    <definedName name="Places">Report!$B$23:$B$28</definedName>
    <definedName name="_xlnm.Print_Area" localSheetId="1">Report!$A$1:$I$35</definedName>
    <definedName name="Start_Date">Report!$C$3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3" l="1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" i="5" l="1"/>
  <c r="F3" i="5"/>
  <c r="B25" i="3"/>
  <c r="G25" i="3"/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22" i="5" l="1"/>
  <c r="C16" i="5"/>
  <c r="C10" i="5"/>
  <c r="C28" i="5"/>
  <c r="G24" i="3"/>
  <c r="G23" i="3"/>
  <c r="G22" i="3"/>
  <c r="G21" i="3"/>
  <c r="G20" i="3"/>
  <c r="G19" i="3"/>
  <c r="G18" i="3"/>
  <c r="G17" i="3"/>
  <c r="C27" i="5" s="1"/>
  <c r="G16" i="3"/>
  <c r="C23" i="5" s="1"/>
  <c r="G15" i="3"/>
  <c r="G14" i="3"/>
  <c r="G13" i="3"/>
  <c r="G12" i="3"/>
  <c r="G11" i="3"/>
  <c r="C12" i="5" s="1"/>
  <c r="G10" i="3"/>
  <c r="G9" i="3"/>
  <c r="C26" i="5" s="1"/>
  <c r="G8" i="3"/>
  <c r="C9" i="5" s="1"/>
  <c r="G7" i="3"/>
  <c r="C13" i="5" s="1"/>
  <c r="G6" i="3"/>
  <c r="C14" i="5" s="1"/>
  <c r="G5" i="3"/>
  <c r="C24" i="5" s="1"/>
  <c r="G4" i="3"/>
  <c r="C57" i="3" l="1"/>
  <c r="C25" i="5"/>
  <c r="C29" i="5" s="1"/>
  <c r="C15" i="5"/>
  <c r="C11" i="5"/>
  <c r="G26" i="3"/>
  <c r="C17" i="5" l="1"/>
</calcChain>
</file>

<file path=xl/sharedStrings.xml><?xml version="1.0" encoding="utf-8"?>
<sst xmlns="http://schemas.openxmlformats.org/spreadsheetml/2006/main" count="105" uniqueCount="45">
  <si>
    <t>Category</t>
  </si>
  <si>
    <t>Date</t>
  </si>
  <si>
    <t>Sweets</t>
  </si>
  <si>
    <t>Drinks</t>
  </si>
  <si>
    <t>Alcohol</t>
  </si>
  <si>
    <t>Coffee shops</t>
  </si>
  <si>
    <t>Fast Food</t>
  </si>
  <si>
    <t>Other</t>
  </si>
  <si>
    <t>Meat</t>
  </si>
  <si>
    <t>Ready Meals</t>
  </si>
  <si>
    <t>Where</t>
  </si>
  <si>
    <t>Places List</t>
  </si>
  <si>
    <t>What</t>
  </si>
  <si>
    <t>Candies</t>
  </si>
  <si>
    <t>Total</t>
  </si>
  <si>
    <t>Coke</t>
  </si>
  <si>
    <t>Meal</t>
  </si>
  <si>
    <t>Beef</t>
  </si>
  <si>
    <t>Whisky</t>
  </si>
  <si>
    <t>Grocery</t>
  </si>
  <si>
    <t>Market</t>
  </si>
  <si>
    <t>Home Delivery</t>
  </si>
  <si>
    <t>Soda</t>
  </si>
  <si>
    <t>Fruits &amp; Vegetables</t>
  </si>
  <si>
    <t>Apples</t>
  </si>
  <si>
    <t>Water</t>
  </si>
  <si>
    <t>Chocolate</t>
  </si>
  <si>
    <t>Beer</t>
  </si>
  <si>
    <t>Rice</t>
  </si>
  <si>
    <t>Bananas</t>
  </si>
  <si>
    <t>Bread</t>
  </si>
  <si>
    <t>Start Day</t>
  </si>
  <si>
    <t>End Day</t>
  </si>
  <si>
    <t>Food Category</t>
  </si>
  <si>
    <t>Expenses</t>
  </si>
  <si>
    <t>Restaurant</t>
  </si>
  <si>
    <t>Expenses by Food Category</t>
  </si>
  <si>
    <t>Buns</t>
  </si>
  <si>
    <t>Expenses by Places</t>
  </si>
  <si>
    <t xml:space="preserve">Check your expenses in choosen period. </t>
  </si>
  <si>
    <t>Create your Food Budget. Check tips in cells in table header below.
You can create report in Report worksheet.</t>
  </si>
  <si>
    <t>How 
many</t>
  </si>
  <si>
    <t>Price 
per item</t>
  </si>
  <si>
    <t>Price 
(sum)</t>
  </si>
  <si>
    <t>Formula that used Date and Price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</si>
</sst>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_-* #,##0.00\ [$zł-415]_-;\-* #,##0.00\ [$zł-415]_-;_-* &quot;-&quot;??\ [$zł-415]_-;_-@_-"/>
    <numFmt numFmtId="166" formatCode="_-* #,##0.00\ [$zł-415]_-;\-* #,##0.00\ [$zł-415]_-;_-* &quot;-&quot;?\ [$zł-415]_-;_-@_-"/>
    <numFmt numFmtId="167" formatCode="[$$-409]#,##0.00_ ;\-[$$-409]#,##0.00\ "/>
    <numFmt numFmtId="168" formatCode="[$$-409]#,##0.00"/>
  </numFmts>
  <fonts count="8" x14ac:knownFonts="1">
    <font>
      <sz val="11"/>
      <color theme="1"/>
      <name val="Candara"/>
      <family val="2"/>
      <charset val="238"/>
      <scheme val="minor"/>
    </font>
    <font>
      <b/>
      <sz val="11"/>
      <color theme="1"/>
      <name val="Candara"/>
      <family val="2"/>
      <charset val="238"/>
      <scheme val="minor"/>
    </font>
    <font>
      <b/>
      <sz val="11"/>
      <color theme="0"/>
      <name val="Candara"/>
      <family val="2"/>
      <charset val="238"/>
      <scheme val="minor"/>
    </font>
    <font>
      <sz val="10"/>
      <color theme="1"/>
      <name val="Candara"/>
      <family val="2"/>
      <charset val="238"/>
      <scheme val="minor"/>
    </font>
    <font>
      <b/>
      <sz val="10"/>
      <color theme="1"/>
      <name val="Candara"/>
      <family val="2"/>
      <charset val="238"/>
      <scheme val="minor"/>
    </font>
    <font>
      <sz val="16"/>
      <color theme="1"/>
      <name val="Candara"/>
      <family val="2"/>
      <charset val="238"/>
      <scheme val="minor"/>
    </font>
    <font>
      <b/>
      <sz val="14"/>
      <color theme="1"/>
      <name val="Candara"/>
      <family val="2"/>
      <charset val="238"/>
      <scheme val="minor"/>
    </font>
    <font>
      <b/>
      <sz val="14"/>
      <color theme="1"/>
      <name val="Candar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theme="6" tint="0.79992065187536243"/>
      </patternFill>
    </fill>
  </fills>
  <borders count="2">
    <border>
      <left/>
      <right/>
      <top/>
      <bottom/>
      <diagonal/>
    </border>
    <border>
      <left/>
      <right/>
      <top style="double">
        <color theme="6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7" fontId="0" fillId="0" borderId="0" xfId="0" applyNumberFormat="1"/>
    <xf numFmtId="167" fontId="0" fillId="0" borderId="0" xfId="0" applyNumberFormat="1" applyFont="1" applyFill="1" applyBorder="1"/>
    <xf numFmtId="0" fontId="0" fillId="0" borderId="0" xfId="0" applyAlignment="1">
      <alignment horizontal="right"/>
    </xf>
    <xf numFmtId="14" fontId="0" fillId="0" borderId="0" xfId="0" applyNumberFormat="1"/>
    <xf numFmtId="14" fontId="3" fillId="0" borderId="0" xfId="0" applyNumberFormat="1" applyFont="1" applyFill="1" applyBorder="1"/>
    <xf numFmtId="0" fontId="3" fillId="0" borderId="0" xfId="0" applyFont="1" applyFill="1" applyBorder="1"/>
    <xf numFmtId="167" fontId="3" fillId="0" borderId="0" xfId="0" applyNumberFormat="1" applyFont="1" applyFill="1" applyBorder="1"/>
    <xf numFmtId="0" fontId="3" fillId="0" borderId="0" xfId="0" applyFont="1"/>
    <xf numFmtId="167" fontId="3" fillId="0" borderId="0" xfId="0" applyNumberFormat="1" applyFont="1" applyFill="1"/>
    <xf numFmtId="14" fontId="3" fillId="0" borderId="0" xfId="0" applyNumberFormat="1" applyFont="1"/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0" fontId="3" fillId="0" borderId="0" xfId="0" applyFont="1" applyAlignment="1"/>
    <xf numFmtId="168" fontId="3" fillId="0" borderId="0" xfId="0" applyNumberFormat="1" applyFont="1" applyAlignme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/>
    </xf>
    <xf numFmtId="14" fontId="1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2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 wrapText="1"/>
    </xf>
    <xf numFmtId="14" fontId="3" fillId="6" borderId="0" xfId="0" applyNumberFormat="1" applyFont="1" applyFill="1" applyBorder="1"/>
    <xf numFmtId="167" fontId="3" fillId="6" borderId="0" xfId="0" applyNumberFormat="1" applyFont="1" applyFill="1" applyBorder="1"/>
    <xf numFmtId="14" fontId="3" fillId="0" borderId="0" xfId="0" applyNumberFormat="1" applyFont="1" applyBorder="1"/>
    <xf numFmtId="167" fontId="3" fillId="0" borderId="0" xfId="0" applyNumberFormat="1" applyFont="1" applyBorder="1"/>
    <xf numFmtId="0" fontId="1" fillId="0" borderId="1" xfId="0" applyFont="1" applyBorder="1"/>
    <xf numFmtId="167" fontId="1" fillId="0" borderId="1" xfId="0" applyNumberFormat="1" applyFont="1" applyBorder="1"/>
    <xf numFmtId="0" fontId="7" fillId="0" borderId="0" xfId="0" applyFont="1" applyAlignment="1">
      <alignment horizontal="center"/>
    </xf>
  </cellXfs>
  <cellStyles count="1">
    <cellStyle name="Normal" xfId="0" builtinId="0"/>
  </cellStyles>
  <dxfs count="44"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numFmt numFmtId="168" formatCode="[$$-409]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ndara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numFmt numFmtId="167" formatCode="[$$-409]#,##0.00_ ;\-[$$-409]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ndara"/>
        <scheme val="minor"/>
      </font>
      <numFmt numFmtId="167" formatCode="[$$-409]#,##0.00_ ;\-[$$-409]#,##0.00\ 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ndara"/>
        <scheme val="minor"/>
      </font>
    </dxf>
    <dxf>
      <alignment horizontal="center" vertical="center" textRotation="0" wrapText="0" indent="0" justifyLastLine="0" shrinkToFit="0" readingOrder="0"/>
    </dxf>
    <dxf>
      <fill>
        <patternFill patternType="solid">
          <fgColor theme="6" tint="0.799920651875362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ck">
          <color theme="7"/>
        </top>
      </border>
    </dxf>
    <dxf>
      <font>
        <color theme="1"/>
      </font>
      <fill>
        <patternFill patternType="solid">
          <fgColor theme="7"/>
          <bgColor theme="7"/>
        </patternFill>
      </fill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xpenses by Food Category" pivot="0" count="7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  <tableStyle name="Expenses by Place" pivot="0" count="6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</tableStyle>
    <tableStyle name="Monthly Expenses" pivot="0" count="6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</tableStyle>
  </tableStyles>
  <colors>
    <mruColors>
      <color rgb="FFC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>
                <a:solidFill>
                  <a:sysClr val="windowText" lastClr="000000"/>
                </a:solidFill>
              </a:rPr>
              <a:t>Expenses</a:t>
            </a:r>
            <a:r>
              <a:rPr lang="pl-PL" sz="1200" b="1" baseline="0">
                <a:solidFill>
                  <a:sysClr val="windowText" lastClr="000000"/>
                </a:solidFill>
              </a:rPr>
              <a:t> by Food Category in choosen dates period.</a:t>
            </a:r>
            <a:endParaRPr lang="pl-PL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Report!$B$9:$B$16</c:f>
              <c:strCache>
                <c:ptCount val="8"/>
                <c:pt idx="0">
                  <c:v>Alcohol</c:v>
                </c:pt>
                <c:pt idx="1">
                  <c:v>Bread</c:v>
                </c:pt>
                <c:pt idx="2">
                  <c:v>Drinks</c:v>
                </c:pt>
                <c:pt idx="3">
                  <c:v>Fruits &amp; Vegetables</c:v>
                </c:pt>
                <c:pt idx="4">
                  <c:v>Meat</c:v>
                </c:pt>
                <c:pt idx="5">
                  <c:v>Ready Meals</c:v>
                </c:pt>
                <c:pt idx="6">
                  <c:v>Sweets</c:v>
                </c:pt>
                <c:pt idx="7">
                  <c:v>Other</c:v>
                </c:pt>
              </c:strCache>
            </c:strRef>
          </c:cat>
          <c:val>
            <c:numRef>
              <c:f>Report!$C$9:$C$16</c:f>
              <c:numCache>
                <c:formatCode>[$$-409]#,##0.00</c:formatCode>
                <c:ptCount val="8"/>
                <c:pt idx="0">
                  <c:v>25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18</c:v>
                </c:pt>
                <c:pt idx="5">
                  <c:v>28</c:v>
                </c:pt>
                <c:pt idx="6">
                  <c:v>1.5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62-4312-8C0B-8A7D1547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973597184"/>
        <c:axId val="-1973586304"/>
      </c:barChart>
      <c:catAx>
        <c:axId val="-1973597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86304"/>
        <c:crosses val="autoZero"/>
        <c:auto val="1"/>
        <c:lblAlgn val="ctr"/>
        <c:lblOffset val="100"/>
        <c:noMultiLvlLbl val="0"/>
      </c:catAx>
      <c:valAx>
        <c:axId val="-1973586304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-19735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200" b="1" i="0" baseline="0">
                <a:solidFill>
                  <a:sysClr val="windowText" lastClr="000000"/>
                </a:solidFill>
                <a:effectLst/>
              </a:rPr>
              <a:t>Expenses by Places in choosen dates period.</a:t>
            </a:r>
            <a:endParaRPr lang="pl-PL" sz="1200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Report!$C$21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Report!$B$22:$B$28</c:f>
              <c:strCache>
                <c:ptCount val="7"/>
                <c:pt idx="0">
                  <c:v>Market</c:v>
                </c:pt>
                <c:pt idx="1">
                  <c:v>Coffee shops</c:v>
                </c:pt>
                <c:pt idx="2">
                  <c:v>Fast Food</c:v>
                </c:pt>
                <c:pt idx="3">
                  <c:v>Grocery</c:v>
                </c:pt>
                <c:pt idx="4">
                  <c:v>Home Delivery</c:v>
                </c:pt>
                <c:pt idx="5">
                  <c:v>Restaurant</c:v>
                </c:pt>
                <c:pt idx="6">
                  <c:v>Other</c:v>
                </c:pt>
              </c:strCache>
            </c:strRef>
          </c:cat>
          <c:val>
            <c:numRef>
              <c:f>Report!$C$22:$C$28</c:f>
              <c:numCache>
                <c:formatCode>[$$-409]#,##0.00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44.5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F8-45DA-8106-16A71B11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-1973597728"/>
        <c:axId val="-1973590656"/>
      </c:barChart>
      <c:catAx>
        <c:axId val="-19735977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90656"/>
        <c:crosses val="autoZero"/>
        <c:auto val="1"/>
        <c:lblAlgn val="ctr"/>
        <c:lblOffset val="100"/>
        <c:noMultiLvlLbl val="0"/>
      </c:catAx>
      <c:valAx>
        <c:axId val="-1973590656"/>
        <c:scaling>
          <c:orientation val="minMax"/>
        </c:scaling>
        <c:delete val="1"/>
        <c:axPos val="t"/>
        <c:numFmt formatCode="[$$-409]#,##0.00" sourceLinked="1"/>
        <c:majorTickMark val="none"/>
        <c:minorTickMark val="none"/>
        <c:tickLblPos val="nextTo"/>
        <c:crossAx val="-19735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0</xdr:colOff>
      <xdr:row>1</xdr:row>
      <xdr:rowOff>0</xdr:rowOff>
    </xdr:to>
    <xdr:grpSp>
      <xdr:nvGrpSpPr>
        <xdr:cNvPr id="5" name="Group 4" descr="Banner">
          <a:extLst>
            <a:ext uri="{FF2B5EF4-FFF2-40B4-BE49-F238E27FC236}">
              <a16:creationId xmlns:a16="http://schemas.microsoft.com/office/drawing/2014/main" xmlns="" id="{4547396A-ABB0-446C-9353-DD8017E343A0}"/>
            </a:ext>
          </a:extLst>
        </xdr:cNvPr>
        <xdr:cNvGrpSpPr/>
      </xdr:nvGrpSpPr>
      <xdr:grpSpPr>
        <a:xfrm>
          <a:off x="605118" y="0"/>
          <a:ext cx="22770353" cy="1613647"/>
          <a:chOff x="302559" y="0"/>
          <a:chExt cx="6051176" cy="161364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86D74304-B1C1-439E-AB51-B286B07C3759}"/>
              </a:ext>
            </a:extLst>
          </xdr:cNvPr>
          <xdr:cNvSpPr/>
        </xdr:nvSpPr>
        <xdr:spPr>
          <a:xfrm>
            <a:off x="302559" y="0"/>
            <a:ext cx="6051176" cy="1613647"/>
          </a:xfrm>
          <a:prstGeom prst="rect">
            <a:avLst/>
          </a:prstGeom>
          <a:solidFill>
            <a:schemeClr val="accent3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2" name="Picture 1" descr="Food illustration">
            <a:extLst>
              <a:ext uri="{FF2B5EF4-FFF2-40B4-BE49-F238E27FC236}">
                <a16:creationId xmlns:a16="http://schemas.microsoft.com/office/drawing/2014/main" xmlns="" id="{18053AE7-99B3-42E8-9E9F-E7C56652F8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48235" y="123264"/>
            <a:ext cx="1640163" cy="1255059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1120588</xdr:colOff>
      <xdr:row>0</xdr:row>
      <xdr:rowOff>246529</xdr:rowOff>
    </xdr:from>
    <xdr:to>
      <xdr:col>7</xdr:col>
      <xdr:colOff>739588</xdr:colOff>
      <xdr:row>0</xdr:row>
      <xdr:rowOff>1243853</xdr:rowOff>
    </xdr:to>
    <xdr:sp macro="" textlink="">
      <xdr:nvSpPr>
        <xdr:cNvPr id="4" name="TextBox 3" descr="Title">
          <a:extLst>
            <a:ext uri="{FF2B5EF4-FFF2-40B4-BE49-F238E27FC236}">
              <a16:creationId xmlns:a16="http://schemas.microsoft.com/office/drawing/2014/main" xmlns="" id="{04A691B5-A1D7-40FF-8C26-770A72953FF2}"/>
            </a:ext>
          </a:extLst>
        </xdr:cNvPr>
        <xdr:cNvSpPr txBox="1"/>
      </xdr:nvSpPr>
      <xdr:spPr>
        <a:xfrm>
          <a:off x="2342029" y="246529"/>
          <a:ext cx="3664324" cy="997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l-PL" sz="3600" b="1">
              <a:solidFill>
                <a:srgbClr val="002060"/>
              </a:solidFill>
            </a:rPr>
            <a:t>Food budget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185737</xdr:rowOff>
    </xdr:from>
    <xdr:to>
      <xdr:col>8</xdr:col>
      <xdr:colOff>0</xdr:colOff>
      <xdr:row>17</xdr:row>
      <xdr:rowOff>0</xdr:rowOff>
    </xdr:to>
    <xdr:graphicFrame macro="">
      <xdr:nvGraphicFramePr>
        <xdr:cNvPr id="3" name="Chart 2" descr="expenses by food category bar chart">
          <a:extLst>
            <a:ext uri="{FF2B5EF4-FFF2-40B4-BE49-F238E27FC236}">
              <a16:creationId xmlns:a16="http://schemas.microsoft.com/office/drawing/2014/main" xmlns="" id="{F0E312D7-61E9-48DB-A761-B1E746D7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Chart 1" descr="expenses by places bar chart&#10;">
          <a:extLst>
            <a:ext uri="{FF2B5EF4-FFF2-40B4-BE49-F238E27FC236}">
              <a16:creationId xmlns:a16="http://schemas.microsoft.com/office/drawing/2014/main" xmlns="" id="{26E9032B-BA69-4EBD-9665-52D1A8BCA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_Expenses" displayName="Monthly_Expenses" ref="B3:H26" totalsRowCount="1" headerRowDxfId="24" dataDxfId="23">
  <autoFilter ref="B3:H25"/>
  <tableColumns count="7">
    <tableColumn id="1" name="Date" totalsRowLabel="Total" dataDxfId="22">
      <calculatedColumnFormula>TODAY()</calculatedColumnFormula>
    </tableColumn>
    <tableColumn id="2" name="Category" dataDxfId="21"/>
    <tableColumn id="3" name="What" dataDxfId="20"/>
    <tableColumn id="4" name="How _x000a_many" dataDxfId="19"/>
    <tableColumn id="5" name="Price _x000a_per item" dataDxfId="18" totalsRowDxfId="17"/>
    <tableColumn id="6" name="Price _x000a_(sum)" totalsRowFunction="sum" dataDxfId="16" totalsRowDxfId="15">
      <calculatedColumnFormula>Monthly_Expenses[Price 
per item]*Monthly_Expenses[How 
many]</calculatedColumnFormula>
    </tableColumn>
    <tableColumn id="7" name="Where" dataDxfId="14"/>
  </tableColumns>
  <tableStyleInfo name="Monthly Expenses" showFirstColumn="0" showLastColumn="0" showRowStripes="1" showColumnStripes="0"/>
</table>
</file>

<file path=xl/tables/table2.xml><?xml version="1.0" encoding="utf-8"?>
<table xmlns="http://schemas.openxmlformats.org/spreadsheetml/2006/main" id="2" name="Expenses_By_Food_Cat" displayName="Expenses_By_Food_Cat" ref="B8:C17" totalsRowCount="1" headerRowDxfId="13" dataDxfId="12" totalsRowDxfId="11">
  <autoFilter ref="B8:C16"/>
  <tableColumns count="2">
    <tableColumn id="1" name="Food Category" totalsRowLabel="Total" dataDxfId="10" totalsRowDxfId="9"/>
    <tableColumn id="2" name="Expenses" totalsRowFunction="sum" dataDxfId="8" totalsRowDxfId="7">
      <calculatedColumnFormula>SUMIFS(Monthly_Expenses[Price 
(sum)],Monthly_Expenses[Date],"&gt;="&amp;Start_Date,Monthly_Expenses[Date],"&lt;="&amp;End_Date,Monthly_Expenses[Category],Expenses_By_Food_Cat[[#This Row],[Food Category]])</calculatedColumnFormula>
    </tableColumn>
  </tableColumns>
  <tableStyleInfo name="Expenses by Food Category" showFirstColumn="0" showLastColumn="0" showRowStripes="1" showColumnStripes="0"/>
</table>
</file>

<file path=xl/tables/table3.xml><?xml version="1.0" encoding="utf-8"?>
<table xmlns="http://schemas.openxmlformats.org/spreadsheetml/2006/main" id="3" name="Expenses_by_Places" displayName="Expenses_by_Places" ref="B21:C29" totalsRowCount="1" headerRowDxfId="6" dataDxfId="5" totalsRowDxfId="4">
  <autoFilter ref="B21:C28"/>
  <tableColumns count="2">
    <tableColumn id="1" name="Places List" totalsRowLabel="Total" dataDxfId="3" totalsRowDxfId="2"/>
    <tableColumn id="2" name="Expenses" totalsRowFunction="sum" dataDxfId="1" totalsRowDxfId="0">
      <calculatedColumnFormula>SUMIFS(Monthly_Expenses[Price 
(sum)],Monthly_Expenses[Date],"&gt;="&amp;Start_Date,Monthly_Expenses[Date],"&lt;="&amp;End_Date,Monthly_Expenses[Where],Expenses_by_Places[[#This Row],[Places List]])</calculatedColumnFormula>
    </tableColumn>
  </tableColumns>
  <tableStyleInfo name="Expenses by Pla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8BBC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7"/>
  <sheetViews>
    <sheetView showFormulas="1" showGridLines="0" tabSelected="1" topLeftCell="A4" zoomScale="85" zoomScaleNormal="85" workbookViewId="0">
      <selection activeCell="B12" sqref="B12"/>
    </sheetView>
  </sheetViews>
  <sheetFormatPr defaultRowHeight="15" x14ac:dyDescent="0.25"/>
  <cols>
    <col min="1" max="1" width="4" customWidth="1"/>
    <col min="2" max="2" width="66.5" customWidth="1"/>
    <col min="3" max="3" width="18.5" customWidth="1"/>
    <col min="4" max="4" width="11" customWidth="1"/>
    <col min="5" max="5" width="12.375" customWidth="1"/>
    <col min="6" max="6" width="14.25" customWidth="1"/>
    <col min="7" max="7" width="12.5" customWidth="1"/>
    <col min="8" max="8" width="14.25" customWidth="1"/>
    <col min="10" max="10" width="8"/>
    <col min="11" max="11" width="10.875" customWidth="1"/>
  </cols>
  <sheetData>
    <row r="1" spans="2:8" ht="126.75" customHeight="1" x14ac:dyDescent="0.25"/>
    <row r="2" spans="2:8" ht="39.75" customHeight="1" x14ac:dyDescent="0.25">
      <c r="B2" s="24" t="s">
        <v>40</v>
      </c>
      <c r="C2" s="25"/>
      <c r="D2" s="25"/>
      <c r="E2" s="25"/>
      <c r="F2" s="25"/>
      <c r="G2" s="25"/>
      <c r="H2" s="25"/>
    </row>
    <row r="3" spans="2:8" ht="31.5" customHeight="1" x14ac:dyDescent="0.25">
      <c r="B3" s="11" t="s">
        <v>1</v>
      </c>
      <c r="C3" s="11" t="s">
        <v>0</v>
      </c>
      <c r="D3" s="11" t="s">
        <v>12</v>
      </c>
      <c r="E3" s="12" t="s">
        <v>41</v>
      </c>
      <c r="F3" s="13" t="s">
        <v>42</v>
      </c>
      <c r="G3" s="14" t="s">
        <v>43</v>
      </c>
      <c r="H3" s="11" t="s">
        <v>10</v>
      </c>
    </row>
    <row r="4" spans="2:8" x14ac:dyDescent="0.25">
      <c r="B4" s="5">
        <f ca="1">TODAY()</f>
        <v>44894</v>
      </c>
      <c r="C4" s="6" t="s">
        <v>2</v>
      </c>
      <c r="D4" s="6" t="s">
        <v>13</v>
      </c>
      <c r="E4" s="6">
        <v>0.25</v>
      </c>
      <c r="F4" s="7">
        <v>6</v>
      </c>
      <c r="G4" s="7">
        <f>Monthly_Expenses[Price 
per item]*Monthly_Expenses[How 
many]</f>
        <v>1.5</v>
      </c>
      <c r="H4" s="6" t="s">
        <v>19</v>
      </c>
    </row>
    <row r="5" spans="2:8" x14ac:dyDescent="0.25">
      <c r="B5" s="5">
        <f t="shared" ref="B5" ca="1" si="0">TODAY()</f>
        <v>44894</v>
      </c>
      <c r="C5" s="6" t="s">
        <v>3</v>
      </c>
      <c r="D5" s="6" t="s">
        <v>15</v>
      </c>
      <c r="E5" s="6">
        <v>1</v>
      </c>
      <c r="F5" s="7">
        <v>1</v>
      </c>
      <c r="G5" s="7">
        <f>Monthly_Expenses[Price 
per item]*Monthly_Expenses[How 
many]</f>
        <v>1</v>
      </c>
      <c r="H5" s="6" t="s">
        <v>6</v>
      </c>
    </row>
    <row r="6" spans="2:8" x14ac:dyDescent="0.25">
      <c r="B6" s="5">
        <f ca="1">TODAY()-1</f>
        <v>44893</v>
      </c>
      <c r="C6" s="8" t="s">
        <v>9</v>
      </c>
      <c r="D6" s="8" t="s">
        <v>16</v>
      </c>
      <c r="E6" s="6">
        <v>1</v>
      </c>
      <c r="F6" s="7">
        <v>28</v>
      </c>
      <c r="G6" s="7">
        <f>Monthly_Expenses[Price 
per item]*Monthly_Expenses[How 
many]</f>
        <v>28</v>
      </c>
      <c r="H6" s="8" t="s">
        <v>6</v>
      </c>
    </row>
    <row r="7" spans="2:8" x14ac:dyDescent="0.25">
      <c r="B7" s="5">
        <f ca="1">TODAY()-1</f>
        <v>44893</v>
      </c>
      <c r="C7" s="8" t="s">
        <v>8</v>
      </c>
      <c r="D7" s="8" t="s">
        <v>17</v>
      </c>
      <c r="E7" s="8">
        <v>1.2</v>
      </c>
      <c r="F7" s="7">
        <v>15</v>
      </c>
      <c r="G7" s="9">
        <f>Monthly_Expenses[Price 
per item]*Monthly_Expenses[How 
many]</f>
        <v>18</v>
      </c>
      <c r="H7" s="8" t="s">
        <v>19</v>
      </c>
    </row>
    <row r="8" spans="2:8" x14ac:dyDescent="0.25">
      <c r="B8" s="5">
        <f ca="1">TODAY()-1</f>
        <v>44893</v>
      </c>
      <c r="C8" s="8" t="s">
        <v>4</v>
      </c>
      <c r="D8" s="8" t="s">
        <v>18</v>
      </c>
      <c r="E8" s="8">
        <v>1</v>
      </c>
      <c r="F8" s="7">
        <v>25</v>
      </c>
      <c r="G8" s="9">
        <f>Monthly_Expenses[Price 
per item]*Monthly_Expenses[How 
many]</f>
        <v>25</v>
      </c>
      <c r="H8" s="8" t="s">
        <v>19</v>
      </c>
    </row>
    <row r="9" spans="2:8" x14ac:dyDescent="0.25">
      <c r="B9" s="5">
        <f ca="1">TODAY()-2</f>
        <v>44892</v>
      </c>
      <c r="C9" s="8" t="s">
        <v>3</v>
      </c>
      <c r="D9" s="8" t="s">
        <v>22</v>
      </c>
      <c r="E9" s="8">
        <v>6</v>
      </c>
      <c r="F9" s="7">
        <v>1</v>
      </c>
      <c r="G9" s="9">
        <f>Monthly_Expenses[Price 
per item]*Monthly_Expenses[How 
many]</f>
        <v>6</v>
      </c>
      <c r="H9" s="8" t="s">
        <v>21</v>
      </c>
    </row>
    <row r="10" spans="2:8" x14ac:dyDescent="0.25">
      <c r="B10" s="5">
        <f ca="1">TODAY()-2</f>
        <v>44892</v>
      </c>
      <c r="C10" s="8" t="s">
        <v>9</v>
      </c>
      <c r="D10" s="8" t="s">
        <v>16</v>
      </c>
      <c r="E10" s="8">
        <v>1</v>
      </c>
      <c r="F10" s="7">
        <v>10</v>
      </c>
      <c r="G10" s="9">
        <f>Monthly_Expenses[Price 
per item]*Monthly_Expenses[How 
many]</f>
        <v>10</v>
      </c>
      <c r="H10" s="8" t="s">
        <v>21</v>
      </c>
    </row>
    <row r="11" spans="2:8" x14ac:dyDescent="0.25">
      <c r="B11" s="5">
        <f ca="1">TODAY()-2</f>
        <v>44892</v>
      </c>
      <c r="C11" s="8" t="s">
        <v>23</v>
      </c>
      <c r="D11" s="8" t="s">
        <v>24</v>
      </c>
      <c r="E11" s="8">
        <v>2</v>
      </c>
      <c r="F11" s="7">
        <v>5</v>
      </c>
      <c r="G11" s="9">
        <f>Monthly_Expenses[Price 
per item]*Monthly_Expenses[How 
many]</f>
        <v>10</v>
      </c>
      <c r="H11" s="8" t="s">
        <v>21</v>
      </c>
    </row>
    <row r="12" spans="2:8" x14ac:dyDescent="0.25">
      <c r="B12" s="5">
        <f ca="1">TODAY()-2</f>
        <v>44892</v>
      </c>
      <c r="C12" s="8" t="s">
        <v>3</v>
      </c>
      <c r="D12" s="8" t="s">
        <v>25</v>
      </c>
      <c r="E12" s="8">
        <v>1</v>
      </c>
      <c r="F12" s="7">
        <v>1</v>
      </c>
      <c r="G12" s="9">
        <f>Monthly_Expenses[Price 
per item]*Monthly_Expenses[How 
many]</f>
        <v>1</v>
      </c>
      <c r="H12" s="8" t="s">
        <v>19</v>
      </c>
    </row>
    <row r="13" spans="2:8" x14ac:dyDescent="0.25">
      <c r="B13" s="5">
        <f ca="1">TODAY()-3</f>
        <v>44891</v>
      </c>
      <c r="C13" s="6" t="s">
        <v>3</v>
      </c>
      <c r="D13" s="6" t="s">
        <v>15</v>
      </c>
      <c r="E13" s="6">
        <v>1</v>
      </c>
      <c r="F13" s="7">
        <v>1</v>
      </c>
      <c r="G13" s="7">
        <f>Monthly_Expenses[Price 
per item]*Monthly_Expenses[How 
many]</f>
        <v>1</v>
      </c>
      <c r="H13" s="6" t="s">
        <v>6</v>
      </c>
    </row>
    <row r="14" spans="2:8" x14ac:dyDescent="0.25">
      <c r="B14" s="5">
        <f ca="1">TODAY()-3</f>
        <v>44891</v>
      </c>
      <c r="C14" s="8" t="s">
        <v>2</v>
      </c>
      <c r="D14" s="8" t="s">
        <v>26</v>
      </c>
      <c r="E14" s="8">
        <v>2</v>
      </c>
      <c r="F14" s="7">
        <v>3</v>
      </c>
      <c r="G14" s="9">
        <f>Monthly_Expenses[Price 
per item]*Monthly_Expenses[How 
many]</f>
        <v>6</v>
      </c>
      <c r="H14" s="8" t="s">
        <v>19</v>
      </c>
    </row>
    <row r="15" spans="2:8" x14ac:dyDescent="0.25">
      <c r="B15" s="5">
        <f ca="1">TODAY()-3</f>
        <v>44891</v>
      </c>
      <c r="C15" s="6" t="s">
        <v>2</v>
      </c>
      <c r="D15" s="8" t="s">
        <v>13</v>
      </c>
      <c r="E15" s="8">
        <v>5</v>
      </c>
      <c r="F15" s="9">
        <v>1</v>
      </c>
      <c r="G15" s="9">
        <f>Monthly_Expenses[Price 
per item]*Monthly_Expenses[How 
many]</f>
        <v>5</v>
      </c>
      <c r="H15" s="8" t="s">
        <v>19</v>
      </c>
    </row>
    <row r="16" spans="2:8" x14ac:dyDescent="0.25">
      <c r="B16" s="5">
        <f ca="1">TODAY()-3</f>
        <v>44891</v>
      </c>
      <c r="C16" s="6" t="s">
        <v>3</v>
      </c>
      <c r="D16" s="8" t="s">
        <v>25</v>
      </c>
      <c r="E16" s="8">
        <v>2</v>
      </c>
      <c r="F16" s="9">
        <v>0.75</v>
      </c>
      <c r="G16" s="9">
        <f>Monthly_Expenses[Price 
per item]*Monthly_Expenses[How 
many]</f>
        <v>1.5</v>
      </c>
      <c r="H16" s="8" t="s">
        <v>5</v>
      </c>
    </row>
    <row r="17" spans="2:8" x14ac:dyDescent="0.25">
      <c r="B17" s="5">
        <f ca="1">TODAY()-4</f>
        <v>44890</v>
      </c>
      <c r="C17" s="8" t="s">
        <v>9</v>
      </c>
      <c r="D17" s="8" t="s">
        <v>28</v>
      </c>
      <c r="E17" s="8">
        <v>1</v>
      </c>
      <c r="F17" s="9">
        <v>3.25</v>
      </c>
      <c r="G17" s="9">
        <f>Monthly_Expenses[Price 
per item]*Monthly_Expenses[How 
many]</f>
        <v>3.25</v>
      </c>
      <c r="H17" s="8" t="s">
        <v>35</v>
      </c>
    </row>
    <row r="18" spans="2:8" x14ac:dyDescent="0.25">
      <c r="B18" s="5">
        <f ca="1">TODAY()-4</f>
        <v>44890</v>
      </c>
      <c r="C18" s="8" t="s">
        <v>8</v>
      </c>
      <c r="D18" s="8" t="s">
        <v>17</v>
      </c>
      <c r="E18" s="8">
        <v>0.6</v>
      </c>
      <c r="F18" s="9">
        <v>12</v>
      </c>
      <c r="G18" s="9">
        <f>Monthly_Expenses[Price 
per item]*Monthly_Expenses[How 
many]</f>
        <v>7.1999999999999993</v>
      </c>
      <c r="H18" s="8" t="s">
        <v>19</v>
      </c>
    </row>
    <row r="19" spans="2:8" x14ac:dyDescent="0.25">
      <c r="B19" s="5">
        <f ca="1">TODAY()-4</f>
        <v>44890</v>
      </c>
      <c r="C19" s="8" t="s">
        <v>4</v>
      </c>
      <c r="D19" s="8" t="s">
        <v>27</v>
      </c>
      <c r="E19" s="8">
        <v>1</v>
      </c>
      <c r="F19" s="9">
        <v>2</v>
      </c>
      <c r="G19" s="9">
        <f>Monthly_Expenses[Price 
per item]*Monthly_Expenses[How 
many]</f>
        <v>2</v>
      </c>
      <c r="H19" s="8" t="s">
        <v>35</v>
      </c>
    </row>
    <row r="20" spans="2:8" x14ac:dyDescent="0.25">
      <c r="B20" s="5">
        <f ca="1">TODAY()-4</f>
        <v>44890</v>
      </c>
      <c r="C20" s="8" t="s">
        <v>3</v>
      </c>
      <c r="D20" s="8" t="s">
        <v>22</v>
      </c>
      <c r="E20" s="8">
        <v>1</v>
      </c>
      <c r="F20" s="9">
        <v>1</v>
      </c>
      <c r="G20" s="9">
        <f>Monthly_Expenses[Price 
per item]*Monthly_Expenses[How 
many]</f>
        <v>1</v>
      </c>
      <c r="H20" s="8" t="s">
        <v>19</v>
      </c>
    </row>
    <row r="21" spans="2:8" x14ac:dyDescent="0.25">
      <c r="B21" s="5">
        <f ca="1">TODAY()-5</f>
        <v>44889</v>
      </c>
      <c r="C21" s="8" t="s">
        <v>9</v>
      </c>
      <c r="D21" s="8" t="s">
        <v>16</v>
      </c>
      <c r="E21" s="8">
        <v>1</v>
      </c>
      <c r="F21" s="9">
        <v>10</v>
      </c>
      <c r="G21" s="9">
        <f>Monthly_Expenses[Price 
per item]*Monthly_Expenses[How 
many]</f>
        <v>10</v>
      </c>
      <c r="H21" s="8" t="s">
        <v>6</v>
      </c>
    </row>
    <row r="22" spans="2:8" x14ac:dyDescent="0.25">
      <c r="B22" s="5">
        <f ca="1">TODAY()-5</f>
        <v>44889</v>
      </c>
      <c r="C22" s="8" t="s">
        <v>23</v>
      </c>
      <c r="D22" s="8" t="s">
        <v>29</v>
      </c>
      <c r="E22" s="8">
        <v>2</v>
      </c>
      <c r="F22" s="9">
        <v>3</v>
      </c>
      <c r="G22" s="9">
        <f>Monthly_Expenses[Price 
per item]*Monthly_Expenses[How 
many]</f>
        <v>6</v>
      </c>
      <c r="H22" s="8" t="s">
        <v>21</v>
      </c>
    </row>
    <row r="23" spans="2:8" x14ac:dyDescent="0.25">
      <c r="B23" s="5">
        <f ca="1">TODAY()-5</f>
        <v>44889</v>
      </c>
      <c r="C23" s="8" t="s">
        <v>3</v>
      </c>
      <c r="D23" s="8" t="s">
        <v>15</v>
      </c>
      <c r="E23" s="8">
        <v>1</v>
      </c>
      <c r="F23" s="9">
        <v>0.75</v>
      </c>
      <c r="G23" s="9">
        <f>Monthly_Expenses[Price 
per item]*Monthly_Expenses[How 
many]</f>
        <v>0.75</v>
      </c>
      <c r="H23" s="8" t="s">
        <v>19</v>
      </c>
    </row>
    <row r="24" spans="2:8" x14ac:dyDescent="0.25">
      <c r="B24" s="5">
        <f ca="1">TODAY()-5</f>
        <v>44889</v>
      </c>
      <c r="C24" s="8" t="s">
        <v>4</v>
      </c>
      <c r="D24" s="8" t="s">
        <v>27</v>
      </c>
      <c r="E24" s="8">
        <v>1</v>
      </c>
      <c r="F24" s="9">
        <v>1</v>
      </c>
      <c r="G24" s="9">
        <f>Monthly_Expenses[Price 
per item]*Monthly_Expenses[How 
many]</f>
        <v>1</v>
      </c>
      <c r="H24" s="8" t="s">
        <v>5</v>
      </c>
    </row>
    <row r="25" spans="2:8" x14ac:dyDescent="0.25">
      <c r="B25" s="10">
        <f ca="1">TODAY()-5</f>
        <v>44889</v>
      </c>
      <c r="C25" s="8" t="s">
        <v>30</v>
      </c>
      <c r="D25" s="8" t="s">
        <v>37</v>
      </c>
      <c r="E25" s="8">
        <v>5</v>
      </c>
      <c r="F25" s="9">
        <v>0.2</v>
      </c>
      <c r="G25" s="9">
        <f>Monthly_Expenses[Price 
per item]*Monthly_Expenses[How 
many]</f>
        <v>1</v>
      </c>
      <c r="H25" s="8" t="s">
        <v>19</v>
      </c>
    </row>
    <row r="26" spans="2:8" x14ac:dyDescent="0.25">
      <c r="B26" t="s">
        <v>14</v>
      </c>
      <c r="F26" s="2"/>
      <c r="G26" s="1">
        <f>SUBTOTAL(109,Monthly_Expenses[Price 
(sum)])</f>
        <v>146.19999999999999</v>
      </c>
    </row>
    <row r="29" spans="2:8" ht="18.75" x14ac:dyDescent="0.3">
      <c r="B29" s="37" t="s">
        <v>44</v>
      </c>
    </row>
    <row r="34" spans="2:3" ht="30" x14ac:dyDescent="0.25">
      <c r="B34" s="29" t="s">
        <v>1</v>
      </c>
      <c r="C34" s="30" t="s">
        <v>43</v>
      </c>
    </row>
    <row r="35" spans="2:3" x14ac:dyDescent="0.25">
      <c r="B35" s="31">
        <f ca="1">TODAY()</f>
        <v>44894</v>
      </c>
      <c r="C35" s="32" t="e">
        <f>Monthly_Expenses[Price 
per item]*Monthly_Expenses[How 
many]</f>
        <v>#VALUE!</v>
      </c>
    </row>
    <row r="36" spans="2:3" x14ac:dyDescent="0.25">
      <c r="B36" s="33">
        <f t="shared" ref="B36" ca="1" si="1">TODAY()</f>
        <v>44894</v>
      </c>
      <c r="C36" s="34" t="e">
        <f>Monthly_Expenses[Price 
per item]*Monthly_Expenses[How 
many]</f>
        <v>#VALUE!</v>
      </c>
    </row>
    <row r="37" spans="2:3" x14ac:dyDescent="0.25">
      <c r="B37" s="31">
        <f ca="1">TODAY()-1</f>
        <v>44893</v>
      </c>
      <c r="C37" s="32" t="e">
        <f>Monthly_Expenses[Price 
per item]*Monthly_Expenses[How 
many]</f>
        <v>#VALUE!</v>
      </c>
    </row>
    <row r="38" spans="2:3" x14ac:dyDescent="0.25">
      <c r="B38" s="33">
        <f ca="1">TODAY()-1</f>
        <v>44893</v>
      </c>
      <c r="C38" s="34" t="e">
        <f>Monthly_Expenses[Price 
per item]*Monthly_Expenses[How 
many]</f>
        <v>#VALUE!</v>
      </c>
    </row>
    <row r="39" spans="2:3" x14ac:dyDescent="0.25">
      <c r="B39" s="31">
        <f ca="1">TODAY()-1</f>
        <v>44893</v>
      </c>
      <c r="C39" s="32" t="e">
        <f>Monthly_Expenses[Price 
per item]*Monthly_Expenses[How 
many]</f>
        <v>#VALUE!</v>
      </c>
    </row>
    <row r="40" spans="2:3" x14ac:dyDescent="0.25">
      <c r="B40" s="33">
        <f ca="1">TODAY()-2</f>
        <v>44892</v>
      </c>
      <c r="C40" s="34" t="e">
        <f>Monthly_Expenses[Price 
per item]*Monthly_Expenses[How 
many]</f>
        <v>#VALUE!</v>
      </c>
    </row>
    <row r="41" spans="2:3" x14ac:dyDescent="0.25">
      <c r="B41" s="31">
        <f ca="1">TODAY()-2</f>
        <v>44892</v>
      </c>
      <c r="C41" s="32" t="e">
        <f>Monthly_Expenses[Price 
per item]*Monthly_Expenses[How 
many]</f>
        <v>#VALUE!</v>
      </c>
    </row>
    <row r="42" spans="2:3" x14ac:dyDescent="0.25">
      <c r="B42" s="33">
        <f ca="1">TODAY()-2</f>
        <v>44892</v>
      </c>
      <c r="C42" s="34" t="e">
        <f>Monthly_Expenses[Price 
per item]*Monthly_Expenses[How 
many]</f>
        <v>#VALUE!</v>
      </c>
    </row>
    <row r="43" spans="2:3" x14ac:dyDescent="0.25">
      <c r="B43" s="31">
        <f ca="1">TODAY()-2</f>
        <v>44892</v>
      </c>
      <c r="C43" s="32" t="e">
        <f>Monthly_Expenses[Price 
per item]*Monthly_Expenses[How 
many]</f>
        <v>#VALUE!</v>
      </c>
    </row>
    <row r="44" spans="2:3" x14ac:dyDescent="0.25">
      <c r="B44" s="33">
        <f ca="1">TODAY()-3</f>
        <v>44891</v>
      </c>
      <c r="C44" s="34" t="e">
        <f>Monthly_Expenses[Price 
per item]*Monthly_Expenses[How 
many]</f>
        <v>#VALUE!</v>
      </c>
    </row>
    <row r="45" spans="2:3" x14ac:dyDescent="0.25">
      <c r="B45" s="31">
        <f ca="1">TODAY()-3</f>
        <v>44891</v>
      </c>
      <c r="C45" s="32" t="e">
        <f>Monthly_Expenses[Price 
per item]*Monthly_Expenses[How 
many]</f>
        <v>#VALUE!</v>
      </c>
    </row>
    <row r="46" spans="2:3" x14ac:dyDescent="0.25">
      <c r="B46" s="33">
        <f ca="1">TODAY()-3</f>
        <v>44891</v>
      </c>
      <c r="C46" s="34" t="e">
        <f>Monthly_Expenses[Price 
per item]*Monthly_Expenses[How 
many]</f>
        <v>#VALUE!</v>
      </c>
    </row>
    <row r="47" spans="2:3" x14ac:dyDescent="0.25">
      <c r="B47" s="31">
        <f ca="1">TODAY()-3</f>
        <v>44891</v>
      </c>
      <c r="C47" s="32" t="e">
        <f>Monthly_Expenses[Price 
per item]*Monthly_Expenses[How 
many]</f>
        <v>#VALUE!</v>
      </c>
    </row>
    <row r="48" spans="2:3" x14ac:dyDescent="0.25">
      <c r="B48" s="33">
        <f ca="1">TODAY()-4</f>
        <v>44890</v>
      </c>
      <c r="C48" s="34" t="e">
        <f>Monthly_Expenses[Price 
per item]*Monthly_Expenses[How 
many]</f>
        <v>#VALUE!</v>
      </c>
    </row>
    <row r="49" spans="2:3" x14ac:dyDescent="0.25">
      <c r="B49" s="31">
        <f ca="1">TODAY()-4</f>
        <v>44890</v>
      </c>
      <c r="C49" s="32" t="e">
        <f>Monthly_Expenses[Price 
per item]*Monthly_Expenses[How 
many]</f>
        <v>#VALUE!</v>
      </c>
    </row>
    <row r="50" spans="2:3" x14ac:dyDescent="0.25">
      <c r="B50" s="33">
        <f ca="1">TODAY()-4</f>
        <v>44890</v>
      </c>
      <c r="C50" s="34" t="e">
        <f>Monthly_Expenses[Price 
per item]*Monthly_Expenses[How 
many]</f>
        <v>#VALUE!</v>
      </c>
    </row>
    <row r="51" spans="2:3" x14ac:dyDescent="0.25">
      <c r="B51" s="31">
        <f ca="1">TODAY()-4</f>
        <v>44890</v>
      </c>
      <c r="C51" s="32" t="e">
        <f>Monthly_Expenses[Price 
per item]*Monthly_Expenses[How 
many]</f>
        <v>#VALUE!</v>
      </c>
    </row>
    <row r="52" spans="2:3" x14ac:dyDescent="0.25">
      <c r="B52" s="33">
        <f ca="1">TODAY()-5</f>
        <v>44889</v>
      </c>
      <c r="C52" s="34" t="e">
        <f>Monthly_Expenses[Price 
per item]*Monthly_Expenses[How 
many]</f>
        <v>#VALUE!</v>
      </c>
    </row>
    <row r="53" spans="2:3" x14ac:dyDescent="0.25">
      <c r="B53" s="31">
        <f ca="1">TODAY()-5</f>
        <v>44889</v>
      </c>
      <c r="C53" s="32" t="e">
        <f>Monthly_Expenses[Price 
per item]*Monthly_Expenses[How 
many]</f>
        <v>#VALUE!</v>
      </c>
    </row>
    <row r="54" spans="2:3" x14ac:dyDescent="0.25">
      <c r="B54" s="33">
        <f ca="1">TODAY()-5</f>
        <v>44889</v>
      </c>
      <c r="C54" s="34" t="e">
        <f>Monthly_Expenses[Price 
per item]*Monthly_Expenses[How 
many]</f>
        <v>#VALUE!</v>
      </c>
    </row>
    <row r="55" spans="2:3" x14ac:dyDescent="0.25">
      <c r="B55" s="31">
        <f ca="1">TODAY()-5</f>
        <v>44889</v>
      </c>
      <c r="C55" s="32" t="e">
        <f>Monthly_Expenses[Price 
per item]*Monthly_Expenses[How 
many]</f>
        <v>#VALUE!</v>
      </c>
    </row>
    <row r="56" spans="2:3" ht="15.75" thickBot="1" x14ac:dyDescent="0.3">
      <c r="B56" s="33">
        <f ca="1">TODAY()-5</f>
        <v>44889</v>
      </c>
      <c r="C56" s="34" t="e">
        <f>Monthly_Expenses[Price 
per item]*Monthly_Expenses[How 
many]</f>
        <v>#VALUE!</v>
      </c>
    </row>
    <row r="57" spans="2:3" ht="15.75" thickTop="1" x14ac:dyDescent="0.25">
      <c r="B57" s="35" t="s">
        <v>14</v>
      </c>
      <c r="C57" s="36">
        <f>SUBTOTAL(109,Monthly_Expenses[Price 
(sum)])</f>
        <v>146.19999999999999</v>
      </c>
    </row>
  </sheetData>
  <mergeCells count="1">
    <mergeCell ref="B2:H2"/>
  </mergeCells>
  <dataValidations count="9">
    <dataValidation type="list" allowBlank="1" showInputMessage="1" showErrorMessage="1" error="If desired item don't exist in category list , you can add it in Expenses by Food Category table on Report worksheet." sqref="C4:C25">
      <formula1>Food_Category</formula1>
    </dataValidation>
    <dataValidation type="list" allowBlank="1" showInputMessage="1" showErrorMessage="1" error="If desired item don't exist in category list , you can add it in Expenses by Place table on Report worksheet." sqref="H4:H25">
      <formula1>Places</formula1>
    </dataValidation>
    <dataValidation allowBlank="1" showInputMessage="1" showErrorMessage="1" prompt="Type the date of purchase in this column." sqref="B3 B34"/>
    <dataValidation allowBlank="1" showInputMessage="1" showErrorMessage="1" prompt="Choose the category for the item you purchased. To add a category to the list, go to the Expenses by Food Category table on the Report tab." sqref="C3"/>
    <dataValidation allowBlank="1" showInputMessage="1" showErrorMessage="1" prompt="Type what you purchased in this column." sqref="D3"/>
    <dataValidation allowBlank="1" showInputMessage="1" showErrorMessage="1" prompt="Type how many of the item listed in column D you purchased." sqref="E3"/>
    <dataValidation allowBlank="1" showInputMessage="1" showErrorMessage="1" prompt="Type the price for the item purchased listed in column D." sqref="F3"/>
    <dataValidation allowBlank="1" showInputMessage="1" showErrorMessage="1" prompt="This column auto-calculates based on columns E and F." sqref="G3 C34"/>
    <dataValidation allowBlank="1" showInputMessage="1" showErrorMessage="1" prompt="Choose from where your item in column D was purchased. To add a category to the list, go to the Expenses by Places table on the Report tab." sqref="H3"/>
  </dataValidations>
  <pageMargins left="0.7" right="0.7" top="0.75" bottom="0.75" header="0.3" footer="0.3"/>
  <pageSetup scale="86" orientation="portrait" r:id="rId1"/>
  <ignoredErrors>
    <ignoredError sqref="B6:B25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/>
  </sheetViews>
  <sheetFormatPr defaultRowHeight="15" x14ac:dyDescent="0.25"/>
  <cols>
    <col min="1" max="1" width="4" customWidth="1"/>
    <col min="2" max="2" width="17.375" customWidth="1"/>
    <col min="3" max="3" width="9" customWidth="1"/>
    <col min="4" max="4" width="5" customWidth="1"/>
    <col min="5" max="5" width="18" customWidth="1"/>
    <col min="6" max="6" width="11.375" customWidth="1"/>
    <col min="8" max="9" width="4" customWidth="1"/>
  </cols>
  <sheetData>
    <row r="1" spans="1:9" ht="40.5" customHeight="1" x14ac:dyDescent="0.25">
      <c r="B1" s="28" t="s">
        <v>39</v>
      </c>
      <c r="C1" s="28"/>
      <c r="D1" s="28"/>
      <c r="E1" s="28"/>
      <c r="F1" s="28"/>
      <c r="G1" s="28"/>
      <c r="H1" s="28"/>
    </row>
    <row r="2" spans="1:9" ht="12" customHeight="1" x14ac:dyDescent="0.25">
      <c r="B2" s="18"/>
      <c r="C2" s="18"/>
      <c r="D2" s="18"/>
      <c r="E2" s="18"/>
      <c r="F2" s="18"/>
      <c r="G2" s="18"/>
      <c r="H2" s="18"/>
    </row>
    <row r="3" spans="1:9" ht="28.5" customHeight="1" x14ac:dyDescent="0.25">
      <c r="B3" s="21" t="s">
        <v>31</v>
      </c>
      <c r="C3" s="22">
        <f ca="1">TODAY()-1</f>
        <v>44893</v>
      </c>
      <c r="D3" s="23"/>
      <c r="E3" s="21" t="s">
        <v>32</v>
      </c>
      <c r="F3" s="22">
        <f ca="1">TODAY()</f>
        <v>44894</v>
      </c>
      <c r="G3" s="23"/>
      <c r="H3" s="23"/>
    </row>
    <row r="5" spans="1:9" x14ac:dyDescent="0.25">
      <c r="A5" s="3"/>
      <c r="B5" s="4"/>
      <c r="I5" s="3"/>
    </row>
    <row r="6" spans="1:9" x14ac:dyDescent="0.25">
      <c r="A6" s="3"/>
      <c r="B6" s="26" t="s">
        <v>36</v>
      </c>
      <c r="C6" s="26"/>
      <c r="I6" s="3"/>
    </row>
    <row r="7" spans="1:9" ht="6.75" customHeight="1" x14ac:dyDescent="0.25"/>
    <row r="8" spans="1:9" x14ac:dyDescent="0.25">
      <c r="B8" s="15" t="s">
        <v>33</v>
      </c>
      <c r="C8" s="15" t="s">
        <v>34</v>
      </c>
    </row>
    <row r="9" spans="1:9" x14ac:dyDescent="0.25">
      <c r="B9" s="16" t="s">
        <v>4</v>
      </c>
      <c r="C9" s="17">
        <f ca="1">SUMIFS(Monthly_Expenses[Price 
(sum)],Monthly_Expenses[Date],"&gt;="&amp;Start_Date,Monthly_Expenses[Date],"&lt;="&amp;End_Date,Monthly_Expenses[Category],Expenses_By_Food_Cat[[#This Row],[Food Category]])</f>
        <v>25</v>
      </c>
    </row>
    <row r="10" spans="1:9" x14ac:dyDescent="0.25">
      <c r="B10" s="16" t="s">
        <v>30</v>
      </c>
      <c r="C10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1" spans="1:9" x14ac:dyDescent="0.25">
      <c r="B11" s="16" t="s">
        <v>3</v>
      </c>
      <c r="C11" s="17">
        <f ca="1">SUMIFS(Monthly_Expenses[Price 
(sum)],Monthly_Expenses[Date],"&gt;="&amp;Start_Date,Monthly_Expenses[Date],"&lt;="&amp;End_Date,Monthly_Expenses[Category],Expenses_By_Food_Cat[[#This Row],[Food Category]])</f>
        <v>1</v>
      </c>
    </row>
    <row r="12" spans="1:9" x14ac:dyDescent="0.25">
      <c r="B12" s="16" t="s">
        <v>23</v>
      </c>
      <c r="C12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3" spans="1:9" x14ac:dyDescent="0.25">
      <c r="B13" s="16" t="s">
        <v>8</v>
      </c>
      <c r="C13" s="17">
        <f ca="1">SUMIFS(Monthly_Expenses[Price 
(sum)],Monthly_Expenses[Date],"&gt;="&amp;Start_Date,Monthly_Expenses[Date],"&lt;="&amp;End_Date,Monthly_Expenses[Category],Expenses_By_Food_Cat[[#This Row],[Food Category]])</f>
        <v>18</v>
      </c>
    </row>
    <row r="14" spans="1:9" x14ac:dyDescent="0.25">
      <c r="B14" s="16" t="s">
        <v>9</v>
      </c>
      <c r="C14" s="17">
        <f ca="1">SUMIFS(Monthly_Expenses[Price 
(sum)],Monthly_Expenses[Date],"&gt;="&amp;Start_Date,Monthly_Expenses[Date],"&lt;="&amp;End_Date,Monthly_Expenses[Category],Expenses_By_Food_Cat[[#This Row],[Food Category]])</f>
        <v>28</v>
      </c>
    </row>
    <row r="15" spans="1:9" x14ac:dyDescent="0.25">
      <c r="B15" s="16" t="s">
        <v>2</v>
      </c>
      <c r="C15" s="17">
        <f ca="1">SUMIFS(Monthly_Expenses[Price 
(sum)],Monthly_Expenses[Date],"&gt;="&amp;Start_Date,Monthly_Expenses[Date],"&lt;="&amp;End_Date,Monthly_Expenses[Category],Expenses_By_Food_Cat[[#This Row],[Food Category]])</f>
        <v>1.5</v>
      </c>
    </row>
    <row r="16" spans="1:9" x14ac:dyDescent="0.25">
      <c r="B16" s="16" t="s">
        <v>7</v>
      </c>
      <c r="C16" s="17">
        <f ca="1">SUMIFS(Monthly_Expenses[Price 
(sum)],Monthly_Expenses[Date],"&gt;="&amp;Start_Date,Monthly_Expenses[Date],"&lt;="&amp;End_Date,Monthly_Expenses[Category],Expenses_By_Food_Cat[[#This Row],[Food Category]])</f>
        <v>0</v>
      </c>
    </row>
    <row r="17" spans="2:3" x14ac:dyDescent="0.25">
      <c r="B17" s="16" t="s">
        <v>14</v>
      </c>
      <c r="C17" s="17">
        <f ca="1">SUBTOTAL(109,Expenses_By_Food_Cat[Expenses])</f>
        <v>73.5</v>
      </c>
    </row>
    <row r="19" spans="2:3" x14ac:dyDescent="0.25">
      <c r="B19" s="27" t="s">
        <v>38</v>
      </c>
      <c r="C19" s="27"/>
    </row>
    <row r="20" spans="2:3" ht="9" customHeight="1" x14ac:dyDescent="0.25"/>
    <row r="21" spans="2:3" x14ac:dyDescent="0.25">
      <c r="B21" s="15" t="s">
        <v>11</v>
      </c>
      <c r="C21" s="19" t="s">
        <v>34</v>
      </c>
    </row>
    <row r="22" spans="2:3" x14ac:dyDescent="0.25">
      <c r="B22" s="16" t="s">
        <v>20</v>
      </c>
      <c r="C22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3" spans="2:3" x14ac:dyDescent="0.25">
      <c r="B23" s="20" t="s">
        <v>5</v>
      </c>
      <c r="C23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4" spans="2:3" x14ac:dyDescent="0.25">
      <c r="B24" s="20" t="s">
        <v>6</v>
      </c>
      <c r="C24" s="17">
        <f ca="1">SUMIFS(Monthly_Expenses[Price 
(sum)],Monthly_Expenses[Date],"&gt;="&amp;Start_Date,Monthly_Expenses[Date],"&lt;="&amp;End_Date,Monthly_Expenses[Where],Expenses_by_Places[[#This Row],[Places List]])</f>
        <v>29</v>
      </c>
    </row>
    <row r="25" spans="2:3" x14ac:dyDescent="0.25">
      <c r="B25" s="20" t="s">
        <v>19</v>
      </c>
      <c r="C25" s="17">
        <f ca="1">SUMIFS(Monthly_Expenses[Price 
(sum)],Monthly_Expenses[Date],"&gt;="&amp;Start_Date,Monthly_Expenses[Date],"&lt;="&amp;End_Date,Monthly_Expenses[Where],Expenses_by_Places[[#This Row],[Places List]])</f>
        <v>44.5</v>
      </c>
    </row>
    <row r="26" spans="2:3" x14ac:dyDescent="0.25">
      <c r="B26" s="20" t="s">
        <v>21</v>
      </c>
      <c r="C26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7" spans="2:3" x14ac:dyDescent="0.25">
      <c r="B27" s="20" t="s">
        <v>35</v>
      </c>
      <c r="C27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8" spans="2:3" x14ac:dyDescent="0.25">
      <c r="B28" s="20" t="s">
        <v>7</v>
      </c>
      <c r="C28" s="17">
        <f ca="1">SUMIFS(Monthly_Expenses[Price 
(sum)],Monthly_Expenses[Date],"&gt;="&amp;Start_Date,Monthly_Expenses[Date],"&lt;="&amp;End_Date,Monthly_Expenses[Where],Expenses_by_Places[[#This Row],[Places List]])</f>
        <v>0</v>
      </c>
    </row>
    <row r="29" spans="2:3" x14ac:dyDescent="0.25">
      <c r="B29" s="20" t="s">
        <v>14</v>
      </c>
      <c r="C29" s="17">
        <f ca="1">SUBTOTAL(109,Expenses_by_Places[Expenses])</f>
        <v>73.5</v>
      </c>
    </row>
  </sheetData>
  <mergeCells count="3">
    <mergeCell ref="B6:C6"/>
    <mergeCell ref="B19:C19"/>
    <mergeCell ref="B1:H1"/>
  </mergeCells>
  <dataValidations count="4">
    <dataValidation allowBlank="1" showInputMessage="1" showErrorMessage="1" prompt="Type your starting date of period you'd like to check in cell on the right." sqref="B3"/>
    <dataValidation allowBlank="1" showInputMessage="1" showErrorMessage="1" prompt="Type your ending date of period you'd like to check in cell on the right." sqref="E3"/>
    <dataValidation allowBlank="1" showInputMessage="1" showErrorMessage="1" prompt="You can add item to category in table below." sqref="B8"/>
    <dataValidation allowBlank="1" showInputMessage="1" showErrorMessage="1" prompt="You can add item to places in table below." sqref="B21"/>
  </dataValidations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72FD84-5AD3-47A0-9DFD-DB3DFBFA201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98CF385C-91E9-4D2A-9D11-32ADE8CB46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627F20-3ED2-47E5-90B1-4D49A16EA3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Your Expenses</vt:lpstr>
      <vt:lpstr>Report</vt:lpstr>
      <vt:lpstr>Dates</vt:lpstr>
      <vt:lpstr>End_Date</vt:lpstr>
      <vt:lpstr>Food_Category</vt:lpstr>
      <vt:lpstr>Places</vt:lpstr>
      <vt:lpstr>Report!Print_Area</vt:lpstr>
      <vt:lpstr>Start_Date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2018-10-31T14:41:54Z</dcterms:created>
  <dcterms:modified xsi:type="dcterms:W3CDTF">2022-11-29T12:37:43Z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