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shu\Documents\GitHub\Cheers\"/>
    </mc:Choice>
  </mc:AlternateContent>
  <bookViews>
    <workbookView xWindow="0" yWindow="0" windowWidth="25605" windowHeight="13905" tabRatio="500" activeTab="1"/>
  </bookViews>
  <sheets>
    <sheet name="Blad1" sheetId="1" r:id="rId1"/>
    <sheet name="cleaned" sheetId="2" r:id="rId2"/>
    <sheet name="Sheet2" sheetId="3" r:id="rId3"/>
  </sheets>
  <definedNames>
    <definedName name="_xlnm._FilterDatabase" localSheetId="0" hidden="1">Blad1!$A$1:$F$126</definedName>
    <definedName name="_xlnm._FilterDatabase" localSheetId="1" hidden="1">cleaned!$A$1:$H$1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7" i="2" l="1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3" i="2"/>
  <c r="C4" i="2"/>
  <c r="C5" i="2"/>
  <c r="C6" i="2"/>
  <c r="C7" i="2"/>
  <c r="C8" i="2"/>
  <c r="C9" i="2"/>
  <c r="C10" i="2"/>
  <c r="C2" i="2"/>
  <c r="B2" i="2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E94" i="1"/>
  <c r="B94" i="1"/>
  <c r="E93" i="1"/>
  <c r="B93" i="1"/>
  <c r="B92" i="1"/>
  <c r="B91" i="1"/>
  <c r="B90" i="1"/>
  <c r="E89" i="1"/>
  <c r="B89" i="1"/>
  <c r="B88" i="1"/>
  <c r="B87" i="1"/>
  <c r="E86" i="1"/>
  <c r="B86" i="1"/>
  <c r="E85" i="1"/>
  <c r="B85" i="1"/>
  <c r="E84" i="1"/>
  <c r="B84" i="1"/>
  <c r="E83" i="1"/>
  <c r="B83" i="1"/>
  <c r="B82" i="1"/>
  <c r="B81" i="1"/>
  <c r="B80" i="1"/>
  <c r="B79" i="1"/>
  <c r="E78" i="1"/>
  <c r="D78" i="1"/>
  <c r="B78" i="1"/>
  <c r="B77" i="1"/>
  <c r="B76" i="1"/>
  <c r="E75" i="1"/>
  <c r="B75" i="1"/>
  <c r="B74" i="1"/>
  <c r="B73" i="1"/>
  <c r="B72" i="1"/>
  <c r="E71" i="1"/>
  <c r="B71" i="1"/>
  <c r="B70" i="1"/>
  <c r="B69" i="1"/>
  <c r="B68" i="1"/>
  <c r="B67" i="1"/>
  <c r="B66" i="1"/>
  <c r="B65" i="1"/>
  <c r="B64" i="1"/>
  <c r="B63" i="1"/>
  <c r="B62" i="1"/>
  <c r="B61" i="1"/>
  <c r="B60" i="1"/>
</calcChain>
</file>

<file path=xl/sharedStrings.xml><?xml version="1.0" encoding="utf-8"?>
<sst xmlns="http://schemas.openxmlformats.org/spreadsheetml/2006/main" count="6558" uniqueCount="104">
  <si>
    <t>Date</t>
  </si>
  <si>
    <t>Day Name</t>
  </si>
  <si>
    <t xml:space="preserve">Liquor </t>
  </si>
  <si>
    <t>Alcohol Unit</t>
  </si>
  <si>
    <t>Remarks</t>
  </si>
  <si>
    <t>Whisky</t>
  </si>
  <si>
    <t>Home with Arun</t>
  </si>
  <si>
    <t>Scotch, Beer, Jagermister</t>
  </si>
  <si>
    <t>120 + 50 + 500</t>
  </si>
  <si>
    <t>Grand Café with team</t>
  </si>
  <si>
    <t>Scotch</t>
  </si>
  <si>
    <t>Ardra Birthday Party</t>
  </si>
  <si>
    <t>Flight to India</t>
  </si>
  <si>
    <t>Beer</t>
  </si>
  <si>
    <t>With Giri @ Residency</t>
  </si>
  <si>
    <t>Wine</t>
  </si>
  <si>
    <t>Home</t>
  </si>
  <si>
    <t>Scotch, Wine</t>
  </si>
  <si>
    <t>Home, Fair ( Wine 1 glass)</t>
  </si>
  <si>
    <t>Home with Gopi - Unplanned</t>
  </si>
  <si>
    <t>Beer + Vodko Mix</t>
  </si>
  <si>
    <t>scotch</t>
  </si>
  <si>
    <t>Beer, Scotch</t>
  </si>
  <si>
    <t>300 + 200</t>
  </si>
  <si>
    <t>Grand Café with Mani, Home</t>
  </si>
  <si>
    <t>Giethoorn with Suresh</t>
  </si>
  <si>
    <t>Beer, Vodka</t>
  </si>
  <si>
    <t>Home &amp; Account Meeting</t>
  </si>
  <si>
    <t>Beer with Gwellyn &amp; Arun</t>
  </si>
  <si>
    <t>Vodka</t>
  </si>
  <si>
    <t>Scotch &amp; Vodka</t>
  </si>
  <si>
    <t>120 + 10</t>
  </si>
  <si>
    <t>Grand Café with Sridhar, Home</t>
  </si>
  <si>
    <t>Vodka, Beer</t>
  </si>
  <si>
    <t>Home with Suresh - unplanned</t>
  </si>
  <si>
    <t>Home with Gopi</t>
  </si>
  <si>
    <t>Home With Gopi</t>
  </si>
  <si>
    <t>beer</t>
  </si>
  <si>
    <t>Mani - With Gopi - Unplanned</t>
  </si>
  <si>
    <t>Home with Chandru - Unplanned</t>
  </si>
  <si>
    <t>Black Forest</t>
  </si>
  <si>
    <t>Home with Suresh &amp; Ram</t>
  </si>
  <si>
    <t>Beer, Whisky</t>
  </si>
  <si>
    <t>900 + 100</t>
  </si>
  <si>
    <t>Office Party + Home</t>
  </si>
  <si>
    <t>Suresh Home - Unplanned</t>
  </si>
  <si>
    <t>Gopi Home</t>
  </si>
  <si>
    <t>Grand Café</t>
  </si>
  <si>
    <t>Scotch,Beer</t>
  </si>
  <si>
    <t>60 + 300</t>
  </si>
  <si>
    <t>Party</t>
  </si>
  <si>
    <t>Party at Vasi's place</t>
  </si>
  <si>
    <t>Tequila, Red Label</t>
  </si>
  <si>
    <t>Party at Home</t>
  </si>
  <si>
    <t>Team Dinner</t>
  </si>
  <si>
    <t>Gopi B'day Party</t>
  </si>
  <si>
    <t>Beer -1,Red Label</t>
  </si>
  <si>
    <t>Germany</t>
  </si>
  <si>
    <t>Austria</t>
  </si>
  <si>
    <t>Flight</t>
  </si>
  <si>
    <t>Home + Muthu's Place</t>
  </si>
  <si>
    <t>Beer &amp; Wine</t>
  </si>
  <si>
    <t>2 &amp; 500</t>
  </si>
  <si>
    <t>Muthu's Place</t>
  </si>
  <si>
    <t>Beer &amp; Vodka</t>
  </si>
  <si>
    <t>1 + 200</t>
  </si>
  <si>
    <t xml:space="preserve">Wine &amp; Scotch </t>
  </si>
  <si>
    <t>350 + 100</t>
  </si>
  <si>
    <t>Home + Arun</t>
  </si>
  <si>
    <t>Home - Babu Birthday</t>
  </si>
  <si>
    <t>Arun Home (Whisky)</t>
  </si>
  <si>
    <t>Arun Home (Rum + Scotch)</t>
  </si>
  <si>
    <t>Grand Café + Home(1)</t>
  </si>
  <si>
    <t>Sidd Home</t>
  </si>
  <si>
    <t>Home + Gopi + Mates</t>
  </si>
  <si>
    <t>Home - Ananya Birthday</t>
  </si>
  <si>
    <t>Home with Sithanathan</t>
  </si>
  <si>
    <t>Wine + Beer</t>
  </si>
  <si>
    <t>Happy Italy Restaurant</t>
  </si>
  <si>
    <t>Home + With Sidd</t>
  </si>
  <si>
    <t>Office Party EIM Event</t>
  </si>
  <si>
    <t>Cognizant party</t>
  </si>
  <si>
    <t>100 + 2</t>
  </si>
  <si>
    <t>Sun</t>
  </si>
  <si>
    <t>Thu</t>
  </si>
  <si>
    <t>Sat</t>
  </si>
  <si>
    <t>Fri</t>
  </si>
  <si>
    <t>Mon</t>
  </si>
  <si>
    <t>Wed</t>
  </si>
  <si>
    <t>Tue</t>
  </si>
  <si>
    <t>Office  Party + Home</t>
  </si>
  <si>
    <t>Office Party, Home</t>
  </si>
  <si>
    <t>Day</t>
  </si>
  <si>
    <t>Liqour</t>
  </si>
  <si>
    <t>Approx_ml_per_unit</t>
  </si>
  <si>
    <t>Alcohol_unit</t>
  </si>
  <si>
    <t>Remark</t>
  </si>
  <si>
    <t>People_Accompanied</t>
  </si>
  <si>
    <t>Family_Presence</t>
  </si>
  <si>
    <t>No Liqour</t>
  </si>
  <si>
    <t>Self</t>
  </si>
  <si>
    <t>Y</t>
  </si>
  <si>
    <t>Others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</si>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</sst>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name val="Calibri"/>
      <scheme val="minor"/>
    </font>
    <font>
      <sz val="12"/>
      <name val="Calibri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>
      <alignment horizontal="left" indent="1"/>
    </xf>
  </cellStyleXfs>
  <cellXfs count="20">
    <xf numFmtId="0" fontId="0" fillId="0" borderId="0" xfId="0"/>
    <xf numFmtId="0" fontId="3" fillId="0" borderId="1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15" fontId="3" fillId="0" borderId="1" xfId="0" applyNumberFormat="1" applyFont="1" applyFill="1" applyBorder="1"/>
    <xf numFmtId="0" fontId="3" fillId="0" borderId="1" xfId="0" applyFont="1" applyFill="1" applyBorder="1"/>
    <xf numFmtId="2" fontId="3" fillId="0" borderId="1" xfId="0" applyNumberFormat="1" applyFont="1" applyFill="1" applyBorder="1"/>
    <xf numFmtId="165" fontId="3" fillId="0" borderId="1" xfId="0" applyNumberFormat="1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4" fontId="0" fillId="0" borderId="0" xfId="0" applyNumberFormat="1"/>
  </cellXfs>
  <cellStyles count="2">
    <cellStyle name="Normal" xfId="0" builtinId="0"/>
    <cellStyle name="UnPlanned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E1" sqref="E1"/>
    </sheetView>
  </sheetViews>
  <sheetFormatPr defaultColWidth="11" defaultRowHeight="15.75" x14ac:dyDescent="0.25"/>
  <cols>
    <col min="3" max="3" width="20.5" bestFit="1" customWidth="1"/>
    <col min="6" max="6" width="30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/>
      <c r="E1" s="4" t="s">
        <v>3</v>
      </c>
      <c r="F1" s="5" t="s">
        <v>4</v>
      </c>
    </row>
    <row r="2" spans="1:6" x14ac:dyDescent="0.25">
      <c r="A2" s="6">
        <v>41644</v>
      </c>
      <c r="B2" s="7" t="s">
        <v>83</v>
      </c>
      <c r="C2" s="7" t="s">
        <v>10</v>
      </c>
      <c r="D2" s="7">
        <v>100</v>
      </c>
      <c r="E2" s="7">
        <v>4</v>
      </c>
      <c r="F2" s="7" t="s">
        <v>16</v>
      </c>
    </row>
    <row r="3" spans="1:6" x14ac:dyDescent="0.25">
      <c r="A3" s="6">
        <v>41651</v>
      </c>
      <c r="B3" s="7" t="s">
        <v>83</v>
      </c>
      <c r="C3" s="7" t="s">
        <v>10</v>
      </c>
      <c r="D3" s="7">
        <v>60</v>
      </c>
      <c r="E3" s="7">
        <v>2.4</v>
      </c>
      <c r="F3" s="7" t="s">
        <v>16</v>
      </c>
    </row>
    <row r="4" spans="1:6" x14ac:dyDescent="0.25">
      <c r="A4" s="6">
        <v>41655</v>
      </c>
      <c r="B4" s="7" t="s">
        <v>84</v>
      </c>
      <c r="C4" s="7" t="s">
        <v>13</v>
      </c>
      <c r="D4" s="7">
        <v>330</v>
      </c>
      <c r="E4" s="7">
        <v>1.6</v>
      </c>
      <c r="F4" s="7" t="s">
        <v>16</v>
      </c>
    </row>
    <row r="5" spans="1:6" x14ac:dyDescent="0.25">
      <c r="A5" s="6">
        <v>41657</v>
      </c>
      <c r="B5" s="7" t="s">
        <v>85</v>
      </c>
      <c r="C5" s="7" t="s">
        <v>29</v>
      </c>
      <c r="D5" s="7">
        <v>100</v>
      </c>
      <c r="E5" s="8">
        <v>3.7142857142857144</v>
      </c>
      <c r="F5" s="7" t="s">
        <v>16</v>
      </c>
    </row>
    <row r="6" spans="1:6" x14ac:dyDescent="0.25">
      <c r="A6" s="6">
        <v>41663</v>
      </c>
      <c r="B6" s="7" t="s">
        <v>86</v>
      </c>
      <c r="C6" s="7" t="s">
        <v>15</v>
      </c>
      <c r="D6" s="7">
        <v>200</v>
      </c>
      <c r="E6" s="8">
        <v>2.6285714285714281</v>
      </c>
      <c r="F6" s="7" t="s">
        <v>16</v>
      </c>
    </row>
    <row r="7" spans="1:6" x14ac:dyDescent="0.25">
      <c r="A7" s="6">
        <v>41664</v>
      </c>
      <c r="B7" s="7" t="s">
        <v>85</v>
      </c>
      <c r="C7" s="7" t="s">
        <v>15</v>
      </c>
      <c r="D7" s="7">
        <v>400</v>
      </c>
      <c r="E7" s="8">
        <v>5.2571428571428562</v>
      </c>
      <c r="F7" s="7" t="s">
        <v>16</v>
      </c>
    </row>
    <row r="8" spans="1:6" x14ac:dyDescent="0.25">
      <c r="A8" s="6">
        <v>41677</v>
      </c>
      <c r="B8" s="7" t="s">
        <v>86</v>
      </c>
      <c r="C8" s="7" t="s">
        <v>15</v>
      </c>
      <c r="D8" s="7">
        <v>500</v>
      </c>
      <c r="E8" s="8">
        <v>6.5714285714285712</v>
      </c>
      <c r="F8" s="7" t="s">
        <v>51</v>
      </c>
    </row>
    <row r="9" spans="1:6" x14ac:dyDescent="0.25">
      <c r="A9" s="6">
        <v>41680</v>
      </c>
      <c r="B9" s="7" t="s">
        <v>87</v>
      </c>
      <c r="C9" s="7" t="s">
        <v>52</v>
      </c>
      <c r="D9" s="7">
        <v>200</v>
      </c>
      <c r="E9" s="7">
        <v>11</v>
      </c>
      <c r="F9" s="7" t="s">
        <v>53</v>
      </c>
    </row>
    <row r="10" spans="1:6" x14ac:dyDescent="0.25">
      <c r="A10" s="6">
        <v>41685</v>
      </c>
      <c r="B10" s="7" t="s">
        <v>85</v>
      </c>
      <c r="C10" s="7" t="s">
        <v>10</v>
      </c>
      <c r="D10" s="7">
        <v>200</v>
      </c>
      <c r="E10" s="7">
        <v>8</v>
      </c>
      <c r="F10" s="7" t="s">
        <v>16</v>
      </c>
    </row>
    <row r="11" spans="1:6" x14ac:dyDescent="0.25">
      <c r="A11" s="6">
        <v>41704</v>
      </c>
      <c r="B11" s="7" t="s">
        <v>84</v>
      </c>
      <c r="C11" s="7" t="s">
        <v>13</v>
      </c>
      <c r="D11" s="7">
        <v>1320</v>
      </c>
      <c r="E11" s="7">
        <v>6.4</v>
      </c>
      <c r="F11" s="7" t="s">
        <v>54</v>
      </c>
    </row>
    <row r="12" spans="1:6" x14ac:dyDescent="0.25">
      <c r="A12" s="6">
        <v>41719</v>
      </c>
      <c r="B12" s="7" t="s">
        <v>86</v>
      </c>
      <c r="C12" s="7" t="s">
        <v>13</v>
      </c>
      <c r="D12" s="7">
        <v>1320</v>
      </c>
      <c r="E12" s="7">
        <v>6.4</v>
      </c>
      <c r="F12" s="7" t="s">
        <v>55</v>
      </c>
    </row>
    <row r="13" spans="1:6" x14ac:dyDescent="0.25">
      <c r="A13" s="6">
        <v>41727</v>
      </c>
      <c r="B13" s="7" t="s">
        <v>85</v>
      </c>
      <c r="C13" s="7" t="s">
        <v>56</v>
      </c>
      <c r="D13" s="7">
        <v>200</v>
      </c>
      <c r="E13" s="7">
        <v>9.6</v>
      </c>
      <c r="F13" s="7" t="s">
        <v>16</v>
      </c>
    </row>
    <row r="14" spans="1:6" x14ac:dyDescent="0.25">
      <c r="A14" s="6">
        <v>41734</v>
      </c>
      <c r="B14" s="7" t="s">
        <v>85</v>
      </c>
      <c r="C14" s="7" t="s">
        <v>13</v>
      </c>
      <c r="D14" s="7">
        <v>330</v>
      </c>
      <c r="E14" s="7">
        <v>1.6</v>
      </c>
      <c r="F14" s="7" t="s">
        <v>16</v>
      </c>
    </row>
    <row r="15" spans="1:6" x14ac:dyDescent="0.25">
      <c r="A15" s="6">
        <v>41742</v>
      </c>
      <c r="B15" s="7" t="s">
        <v>83</v>
      </c>
      <c r="C15" s="7" t="s">
        <v>10</v>
      </c>
      <c r="D15" s="7">
        <v>100</v>
      </c>
      <c r="E15" s="7">
        <v>4</v>
      </c>
      <c r="F15" s="7" t="s">
        <v>16</v>
      </c>
    </row>
    <row r="16" spans="1:6" x14ac:dyDescent="0.25">
      <c r="A16" s="6">
        <v>41747</v>
      </c>
      <c r="B16" s="7" t="s">
        <v>86</v>
      </c>
      <c r="C16" s="7" t="s">
        <v>13</v>
      </c>
      <c r="D16" s="7">
        <v>330</v>
      </c>
      <c r="E16" s="7">
        <v>1.6</v>
      </c>
      <c r="F16" s="7" t="s">
        <v>57</v>
      </c>
    </row>
    <row r="17" spans="1:6" x14ac:dyDescent="0.25">
      <c r="A17" s="6">
        <v>41748</v>
      </c>
      <c r="B17" s="7" t="s">
        <v>85</v>
      </c>
      <c r="C17" s="7" t="s">
        <v>13</v>
      </c>
      <c r="D17" s="7">
        <v>330</v>
      </c>
      <c r="E17" s="7">
        <v>1.6</v>
      </c>
      <c r="F17" s="7" t="s">
        <v>58</v>
      </c>
    </row>
    <row r="18" spans="1:6" x14ac:dyDescent="0.25">
      <c r="A18" s="6">
        <v>41755</v>
      </c>
      <c r="B18" s="7" t="s">
        <v>85</v>
      </c>
      <c r="C18" s="7" t="s">
        <v>29</v>
      </c>
      <c r="D18" s="7">
        <v>200</v>
      </c>
      <c r="E18" s="9">
        <v>7.4285714285714288</v>
      </c>
      <c r="F18" s="7" t="s">
        <v>16</v>
      </c>
    </row>
    <row r="19" spans="1:6" x14ac:dyDescent="0.25">
      <c r="A19" s="6">
        <v>41763</v>
      </c>
      <c r="B19" s="7" t="s">
        <v>83</v>
      </c>
      <c r="C19" s="7" t="s">
        <v>10</v>
      </c>
      <c r="D19" s="7">
        <v>50</v>
      </c>
      <c r="E19" s="7">
        <v>2</v>
      </c>
      <c r="F19" s="7" t="s">
        <v>16</v>
      </c>
    </row>
    <row r="20" spans="1:6" x14ac:dyDescent="0.25">
      <c r="A20" s="6">
        <v>41770</v>
      </c>
      <c r="B20" s="7" t="s">
        <v>83</v>
      </c>
      <c r="C20" s="7" t="s">
        <v>10</v>
      </c>
      <c r="D20" s="7">
        <v>125</v>
      </c>
      <c r="E20" s="7">
        <v>5</v>
      </c>
      <c r="F20" s="7" t="s">
        <v>16</v>
      </c>
    </row>
    <row r="21" spans="1:6" x14ac:dyDescent="0.25">
      <c r="A21" s="6">
        <v>41771</v>
      </c>
      <c r="B21" s="7" t="s">
        <v>87</v>
      </c>
      <c r="C21" s="7" t="s">
        <v>10</v>
      </c>
      <c r="D21" s="7">
        <v>150</v>
      </c>
      <c r="E21" s="7">
        <v>6</v>
      </c>
      <c r="F21" s="7" t="s">
        <v>59</v>
      </c>
    </row>
    <row r="22" spans="1:6" x14ac:dyDescent="0.25">
      <c r="A22" s="6">
        <v>41777</v>
      </c>
      <c r="B22" s="7" t="s">
        <v>83</v>
      </c>
      <c r="C22" s="7" t="s">
        <v>15</v>
      </c>
      <c r="D22" s="7">
        <v>135</v>
      </c>
      <c r="E22" s="9">
        <v>1.7742857142857142</v>
      </c>
      <c r="F22" s="7" t="s">
        <v>59</v>
      </c>
    </row>
    <row r="23" spans="1:6" x14ac:dyDescent="0.25">
      <c r="A23" s="6">
        <v>41778</v>
      </c>
      <c r="B23" s="7" t="s">
        <v>87</v>
      </c>
      <c r="C23" s="7" t="s">
        <v>10</v>
      </c>
      <c r="D23" s="7">
        <v>100</v>
      </c>
      <c r="E23" s="9">
        <v>4</v>
      </c>
      <c r="F23" s="7" t="s">
        <v>59</v>
      </c>
    </row>
    <row r="24" spans="1:6" x14ac:dyDescent="0.25">
      <c r="A24" s="6">
        <v>41780</v>
      </c>
      <c r="B24" s="7" t="s">
        <v>88</v>
      </c>
      <c r="C24" s="7" t="s">
        <v>15</v>
      </c>
      <c r="D24" s="7">
        <v>750</v>
      </c>
      <c r="E24" s="9">
        <v>9.8571428571428559</v>
      </c>
      <c r="F24" s="7" t="s">
        <v>16</v>
      </c>
    </row>
    <row r="25" spans="1:6" x14ac:dyDescent="0.25">
      <c r="A25" s="6">
        <v>41783</v>
      </c>
      <c r="B25" s="7" t="s">
        <v>85</v>
      </c>
      <c r="C25" s="7" t="s">
        <v>15</v>
      </c>
      <c r="D25" s="7">
        <v>200</v>
      </c>
      <c r="E25" s="9">
        <v>2.6285714285714281</v>
      </c>
      <c r="F25" s="7" t="s">
        <v>16</v>
      </c>
    </row>
    <row r="26" spans="1:6" x14ac:dyDescent="0.25">
      <c r="A26" s="6">
        <v>41789</v>
      </c>
      <c r="B26" s="7" t="s">
        <v>86</v>
      </c>
      <c r="C26" s="7" t="s">
        <v>13</v>
      </c>
      <c r="D26" s="7">
        <v>1320</v>
      </c>
      <c r="E26" s="9">
        <v>6.4</v>
      </c>
      <c r="F26" s="7" t="s">
        <v>60</v>
      </c>
    </row>
    <row r="27" spans="1:6" x14ac:dyDescent="0.25">
      <c r="A27" s="6">
        <v>41796</v>
      </c>
      <c r="B27" s="7" t="s">
        <v>86</v>
      </c>
      <c r="C27" s="7" t="s">
        <v>61</v>
      </c>
      <c r="D27" s="7" t="s">
        <v>62</v>
      </c>
      <c r="E27" s="7">
        <v>8.6999999999999993</v>
      </c>
      <c r="F27" s="7" t="s">
        <v>63</v>
      </c>
    </row>
    <row r="28" spans="1:6" x14ac:dyDescent="0.25">
      <c r="A28" s="6">
        <v>41798</v>
      </c>
      <c r="B28" s="7" t="s">
        <v>83</v>
      </c>
      <c r="C28" s="7" t="s">
        <v>61</v>
      </c>
      <c r="D28" s="7" t="s">
        <v>62</v>
      </c>
      <c r="E28" s="7">
        <v>8.6999999999999993</v>
      </c>
      <c r="F28" s="7" t="s">
        <v>63</v>
      </c>
    </row>
    <row r="29" spans="1:6" x14ac:dyDescent="0.25">
      <c r="A29" s="6">
        <v>41800</v>
      </c>
      <c r="B29" s="7" t="s">
        <v>89</v>
      </c>
      <c r="C29" s="7" t="s">
        <v>64</v>
      </c>
      <c r="D29" s="7" t="s">
        <v>65</v>
      </c>
      <c r="E29" s="9">
        <v>9.0285714285714285</v>
      </c>
      <c r="F29" s="7" t="s">
        <v>16</v>
      </c>
    </row>
    <row r="30" spans="1:6" x14ac:dyDescent="0.25">
      <c r="A30" s="6">
        <v>41805</v>
      </c>
      <c r="B30" s="7" t="s">
        <v>83</v>
      </c>
      <c r="C30" s="7" t="s">
        <v>66</v>
      </c>
      <c r="D30" s="7" t="s">
        <v>67</v>
      </c>
      <c r="E30" s="9">
        <v>8</v>
      </c>
      <c r="F30" s="7" t="s">
        <v>68</v>
      </c>
    </row>
    <row r="31" spans="1:6" x14ac:dyDescent="0.25">
      <c r="A31" s="6">
        <v>41810</v>
      </c>
      <c r="B31" s="7" t="s">
        <v>86</v>
      </c>
      <c r="C31" s="7" t="s">
        <v>15</v>
      </c>
      <c r="D31" s="7">
        <v>400</v>
      </c>
      <c r="E31" s="9">
        <v>5.2571428571428562</v>
      </c>
      <c r="F31" s="7" t="s">
        <v>69</v>
      </c>
    </row>
    <row r="32" spans="1:6" x14ac:dyDescent="0.25">
      <c r="A32" s="6">
        <v>41811</v>
      </c>
      <c r="B32" s="7" t="s">
        <v>85</v>
      </c>
      <c r="C32" s="7" t="s">
        <v>10</v>
      </c>
      <c r="D32" s="7">
        <v>240</v>
      </c>
      <c r="E32" s="7">
        <v>9.6</v>
      </c>
      <c r="F32" s="7" t="s">
        <v>70</v>
      </c>
    </row>
    <row r="33" spans="1:6" x14ac:dyDescent="0.25">
      <c r="A33" s="6">
        <v>41825</v>
      </c>
      <c r="B33" s="7" t="s">
        <v>85</v>
      </c>
      <c r="C33" s="7" t="s">
        <v>10</v>
      </c>
      <c r="D33" s="7">
        <v>360</v>
      </c>
      <c r="E33" s="7">
        <v>14.4</v>
      </c>
      <c r="F33" s="7" t="s">
        <v>71</v>
      </c>
    </row>
    <row r="34" spans="1:6" x14ac:dyDescent="0.25">
      <c r="A34" s="6">
        <v>41830</v>
      </c>
      <c r="B34" s="7" t="s">
        <v>84</v>
      </c>
      <c r="C34" s="7" t="s">
        <v>10</v>
      </c>
      <c r="D34" s="7">
        <v>100</v>
      </c>
      <c r="E34" s="7">
        <v>4</v>
      </c>
      <c r="F34" s="7" t="s">
        <v>16</v>
      </c>
    </row>
    <row r="35" spans="1:6" x14ac:dyDescent="0.25">
      <c r="A35" s="6">
        <v>41833</v>
      </c>
      <c r="B35" s="7" t="s">
        <v>83</v>
      </c>
      <c r="C35" s="7" t="s">
        <v>10</v>
      </c>
      <c r="D35" s="7">
        <v>120</v>
      </c>
      <c r="E35" s="7">
        <v>4.8</v>
      </c>
      <c r="F35" s="7" t="s">
        <v>16</v>
      </c>
    </row>
    <row r="36" spans="1:6" x14ac:dyDescent="0.25">
      <c r="A36" s="6">
        <v>41837</v>
      </c>
      <c r="B36" s="7" t="s">
        <v>84</v>
      </c>
      <c r="C36" s="7" t="s">
        <v>13</v>
      </c>
      <c r="D36" s="7">
        <v>990</v>
      </c>
      <c r="E36" s="7">
        <v>4.8000000000000007</v>
      </c>
      <c r="F36" s="7" t="s">
        <v>72</v>
      </c>
    </row>
    <row r="37" spans="1:6" x14ac:dyDescent="0.25">
      <c r="A37" s="6">
        <v>41838</v>
      </c>
      <c r="B37" s="7" t="s">
        <v>86</v>
      </c>
      <c r="C37" s="7" t="s">
        <v>15</v>
      </c>
      <c r="D37" s="7">
        <v>500</v>
      </c>
      <c r="E37" s="9">
        <v>6.5714285714285712</v>
      </c>
      <c r="F37" s="7" t="s">
        <v>73</v>
      </c>
    </row>
    <row r="38" spans="1:6" x14ac:dyDescent="0.25">
      <c r="A38" s="6">
        <v>41840</v>
      </c>
      <c r="B38" s="7" t="s">
        <v>83</v>
      </c>
      <c r="C38" s="7" t="s">
        <v>10</v>
      </c>
      <c r="D38" s="7">
        <v>120</v>
      </c>
      <c r="E38" s="7">
        <v>4.8</v>
      </c>
      <c r="F38" s="7" t="s">
        <v>16</v>
      </c>
    </row>
    <row r="39" spans="1:6" x14ac:dyDescent="0.25">
      <c r="A39" s="6">
        <v>41848</v>
      </c>
      <c r="B39" s="7" t="s">
        <v>87</v>
      </c>
      <c r="C39" s="7" t="s">
        <v>10</v>
      </c>
      <c r="D39" s="7">
        <v>120</v>
      </c>
      <c r="E39" s="7">
        <v>4.8</v>
      </c>
      <c r="F39" s="7" t="s">
        <v>74</v>
      </c>
    </row>
    <row r="40" spans="1:6" x14ac:dyDescent="0.25">
      <c r="A40" s="6">
        <v>41855</v>
      </c>
      <c r="B40" s="7" t="s">
        <v>87</v>
      </c>
      <c r="C40" s="7" t="s">
        <v>10</v>
      </c>
      <c r="D40" s="7">
        <v>120</v>
      </c>
      <c r="E40" s="7">
        <v>4.8</v>
      </c>
      <c r="F40" s="7" t="s">
        <v>75</v>
      </c>
    </row>
    <row r="41" spans="1:6" x14ac:dyDescent="0.25">
      <c r="A41" s="6">
        <v>41861</v>
      </c>
      <c r="B41" s="7" t="s">
        <v>83</v>
      </c>
      <c r="C41" s="7" t="s">
        <v>10</v>
      </c>
      <c r="D41" s="7">
        <v>120</v>
      </c>
      <c r="E41" s="7">
        <v>4.8</v>
      </c>
      <c r="F41" s="7" t="s">
        <v>16</v>
      </c>
    </row>
    <row r="42" spans="1:6" x14ac:dyDescent="0.25">
      <c r="A42" s="6">
        <v>41863</v>
      </c>
      <c r="B42" s="7" t="s">
        <v>89</v>
      </c>
      <c r="C42" s="7" t="s">
        <v>13</v>
      </c>
      <c r="D42" s="7">
        <v>660</v>
      </c>
      <c r="E42" s="9">
        <v>3.2</v>
      </c>
      <c r="F42" s="7" t="s">
        <v>16</v>
      </c>
    </row>
    <row r="43" spans="1:6" x14ac:dyDescent="0.25">
      <c r="A43" s="6">
        <v>41867</v>
      </c>
      <c r="B43" s="7" t="s">
        <v>85</v>
      </c>
      <c r="C43" s="7" t="s">
        <v>10</v>
      </c>
      <c r="D43" s="7">
        <v>150</v>
      </c>
      <c r="E43" s="9">
        <v>6</v>
      </c>
      <c r="F43" s="7" t="s">
        <v>76</v>
      </c>
    </row>
    <row r="44" spans="1:6" x14ac:dyDescent="0.25">
      <c r="A44" s="6">
        <v>41881</v>
      </c>
      <c r="B44" s="7" t="s">
        <v>85</v>
      </c>
      <c r="C44" s="7" t="s">
        <v>77</v>
      </c>
      <c r="D44" s="7">
        <v>500</v>
      </c>
      <c r="E44" s="9">
        <v>8</v>
      </c>
      <c r="F44" s="7" t="s">
        <v>16</v>
      </c>
    </row>
    <row r="45" spans="1:6" x14ac:dyDescent="0.25">
      <c r="A45" s="6">
        <v>41889</v>
      </c>
      <c r="B45" s="7" t="s">
        <v>83</v>
      </c>
      <c r="C45" s="7" t="s">
        <v>13</v>
      </c>
      <c r="D45" s="7">
        <v>2</v>
      </c>
      <c r="E45" s="7">
        <v>3.2</v>
      </c>
      <c r="F45" s="7" t="s">
        <v>16</v>
      </c>
    </row>
    <row r="46" spans="1:6" x14ac:dyDescent="0.25">
      <c r="A46" s="6">
        <v>41895</v>
      </c>
      <c r="B46" s="7" t="s">
        <v>85</v>
      </c>
      <c r="C46" s="7" t="s">
        <v>10</v>
      </c>
      <c r="D46" s="7">
        <v>100</v>
      </c>
      <c r="E46" s="7">
        <v>4</v>
      </c>
      <c r="F46" s="7" t="s">
        <v>16</v>
      </c>
    </row>
    <row r="47" spans="1:6" x14ac:dyDescent="0.25">
      <c r="A47" s="6">
        <v>41901</v>
      </c>
      <c r="B47" s="7" t="s">
        <v>86</v>
      </c>
      <c r="C47" s="7" t="s">
        <v>13</v>
      </c>
      <c r="D47" s="7">
        <v>2</v>
      </c>
      <c r="E47" s="7">
        <v>3.2</v>
      </c>
      <c r="F47" s="7" t="s">
        <v>78</v>
      </c>
    </row>
    <row r="48" spans="1:6" x14ac:dyDescent="0.25">
      <c r="A48" s="6">
        <v>41903</v>
      </c>
      <c r="B48" s="7" t="s">
        <v>83</v>
      </c>
      <c r="C48" s="7" t="s">
        <v>10</v>
      </c>
      <c r="D48" s="7">
        <v>100</v>
      </c>
      <c r="E48" s="7">
        <v>4</v>
      </c>
      <c r="F48" s="7" t="s">
        <v>16</v>
      </c>
    </row>
    <row r="49" spans="1:6" x14ac:dyDescent="0.25">
      <c r="A49" s="6">
        <v>41921</v>
      </c>
      <c r="B49" s="7" t="s">
        <v>84</v>
      </c>
      <c r="C49" s="7" t="s">
        <v>15</v>
      </c>
      <c r="D49" s="7">
        <v>400</v>
      </c>
      <c r="E49" s="7">
        <v>5</v>
      </c>
      <c r="F49" s="7" t="s">
        <v>79</v>
      </c>
    </row>
    <row r="50" spans="1:6" x14ac:dyDescent="0.25">
      <c r="A50" s="6">
        <v>41922</v>
      </c>
      <c r="B50" s="7" t="s">
        <v>86</v>
      </c>
      <c r="C50" s="7" t="s">
        <v>15</v>
      </c>
      <c r="D50" s="7">
        <v>800</v>
      </c>
      <c r="E50" s="7">
        <v>8</v>
      </c>
      <c r="F50" s="7" t="s">
        <v>80</v>
      </c>
    </row>
    <row r="51" spans="1:6" x14ac:dyDescent="0.25">
      <c r="A51" s="6">
        <v>41937</v>
      </c>
      <c r="B51" s="7" t="s">
        <v>85</v>
      </c>
      <c r="C51" s="7" t="s">
        <v>10</v>
      </c>
      <c r="D51" s="7">
        <v>125</v>
      </c>
      <c r="E51" s="7">
        <v>5</v>
      </c>
      <c r="F51" s="7" t="s">
        <v>16</v>
      </c>
    </row>
    <row r="52" spans="1:6" x14ac:dyDescent="0.25">
      <c r="A52" s="6">
        <v>41945</v>
      </c>
      <c r="B52" s="7" t="s">
        <v>83</v>
      </c>
      <c r="C52" s="7" t="s">
        <v>10</v>
      </c>
      <c r="D52" s="7">
        <v>125</v>
      </c>
      <c r="E52" s="7">
        <v>5</v>
      </c>
      <c r="F52" s="7" t="s">
        <v>16</v>
      </c>
    </row>
    <row r="53" spans="1:6" x14ac:dyDescent="0.25">
      <c r="A53" s="6">
        <v>41958</v>
      </c>
      <c r="B53" s="7" t="s">
        <v>85</v>
      </c>
      <c r="C53" s="7" t="s">
        <v>5</v>
      </c>
      <c r="D53" s="7">
        <v>150</v>
      </c>
      <c r="E53" s="7">
        <v>6</v>
      </c>
      <c r="F53" s="7" t="s">
        <v>16</v>
      </c>
    </row>
    <row r="54" spans="1:6" x14ac:dyDescent="0.25">
      <c r="A54" s="6">
        <v>41965</v>
      </c>
      <c r="B54" s="7" t="s">
        <v>85</v>
      </c>
      <c r="C54" s="7" t="s">
        <v>5</v>
      </c>
      <c r="D54" s="7">
        <v>150</v>
      </c>
      <c r="E54" s="7">
        <v>6</v>
      </c>
      <c r="F54" s="7" t="s">
        <v>16</v>
      </c>
    </row>
    <row r="55" spans="1:6" x14ac:dyDescent="0.25">
      <c r="A55" s="6">
        <v>41971</v>
      </c>
      <c r="B55" s="7" t="s">
        <v>86</v>
      </c>
      <c r="C55" s="7" t="s">
        <v>13</v>
      </c>
      <c r="D55" s="7">
        <v>200</v>
      </c>
      <c r="E55" s="7">
        <v>2</v>
      </c>
      <c r="F55" s="7" t="s">
        <v>81</v>
      </c>
    </row>
    <row r="56" spans="1:6" x14ac:dyDescent="0.25">
      <c r="A56" s="6">
        <v>41980</v>
      </c>
      <c r="B56" s="7" t="s">
        <v>83</v>
      </c>
      <c r="C56" s="7" t="s">
        <v>5</v>
      </c>
      <c r="D56" s="7">
        <v>150</v>
      </c>
      <c r="E56" s="7">
        <v>6</v>
      </c>
      <c r="F56" s="7" t="s">
        <v>16</v>
      </c>
    </row>
    <row r="57" spans="1:6" x14ac:dyDescent="0.25">
      <c r="A57" s="6">
        <v>41985</v>
      </c>
      <c r="B57" s="7" t="s">
        <v>86</v>
      </c>
      <c r="C57" s="7" t="s">
        <v>5</v>
      </c>
      <c r="D57" s="7">
        <v>100</v>
      </c>
      <c r="E57" s="7">
        <v>4</v>
      </c>
      <c r="F57" s="7" t="s">
        <v>50</v>
      </c>
    </row>
    <row r="58" spans="1:6" x14ac:dyDescent="0.25">
      <c r="A58" s="6">
        <v>41993</v>
      </c>
      <c r="B58" s="7" t="s">
        <v>85</v>
      </c>
      <c r="C58" s="7" t="s">
        <v>42</v>
      </c>
      <c r="D58" s="7" t="s">
        <v>82</v>
      </c>
      <c r="E58" s="7">
        <v>5</v>
      </c>
      <c r="F58" s="7" t="s">
        <v>16</v>
      </c>
    </row>
    <row r="59" spans="1:6" x14ac:dyDescent="0.25">
      <c r="A59" s="6">
        <v>42001</v>
      </c>
      <c r="B59" s="7" t="s">
        <v>83</v>
      </c>
      <c r="C59" s="7" t="s">
        <v>5</v>
      </c>
      <c r="D59" s="7">
        <v>200</v>
      </c>
      <c r="E59" s="7">
        <v>8</v>
      </c>
      <c r="F59" s="7" t="s">
        <v>16</v>
      </c>
    </row>
    <row r="60" spans="1:6" x14ac:dyDescent="0.25">
      <c r="A60" s="10">
        <v>42008</v>
      </c>
      <c r="B60" s="11" t="str">
        <f t="shared" ref="B60:B91" si="0">TEXT(A60,"ddd")</f>
        <v>Sun</v>
      </c>
      <c r="C60" s="12" t="s">
        <v>5</v>
      </c>
      <c r="D60" s="13">
        <v>250</v>
      </c>
      <c r="E60" s="13">
        <v>4</v>
      </c>
      <c r="F60" s="1" t="s">
        <v>6</v>
      </c>
    </row>
    <row r="61" spans="1:6" x14ac:dyDescent="0.25">
      <c r="A61" s="10">
        <v>42048</v>
      </c>
      <c r="B61" s="11" t="str">
        <f t="shared" si="0"/>
        <v>Fri</v>
      </c>
      <c r="C61" s="12" t="s">
        <v>7</v>
      </c>
      <c r="D61" s="13" t="s">
        <v>8</v>
      </c>
      <c r="E61" s="13">
        <v>4.5999999999999996</v>
      </c>
      <c r="F61" s="1" t="s">
        <v>9</v>
      </c>
    </row>
    <row r="62" spans="1:6" x14ac:dyDescent="0.25">
      <c r="A62" s="10">
        <v>42056</v>
      </c>
      <c r="B62" s="11" t="str">
        <f t="shared" si="0"/>
        <v>Sat</v>
      </c>
      <c r="C62" s="12" t="s">
        <v>10</v>
      </c>
      <c r="D62" s="13">
        <v>360</v>
      </c>
      <c r="E62" s="13">
        <v>6</v>
      </c>
      <c r="F62" s="1" t="s">
        <v>11</v>
      </c>
    </row>
    <row r="63" spans="1:6" x14ac:dyDescent="0.25">
      <c r="A63" s="10">
        <v>42064</v>
      </c>
      <c r="B63" s="11" t="str">
        <f t="shared" si="0"/>
        <v>Sun</v>
      </c>
      <c r="C63" s="12" t="s">
        <v>5</v>
      </c>
      <c r="D63" s="13">
        <v>300</v>
      </c>
      <c r="E63" s="13">
        <v>6</v>
      </c>
      <c r="F63" s="1" t="s">
        <v>12</v>
      </c>
    </row>
    <row r="64" spans="1:6" x14ac:dyDescent="0.25">
      <c r="A64" s="10">
        <v>42081</v>
      </c>
      <c r="B64" s="11" t="str">
        <f t="shared" si="0"/>
        <v>Wed</v>
      </c>
      <c r="C64" s="12" t="s">
        <v>13</v>
      </c>
      <c r="D64" s="13">
        <v>650</v>
      </c>
      <c r="E64" s="13">
        <v>8</v>
      </c>
      <c r="F64" s="1" t="s">
        <v>14</v>
      </c>
    </row>
    <row r="65" spans="1:6" x14ac:dyDescent="0.25">
      <c r="A65" s="10">
        <v>42099</v>
      </c>
      <c r="B65" s="11" t="str">
        <f t="shared" si="0"/>
        <v>Sun</v>
      </c>
      <c r="C65" s="12" t="s">
        <v>15</v>
      </c>
      <c r="D65" s="13">
        <v>600</v>
      </c>
      <c r="E65" s="13">
        <v>8</v>
      </c>
      <c r="F65" s="1" t="s">
        <v>16</v>
      </c>
    </row>
    <row r="66" spans="1:6" x14ac:dyDescent="0.25">
      <c r="A66" s="10">
        <v>42105</v>
      </c>
      <c r="B66" s="11" t="str">
        <f t="shared" si="0"/>
        <v>Sat</v>
      </c>
      <c r="C66" s="12" t="s">
        <v>10</v>
      </c>
      <c r="D66" s="13">
        <v>150</v>
      </c>
      <c r="E66" s="13">
        <v>6</v>
      </c>
      <c r="F66" s="1" t="s">
        <v>16</v>
      </c>
    </row>
    <row r="67" spans="1:6" x14ac:dyDescent="0.25">
      <c r="A67" s="10">
        <v>42112</v>
      </c>
      <c r="B67" s="11" t="str">
        <f t="shared" si="0"/>
        <v>Sat</v>
      </c>
      <c r="C67" s="12" t="s">
        <v>17</v>
      </c>
      <c r="D67" s="13">
        <v>100</v>
      </c>
      <c r="E67" s="13">
        <v>4</v>
      </c>
      <c r="F67" s="1" t="s">
        <v>18</v>
      </c>
    </row>
    <row r="68" spans="1:6" x14ac:dyDescent="0.25">
      <c r="A68" s="10">
        <v>42115</v>
      </c>
      <c r="B68" s="11" t="str">
        <f t="shared" si="0"/>
        <v>Tue</v>
      </c>
      <c r="C68" s="12" t="s">
        <v>13</v>
      </c>
      <c r="D68" s="13">
        <v>250</v>
      </c>
      <c r="E68" s="13">
        <v>5</v>
      </c>
      <c r="F68" s="1" t="s">
        <v>19</v>
      </c>
    </row>
    <row r="69" spans="1:6" x14ac:dyDescent="0.25">
      <c r="A69" s="14">
        <v>42120</v>
      </c>
      <c r="B69" s="15" t="str">
        <f t="shared" si="0"/>
        <v>Sun</v>
      </c>
      <c r="C69" s="16" t="s">
        <v>10</v>
      </c>
      <c r="D69" s="17">
        <v>300</v>
      </c>
      <c r="E69" s="17">
        <v>6</v>
      </c>
      <c r="F69" s="2" t="s">
        <v>16</v>
      </c>
    </row>
    <row r="70" spans="1:6" x14ac:dyDescent="0.25">
      <c r="A70" s="14">
        <v>42127</v>
      </c>
      <c r="B70" s="15" t="str">
        <f t="shared" si="0"/>
        <v>Sun</v>
      </c>
      <c r="C70" s="16" t="s">
        <v>20</v>
      </c>
      <c r="D70" s="17">
        <v>1200</v>
      </c>
      <c r="E70" s="17">
        <v>4.8</v>
      </c>
      <c r="F70" s="2" t="s">
        <v>16</v>
      </c>
    </row>
    <row r="71" spans="1:6" x14ac:dyDescent="0.25">
      <c r="A71" s="14">
        <v>42130</v>
      </c>
      <c r="B71" s="15" t="str">
        <f t="shared" si="0"/>
        <v>Wed</v>
      </c>
      <c r="C71" s="16" t="s">
        <v>13</v>
      </c>
      <c r="D71" s="17">
        <v>660</v>
      </c>
      <c r="E71" s="17">
        <f>2*O61</f>
        <v>0</v>
      </c>
      <c r="F71" s="2" t="s">
        <v>19</v>
      </c>
    </row>
    <row r="72" spans="1:6" x14ac:dyDescent="0.25">
      <c r="A72" s="14">
        <v>42133</v>
      </c>
      <c r="B72" s="15" t="str">
        <f t="shared" si="0"/>
        <v>Sat</v>
      </c>
      <c r="C72" s="16" t="s">
        <v>21</v>
      </c>
      <c r="D72" s="17">
        <v>200</v>
      </c>
      <c r="E72" s="17">
        <v>8</v>
      </c>
      <c r="F72" s="2" t="s">
        <v>16</v>
      </c>
    </row>
    <row r="73" spans="1:6" x14ac:dyDescent="0.25">
      <c r="A73" s="14">
        <v>42141</v>
      </c>
      <c r="B73" s="15" t="str">
        <f t="shared" si="0"/>
        <v>Sun</v>
      </c>
      <c r="C73" s="16" t="s">
        <v>10</v>
      </c>
      <c r="D73" s="17">
        <v>200</v>
      </c>
      <c r="E73" s="17">
        <v>8</v>
      </c>
      <c r="F73" s="2" t="s">
        <v>16</v>
      </c>
    </row>
    <row r="74" spans="1:6" x14ac:dyDescent="0.25">
      <c r="A74" s="14">
        <v>42146</v>
      </c>
      <c r="B74" s="15" t="str">
        <f t="shared" si="0"/>
        <v>Fri</v>
      </c>
      <c r="C74" s="16" t="s">
        <v>22</v>
      </c>
      <c r="D74" s="17" t="s">
        <v>23</v>
      </c>
      <c r="E74" s="17">
        <v>7</v>
      </c>
      <c r="F74" s="2" t="s">
        <v>24</v>
      </c>
    </row>
    <row r="75" spans="1:6" x14ac:dyDescent="0.25">
      <c r="A75" s="14">
        <v>42147</v>
      </c>
      <c r="B75" s="15" t="str">
        <f t="shared" si="0"/>
        <v>Sat</v>
      </c>
      <c r="C75" s="16" t="s">
        <v>13</v>
      </c>
      <c r="D75" s="17">
        <v>900</v>
      </c>
      <c r="E75" s="17">
        <f>1.6*3</f>
        <v>4.8000000000000007</v>
      </c>
      <c r="F75" s="2" t="s">
        <v>25</v>
      </c>
    </row>
    <row r="76" spans="1:6" x14ac:dyDescent="0.25">
      <c r="A76" s="14">
        <v>42150</v>
      </c>
      <c r="B76" s="15" t="str">
        <f t="shared" si="0"/>
        <v>Tue</v>
      </c>
      <c r="C76" s="16" t="s">
        <v>13</v>
      </c>
      <c r="D76" s="17">
        <v>300</v>
      </c>
      <c r="E76" s="17">
        <v>1.6</v>
      </c>
      <c r="F76" s="2" t="s">
        <v>16</v>
      </c>
    </row>
    <row r="77" spans="1:6" x14ac:dyDescent="0.25">
      <c r="A77" s="14">
        <v>42151</v>
      </c>
      <c r="B77" s="15" t="str">
        <f t="shared" si="0"/>
        <v>Wed</v>
      </c>
      <c r="C77" s="16" t="s">
        <v>26</v>
      </c>
      <c r="D77" s="17">
        <v>900</v>
      </c>
      <c r="E77" s="17">
        <v>5.4</v>
      </c>
      <c r="F77" s="2" t="s">
        <v>27</v>
      </c>
    </row>
    <row r="78" spans="1:6" x14ac:dyDescent="0.25">
      <c r="A78" s="14">
        <v>42160</v>
      </c>
      <c r="B78" s="15" t="str">
        <f t="shared" si="0"/>
        <v>Fri</v>
      </c>
      <c r="C78" s="16" t="s">
        <v>13</v>
      </c>
      <c r="D78" s="17">
        <f>1500</f>
        <v>1500</v>
      </c>
      <c r="E78" s="17">
        <f>5*1.6</f>
        <v>8</v>
      </c>
      <c r="F78" s="2" t="s">
        <v>28</v>
      </c>
    </row>
    <row r="79" spans="1:6" x14ac:dyDescent="0.25">
      <c r="A79" s="14">
        <v>42161</v>
      </c>
      <c r="B79" s="15" t="str">
        <f t="shared" si="0"/>
        <v>Sat</v>
      </c>
      <c r="C79" s="16" t="s">
        <v>29</v>
      </c>
      <c r="D79" s="17">
        <v>200</v>
      </c>
      <c r="E79" s="17">
        <v>8</v>
      </c>
      <c r="F79" s="2" t="s">
        <v>16</v>
      </c>
    </row>
    <row r="80" spans="1:6" x14ac:dyDescent="0.25">
      <c r="A80" s="14">
        <v>42174</v>
      </c>
      <c r="B80" s="15" t="str">
        <f t="shared" si="0"/>
        <v>Fri</v>
      </c>
      <c r="C80" s="16" t="s">
        <v>30</v>
      </c>
      <c r="D80" s="17" t="s">
        <v>31</v>
      </c>
      <c r="E80" s="17">
        <v>6</v>
      </c>
      <c r="F80" s="2" t="s">
        <v>32</v>
      </c>
    </row>
    <row r="81" spans="1:6" x14ac:dyDescent="0.25">
      <c r="A81" s="14">
        <v>42178</v>
      </c>
      <c r="B81" s="15" t="str">
        <f t="shared" si="0"/>
        <v>Tue</v>
      </c>
      <c r="C81" s="16" t="s">
        <v>33</v>
      </c>
      <c r="D81" s="17">
        <v>200</v>
      </c>
      <c r="E81" s="17">
        <v>8</v>
      </c>
      <c r="F81" s="2" t="s">
        <v>34</v>
      </c>
    </row>
    <row r="82" spans="1:6" x14ac:dyDescent="0.25">
      <c r="A82" s="14">
        <v>42183</v>
      </c>
      <c r="B82" s="15" t="str">
        <f t="shared" si="0"/>
        <v>Sun</v>
      </c>
      <c r="C82" s="16" t="s">
        <v>10</v>
      </c>
      <c r="D82" s="17">
        <v>150</v>
      </c>
      <c r="E82" s="17">
        <v>6</v>
      </c>
      <c r="F82" s="2" t="s">
        <v>16</v>
      </c>
    </row>
    <row r="83" spans="1:6" x14ac:dyDescent="0.25">
      <c r="A83" s="14">
        <v>42186</v>
      </c>
      <c r="B83" s="15" t="str">
        <f t="shared" si="0"/>
        <v>Wed</v>
      </c>
      <c r="C83" s="16" t="s">
        <v>13</v>
      </c>
      <c r="D83" s="17">
        <v>4</v>
      </c>
      <c r="E83" s="17">
        <f>D83*O61</f>
        <v>0</v>
      </c>
      <c r="F83" s="2" t="s">
        <v>34</v>
      </c>
    </row>
    <row r="84" spans="1:6" x14ac:dyDescent="0.25">
      <c r="A84" s="14">
        <v>42188</v>
      </c>
      <c r="B84" s="15" t="str">
        <f t="shared" si="0"/>
        <v>Fri</v>
      </c>
      <c r="C84" s="16" t="s">
        <v>13</v>
      </c>
      <c r="D84" s="17">
        <v>4</v>
      </c>
      <c r="E84" s="17">
        <f>D84*O62</f>
        <v>0</v>
      </c>
      <c r="F84" s="2" t="s">
        <v>19</v>
      </c>
    </row>
    <row r="85" spans="1:6" x14ac:dyDescent="0.25">
      <c r="A85" s="14">
        <v>42196</v>
      </c>
      <c r="B85" s="15" t="str">
        <f t="shared" si="0"/>
        <v>Sat</v>
      </c>
      <c r="C85" s="16" t="s">
        <v>13</v>
      </c>
      <c r="D85" s="17">
        <v>3</v>
      </c>
      <c r="E85" s="17">
        <f>D85*1.6</f>
        <v>4.8000000000000007</v>
      </c>
      <c r="F85" s="2" t="s">
        <v>35</v>
      </c>
    </row>
    <row r="86" spans="1:6" x14ac:dyDescent="0.25">
      <c r="A86" s="14">
        <v>42199</v>
      </c>
      <c r="B86" s="15" t="str">
        <f t="shared" si="0"/>
        <v>Tue</v>
      </c>
      <c r="C86" s="16" t="s">
        <v>10</v>
      </c>
      <c r="D86" s="17">
        <v>350</v>
      </c>
      <c r="E86" s="17">
        <f>D86/25</f>
        <v>14</v>
      </c>
      <c r="F86" s="2" t="s">
        <v>19</v>
      </c>
    </row>
    <row r="87" spans="1:6" x14ac:dyDescent="0.25">
      <c r="A87" s="14">
        <v>42201</v>
      </c>
      <c r="B87" s="15" t="str">
        <f t="shared" si="0"/>
        <v>Thu</v>
      </c>
      <c r="C87" s="16" t="s">
        <v>15</v>
      </c>
      <c r="D87" s="17">
        <v>200</v>
      </c>
      <c r="E87" s="17">
        <v>2.2999999999999998</v>
      </c>
      <c r="F87" s="2" t="s">
        <v>16</v>
      </c>
    </row>
    <row r="88" spans="1:6" x14ac:dyDescent="0.25">
      <c r="A88" s="14">
        <v>42205</v>
      </c>
      <c r="B88" s="15" t="str">
        <f t="shared" si="0"/>
        <v>Mon</v>
      </c>
      <c r="C88" s="16" t="s">
        <v>10</v>
      </c>
      <c r="D88" s="17">
        <v>200</v>
      </c>
      <c r="E88" s="17">
        <v>6</v>
      </c>
      <c r="F88" s="2" t="s">
        <v>16</v>
      </c>
    </row>
    <row r="89" spans="1:6" x14ac:dyDescent="0.25">
      <c r="A89" s="14">
        <v>42211</v>
      </c>
      <c r="B89" s="15" t="str">
        <f t="shared" si="0"/>
        <v>Sun</v>
      </c>
      <c r="C89" s="16" t="s">
        <v>13</v>
      </c>
      <c r="D89" s="17"/>
      <c r="E89" s="17">
        <f>3*1.6</f>
        <v>4.8000000000000007</v>
      </c>
      <c r="F89" s="2" t="s">
        <v>16</v>
      </c>
    </row>
    <row r="90" spans="1:6" x14ac:dyDescent="0.25">
      <c r="A90" s="14">
        <v>42213</v>
      </c>
      <c r="B90" s="15" t="str">
        <f t="shared" si="0"/>
        <v>Tue</v>
      </c>
      <c r="C90" s="16" t="s">
        <v>15</v>
      </c>
      <c r="D90" s="17">
        <v>500</v>
      </c>
      <c r="E90" s="17">
        <v>6.5</v>
      </c>
      <c r="F90" s="2" t="s">
        <v>36</v>
      </c>
    </row>
    <row r="91" spans="1:6" x14ac:dyDescent="0.25">
      <c r="A91" s="14">
        <v>42214</v>
      </c>
      <c r="B91" s="15" t="str">
        <f t="shared" si="0"/>
        <v>Wed</v>
      </c>
      <c r="C91" s="16" t="s">
        <v>13</v>
      </c>
      <c r="D91" s="17">
        <v>2</v>
      </c>
      <c r="E91" s="17">
        <v>3.2</v>
      </c>
      <c r="F91" s="2" t="s">
        <v>36</v>
      </c>
    </row>
    <row r="92" spans="1:6" x14ac:dyDescent="0.25">
      <c r="A92" s="14">
        <v>42215</v>
      </c>
      <c r="B92" s="15" t="str">
        <f t="shared" ref="B92:B123" si="1">TEXT(A92,"ddd")</f>
        <v>Thu</v>
      </c>
      <c r="C92" s="16" t="s">
        <v>10</v>
      </c>
      <c r="D92" s="17">
        <v>120</v>
      </c>
      <c r="E92" s="17">
        <v>3.2</v>
      </c>
      <c r="F92" s="2" t="s">
        <v>36</v>
      </c>
    </row>
    <row r="93" spans="1:6" x14ac:dyDescent="0.25">
      <c r="A93" s="14">
        <v>42221</v>
      </c>
      <c r="B93" s="15" t="str">
        <f t="shared" si="1"/>
        <v>Wed</v>
      </c>
      <c r="C93" s="16" t="s">
        <v>10</v>
      </c>
      <c r="D93" s="17">
        <v>350</v>
      </c>
      <c r="E93" s="17">
        <f>D93/25</f>
        <v>14</v>
      </c>
      <c r="F93" s="2" t="s">
        <v>19</v>
      </c>
    </row>
    <row r="94" spans="1:6" x14ac:dyDescent="0.25">
      <c r="A94" s="14">
        <v>42223</v>
      </c>
      <c r="B94" s="15" t="str">
        <f t="shared" si="1"/>
        <v>Fri</v>
      </c>
      <c r="C94" s="16" t="s">
        <v>37</v>
      </c>
      <c r="D94" s="17">
        <v>3</v>
      </c>
      <c r="E94" s="17">
        <f>3*1.6</f>
        <v>4.8000000000000007</v>
      </c>
      <c r="F94" s="2" t="s">
        <v>38</v>
      </c>
    </row>
    <row r="95" spans="1:6" x14ac:dyDescent="0.25">
      <c r="A95" s="14">
        <v>42232</v>
      </c>
      <c r="B95" s="15" t="str">
        <f t="shared" si="1"/>
        <v>Sun</v>
      </c>
      <c r="C95" s="16" t="s">
        <v>10</v>
      </c>
      <c r="D95" s="17">
        <v>200</v>
      </c>
      <c r="E95" s="17">
        <v>3.5</v>
      </c>
      <c r="F95" s="2" t="s">
        <v>39</v>
      </c>
    </row>
    <row r="96" spans="1:6" x14ac:dyDescent="0.25">
      <c r="A96" s="14">
        <v>42238</v>
      </c>
      <c r="B96" s="15" t="str">
        <f t="shared" si="1"/>
        <v>Sat</v>
      </c>
      <c r="C96" s="16" t="s">
        <v>13</v>
      </c>
      <c r="D96" s="17">
        <v>700</v>
      </c>
      <c r="E96" s="17">
        <v>3.5</v>
      </c>
      <c r="F96" s="2" t="s">
        <v>16</v>
      </c>
    </row>
    <row r="97" spans="1:6" x14ac:dyDescent="0.25">
      <c r="A97" s="14">
        <v>42245</v>
      </c>
      <c r="B97" s="15" t="str">
        <f t="shared" si="1"/>
        <v>Sat</v>
      </c>
      <c r="C97" s="16" t="s">
        <v>10</v>
      </c>
      <c r="D97" s="17">
        <v>200</v>
      </c>
      <c r="E97" s="17">
        <v>3.5</v>
      </c>
      <c r="F97" s="2" t="s">
        <v>16</v>
      </c>
    </row>
    <row r="98" spans="1:6" x14ac:dyDescent="0.25">
      <c r="A98" s="14">
        <v>42248</v>
      </c>
      <c r="B98" s="15" t="str">
        <f t="shared" si="1"/>
        <v>Tue</v>
      </c>
      <c r="C98" s="16" t="s">
        <v>10</v>
      </c>
      <c r="D98" s="17">
        <v>100</v>
      </c>
      <c r="E98" s="17">
        <v>1.8</v>
      </c>
      <c r="F98" s="2" t="s">
        <v>16</v>
      </c>
    </row>
    <row r="99" spans="1:6" x14ac:dyDescent="0.25">
      <c r="A99" s="14">
        <v>42251</v>
      </c>
      <c r="B99" s="15" t="str">
        <f t="shared" si="1"/>
        <v>Fri</v>
      </c>
      <c r="C99" s="16" t="s">
        <v>10</v>
      </c>
      <c r="D99" s="17">
        <v>500</v>
      </c>
      <c r="E99" s="17">
        <v>9</v>
      </c>
      <c r="F99" s="2" t="s">
        <v>90</v>
      </c>
    </row>
    <row r="100" spans="1:6" x14ac:dyDescent="0.25">
      <c r="A100" s="14">
        <v>42258</v>
      </c>
      <c r="B100" s="15" t="str">
        <f t="shared" si="1"/>
        <v>Fri</v>
      </c>
      <c r="C100" s="16" t="s">
        <v>10</v>
      </c>
      <c r="D100" s="17">
        <v>200</v>
      </c>
      <c r="E100" s="17">
        <v>8</v>
      </c>
      <c r="F100" s="2" t="s">
        <v>40</v>
      </c>
    </row>
    <row r="101" spans="1:6" x14ac:dyDescent="0.25">
      <c r="A101" s="14">
        <v>42259</v>
      </c>
      <c r="B101" s="15" t="str">
        <f t="shared" si="1"/>
        <v>Sat</v>
      </c>
      <c r="C101" s="16" t="s">
        <v>29</v>
      </c>
      <c r="D101" s="17">
        <v>150</v>
      </c>
      <c r="E101" s="17">
        <v>6</v>
      </c>
      <c r="F101" s="2" t="s">
        <v>40</v>
      </c>
    </row>
    <row r="102" spans="1:6" x14ac:dyDescent="0.25">
      <c r="A102" s="14">
        <v>42266</v>
      </c>
      <c r="B102" s="15" t="str">
        <f t="shared" si="1"/>
        <v>Sat</v>
      </c>
      <c r="C102" s="16" t="s">
        <v>5</v>
      </c>
      <c r="D102" s="17">
        <v>125</v>
      </c>
      <c r="E102" s="17">
        <v>5</v>
      </c>
      <c r="F102" s="2" t="s">
        <v>16</v>
      </c>
    </row>
    <row r="103" spans="1:6" x14ac:dyDescent="0.25">
      <c r="A103" s="14">
        <v>42274</v>
      </c>
      <c r="B103" s="15" t="str">
        <f t="shared" si="1"/>
        <v>Sun</v>
      </c>
      <c r="C103" s="16" t="s">
        <v>5</v>
      </c>
      <c r="D103" s="17">
        <v>125</v>
      </c>
      <c r="E103" s="17">
        <v>5</v>
      </c>
      <c r="F103" s="2" t="s">
        <v>41</v>
      </c>
    </row>
    <row r="104" spans="1:6" x14ac:dyDescent="0.25">
      <c r="A104" s="14">
        <v>42280</v>
      </c>
      <c r="B104" s="15" t="str">
        <f t="shared" si="1"/>
        <v>Sat</v>
      </c>
      <c r="C104" s="16" t="s">
        <v>5</v>
      </c>
      <c r="D104" s="17">
        <v>150</v>
      </c>
      <c r="E104" s="17">
        <v>6</v>
      </c>
      <c r="F104" s="2" t="s">
        <v>16</v>
      </c>
    </row>
    <row r="105" spans="1:6" x14ac:dyDescent="0.25">
      <c r="A105" s="14">
        <v>42287</v>
      </c>
      <c r="B105" s="15" t="str">
        <f t="shared" si="1"/>
        <v>Sat</v>
      </c>
      <c r="C105" s="16" t="s">
        <v>42</v>
      </c>
      <c r="D105" s="17" t="s">
        <v>43</v>
      </c>
      <c r="E105" s="17">
        <v>5</v>
      </c>
      <c r="F105" s="2" t="s">
        <v>44</v>
      </c>
    </row>
    <row r="106" spans="1:6" x14ac:dyDescent="0.25">
      <c r="A106" s="14">
        <v>42293</v>
      </c>
      <c r="B106" s="15" t="str">
        <f t="shared" si="1"/>
        <v>Fri</v>
      </c>
      <c r="C106" s="16" t="s">
        <v>5</v>
      </c>
      <c r="D106" s="17">
        <v>300</v>
      </c>
      <c r="E106" s="17">
        <v>7</v>
      </c>
      <c r="F106" s="2" t="s">
        <v>44</v>
      </c>
    </row>
    <row r="107" spans="1:6" x14ac:dyDescent="0.25">
      <c r="A107" s="14">
        <v>42297</v>
      </c>
      <c r="B107" s="15" t="str">
        <f t="shared" si="1"/>
        <v>Tue</v>
      </c>
      <c r="C107" s="16" t="s">
        <v>13</v>
      </c>
      <c r="D107" s="17">
        <v>1000</v>
      </c>
      <c r="E107" s="17">
        <v>3</v>
      </c>
      <c r="F107" s="2" t="s">
        <v>16</v>
      </c>
    </row>
    <row r="108" spans="1:6" x14ac:dyDescent="0.25">
      <c r="A108" s="14">
        <v>42299</v>
      </c>
      <c r="B108" s="15" t="str">
        <f t="shared" si="1"/>
        <v>Thu</v>
      </c>
      <c r="C108" s="16" t="s">
        <v>5</v>
      </c>
      <c r="D108" s="17">
        <v>250</v>
      </c>
      <c r="E108" s="17">
        <v>5</v>
      </c>
      <c r="F108" s="2" t="s">
        <v>45</v>
      </c>
    </row>
    <row r="109" spans="1:6" x14ac:dyDescent="0.25">
      <c r="A109" s="14">
        <v>42301</v>
      </c>
      <c r="B109" s="15" t="str">
        <f t="shared" si="1"/>
        <v>Sat</v>
      </c>
      <c r="C109" s="16" t="s">
        <v>5</v>
      </c>
      <c r="D109" s="17">
        <v>200</v>
      </c>
      <c r="E109" s="17">
        <v>4</v>
      </c>
      <c r="F109" s="2" t="s">
        <v>16</v>
      </c>
    </row>
    <row r="110" spans="1:6" x14ac:dyDescent="0.25">
      <c r="A110" s="18">
        <v>42370</v>
      </c>
      <c r="B110" s="15" t="str">
        <f t="shared" si="1"/>
        <v>Fri</v>
      </c>
      <c r="C110" s="16" t="s">
        <v>13</v>
      </c>
      <c r="D110" s="17">
        <v>300</v>
      </c>
      <c r="E110" s="17">
        <v>1</v>
      </c>
      <c r="F110" s="2" t="s">
        <v>46</v>
      </c>
    </row>
    <row r="111" spans="1:6" x14ac:dyDescent="0.25">
      <c r="A111" s="18">
        <v>42376</v>
      </c>
      <c r="B111" s="15" t="str">
        <f t="shared" si="1"/>
        <v>Thu</v>
      </c>
      <c r="C111" s="16" t="s">
        <v>13</v>
      </c>
      <c r="D111" s="17">
        <v>1300</v>
      </c>
      <c r="E111" s="17">
        <v>4.5</v>
      </c>
      <c r="F111" s="2" t="s">
        <v>47</v>
      </c>
    </row>
    <row r="112" spans="1:6" x14ac:dyDescent="0.25">
      <c r="A112" s="18">
        <v>42378</v>
      </c>
      <c r="B112" s="15" t="str">
        <f t="shared" si="1"/>
        <v>Sat</v>
      </c>
      <c r="C112" s="16" t="s">
        <v>15</v>
      </c>
      <c r="D112" s="17">
        <v>350</v>
      </c>
      <c r="E112" s="17">
        <v>4.5</v>
      </c>
      <c r="F112" s="2" t="s">
        <v>16</v>
      </c>
    </row>
    <row r="113" spans="1:6" x14ac:dyDescent="0.25">
      <c r="A113" s="18">
        <v>42380</v>
      </c>
      <c r="B113" s="15" t="str">
        <f t="shared" si="1"/>
        <v>Mon</v>
      </c>
      <c r="C113" s="16" t="s">
        <v>13</v>
      </c>
      <c r="D113" s="17">
        <v>600</v>
      </c>
      <c r="E113" s="17">
        <v>2</v>
      </c>
      <c r="F113" s="2" t="s">
        <v>16</v>
      </c>
    </row>
    <row r="114" spans="1:6" x14ac:dyDescent="0.25">
      <c r="A114" s="18">
        <v>42383</v>
      </c>
      <c r="B114" s="15" t="str">
        <f t="shared" si="1"/>
        <v>Thu</v>
      </c>
      <c r="C114" s="16" t="s">
        <v>15</v>
      </c>
      <c r="D114" s="17">
        <v>350</v>
      </c>
      <c r="E114" s="17">
        <v>4.5</v>
      </c>
      <c r="F114" s="2" t="s">
        <v>16</v>
      </c>
    </row>
    <row r="115" spans="1:6" x14ac:dyDescent="0.25">
      <c r="A115" s="18">
        <v>42384</v>
      </c>
      <c r="B115" s="15" t="str">
        <f t="shared" si="1"/>
        <v>Fri</v>
      </c>
      <c r="C115" s="16" t="s">
        <v>13</v>
      </c>
      <c r="D115" s="17">
        <v>900</v>
      </c>
      <c r="E115" s="17">
        <v>4.5</v>
      </c>
      <c r="F115" s="2" t="s">
        <v>16</v>
      </c>
    </row>
    <row r="116" spans="1:6" x14ac:dyDescent="0.25">
      <c r="A116" s="18">
        <v>42388</v>
      </c>
      <c r="B116" s="15" t="str">
        <f t="shared" si="1"/>
        <v>Tue</v>
      </c>
      <c r="C116" s="16" t="s">
        <v>10</v>
      </c>
      <c r="D116" s="17">
        <v>250</v>
      </c>
      <c r="E116" s="17">
        <v>6</v>
      </c>
      <c r="F116" s="2" t="s">
        <v>16</v>
      </c>
    </row>
    <row r="117" spans="1:6" x14ac:dyDescent="0.25">
      <c r="A117" s="18">
        <v>42389</v>
      </c>
      <c r="B117" s="15" t="str">
        <f t="shared" si="1"/>
        <v>Wed</v>
      </c>
      <c r="C117" s="16" t="s">
        <v>13</v>
      </c>
      <c r="D117" s="17">
        <v>300</v>
      </c>
      <c r="E117" s="17">
        <v>1</v>
      </c>
      <c r="F117" s="2" t="s">
        <v>16</v>
      </c>
    </row>
    <row r="118" spans="1:6" x14ac:dyDescent="0.25">
      <c r="A118" s="18">
        <v>42390</v>
      </c>
      <c r="B118" s="15" t="str">
        <f t="shared" si="1"/>
        <v>Thu</v>
      </c>
      <c r="C118" s="16" t="s">
        <v>10</v>
      </c>
      <c r="D118" s="17">
        <v>250</v>
      </c>
      <c r="E118" s="17">
        <v>6</v>
      </c>
      <c r="F118" s="2" t="s">
        <v>16</v>
      </c>
    </row>
    <row r="119" spans="1:6" x14ac:dyDescent="0.25">
      <c r="A119" s="18">
        <v>42392</v>
      </c>
      <c r="B119" s="15" t="str">
        <f t="shared" si="1"/>
        <v>Sat</v>
      </c>
      <c r="C119" s="16" t="s">
        <v>10</v>
      </c>
      <c r="D119" s="17">
        <v>200</v>
      </c>
      <c r="E119" s="17">
        <v>4.5</v>
      </c>
      <c r="F119" s="2" t="s">
        <v>16</v>
      </c>
    </row>
    <row r="120" spans="1:6" x14ac:dyDescent="0.25">
      <c r="A120" s="18">
        <v>42396</v>
      </c>
      <c r="B120" s="15" t="str">
        <f t="shared" si="1"/>
        <v>Wed</v>
      </c>
      <c r="C120" s="16" t="s">
        <v>48</v>
      </c>
      <c r="D120" s="17" t="s">
        <v>49</v>
      </c>
      <c r="E120" s="17">
        <v>2</v>
      </c>
      <c r="F120" s="2" t="s">
        <v>91</v>
      </c>
    </row>
    <row r="121" spans="1:6" x14ac:dyDescent="0.25">
      <c r="A121" s="18">
        <v>42399</v>
      </c>
      <c r="B121" s="15" t="str">
        <f t="shared" si="1"/>
        <v>Sat</v>
      </c>
      <c r="C121" s="16" t="s">
        <v>10</v>
      </c>
      <c r="D121" s="17">
        <v>300</v>
      </c>
      <c r="E121" s="17">
        <v>8</v>
      </c>
      <c r="F121" s="2" t="s">
        <v>16</v>
      </c>
    </row>
    <row r="122" spans="1:6" x14ac:dyDescent="0.25">
      <c r="A122" s="18">
        <v>42400</v>
      </c>
      <c r="B122" s="15" t="str">
        <f t="shared" si="1"/>
        <v>Sun</v>
      </c>
      <c r="C122" s="16" t="s">
        <v>10</v>
      </c>
      <c r="D122" s="17">
        <v>100</v>
      </c>
      <c r="E122" s="17">
        <v>1.5</v>
      </c>
      <c r="F122" s="2" t="s">
        <v>16</v>
      </c>
    </row>
    <row r="123" spans="1:6" x14ac:dyDescent="0.25">
      <c r="A123" s="18">
        <v>42407</v>
      </c>
      <c r="B123" s="15" t="str">
        <f t="shared" si="1"/>
        <v>Sun</v>
      </c>
      <c r="C123" s="16" t="s">
        <v>10</v>
      </c>
      <c r="D123" s="17">
        <v>250</v>
      </c>
      <c r="E123" s="17">
        <v>6</v>
      </c>
      <c r="F123" s="2" t="s">
        <v>16</v>
      </c>
    </row>
    <row r="124" spans="1:6" x14ac:dyDescent="0.25">
      <c r="A124" s="18">
        <v>42408</v>
      </c>
      <c r="B124" s="15" t="str">
        <f t="shared" ref="B124:B126" si="2">TEXT(A124,"ddd")</f>
        <v>Mon</v>
      </c>
      <c r="C124" s="16" t="s">
        <v>10</v>
      </c>
      <c r="D124" s="17">
        <v>150</v>
      </c>
      <c r="E124" s="17">
        <v>3</v>
      </c>
      <c r="F124" s="2" t="s">
        <v>16</v>
      </c>
    </row>
    <row r="125" spans="1:6" x14ac:dyDescent="0.25">
      <c r="A125" s="18">
        <v>42409</v>
      </c>
      <c r="B125" s="15" t="str">
        <f t="shared" si="2"/>
        <v>Tue</v>
      </c>
      <c r="C125" s="16" t="s">
        <v>10</v>
      </c>
      <c r="D125" s="17">
        <v>150</v>
      </c>
      <c r="E125" s="17">
        <v>3</v>
      </c>
      <c r="F125" s="2" t="s">
        <v>16</v>
      </c>
    </row>
    <row r="126" spans="1:6" x14ac:dyDescent="0.25">
      <c r="A126" s="18">
        <v>42411</v>
      </c>
      <c r="B126" s="15" t="str">
        <f t="shared" si="2"/>
        <v>Thu</v>
      </c>
      <c r="C126" s="16" t="s">
        <v>10</v>
      </c>
      <c r="D126" s="17">
        <v>120</v>
      </c>
      <c r="E126" s="17">
        <v>4</v>
      </c>
      <c r="F126" s="2" t="s">
        <v>50</v>
      </c>
    </row>
  </sheetData>
  <autoFilter ref="A1:F12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2"/>
  <sheetViews>
    <sheetView tabSelected="1" topLeftCell="A357" workbookViewId="0">
      <selection activeCell="B361" sqref="B361"/>
    </sheetView>
  </sheetViews>
  <sheetFormatPr defaultRowHeight="15.75" x14ac:dyDescent="0.25"/>
  <cols>
    <col min="1" max="1" width="10.375" bestFit="1" customWidth="1"/>
    <col min="2" max="2" width="6" bestFit="1" customWidth="1"/>
    <col min="3" max="3" width="21.625" bestFit="1" customWidth="1"/>
    <col min="4" max="4" width="19.5" bestFit="1" customWidth="1"/>
    <col min="5" max="5" width="13" bestFit="1" customWidth="1"/>
    <col min="6" max="6" width="27.75" bestFit="1" customWidth="1"/>
    <col min="7" max="7" width="18.5" bestFit="1" customWidth="1"/>
    <col min="8" max="8" width="14.625" bestFit="1" customWidth="1"/>
  </cols>
  <sheetData>
    <row r="1" spans="1:8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s="19">
        <v>41640</v>
      </c>
      <c r="B2" t="str">
        <f>TEXT(A2,"ddd")</f>
        <v>Wed</v>
      </c>
      <c r="C2" t="str">
        <f>IFERROR(VLOOKUP(A2,Blad1!$A$1:$F$126,3,FALSE),"No Liqour")</f>
        <v>No Liqour</v>
      </c>
      <c r="D2">
        <f>IFERROR(VLOOKUP(A2,Blad1!$A$1:$F$126,4,FALSE),0)</f>
        <v>0</v>
      </c>
      <c r="E2">
        <f>IFERROR(VLOOKUP(A2,Blad1!$A$1:$F$126,5,FALSE),0)</f>
        <v>0</v>
      </c>
      <c r="F2" t="str">
        <f>IFERROR(VLOOKUP(A2,Blad1!$A$1:$F$126,6,FALSE),"Home")</f>
        <v>Home</v>
      </c>
      <c r="G2" t="str">
        <f>IF(F2="Home","Self","Others")</f>
        <v>Self</v>
      </c>
      <c r="H2" t="str">
        <f>IFERROR(IF(FIND("Home",F2)=1,"Y","N"),"N")</f>
        <v>Y</v>
      </c>
    </row>
    <row r="3" spans="1:8" x14ac:dyDescent="0.25">
      <c r="A3" s="19">
        <v>41641</v>
      </c>
      <c r="B3" t="str">
        <f t="shared" ref="B3:B66" si="0">TEXT(A3,"ddd")</f>
        <v>Thu</v>
      </c>
      <c r="C3" t="str">
        <f>IFERROR(VLOOKUP(A3,Blad1!$A$1:$F$126,3,FALSE),"No Liqour")</f>
        <v>No Liqour</v>
      </c>
      <c r="D3">
        <f>IFERROR(VLOOKUP(A3,Blad1!$A$1:$F$126,4,FALSE),0)</f>
        <v>0</v>
      </c>
      <c r="E3">
        <f>IFERROR(VLOOKUP(A3,Blad1!$A$1:$F$126,5,FALSE),0)</f>
        <v>0</v>
      </c>
      <c r="F3" t="str">
        <f>IFERROR(VLOOKUP(A3,Blad1!$A$1:$F$126,6,FALSE),"Home")</f>
        <v>Home</v>
      </c>
      <c r="G3" t="str">
        <f t="shared" ref="G3:G66" si="1">IF(F3="Home","Self","Others")</f>
        <v>Self</v>
      </c>
      <c r="H3" t="str">
        <f t="shared" ref="H3:H66" si="2">IFERROR(IF(FIND("Home",F3)=1,"Y","N"),"N")</f>
        <v>Y</v>
      </c>
    </row>
    <row r="4" spans="1:8" x14ac:dyDescent="0.25">
      <c r="A4" s="19">
        <v>41642</v>
      </c>
      <c r="B4" t="str">
        <f t="shared" si="0"/>
        <v>Fri</v>
      </c>
      <c r="C4" t="str">
        <f>IFERROR(VLOOKUP(A4,Blad1!$A$1:$F$126,3,FALSE),"No Liqour")</f>
        <v>No Liqour</v>
      </c>
      <c r="D4">
        <f>IFERROR(VLOOKUP(A4,Blad1!$A$1:$F$126,4,FALSE),0)</f>
        <v>0</v>
      </c>
      <c r="E4">
        <f>IFERROR(VLOOKUP(A4,Blad1!$A$1:$F$126,5,FALSE),0)</f>
        <v>0</v>
      </c>
      <c r="F4" t="str">
        <f>IFERROR(VLOOKUP(A4,Blad1!$A$1:$F$126,6,FALSE),"Home")</f>
        <v>Home</v>
      </c>
      <c r="G4" t="str">
        <f t="shared" si="1"/>
        <v>Self</v>
      </c>
      <c r="H4" t="str">
        <f t="shared" si="2"/>
        <v>Y</v>
      </c>
    </row>
    <row r="5" spans="1:8" x14ac:dyDescent="0.25">
      <c r="A5" s="19">
        <v>41643</v>
      </c>
      <c r="B5" t="str">
        <f t="shared" si="0"/>
        <v>Sat</v>
      </c>
      <c r="C5" t="str">
        <f>IFERROR(VLOOKUP(A5,Blad1!$A$1:$F$126,3,FALSE),"No Liqour")</f>
        <v>No Liqour</v>
      </c>
      <c r="D5">
        <f>IFERROR(VLOOKUP(A5,Blad1!$A$1:$F$126,4,FALSE),0)</f>
        <v>0</v>
      </c>
      <c r="E5">
        <f>IFERROR(VLOOKUP(A5,Blad1!$A$1:$F$126,5,FALSE),0)</f>
        <v>0</v>
      </c>
      <c r="F5" t="str">
        <f>IFERROR(VLOOKUP(A5,Blad1!$A$1:$F$126,6,FALSE),"Home")</f>
        <v>Home</v>
      </c>
      <c r="G5" t="str">
        <f t="shared" si="1"/>
        <v>Self</v>
      </c>
      <c r="H5" t="str">
        <f t="shared" si="2"/>
        <v>Y</v>
      </c>
    </row>
    <row r="6" spans="1:8" x14ac:dyDescent="0.25">
      <c r="A6" s="19">
        <v>41644</v>
      </c>
      <c r="B6" t="str">
        <f t="shared" si="0"/>
        <v>Sun</v>
      </c>
      <c r="C6" t="str">
        <f>IFERROR(VLOOKUP(A6,Blad1!$A$1:$F$126,3,FALSE),"No Liqour")</f>
        <v>Scotch</v>
      </c>
      <c r="D6">
        <f>IFERROR(VLOOKUP(A6,Blad1!$A$1:$F$126,4,FALSE),0)</f>
        <v>100</v>
      </c>
      <c r="E6">
        <f>IFERROR(VLOOKUP(A6,Blad1!$A$1:$F$126,5,FALSE),0)</f>
        <v>4</v>
      </c>
      <c r="F6" t="str">
        <f>IFERROR(VLOOKUP(A6,Blad1!$A$1:$F$126,6,FALSE),"Home")</f>
        <v>Home</v>
      </c>
      <c r="G6" t="str">
        <f t="shared" si="1"/>
        <v>Self</v>
      </c>
      <c r="H6" t="str">
        <f t="shared" si="2"/>
        <v>Y</v>
      </c>
    </row>
    <row r="7" spans="1:8" x14ac:dyDescent="0.25">
      <c r="A7" s="19">
        <v>41645</v>
      </c>
      <c r="B7" t="str">
        <f t="shared" si="0"/>
        <v>Mon</v>
      </c>
      <c r="C7" t="str">
        <f>IFERROR(VLOOKUP(A7,Blad1!$A$1:$F$126,3,FALSE),"No Liqour")</f>
        <v>No Liqour</v>
      </c>
      <c r="D7">
        <f>IFERROR(VLOOKUP(A7,Blad1!$A$1:$F$126,4,FALSE),0)</f>
        <v>0</v>
      </c>
      <c r="E7">
        <f>IFERROR(VLOOKUP(A7,Blad1!$A$1:$F$126,5,FALSE),0)</f>
        <v>0</v>
      </c>
      <c r="F7" t="str">
        <f>IFERROR(VLOOKUP(A7,Blad1!$A$1:$F$126,6,FALSE),"Home")</f>
        <v>Home</v>
      </c>
      <c r="G7" t="str">
        <f t="shared" si="1"/>
        <v>Self</v>
      </c>
      <c r="H7" t="str">
        <f t="shared" si="2"/>
        <v>Y</v>
      </c>
    </row>
    <row r="8" spans="1:8" x14ac:dyDescent="0.25">
      <c r="A8" s="19">
        <v>41646</v>
      </c>
      <c r="B8" t="str">
        <f t="shared" si="0"/>
        <v>Tue</v>
      </c>
      <c r="C8" t="str">
        <f>IFERROR(VLOOKUP(A8,Blad1!$A$1:$F$126,3,FALSE),"No Liqour")</f>
        <v>No Liqour</v>
      </c>
      <c r="D8">
        <f>IFERROR(VLOOKUP(A8,Blad1!$A$1:$F$126,4,FALSE),0)</f>
        <v>0</v>
      </c>
      <c r="E8">
        <f>IFERROR(VLOOKUP(A8,Blad1!$A$1:$F$126,5,FALSE),0)</f>
        <v>0</v>
      </c>
      <c r="F8" t="str">
        <f>IFERROR(VLOOKUP(A8,Blad1!$A$1:$F$126,6,FALSE),"Home")</f>
        <v>Home</v>
      </c>
      <c r="G8" t="str">
        <f t="shared" si="1"/>
        <v>Self</v>
      </c>
      <c r="H8" t="str">
        <f t="shared" si="2"/>
        <v>Y</v>
      </c>
    </row>
    <row r="9" spans="1:8" x14ac:dyDescent="0.25">
      <c r="A9" s="19">
        <v>41647</v>
      </c>
      <c r="B9" t="str">
        <f t="shared" si="0"/>
        <v>Wed</v>
      </c>
      <c r="C9" t="str">
        <f>IFERROR(VLOOKUP(A9,Blad1!$A$1:$F$126,3,FALSE),"No Liqour")</f>
        <v>No Liqour</v>
      </c>
      <c r="D9">
        <f>IFERROR(VLOOKUP(A9,Blad1!$A$1:$F$126,4,FALSE),0)</f>
        <v>0</v>
      </c>
      <c r="E9">
        <f>IFERROR(VLOOKUP(A9,Blad1!$A$1:$F$126,5,FALSE),0)</f>
        <v>0</v>
      </c>
      <c r="F9" t="str">
        <f>IFERROR(VLOOKUP(A9,Blad1!$A$1:$F$126,6,FALSE),"Home")</f>
        <v>Home</v>
      </c>
      <c r="G9" t="str">
        <f t="shared" si="1"/>
        <v>Self</v>
      </c>
      <c r="H9" t="str">
        <f t="shared" si="2"/>
        <v>Y</v>
      </c>
    </row>
    <row r="10" spans="1:8" x14ac:dyDescent="0.25">
      <c r="A10" s="19">
        <v>41648</v>
      </c>
      <c r="B10" t="str">
        <f t="shared" si="0"/>
        <v>Thu</v>
      </c>
      <c r="C10" t="str">
        <f>IFERROR(VLOOKUP(A10,Blad1!$A$1:$F$126,3,FALSE),"No Liqour")</f>
        <v>No Liqour</v>
      </c>
      <c r="D10">
        <f>IFERROR(VLOOKUP(A10,Blad1!$A$1:$F$126,4,FALSE),0)</f>
        <v>0</v>
      </c>
      <c r="E10">
        <f>IFERROR(VLOOKUP(A10,Blad1!$A$1:$F$126,5,FALSE),0)</f>
        <v>0</v>
      </c>
      <c r="F10" t="str">
        <f>IFERROR(VLOOKUP(A10,Blad1!$A$1:$F$126,6,FALSE),"Home")</f>
        <v>Home</v>
      </c>
      <c r="G10" t="str">
        <f t="shared" si="1"/>
        <v>Self</v>
      </c>
      <c r="H10" t="str">
        <f t="shared" si="2"/>
        <v>Y</v>
      </c>
    </row>
    <row r="11" spans="1:8" x14ac:dyDescent="0.25">
      <c r="A11" s="19">
        <v>41649</v>
      </c>
      <c r="B11" t="str">
        <f t="shared" si="0"/>
        <v>Fri</v>
      </c>
      <c r="C11" t="str">
        <f>IFERROR(VLOOKUP(A11,Blad1!$A$1:$F$126,3,FALSE),"No Liqour")</f>
        <v>No Liqour</v>
      </c>
      <c r="D11">
        <f>IFERROR(VLOOKUP(A11,Blad1!$A$1:$F$126,4,FALSE),0)</f>
        <v>0</v>
      </c>
      <c r="E11">
        <f>IFERROR(VLOOKUP(A11,Blad1!$A$1:$F$126,5,FALSE),0)</f>
        <v>0</v>
      </c>
      <c r="F11" t="str">
        <f>IFERROR(VLOOKUP(A11,Blad1!$A$1:$F$126,6,FALSE),"Home")</f>
        <v>Home</v>
      </c>
      <c r="G11" t="str">
        <f t="shared" si="1"/>
        <v>Self</v>
      </c>
      <c r="H11" t="str">
        <f t="shared" si="2"/>
        <v>Y</v>
      </c>
    </row>
    <row r="12" spans="1:8" x14ac:dyDescent="0.25">
      <c r="A12" s="19">
        <v>41650</v>
      </c>
      <c r="B12" t="str">
        <f t="shared" si="0"/>
        <v>Sat</v>
      </c>
      <c r="C12" t="str">
        <f>IFERROR(VLOOKUP(A12,Blad1!$A$1:$F$126,3,FALSE),"No Liqour")</f>
        <v>No Liqour</v>
      </c>
      <c r="D12">
        <f>IFERROR(VLOOKUP(A12,Blad1!$A$1:$F$126,4,FALSE),0)</f>
        <v>0</v>
      </c>
      <c r="E12">
        <f>IFERROR(VLOOKUP(A12,Blad1!$A$1:$F$126,5,FALSE),0)</f>
        <v>0</v>
      </c>
      <c r="F12" t="str">
        <f>IFERROR(VLOOKUP(A12,Blad1!$A$1:$F$126,6,FALSE),"Home")</f>
        <v>Home</v>
      </c>
      <c r="G12" t="str">
        <f t="shared" si="1"/>
        <v>Self</v>
      </c>
      <c r="H12" t="str">
        <f t="shared" si="2"/>
        <v>Y</v>
      </c>
    </row>
    <row r="13" spans="1:8" x14ac:dyDescent="0.25">
      <c r="A13" s="19">
        <v>41651</v>
      </c>
      <c r="B13" t="str">
        <f t="shared" si="0"/>
        <v>Sun</v>
      </c>
      <c r="C13" t="str">
        <f>IFERROR(VLOOKUP(A13,Blad1!$A$1:$F$126,3,FALSE),"No Liqour")</f>
        <v>Scotch</v>
      </c>
      <c r="D13">
        <f>IFERROR(VLOOKUP(A13,Blad1!$A$1:$F$126,4,FALSE),0)</f>
        <v>60</v>
      </c>
      <c r="E13">
        <f>IFERROR(VLOOKUP(A13,Blad1!$A$1:$F$126,5,FALSE),0)</f>
        <v>2.4</v>
      </c>
      <c r="F13" t="str">
        <f>IFERROR(VLOOKUP(A13,Blad1!$A$1:$F$126,6,FALSE),"Home")</f>
        <v>Home</v>
      </c>
      <c r="G13" t="str">
        <f t="shared" si="1"/>
        <v>Self</v>
      </c>
      <c r="H13" t="str">
        <f t="shared" si="2"/>
        <v>Y</v>
      </c>
    </row>
    <row r="14" spans="1:8" x14ac:dyDescent="0.25">
      <c r="A14" s="19">
        <v>41652</v>
      </c>
      <c r="B14" t="str">
        <f t="shared" si="0"/>
        <v>Mon</v>
      </c>
      <c r="C14" t="str">
        <f>IFERROR(VLOOKUP(A14,Blad1!$A$1:$F$126,3,FALSE),"No Liqour")</f>
        <v>No Liqour</v>
      </c>
      <c r="D14">
        <f>IFERROR(VLOOKUP(A14,Blad1!$A$1:$F$126,4,FALSE),0)</f>
        <v>0</v>
      </c>
      <c r="E14">
        <f>IFERROR(VLOOKUP(A14,Blad1!$A$1:$F$126,5,FALSE),0)</f>
        <v>0</v>
      </c>
      <c r="F14" t="str">
        <f>IFERROR(VLOOKUP(A14,Blad1!$A$1:$F$126,6,FALSE),"Home")</f>
        <v>Home</v>
      </c>
      <c r="G14" t="str">
        <f t="shared" si="1"/>
        <v>Self</v>
      </c>
      <c r="H14" t="str">
        <f t="shared" si="2"/>
        <v>Y</v>
      </c>
    </row>
    <row r="15" spans="1:8" x14ac:dyDescent="0.25">
      <c r="A15" s="19">
        <v>41653</v>
      </c>
      <c r="B15" t="str">
        <f t="shared" si="0"/>
        <v>Tue</v>
      </c>
      <c r="C15" t="str">
        <f>IFERROR(VLOOKUP(A15,Blad1!$A$1:$F$126,3,FALSE),"No Liqour")</f>
        <v>No Liqour</v>
      </c>
      <c r="D15">
        <f>IFERROR(VLOOKUP(A15,Blad1!$A$1:$F$126,4,FALSE),0)</f>
        <v>0</v>
      </c>
      <c r="E15">
        <f>IFERROR(VLOOKUP(A15,Blad1!$A$1:$F$126,5,FALSE),0)</f>
        <v>0</v>
      </c>
      <c r="F15" t="str">
        <f>IFERROR(VLOOKUP(A15,Blad1!$A$1:$F$126,6,FALSE),"Home")</f>
        <v>Home</v>
      </c>
      <c r="G15" t="str">
        <f t="shared" si="1"/>
        <v>Self</v>
      </c>
      <c r="H15" t="str">
        <f t="shared" si="2"/>
        <v>Y</v>
      </c>
    </row>
    <row r="16" spans="1:8" x14ac:dyDescent="0.25">
      <c r="A16" s="19">
        <v>41654</v>
      </c>
      <c r="B16" t="str">
        <f t="shared" si="0"/>
        <v>Wed</v>
      </c>
      <c r="C16" t="str">
        <f>IFERROR(VLOOKUP(A16,Blad1!$A$1:$F$126,3,FALSE),"No Liqour")</f>
        <v>No Liqour</v>
      </c>
      <c r="D16">
        <f>IFERROR(VLOOKUP(A16,Blad1!$A$1:$F$126,4,FALSE),0)</f>
        <v>0</v>
      </c>
      <c r="E16">
        <f>IFERROR(VLOOKUP(A16,Blad1!$A$1:$F$126,5,FALSE),0)</f>
        <v>0</v>
      </c>
      <c r="F16" t="str">
        <f>IFERROR(VLOOKUP(A16,Blad1!$A$1:$F$126,6,FALSE),"Home")</f>
        <v>Home</v>
      </c>
      <c r="G16" t="str">
        <f t="shared" si="1"/>
        <v>Self</v>
      </c>
      <c r="H16" t="str">
        <f t="shared" si="2"/>
        <v>Y</v>
      </c>
    </row>
    <row r="17" spans="1:8" x14ac:dyDescent="0.25">
      <c r="A17" s="19">
        <v>41655</v>
      </c>
      <c r="B17" t="str">
        <f t="shared" si="0"/>
        <v>Thu</v>
      </c>
      <c r="C17" t="str">
        <f>IFERROR(VLOOKUP(A17,Blad1!$A$1:$F$126,3,FALSE),"No Liqour")</f>
        <v>Beer</v>
      </c>
      <c r="D17">
        <f>IFERROR(VLOOKUP(A17,Blad1!$A$1:$F$126,4,FALSE),0)</f>
        <v>330</v>
      </c>
      <c r="E17">
        <f>IFERROR(VLOOKUP(A17,Blad1!$A$1:$F$126,5,FALSE),0)</f>
        <v>1.6</v>
      </c>
      <c r="F17" t="str">
        <f>IFERROR(VLOOKUP(A17,Blad1!$A$1:$F$126,6,FALSE),"Home")</f>
        <v>Home</v>
      </c>
      <c r="G17" t="str">
        <f t="shared" si="1"/>
        <v>Self</v>
      </c>
      <c r="H17" t="str">
        <f t="shared" si="2"/>
        <v>Y</v>
      </c>
    </row>
    <row r="18" spans="1:8" x14ac:dyDescent="0.25">
      <c r="A18" s="19">
        <v>41656</v>
      </c>
      <c r="B18" t="str">
        <f t="shared" si="0"/>
        <v>Fri</v>
      </c>
      <c r="C18" t="str">
        <f>IFERROR(VLOOKUP(A18,Blad1!$A$1:$F$126,3,FALSE),"No Liqour")</f>
        <v>No Liqour</v>
      </c>
      <c r="D18">
        <f>IFERROR(VLOOKUP(A18,Blad1!$A$1:$F$126,4,FALSE),0)</f>
        <v>0</v>
      </c>
      <c r="E18">
        <f>IFERROR(VLOOKUP(A18,Blad1!$A$1:$F$126,5,FALSE),0)</f>
        <v>0</v>
      </c>
      <c r="F18" t="str">
        <f>IFERROR(VLOOKUP(A18,Blad1!$A$1:$F$126,6,FALSE),"Home")</f>
        <v>Home</v>
      </c>
      <c r="G18" t="str">
        <f t="shared" si="1"/>
        <v>Self</v>
      </c>
      <c r="H18" t="str">
        <f t="shared" si="2"/>
        <v>Y</v>
      </c>
    </row>
    <row r="19" spans="1:8" x14ac:dyDescent="0.25">
      <c r="A19" s="19">
        <v>41657</v>
      </c>
      <c r="B19" t="str">
        <f t="shared" si="0"/>
        <v>Sat</v>
      </c>
      <c r="C19" t="str">
        <f>IFERROR(VLOOKUP(A19,Blad1!$A$1:$F$126,3,FALSE),"No Liqour")</f>
        <v>Vodka</v>
      </c>
      <c r="D19">
        <f>IFERROR(VLOOKUP(A19,Blad1!$A$1:$F$126,4,FALSE),0)</f>
        <v>100</v>
      </c>
      <c r="E19">
        <f>IFERROR(VLOOKUP(A19,Blad1!$A$1:$F$126,5,FALSE),0)</f>
        <v>3.7142857142857144</v>
      </c>
      <c r="F19" t="str">
        <f>IFERROR(VLOOKUP(A19,Blad1!$A$1:$F$126,6,FALSE),"Home")</f>
        <v>Home</v>
      </c>
      <c r="G19" t="str">
        <f t="shared" si="1"/>
        <v>Self</v>
      </c>
      <c r="H19" t="str">
        <f t="shared" si="2"/>
        <v>Y</v>
      </c>
    </row>
    <row r="20" spans="1:8" x14ac:dyDescent="0.25">
      <c r="A20" s="19">
        <v>41658</v>
      </c>
      <c r="B20" t="str">
        <f t="shared" si="0"/>
        <v>Sun</v>
      </c>
      <c r="C20" t="str">
        <f>IFERROR(VLOOKUP(A20,Blad1!$A$1:$F$126,3,FALSE),"No Liqour")</f>
        <v>No Liqour</v>
      </c>
      <c r="D20">
        <f>IFERROR(VLOOKUP(A20,Blad1!$A$1:$F$126,4,FALSE),0)</f>
        <v>0</v>
      </c>
      <c r="E20">
        <f>IFERROR(VLOOKUP(A20,Blad1!$A$1:$F$126,5,FALSE),0)</f>
        <v>0</v>
      </c>
      <c r="F20" t="str">
        <f>IFERROR(VLOOKUP(A20,Blad1!$A$1:$F$126,6,FALSE),"Home")</f>
        <v>Home</v>
      </c>
      <c r="G20" t="str">
        <f t="shared" si="1"/>
        <v>Self</v>
      </c>
      <c r="H20" t="str">
        <f t="shared" si="2"/>
        <v>Y</v>
      </c>
    </row>
    <row r="21" spans="1:8" x14ac:dyDescent="0.25">
      <c r="A21" s="19">
        <v>41659</v>
      </c>
      <c r="B21" t="str">
        <f t="shared" si="0"/>
        <v>Mon</v>
      </c>
      <c r="C21" t="str">
        <f>IFERROR(VLOOKUP(A21,Blad1!$A$1:$F$126,3,FALSE),"No Liqour")</f>
        <v>No Liqour</v>
      </c>
      <c r="D21">
        <f>IFERROR(VLOOKUP(A21,Blad1!$A$1:$F$126,4,FALSE),0)</f>
        <v>0</v>
      </c>
      <c r="E21">
        <f>IFERROR(VLOOKUP(A21,Blad1!$A$1:$F$126,5,FALSE),0)</f>
        <v>0</v>
      </c>
      <c r="F21" t="str">
        <f>IFERROR(VLOOKUP(A21,Blad1!$A$1:$F$126,6,FALSE),"Home")</f>
        <v>Home</v>
      </c>
      <c r="G21" t="str">
        <f t="shared" si="1"/>
        <v>Self</v>
      </c>
      <c r="H21" t="str">
        <f t="shared" si="2"/>
        <v>Y</v>
      </c>
    </row>
    <row r="22" spans="1:8" x14ac:dyDescent="0.25">
      <c r="A22" s="19">
        <v>41660</v>
      </c>
      <c r="B22" t="str">
        <f t="shared" si="0"/>
        <v>Tue</v>
      </c>
      <c r="C22" t="str">
        <f>IFERROR(VLOOKUP(A22,Blad1!$A$1:$F$126,3,FALSE),"No Liqour")</f>
        <v>No Liqour</v>
      </c>
      <c r="D22">
        <f>IFERROR(VLOOKUP(A22,Blad1!$A$1:$F$126,4,FALSE),0)</f>
        <v>0</v>
      </c>
      <c r="E22">
        <f>IFERROR(VLOOKUP(A22,Blad1!$A$1:$F$126,5,FALSE),0)</f>
        <v>0</v>
      </c>
      <c r="F22" t="str">
        <f>IFERROR(VLOOKUP(A22,Blad1!$A$1:$F$126,6,FALSE),"Home")</f>
        <v>Home</v>
      </c>
      <c r="G22" t="str">
        <f t="shared" si="1"/>
        <v>Self</v>
      </c>
      <c r="H22" t="str">
        <f t="shared" si="2"/>
        <v>Y</v>
      </c>
    </row>
    <row r="23" spans="1:8" x14ac:dyDescent="0.25">
      <c r="A23" s="19">
        <v>41661</v>
      </c>
      <c r="B23" t="str">
        <f t="shared" si="0"/>
        <v>Wed</v>
      </c>
      <c r="C23" t="str">
        <f>IFERROR(VLOOKUP(A23,Blad1!$A$1:$F$126,3,FALSE),"No Liqour")</f>
        <v>No Liqour</v>
      </c>
      <c r="D23">
        <f>IFERROR(VLOOKUP(A23,Blad1!$A$1:$F$126,4,FALSE),0)</f>
        <v>0</v>
      </c>
      <c r="E23">
        <f>IFERROR(VLOOKUP(A23,Blad1!$A$1:$F$126,5,FALSE),0)</f>
        <v>0</v>
      </c>
      <c r="F23" t="str">
        <f>IFERROR(VLOOKUP(A23,Blad1!$A$1:$F$126,6,FALSE),"Home")</f>
        <v>Home</v>
      </c>
      <c r="G23" t="str">
        <f t="shared" si="1"/>
        <v>Self</v>
      </c>
      <c r="H23" t="str">
        <f t="shared" si="2"/>
        <v>Y</v>
      </c>
    </row>
    <row r="24" spans="1:8" x14ac:dyDescent="0.25">
      <c r="A24" s="19">
        <v>41662</v>
      </c>
      <c r="B24" t="str">
        <f t="shared" si="0"/>
        <v>Thu</v>
      </c>
      <c r="C24" t="str">
        <f>IFERROR(VLOOKUP(A24,Blad1!$A$1:$F$126,3,FALSE),"No Liqour")</f>
        <v>No Liqour</v>
      </c>
      <c r="D24">
        <f>IFERROR(VLOOKUP(A24,Blad1!$A$1:$F$126,4,FALSE),0)</f>
        <v>0</v>
      </c>
      <c r="E24">
        <f>IFERROR(VLOOKUP(A24,Blad1!$A$1:$F$126,5,FALSE),0)</f>
        <v>0</v>
      </c>
      <c r="F24" t="str">
        <f>IFERROR(VLOOKUP(A24,Blad1!$A$1:$F$126,6,FALSE),"Home")</f>
        <v>Home</v>
      </c>
      <c r="G24" t="str">
        <f t="shared" si="1"/>
        <v>Self</v>
      </c>
      <c r="H24" t="str">
        <f t="shared" si="2"/>
        <v>Y</v>
      </c>
    </row>
    <row r="25" spans="1:8" x14ac:dyDescent="0.25">
      <c r="A25" s="19">
        <v>41663</v>
      </c>
      <c r="B25" t="str">
        <f t="shared" si="0"/>
        <v>Fri</v>
      </c>
      <c r="C25" t="str">
        <f>IFERROR(VLOOKUP(A25,Blad1!$A$1:$F$126,3,FALSE),"No Liqour")</f>
        <v>Wine</v>
      </c>
      <c r="D25">
        <f>IFERROR(VLOOKUP(A25,Blad1!$A$1:$F$126,4,FALSE),0)</f>
        <v>200</v>
      </c>
      <c r="E25">
        <f>IFERROR(VLOOKUP(A25,Blad1!$A$1:$F$126,5,FALSE),0)</f>
        <v>2.6285714285714281</v>
      </c>
      <c r="F25" t="str">
        <f>IFERROR(VLOOKUP(A25,Blad1!$A$1:$F$126,6,FALSE),"Home")</f>
        <v>Home</v>
      </c>
      <c r="G25" t="str">
        <f t="shared" si="1"/>
        <v>Self</v>
      </c>
      <c r="H25" t="str">
        <f t="shared" si="2"/>
        <v>Y</v>
      </c>
    </row>
    <row r="26" spans="1:8" x14ac:dyDescent="0.25">
      <c r="A26" s="19">
        <v>41664</v>
      </c>
      <c r="B26" t="str">
        <f t="shared" si="0"/>
        <v>Sat</v>
      </c>
      <c r="C26" t="str">
        <f>IFERROR(VLOOKUP(A26,Blad1!$A$1:$F$126,3,FALSE),"No Liqour")</f>
        <v>Wine</v>
      </c>
      <c r="D26">
        <f>IFERROR(VLOOKUP(A26,Blad1!$A$1:$F$126,4,FALSE),0)</f>
        <v>400</v>
      </c>
      <c r="E26">
        <f>IFERROR(VLOOKUP(A26,Blad1!$A$1:$F$126,5,FALSE),0)</f>
        <v>5.2571428571428562</v>
      </c>
      <c r="F26" t="str">
        <f>IFERROR(VLOOKUP(A26,Blad1!$A$1:$F$126,6,FALSE),"Home")</f>
        <v>Home</v>
      </c>
      <c r="G26" t="str">
        <f t="shared" si="1"/>
        <v>Self</v>
      </c>
      <c r="H26" t="str">
        <f t="shared" si="2"/>
        <v>Y</v>
      </c>
    </row>
    <row r="27" spans="1:8" x14ac:dyDescent="0.25">
      <c r="A27" s="19">
        <v>41665</v>
      </c>
      <c r="B27" t="str">
        <f t="shared" si="0"/>
        <v>Sun</v>
      </c>
      <c r="C27" t="str">
        <f>IFERROR(VLOOKUP(A27,Blad1!$A$1:$F$126,3,FALSE),"No Liqour")</f>
        <v>No Liqour</v>
      </c>
      <c r="D27">
        <f>IFERROR(VLOOKUP(A27,Blad1!$A$1:$F$126,4,FALSE),0)</f>
        <v>0</v>
      </c>
      <c r="E27">
        <f>IFERROR(VLOOKUP(A27,Blad1!$A$1:$F$126,5,FALSE),0)</f>
        <v>0</v>
      </c>
      <c r="F27" t="str">
        <f>IFERROR(VLOOKUP(A27,Blad1!$A$1:$F$126,6,FALSE),"Home")</f>
        <v>Home</v>
      </c>
      <c r="G27" t="str">
        <f t="shared" si="1"/>
        <v>Self</v>
      </c>
      <c r="H27" t="str">
        <f t="shared" si="2"/>
        <v>Y</v>
      </c>
    </row>
    <row r="28" spans="1:8" x14ac:dyDescent="0.25">
      <c r="A28" s="19">
        <v>41666</v>
      </c>
      <c r="B28" t="str">
        <f t="shared" si="0"/>
        <v>Mon</v>
      </c>
      <c r="C28" t="str">
        <f>IFERROR(VLOOKUP(A28,Blad1!$A$1:$F$126,3,FALSE),"No Liqour")</f>
        <v>No Liqour</v>
      </c>
      <c r="D28">
        <f>IFERROR(VLOOKUP(A28,Blad1!$A$1:$F$126,4,FALSE),0)</f>
        <v>0</v>
      </c>
      <c r="E28">
        <f>IFERROR(VLOOKUP(A28,Blad1!$A$1:$F$126,5,FALSE),0)</f>
        <v>0</v>
      </c>
      <c r="F28" t="str">
        <f>IFERROR(VLOOKUP(A28,Blad1!$A$1:$F$126,6,FALSE),"Home")</f>
        <v>Home</v>
      </c>
      <c r="G28" t="str">
        <f t="shared" si="1"/>
        <v>Self</v>
      </c>
      <c r="H28" t="str">
        <f t="shared" si="2"/>
        <v>Y</v>
      </c>
    </row>
    <row r="29" spans="1:8" x14ac:dyDescent="0.25">
      <c r="A29" s="19">
        <v>41667</v>
      </c>
      <c r="B29" t="str">
        <f t="shared" si="0"/>
        <v>Tue</v>
      </c>
      <c r="C29" t="str">
        <f>IFERROR(VLOOKUP(A29,Blad1!$A$1:$F$126,3,FALSE),"No Liqour")</f>
        <v>No Liqour</v>
      </c>
      <c r="D29">
        <f>IFERROR(VLOOKUP(A29,Blad1!$A$1:$F$126,4,FALSE),0)</f>
        <v>0</v>
      </c>
      <c r="E29">
        <f>IFERROR(VLOOKUP(A29,Blad1!$A$1:$F$126,5,FALSE),0)</f>
        <v>0</v>
      </c>
      <c r="F29" t="str">
        <f>IFERROR(VLOOKUP(A29,Blad1!$A$1:$F$126,6,FALSE),"Home")</f>
        <v>Home</v>
      </c>
      <c r="G29" t="str">
        <f t="shared" si="1"/>
        <v>Self</v>
      </c>
      <c r="H29" t="str">
        <f t="shared" si="2"/>
        <v>Y</v>
      </c>
    </row>
    <row r="30" spans="1:8" x14ac:dyDescent="0.25">
      <c r="A30" s="19">
        <v>41668</v>
      </c>
      <c r="B30" t="str">
        <f t="shared" si="0"/>
        <v>Wed</v>
      </c>
      <c r="C30" t="str">
        <f>IFERROR(VLOOKUP(A30,Blad1!$A$1:$F$126,3,FALSE),"No Liqour")</f>
        <v>No Liqour</v>
      </c>
      <c r="D30">
        <f>IFERROR(VLOOKUP(A30,Blad1!$A$1:$F$126,4,FALSE),0)</f>
        <v>0</v>
      </c>
      <c r="E30">
        <f>IFERROR(VLOOKUP(A30,Blad1!$A$1:$F$126,5,FALSE),0)</f>
        <v>0</v>
      </c>
      <c r="F30" t="str">
        <f>IFERROR(VLOOKUP(A30,Blad1!$A$1:$F$126,6,FALSE),"Home")</f>
        <v>Home</v>
      </c>
      <c r="G30" t="str">
        <f t="shared" si="1"/>
        <v>Self</v>
      </c>
      <c r="H30" t="str">
        <f t="shared" si="2"/>
        <v>Y</v>
      </c>
    </row>
    <row r="31" spans="1:8" x14ac:dyDescent="0.25">
      <c r="A31" s="19">
        <v>41669</v>
      </c>
      <c r="B31" t="str">
        <f t="shared" si="0"/>
        <v>Thu</v>
      </c>
      <c r="C31" t="str">
        <f>IFERROR(VLOOKUP(A31,Blad1!$A$1:$F$126,3,FALSE),"No Liqour")</f>
        <v>No Liqour</v>
      </c>
      <c r="D31">
        <f>IFERROR(VLOOKUP(A31,Blad1!$A$1:$F$126,4,FALSE),0)</f>
        <v>0</v>
      </c>
      <c r="E31">
        <f>IFERROR(VLOOKUP(A31,Blad1!$A$1:$F$126,5,FALSE),0)</f>
        <v>0</v>
      </c>
      <c r="F31" t="str">
        <f>IFERROR(VLOOKUP(A31,Blad1!$A$1:$F$126,6,FALSE),"Home")</f>
        <v>Home</v>
      </c>
      <c r="G31" t="str">
        <f t="shared" si="1"/>
        <v>Self</v>
      </c>
      <c r="H31" t="str">
        <f t="shared" si="2"/>
        <v>Y</v>
      </c>
    </row>
    <row r="32" spans="1:8" x14ac:dyDescent="0.25">
      <c r="A32" s="19">
        <v>41670</v>
      </c>
      <c r="B32" t="str">
        <f t="shared" si="0"/>
        <v>Fri</v>
      </c>
      <c r="C32" t="str">
        <f>IFERROR(VLOOKUP(A32,Blad1!$A$1:$F$126,3,FALSE),"No Liqour")</f>
        <v>No Liqour</v>
      </c>
      <c r="D32">
        <f>IFERROR(VLOOKUP(A32,Blad1!$A$1:$F$126,4,FALSE),0)</f>
        <v>0</v>
      </c>
      <c r="E32">
        <f>IFERROR(VLOOKUP(A32,Blad1!$A$1:$F$126,5,FALSE),0)</f>
        <v>0</v>
      </c>
      <c r="F32" t="str">
        <f>IFERROR(VLOOKUP(A32,Blad1!$A$1:$F$126,6,FALSE),"Home")</f>
        <v>Home</v>
      </c>
      <c r="G32" t="str">
        <f t="shared" si="1"/>
        <v>Self</v>
      </c>
      <c r="H32" t="str">
        <f t="shared" si="2"/>
        <v>Y</v>
      </c>
    </row>
    <row r="33" spans="1:8" x14ac:dyDescent="0.25">
      <c r="A33" s="19">
        <v>41671</v>
      </c>
      <c r="B33" t="str">
        <f t="shared" si="0"/>
        <v>Sat</v>
      </c>
      <c r="C33" t="str">
        <f>IFERROR(VLOOKUP(A33,Blad1!$A$1:$F$126,3,FALSE),"No Liqour")</f>
        <v>No Liqour</v>
      </c>
      <c r="D33">
        <f>IFERROR(VLOOKUP(A33,Blad1!$A$1:$F$126,4,FALSE),0)</f>
        <v>0</v>
      </c>
      <c r="E33">
        <f>IFERROR(VLOOKUP(A33,Blad1!$A$1:$F$126,5,FALSE),0)</f>
        <v>0</v>
      </c>
      <c r="F33" t="str">
        <f>IFERROR(VLOOKUP(A33,Blad1!$A$1:$F$126,6,FALSE),"Home")</f>
        <v>Home</v>
      </c>
      <c r="G33" t="str">
        <f t="shared" si="1"/>
        <v>Self</v>
      </c>
      <c r="H33" t="str">
        <f t="shared" si="2"/>
        <v>Y</v>
      </c>
    </row>
    <row r="34" spans="1:8" x14ac:dyDescent="0.25">
      <c r="A34" s="19">
        <v>41672</v>
      </c>
      <c r="B34" t="str">
        <f t="shared" si="0"/>
        <v>Sun</v>
      </c>
      <c r="C34" t="str">
        <f>IFERROR(VLOOKUP(A34,Blad1!$A$1:$F$126,3,FALSE),"No Liqour")</f>
        <v>No Liqour</v>
      </c>
      <c r="D34">
        <f>IFERROR(VLOOKUP(A34,Blad1!$A$1:$F$126,4,FALSE),0)</f>
        <v>0</v>
      </c>
      <c r="E34">
        <f>IFERROR(VLOOKUP(A34,Blad1!$A$1:$F$126,5,FALSE),0)</f>
        <v>0</v>
      </c>
      <c r="F34" t="str">
        <f>IFERROR(VLOOKUP(A34,Blad1!$A$1:$F$126,6,FALSE),"Home")</f>
        <v>Home</v>
      </c>
      <c r="G34" t="str">
        <f t="shared" si="1"/>
        <v>Self</v>
      </c>
      <c r="H34" t="str">
        <f t="shared" si="2"/>
        <v>Y</v>
      </c>
    </row>
    <row r="35" spans="1:8" x14ac:dyDescent="0.25">
      <c r="A35" s="19">
        <v>41673</v>
      </c>
      <c r="B35" t="str">
        <f t="shared" si="0"/>
        <v>Mon</v>
      </c>
      <c r="C35" t="str">
        <f>IFERROR(VLOOKUP(A35,Blad1!$A$1:$F$126,3,FALSE),"No Liqour")</f>
        <v>No Liqour</v>
      </c>
      <c r="D35">
        <f>IFERROR(VLOOKUP(A35,Blad1!$A$1:$F$126,4,FALSE),0)</f>
        <v>0</v>
      </c>
      <c r="E35">
        <f>IFERROR(VLOOKUP(A35,Blad1!$A$1:$F$126,5,FALSE),0)</f>
        <v>0</v>
      </c>
      <c r="F35" t="str">
        <f>IFERROR(VLOOKUP(A35,Blad1!$A$1:$F$126,6,FALSE),"Home")</f>
        <v>Home</v>
      </c>
      <c r="G35" t="str">
        <f t="shared" si="1"/>
        <v>Self</v>
      </c>
      <c r="H35" t="str">
        <f t="shared" si="2"/>
        <v>Y</v>
      </c>
    </row>
    <row r="36" spans="1:8" x14ac:dyDescent="0.25">
      <c r="A36" s="19">
        <v>41674</v>
      </c>
      <c r="B36" t="str">
        <f t="shared" si="0"/>
        <v>Tue</v>
      </c>
      <c r="C36" t="str">
        <f>IFERROR(VLOOKUP(A36,Blad1!$A$1:$F$126,3,FALSE),"No Liqour")</f>
        <v>No Liqour</v>
      </c>
      <c r="D36">
        <f>IFERROR(VLOOKUP(A36,Blad1!$A$1:$F$126,4,FALSE),0)</f>
        <v>0</v>
      </c>
      <c r="E36">
        <f>IFERROR(VLOOKUP(A36,Blad1!$A$1:$F$126,5,FALSE),0)</f>
        <v>0</v>
      </c>
      <c r="F36" t="str">
        <f>IFERROR(VLOOKUP(A36,Blad1!$A$1:$F$126,6,FALSE),"Home")</f>
        <v>Home</v>
      </c>
      <c r="G36" t="str">
        <f t="shared" si="1"/>
        <v>Self</v>
      </c>
      <c r="H36" t="str">
        <f t="shared" si="2"/>
        <v>Y</v>
      </c>
    </row>
    <row r="37" spans="1:8" x14ac:dyDescent="0.25">
      <c r="A37" s="19">
        <v>41675</v>
      </c>
      <c r="B37" t="str">
        <f t="shared" si="0"/>
        <v>Wed</v>
      </c>
      <c r="C37" t="str">
        <f>IFERROR(VLOOKUP(A37,Blad1!$A$1:$F$126,3,FALSE),"No Liqour")</f>
        <v>No Liqour</v>
      </c>
      <c r="D37">
        <f>IFERROR(VLOOKUP(A37,Blad1!$A$1:$F$126,4,FALSE),0)</f>
        <v>0</v>
      </c>
      <c r="E37">
        <f>IFERROR(VLOOKUP(A37,Blad1!$A$1:$F$126,5,FALSE),0)</f>
        <v>0</v>
      </c>
      <c r="F37" t="str">
        <f>IFERROR(VLOOKUP(A37,Blad1!$A$1:$F$126,6,FALSE),"Home")</f>
        <v>Home</v>
      </c>
      <c r="G37" t="str">
        <f t="shared" si="1"/>
        <v>Self</v>
      </c>
      <c r="H37" t="str">
        <f t="shared" si="2"/>
        <v>Y</v>
      </c>
    </row>
    <row r="38" spans="1:8" x14ac:dyDescent="0.25">
      <c r="A38" s="19">
        <v>41676</v>
      </c>
      <c r="B38" t="str">
        <f t="shared" si="0"/>
        <v>Thu</v>
      </c>
      <c r="C38" t="str">
        <f>IFERROR(VLOOKUP(A38,Blad1!$A$1:$F$126,3,FALSE),"No Liqour")</f>
        <v>No Liqour</v>
      </c>
      <c r="D38">
        <f>IFERROR(VLOOKUP(A38,Blad1!$A$1:$F$126,4,FALSE),0)</f>
        <v>0</v>
      </c>
      <c r="E38">
        <f>IFERROR(VLOOKUP(A38,Blad1!$A$1:$F$126,5,FALSE),0)</f>
        <v>0</v>
      </c>
      <c r="F38" t="str">
        <f>IFERROR(VLOOKUP(A38,Blad1!$A$1:$F$126,6,FALSE),"Home")</f>
        <v>Home</v>
      </c>
      <c r="G38" t="str">
        <f t="shared" si="1"/>
        <v>Self</v>
      </c>
      <c r="H38" t="str">
        <f t="shared" si="2"/>
        <v>Y</v>
      </c>
    </row>
    <row r="39" spans="1:8" x14ac:dyDescent="0.25">
      <c r="A39" s="19">
        <v>41677</v>
      </c>
      <c r="B39" t="str">
        <f t="shared" si="0"/>
        <v>Fri</v>
      </c>
      <c r="C39" t="str">
        <f>IFERROR(VLOOKUP(A39,Blad1!$A$1:$F$126,3,FALSE),"No Liqour")</f>
        <v>Wine</v>
      </c>
      <c r="D39">
        <f>IFERROR(VLOOKUP(A39,Blad1!$A$1:$F$126,4,FALSE),0)</f>
        <v>500</v>
      </c>
      <c r="E39">
        <f>IFERROR(VLOOKUP(A39,Blad1!$A$1:$F$126,5,FALSE),0)</f>
        <v>6.5714285714285712</v>
      </c>
      <c r="F39" t="str">
        <f>IFERROR(VLOOKUP(A39,Blad1!$A$1:$F$126,6,FALSE),"Home")</f>
        <v>Party at Vasi's place</v>
      </c>
      <c r="G39" t="str">
        <f t="shared" si="1"/>
        <v>Others</v>
      </c>
      <c r="H39" t="str">
        <f t="shared" si="2"/>
        <v>N</v>
      </c>
    </row>
    <row r="40" spans="1:8" x14ac:dyDescent="0.25">
      <c r="A40" s="19">
        <v>41678</v>
      </c>
      <c r="B40" t="str">
        <f t="shared" si="0"/>
        <v>Sat</v>
      </c>
      <c r="C40" t="str">
        <f>IFERROR(VLOOKUP(A40,Blad1!$A$1:$F$126,3,FALSE),"No Liqour")</f>
        <v>No Liqour</v>
      </c>
      <c r="D40">
        <f>IFERROR(VLOOKUP(A40,Blad1!$A$1:$F$126,4,FALSE),0)</f>
        <v>0</v>
      </c>
      <c r="E40">
        <f>IFERROR(VLOOKUP(A40,Blad1!$A$1:$F$126,5,FALSE),0)</f>
        <v>0</v>
      </c>
      <c r="F40" t="str">
        <f>IFERROR(VLOOKUP(A40,Blad1!$A$1:$F$126,6,FALSE),"Home")</f>
        <v>Home</v>
      </c>
      <c r="G40" t="str">
        <f t="shared" si="1"/>
        <v>Self</v>
      </c>
      <c r="H40" t="str">
        <f t="shared" si="2"/>
        <v>Y</v>
      </c>
    </row>
    <row r="41" spans="1:8" x14ac:dyDescent="0.25">
      <c r="A41" s="19">
        <v>41679</v>
      </c>
      <c r="B41" t="str">
        <f t="shared" si="0"/>
        <v>Sun</v>
      </c>
      <c r="C41" t="str">
        <f>IFERROR(VLOOKUP(A41,Blad1!$A$1:$F$126,3,FALSE),"No Liqour")</f>
        <v>No Liqour</v>
      </c>
      <c r="D41">
        <f>IFERROR(VLOOKUP(A41,Blad1!$A$1:$F$126,4,FALSE),0)</f>
        <v>0</v>
      </c>
      <c r="E41">
        <f>IFERROR(VLOOKUP(A41,Blad1!$A$1:$F$126,5,FALSE),0)</f>
        <v>0</v>
      </c>
      <c r="F41" t="str">
        <f>IFERROR(VLOOKUP(A41,Blad1!$A$1:$F$126,6,FALSE),"Home")</f>
        <v>Home</v>
      </c>
      <c r="G41" t="str">
        <f t="shared" si="1"/>
        <v>Self</v>
      </c>
      <c r="H41" t="str">
        <f t="shared" si="2"/>
        <v>Y</v>
      </c>
    </row>
    <row r="42" spans="1:8" x14ac:dyDescent="0.25">
      <c r="A42" s="19">
        <v>41680</v>
      </c>
      <c r="B42" t="str">
        <f t="shared" si="0"/>
        <v>Mon</v>
      </c>
      <c r="C42" t="str">
        <f>IFERROR(VLOOKUP(A42,Blad1!$A$1:$F$126,3,FALSE),"No Liqour")</f>
        <v>Tequila, Red Label</v>
      </c>
      <c r="D42">
        <f>IFERROR(VLOOKUP(A42,Blad1!$A$1:$F$126,4,FALSE),0)</f>
        <v>200</v>
      </c>
      <c r="E42">
        <f>IFERROR(VLOOKUP(A42,Blad1!$A$1:$F$126,5,FALSE),0)</f>
        <v>11</v>
      </c>
      <c r="F42" t="str">
        <f>IFERROR(VLOOKUP(A42,Blad1!$A$1:$F$126,6,FALSE),"Home")</f>
        <v>Party at Home</v>
      </c>
      <c r="G42" t="str">
        <f t="shared" si="1"/>
        <v>Others</v>
      </c>
      <c r="H42" t="str">
        <f t="shared" si="2"/>
        <v>N</v>
      </c>
    </row>
    <row r="43" spans="1:8" x14ac:dyDescent="0.25">
      <c r="A43" s="19">
        <v>41681</v>
      </c>
      <c r="B43" t="str">
        <f t="shared" si="0"/>
        <v>Tue</v>
      </c>
      <c r="C43" t="str">
        <f>IFERROR(VLOOKUP(A43,Blad1!$A$1:$F$126,3,FALSE),"No Liqour")</f>
        <v>No Liqour</v>
      </c>
      <c r="D43">
        <f>IFERROR(VLOOKUP(A43,Blad1!$A$1:$F$126,4,FALSE),0)</f>
        <v>0</v>
      </c>
      <c r="E43">
        <f>IFERROR(VLOOKUP(A43,Blad1!$A$1:$F$126,5,FALSE),0)</f>
        <v>0</v>
      </c>
      <c r="F43" t="str">
        <f>IFERROR(VLOOKUP(A43,Blad1!$A$1:$F$126,6,FALSE),"Home")</f>
        <v>Home</v>
      </c>
      <c r="G43" t="str">
        <f t="shared" si="1"/>
        <v>Self</v>
      </c>
      <c r="H43" t="str">
        <f t="shared" si="2"/>
        <v>Y</v>
      </c>
    </row>
    <row r="44" spans="1:8" x14ac:dyDescent="0.25">
      <c r="A44" s="19">
        <v>41682</v>
      </c>
      <c r="B44" t="str">
        <f t="shared" si="0"/>
        <v>Wed</v>
      </c>
      <c r="C44" t="str">
        <f>IFERROR(VLOOKUP(A44,Blad1!$A$1:$F$126,3,FALSE),"No Liqour")</f>
        <v>No Liqour</v>
      </c>
      <c r="D44">
        <f>IFERROR(VLOOKUP(A44,Blad1!$A$1:$F$126,4,FALSE),0)</f>
        <v>0</v>
      </c>
      <c r="E44">
        <f>IFERROR(VLOOKUP(A44,Blad1!$A$1:$F$126,5,FALSE),0)</f>
        <v>0</v>
      </c>
      <c r="F44" t="str">
        <f>IFERROR(VLOOKUP(A44,Blad1!$A$1:$F$126,6,FALSE),"Home")</f>
        <v>Home</v>
      </c>
      <c r="G44" t="str">
        <f t="shared" si="1"/>
        <v>Self</v>
      </c>
      <c r="H44" t="str">
        <f t="shared" si="2"/>
        <v>Y</v>
      </c>
    </row>
    <row r="45" spans="1:8" x14ac:dyDescent="0.25">
      <c r="A45" s="19">
        <v>41683</v>
      </c>
      <c r="B45" t="str">
        <f t="shared" si="0"/>
        <v>Thu</v>
      </c>
      <c r="C45" t="str">
        <f>IFERROR(VLOOKUP(A45,Blad1!$A$1:$F$126,3,FALSE),"No Liqour")</f>
        <v>No Liqour</v>
      </c>
      <c r="D45">
        <f>IFERROR(VLOOKUP(A45,Blad1!$A$1:$F$126,4,FALSE),0)</f>
        <v>0</v>
      </c>
      <c r="E45">
        <f>IFERROR(VLOOKUP(A45,Blad1!$A$1:$F$126,5,FALSE),0)</f>
        <v>0</v>
      </c>
      <c r="F45" t="str">
        <f>IFERROR(VLOOKUP(A45,Blad1!$A$1:$F$126,6,FALSE),"Home")</f>
        <v>Home</v>
      </c>
      <c r="G45" t="str">
        <f t="shared" si="1"/>
        <v>Self</v>
      </c>
      <c r="H45" t="str">
        <f t="shared" si="2"/>
        <v>Y</v>
      </c>
    </row>
    <row r="46" spans="1:8" x14ac:dyDescent="0.25">
      <c r="A46" s="19">
        <v>41684</v>
      </c>
      <c r="B46" t="str">
        <f t="shared" si="0"/>
        <v>Fri</v>
      </c>
      <c r="C46" t="str">
        <f>IFERROR(VLOOKUP(A46,Blad1!$A$1:$F$126,3,FALSE),"No Liqour")</f>
        <v>No Liqour</v>
      </c>
      <c r="D46">
        <f>IFERROR(VLOOKUP(A46,Blad1!$A$1:$F$126,4,FALSE),0)</f>
        <v>0</v>
      </c>
      <c r="E46">
        <f>IFERROR(VLOOKUP(A46,Blad1!$A$1:$F$126,5,FALSE),0)</f>
        <v>0</v>
      </c>
      <c r="F46" t="str">
        <f>IFERROR(VLOOKUP(A46,Blad1!$A$1:$F$126,6,FALSE),"Home")</f>
        <v>Home</v>
      </c>
      <c r="G46" t="str">
        <f t="shared" si="1"/>
        <v>Self</v>
      </c>
      <c r="H46" t="str">
        <f t="shared" si="2"/>
        <v>Y</v>
      </c>
    </row>
    <row r="47" spans="1:8" x14ac:dyDescent="0.25">
      <c r="A47" s="19">
        <v>41685</v>
      </c>
      <c r="B47" t="str">
        <f t="shared" si="0"/>
        <v>Sat</v>
      </c>
      <c r="C47" t="str">
        <f>IFERROR(VLOOKUP(A47,Blad1!$A$1:$F$126,3,FALSE),"No Liqour")</f>
        <v>Scotch</v>
      </c>
      <c r="D47">
        <f>IFERROR(VLOOKUP(A47,Blad1!$A$1:$F$126,4,FALSE),0)</f>
        <v>200</v>
      </c>
      <c r="E47">
        <f>IFERROR(VLOOKUP(A47,Blad1!$A$1:$F$126,5,FALSE),0)</f>
        <v>8</v>
      </c>
      <c r="F47" t="str">
        <f>IFERROR(VLOOKUP(A47,Blad1!$A$1:$F$126,6,FALSE),"Home")</f>
        <v>Home</v>
      </c>
      <c r="G47" t="str">
        <f t="shared" si="1"/>
        <v>Self</v>
      </c>
      <c r="H47" t="str">
        <f t="shared" si="2"/>
        <v>Y</v>
      </c>
    </row>
    <row r="48" spans="1:8" x14ac:dyDescent="0.25">
      <c r="A48" s="19">
        <v>41686</v>
      </c>
      <c r="B48" t="str">
        <f t="shared" si="0"/>
        <v>Sun</v>
      </c>
      <c r="C48" t="str">
        <f>IFERROR(VLOOKUP(A48,Blad1!$A$1:$F$126,3,FALSE),"No Liqour")</f>
        <v>No Liqour</v>
      </c>
      <c r="D48">
        <f>IFERROR(VLOOKUP(A48,Blad1!$A$1:$F$126,4,FALSE),0)</f>
        <v>0</v>
      </c>
      <c r="E48">
        <f>IFERROR(VLOOKUP(A48,Blad1!$A$1:$F$126,5,FALSE),0)</f>
        <v>0</v>
      </c>
      <c r="F48" t="str">
        <f>IFERROR(VLOOKUP(A48,Blad1!$A$1:$F$126,6,FALSE),"Home")</f>
        <v>Home</v>
      </c>
      <c r="G48" t="str">
        <f t="shared" si="1"/>
        <v>Self</v>
      </c>
      <c r="H48" t="str">
        <f t="shared" si="2"/>
        <v>Y</v>
      </c>
    </row>
    <row r="49" spans="1:8" x14ac:dyDescent="0.25">
      <c r="A49" s="19">
        <v>41687</v>
      </c>
      <c r="B49" t="str">
        <f t="shared" si="0"/>
        <v>Mon</v>
      </c>
      <c r="C49" t="str">
        <f>IFERROR(VLOOKUP(A49,Blad1!$A$1:$F$126,3,FALSE),"No Liqour")</f>
        <v>No Liqour</v>
      </c>
      <c r="D49">
        <f>IFERROR(VLOOKUP(A49,Blad1!$A$1:$F$126,4,FALSE),0)</f>
        <v>0</v>
      </c>
      <c r="E49">
        <f>IFERROR(VLOOKUP(A49,Blad1!$A$1:$F$126,5,FALSE),0)</f>
        <v>0</v>
      </c>
      <c r="F49" t="str">
        <f>IFERROR(VLOOKUP(A49,Blad1!$A$1:$F$126,6,FALSE),"Home")</f>
        <v>Home</v>
      </c>
      <c r="G49" t="str">
        <f t="shared" si="1"/>
        <v>Self</v>
      </c>
      <c r="H49" t="str">
        <f t="shared" si="2"/>
        <v>Y</v>
      </c>
    </row>
    <row r="50" spans="1:8" x14ac:dyDescent="0.25">
      <c r="A50" s="19">
        <v>41688</v>
      </c>
      <c r="B50" t="str">
        <f t="shared" si="0"/>
        <v>Tue</v>
      </c>
      <c r="C50" t="str">
        <f>IFERROR(VLOOKUP(A50,Blad1!$A$1:$F$126,3,FALSE),"No Liqour")</f>
        <v>No Liqour</v>
      </c>
      <c r="D50">
        <f>IFERROR(VLOOKUP(A50,Blad1!$A$1:$F$126,4,FALSE),0)</f>
        <v>0</v>
      </c>
      <c r="E50">
        <f>IFERROR(VLOOKUP(A50,Blad1!$A$1:$F$126,5,FALSE),0)</f>
        <v>0</v>
      </c>
      <c r="F50" t="str">
        <f>IFERROR(VLOOKUP(A50,Blad1!$A$1:$F$126,6,FALSE),"Home")</f>
        <v>Home</v>
      </c>
      <c r="G50" t="str">
        <f t="shared" si="1"/>
        <v>Self</v>
      </c>
      <c r="H50" t="str">
        <f t="shared" si="2"/>
        <v>Y</v>
      </c>
    </row>
    <row r="51" spans="1:8" x14ac:dyDescent="0.25">
      <c r="A51" s="19">
        <v>41689</v>
      </c>
      <c r="B51" t="str">
        <f t="shared" si="0"/>
        <v>Wed</v>
      </c>
      <c r="C51" t="str">
        <f>IFERROR(VLOOKUP(A51,Blad1!$A$1:$F$126,3,FALSE),"No Liqour")</f>
        <v>No Liqour</v>
      </c>
      <c r="D51">
        <f>IFERROR(VLOOKUP(A51,Blad1!$A$1:$F$126,4,FALSE),0)</f>
        <v>0</v>
      </c>
      <c r="E51">
        <f>IFERROR(VLOOKUP(A51,Blad1!$A$1:$F$126,5,FALSE),0)</f>
        <v>0</v>
      </c>
      <c r="F51" t="str">
        <f>IFERROR(VLOOKUP(A51,Blad1!$A$1:$F$126,6,FALSE),"Home")</f>
        <v>Home</v>
      </c>
      <c r="G51" t="str">
        <f t="shared" si="1"/>
        <v>Self</v>
      </c>
      <c r="H51" t="str">
        <f t="shared" si="2"/>
        <v>Y</v>
      </c>
    </row>
    <row r="52" spans="1:8" x14ac:dyDescent="0.25">
      <c r="A52" s="19">
        <v>41690</v>
      </c>
      <c r="B52" t="str">
        <f t="shared" si="0"/>
        <v>Thu</v>
      </c>
      <c r="C52" t="str">
        <f>IFERROR(VLOOKUP(A52,Blad1!$A$1:$F$126,3,FALSE),"No Liqour")</f>
        <v>No Liqour</v>
      </c>
      <c r="D52">
        <f>IFERROR(VLOOKUP(A52,Blad1!$A$1:$F$126,4,FALSE),0)</f>
        <v>0</v>
      </c>
      <c r="E52">
        <f>IFERROR(VLOOKUP(A52,Blad1!$A$1:$F$126,5,FALSE),0)</f>
        <v>0</v>
      </c>
      <c r="F52" t="str">
        <f>IFERROR(VLOOKUP(A52,Blad1!$A$1:$F$126,6,FALSE),"Home")</f>
        <v>Home</v>
      </c>
      <c r="G52" t="str">
        <f t="shared" si="1"/>
        <v>Self</v>
      </c>
      <c r="H52" t="str">
        <f t="shared" si="2"/>
        <v>Y</v>
      </c>
    </row>
    <row r="53" spans="1:8" x14ac:dyDescent="0.25">
      <c r="A53" s="19">
        <v>41691</v>
      </c>
      <c r="B53" t="str">
        <f t="shared" si="0"/>
        <v>Fri</v>
      </c>
      <c r="C53" t="str">
        <f>IFERROR(VLOOKUP(A53,Blad1!$A$1:$F$126,3,FALSE),"No Liqour")</f>
        <v>No Liqour</v>
      </c>
      <c r="D53">
        <f>IFERROR(VLOOKUP(A53,Blad1!$A$1:$F$126,4,FALSE),0)</f>
        <v>0</v>
      </c>
      <c r="E53">
        <f>IFERROR(VLOOKUP(A53,Blad1!$A$1:$F$126,5,FALSE),0)</f>
        <v>0</v>
      </c>
      <c r="F53" t="str">
        <f>IFERROR(VLOOKUP(A53,Blad1!$A$1:$F$126,6,FALSE),"Home")</f>
        <v>Home</v>
      </c>
      <c r="G53" t="str">
        <f t="shared" si="1"/>
        <v>Self</v>
      </c>
      <c r="H53" t="str">
        <f t="shared" si="2"/>
        <v>Y</v>
      </c>
    </row>
    <row r="54" spans="1:8" x14ac:dyDescent="0.25">
      <c r="A54" s="19">
        <v>41692</v>
      </c>
      <c r="B54" t="str">
        <f t="shared" si="0"/>
        <v>Sat</v>
      </c>
      <c r="C54" t="str">
        <f>IFERROR(VLOOKUP(A54,Blad1!$A$1:$F$126,3,FALSE),"No Liqour")</f>
        <v>No Liqour</v>
      </c>
      <c r="D54">
        <f>IFERROR(VLOOKUP(A54,Blad1!$A$1:$F$126,4,FALSE),0)</f>
        <v>0</v>
      </c>
      <c r="E54">
        <f>IFERROR(VLOOKUP(A54,Blad1!$A$1:$F$126,5,FALSE),0)</f>
        <v>0</v>
      </c>
      <c r="F54" t="str">
        <f>IFERROR(VLOOKUP(A54,Blad1!$A$1:$F$126,6,FALSE),"Home")</f>
        <v>Home</v>
      </c>
      <c r="G54" t="str">
        <f t="shared" si="1"/>
        <v>Self</v>
      </c>
      <c r="H54" t="str">
        <f t="shared" si="2"/>
        <v>Y</v>
      </c>
    </row>
    <row r="55" spans="1:8" x14ac:dyDescent="0.25">
      <c r="A55" s="19">
        <v>41693</v>
      </c>
      <c r="B55" t="str">
        <f t="shared" si="0"/>
        <v>Sun</v>
      </c>
      <c r="C55" t="str">
        <f>IFERROR(VLOOKUP(A55,Blad1!$A$1:$F$126,3,FALSE),"No Liqour")</f>
        <v>No Liqour</v>
      </c>
      <c r="D55">
        <f>IFERROR(VLOOKUP(A55,Blad1!$A$1:$F$126,4,FALSE),0)</f>
        <v>0</v>
      </c>
      <c r="E55">
        <f>IFERROR(VLOOKUP(A55,Blad1!$A$1:$F$126,5,FALSE),0)</f>
        <v>0</v>
      </c>
      <c r="F55" t="str">
        <f>IFERROR(VLOOKUP(A55,Blad1!$A$1:$F$126,6,FALSE),"Home")</f>
        <v>Home</v>
      </c>
      <c r="G55" t="str">
        <f t="shared" si="1"/>
        <v>Self</v>
      </c>
      <c r="H55" t="str">
        <f t="shared" si="2"/>
        <v>Y</v>
      </c>
    </row>
    <row r="56" spans="1:8" x14ac:dyDescent="0.25">
      <c r="A56" s="19">
        <v>41694</v>
      </c>
      <c r="B56" t="str">
        <f t="shared" si="0"/>
        <v>Mon</v>
      </c>
      <c r="C56" t="str">
        <f>IFERROR(VLOOKUP(A56,Blad1!$A$1:$F$126,3,FALSE),"No Liqour")</f>
        <v>No Liqour</v>
      </c>
      <c r="D56">
        <f>IFERROR(VLOOKUP(A56,Blad1!$A$1:$F$126,4,FALSE),0)</f>
        <v>0</v>
      </c>
      <c r="E56">
        <f>IFERROR(VLOOKUP(A56,Blad1!$A$1:$F$126,5,FALSE),0)</f>
        <v>0</v>
      </c>
      <c r="F56" t="str">
        <f>IFERROR(VLOOKUP(A56,Blad1!$A$1:$F$126,6,FALSE),"Home")</f>
        <v>Home</v>
      </c>
      <c r="G56" t="str">
        <f t="shared" si="1"/>
        <v>Self</v>
      </c>
      <c r="H56" t="str">
        <f t="shared" si="2"/>
        <v>Y</v>
      </c>
    </row>
    <row r="57" spans="1:8" x14ac:dyDescent="0.25">
      <c r="A57" s="19">
        <v>41695</v>
      </c>
      <c r="B57" t="str">
        <f t="shared" si="0"/>
        <v>Tue</v>
      </c>
      <c r="C57" t="str">
        <f>IFERROR(VLOOKUP(A57,Blad1!$A$1:$F$126,3,FALSE),"No Liqour")</f>
        <v>No Liqour</v>
      </c>
      <c r="D57">
        <f>IFERROR(VLOOKUP(A57,Blad1!$A$1:$F$126,4,FALSE),0)</f>
        <v>0</v>
      </c>
      <c r="E57">
        <f>IFERROR(VLOOKUP(A57,Blad1!$A$1:$F$126,5,FALSE),0)</f>
        <v>0</v>
      </c>
      <c r="F57" t="str">
        <f>IFERROR(VLOOKUP(A57,Blad1!$A$1:$F$126,6,FALSE),"Home")</f>
        <v>Home</v>
      </c>
      <c r="G57" t="str">
        <f t="shared" si="1"/>
        <v>Self</v>
      </c>
      <c r="H57" t="str">
        <f t="shared" si="2"/>
        <v>Y</v>
      </c>
    </row>
    <row r="58" spans="1:8" x14ac:dyDescent="0.25">
      <c r="A58" s="19">
        <v>41696</v>
      </c>
      <c r="B58" t="str">
        <f t="shared" si="0"/>
        <v>Wed</v>
      </c>
      <c r="C58" t="str">
        <f>IFERROR(VLOOKUP(A58,Blad1!$A$1:$F$126,3,FALSE),"No Liqour")</f>
        <v>No Liqour</v>
      </c>
      <c r="D58">
        <f>IFERROR(VLOOKUP(A58,Blad1!$A$1:$F$126,4,FALSE),0)</f>
        <v>0</v>
      </c>
      <c r="E58">
        <f>IFERROR(VLOOKUP(A58,Blad1!$A$1:$F$126,5,FALSE),0)</f>
        <v>0</v>
      </c>
      <c r="F58" t="str">
        <f>IFERROR(VLOOKUP(A58,Blad1!$A$1:$F$126,6,FALSE),"Home")</f>
        <v>Home</v>
      </c>
      <c r="G58" t="str">
        <f t="shared" si="1"/>
        <v>Self</v>
      </c>
      <c r="H58" t="str">
        <f t="shared" si="2"/>
        <v>Y</v>
      </c>
    </row>
    <row r="59" spans="1:8" x14ac:dyDescent="0.25">
      <c r="A59" s="19">
        <v>41697</v>
      </c>
      <c r="B59" t="str">
        <f t="shared" si="0"/>
        <v>Thu</v>
      </c>
      <c r="C59" t="str">
        <f>IFERROR(VLOOKUP(A59,Blad1!$A$1:$F$126,3,FALSE),"No Liqour")</f>
        <v>No Liqour</v>
      </c>
      <c r="D59">
        <f>IFERROR(VLOOKUP(A59,Blad1!$A$1:$F$126,4,FALSE),0)</f>
        <v>0</v>
      </c>
      <c r="E59">
        <f>IFERROR(VLOOKUP(A59,Blad1!$A$1:$F$126,5,FALSE),0)</f>
        <v>0</v>
      </c>
      <c r="F59" t="str">
        <f>IFERROR(VLOOKUP(A59,Blad1!$A$1:$F$126,6,FALSE),"Home")</f>
        <v>Home</v>
      </c>
      <c r="G59" t="str">
        <f t="shared" si="1"/>
        <v>Self</v>
      </c>
      <c r="H59" t="str">
        <f t="shared" si="2"/>
        <v>Y</v>
      </c>
    </row>
    <row r="60" spans="1:8" x14ac:dyDescent="0.25">
      <c r="A60" s="19">
        <v>41698</v>
      </c>
      <c r="B60" t="str">
        <f t="shared" si="0"/>
        <v>Fri</v>
      </c>
      <c r="C60" t="str">
        <f>IFERROR(VLOOKUP(A60,Blad1!$A$1:$F$126,3,FALSE),"No Liqour")</f>
        <v>No Liqour</v>
      </c>
      <c r="D60">
        <f>IFERROR(VLOOKUP(A60,Blad1!$A$1:$F$126,4,FALSE),0)</f>
        <v>0</v>
      </c>
      <c r="E60">
        <f>IFERROR(VLOOKUP(A60,Blad1!$A$1:$F$126,5,FALSE),0)</f>
        <v>0</v>
      </c>
      <c r="F60" t="str">
        <f>IFERROR(VLOOKUP(A60,Blad1!$A$1:$F$126,6,FALSE),"Home")</f>
        <v>Home</v>
      </c>
      <c r="G60" t="str">
        <f t="shared" si="1"/>
        <v>Self</v>
      </c>
      <c r="H60" t="str">
        <f t="shared" si="2"/>
        <v>Y</v>
      </c>
    </row>
    <row r="61" spans="1:8" x14ac:dyDescent="0.25">
      <c r="A61" s="19">
        <v>41699</v>
      </c>
      <c r="B61" t="str">
        <f t="shared" si="0"/>
        <v>Sat</v>
      </c>
      <c r="C61" t="str">
        <f>IFERROR(VLOOKUP(A61,Blad1!$A$1:$F$126,3,FALSE),"No Liqour")</f>
        <v>No Liqour</v>
      </c>
      <c r="D61">
        <f>IFERROR(VLOOKUP(A61,Blad1!$A$1:$F$126,4,FALSE),0)</f>
        <v>0</v>
      </c>
      <c r="E61">
        <f>IFERROR(VLOOKUP(A61,Blad1!$A$1:$F$126,5,FALSE),0)</f>
        <v>0</v>
      </c>
      <c r="F61" t="str">
        <f>IFERROR(VLOOKUP(A61,Blad1!$A$1:$F$126,6,FALSE),"Home")</f>
        <v>Home</v>
      </c>
      <c r="G61" t="str">
        <f t="shared" si="1"/>
        <v>Self</v>
      </c>
      <c r="H61" t="str">
        <f t="shared" si="2"/>
        <v>Y</v>
      </c>
    </row>
    <row r="62" spans="1:8" x14ac:dyDescent="0.25">
      <c r="A62" s="19">
        <v>41700</v>
      </c>
      <c r="B62" t="str">
        <f t="shared" si="0"/>
        <v>Sun</v>
      </c>
      <c r="C62" t="str">
        <f>IFERROR(VLOOKUP(A62,Blad1!$A$1:$F$126,3,FALSE),"No Liqour")</f>
        <v>No Liqour</v>
      </c>
      <c r="D62">
        <f>IFERROR(VLOOKUP(A62,Blad1!$A$1:$F$126,4,FALSE),0)</f>
        <v>0</v>
      </c>
      <c r="E62">
        <f>IFERROR(VLOOKUP(A62,Blad1!$A$1:$F$126,5,FALSE),0)</f>
        <v>0</v>
      </c>
      <c r="F62" t="str">
        <f>IFERROR(VLOOKUP(A62,Blad1!$A$1:$F$126,6,FALSE),"Home")</f>
        <v>Home</v>
      </c>
      <c r="G62" t="str">
        <f t="shared" si="1"/>
        <v>Self</v>
      </c>
      <c r="H62" t="str">
        <f t="shared" si="2"/>
        <v>Y</v>
      </c>
    </row>
    <row r="63" spans="1:8" x14ac:dyDescent="0.25">
      <c r="A63" s="19">
        <v>41701</v>
      </c>
      <c r="B63" t="str">
        <f t="shared" si="0"/>
        <v>Mon</v>
      </c>
      <c r="C63" t="str">
        <f>IFERROR(VLOOKUP(A63,Blad1!$A$1:$F$126,3,FALSE),"No Liqour")</f>
        <v>No Liqour</v>
      </c>
      <c r="D63">
        <f>IFERROR(VLOOKUP(A63,Blad1!$A$1:$F$126,4,FALSE),0)</f>
        <v>0</v>
      </c>
      <c r="E63">
        <f>IFERROR(VLOOKUP(A63,Blad1!$A$1:$F$126,5,FALSE),0)</f>
        <v>0</v>
      </c>
      <c r="F63" t="str">
        <f>IFERROR(VLOOKUP(A63,Blad1!$A$1:$F$126,6,FALSE),"Home")</f>
        <v>Home</v>
      </c>
      <c r="G63" t="str">
        <f t="shared" si="1"/>
        <v>Self</v>
      </c>
      <c r="H63" t="str">
        <f t="shared" si="2"/>
        <v>Y</v>
      </c>
    </row>
    <row r="64" spans="1:8" x14ac:dyDescent="0.25">
      <c r="A64" s="19">
        <v>41702</v>
      </c>
      <c r="B64" t="str">
        <f t="shared" si="0"/>
        <v>Tue</v>
      </c>
      <c r="C64" t="str">
        <f>IFERROR(VLOOKUP(A64,Blad1!$A$1:$F$126,3,FALSE),"No Liqour")</f>
        <v>No Liqour</v>
      </c>
      <c r="D64">
        <f>IFERROR(VLOOKUP(A64,Blad1!$A$1:$F$126,4,FALSE),0)</f>
        <v>0</v>
      </c>
      <c r="E64">
        <f>IFERROR(VLOOKUP(A64,Blad1!$A$1:$F$126,5,FALSE),0)</f>
        <v>0</v>
      </c>
      <c r="F64" t="str">
        <f>IFERROR(VLOOKUP(A64,Blad1!$A$1:$F$126,6,FALSE),"Home")</f>
        <v>Home</v>
      </c>
      <c r="G64" t="str">
        <f t="shared" si="1"/>
        <v>Self</v>
      </c>
      <c r="H64" t="str">
        <f t="shared" si="2"/>
        <v>Y</v>
      </c>
    </row>
    <row r="65" spans="1:8" x14ac:dyDescent="0.25">
      <c r="A65" s="19">
        <v>41703</v>
      </c>
      <c r="B65" t="str">
        <f t="shared" si="0"/>
        <v>Wed</v>
      </c>
      <c r="C65" t="str">
        <f>IFERROR(VLOOKUP(A65,Blad1!$A$1:$F$126,3,FALSE),"No Liqour")</f>
        <v>No Liqour</v>
      </c>
      <c r="D65">
        <f>IFERROR(VLOOKUP(A65,Blad1!$A$1:$F$126,4,FALSE),0)</f>
        <v>0</v>
      </c>
      <c r="E65">
        <f>IFERROR(VLOOKUP(A65,Blad1!$A$1:$F$126,5,FALSE),0)</f>
        <v>0</v>
      </c>
      <c r="F65" t="str">
        <f>IFERROR(VLOOKUP(A65,Blad1!$A$1:$F$126,6,FALSE),"Home")</f>
        <v>Home</v>
      </c>
      <c r="G65" t="str">
        <f t="shared" si="1"/>
        <v>Self</v>
      </c>
      <c r="H65" t="str">
        <f t="shared" si="2"/>
        <v>Y</v>
      </c>
    </row>
    <row r="66" spans="1:8" x14ac:dyDescent="0.25">
      <c r="A66" s="19">
        <v>41704</v>
      </c>
      <c r="B66" t="str">
        <f t="shared" si="0"/>
        <v>Thu</v>
      </c>
      <c r="C66" t="str">
        <f>IFERROR(VLOOKUP(A66,Blad1!$A$1:$F$126,3,FALSE),"No Liqour")</f>
        <v>Beer</v>
      </c>
      <c r="D66">
        <f>IFERROR(VLOOKUP(A66,Blad1!$A$1:$F$126,4,FALSE),0)</f>
        <v>1320</v>
      </c>
      <c r="E66">
        <f>IFERROR(VLOOKUP(A66,Blad1!$A$1:$F$126,5,FALSE),0)</f>
        <v>6.4</v>
      </c>
      <c r="F66" t="str">
        <f>IFERROR(VLOOKUP(A66,Blad1!$A$1:$F$126,6,FALSE),"Home")</f>
        <v>Team Dinner</v>
      </c>
      <c r="G66" t="str">
        <f t="shared" si="1"/>
        <v>Others</v>
      </c>
      <c r="H66" t="str">
        <f t="shared" si="2"/>
        <v>N</v>
      </c>
    </row>
    <row r="67" spans="1:8" x14ac:dyDescent="0.25">
      <c r="A67" s="19">
        <v>41705</v>
      </c>
      <c r="B67" t="str">
        <f t="shared" ref="B67:B130" si="3">TEXT(A67,"ddd")</f>
        <v>Fri</v>
      </c>
      <c r="C67" t="str">
        <f>IFERROR(VLOOKUP(A67,Blad1!$A$1:$F$126,3,FALSE),"No Liqour")</f>
        <v>No Liqour</v>
      </c>
      <c r="D67">
        <f>IFERROR(VLOOKUP(A67,Blad1!$A$1:$F$126,4,FALSE),0)</f>
        <v>0</v>
      </c>
      <c r="E67">
        <f>IFERROR(VLOOKUP(A67,Blad1!$A$1:$F$126,5,FALSE),0)</f>
        <v>0</v>
      </c>
      <c r="F67" t="str">
        <f>IFERROR(VLOOKUP(A67,Blad1!$A$1:$F$126,6,FALSE),"Home")</f>
        <v>Home</v>
      </c>
      <c r="G67" t="str">
        <f t="shared" ref="G67:G130" si="4">IF(F67="Home","Self","Others")</f>
        <v>Self</v>
      </c>
      <c r="H67" t="str">
        <f t="shared" ref="H67:H130" si="5">IFERROR(IF(FIND("Home",F67)=1,"Y","N"),"N")</f>
        <v>Y</v>
      </c>
    </row>
    <row r="68" spans="1:8" x14ac:dyDescent="0.25">
      <c r="A68" s="19">
        <v>41706</v>
      </c>
      <c r="B68" t="str">
        <f t="shared" si="3"/>
        <v>Sat</v>
      </c>
      <c r="C68" t="str">
        <f>IFERROR(VLOOKUP(A68,Blad1!$A$1:$F$126,3,FALSE),"No Liqour")</f>
        <v>No Liqour</v>
      </c>
      <c r="D68">
        <f>IFERROR(VLOOKUP(A68,Blad1!$A$1:$F$126,4,FALSE),0)</f>
        <v>0</v>
      </c>
      <c r="E68">
        <f>IFERROR(VLOOKUP(A68,Blad1!$A$1:$F$126,5,FALSE),0)</f>
        <v>0</v>
      </c>
      <c r="F68" t="str">
        <f>IFERROR(VLOOKUP(A68,Blad1!$A$1:$F$126,6,FALSE),"Home")</f>
        <v>Home</v>
      </c>
      <c r="G68" t="str">
        <f t="shared" si="4"/>
        <v>Self</v>
      </c>
      <c r="H68" t="str">
        <f t="shared" si="5"/>
        <v>Y</v>
      </c>
    </row>
    <row r="69" spans="1:8" x14ac:dyDescent="0.25">
      <c r="A69" s="19">
        <v>41707</v>
      </c>
      <c r="B69" t="str">
        <f t="shared" si="3"/>
        <v>Sun</v>
      </c>
      <c r="C69" t="str">
        <f>IFERROR(VLOOKUP(A69,Blad1!$A$1:$F$126,3,FALSE),"No Liqour")</f>
        <v>No Liqour</v>
      </c>
      <c r="D69">
        <f>IFERROR(VLOOKUP(A69,Blad1!$A$1:$F$126,4,FALSE),0)</f>
        <v>0</v>
      </c>
      <c r="E69">
        <f>IFERROR(VLOOKUP(A69,Blad1!$A$1:$F$126,5,FALSE),0)</f>
        <v>0</v>
      </c>
      <c r="F69" t="str">
        <f>IFERROR(VLOOKUP(A69,Blad1!$A$1:$F$126,6,FALSE),"Home")</f>
        <v>Home</v>
      </c>
      <c r="G69" t="str">
        <f t="shared" si="4"/>
        <v>Self</v>
      </c>
      <c r="H69" t="str">
        <f t="shared" si="5"/>
        <v>Y</v>
      </c>
    </row>
    <row r="70" spans="1:8" x14ac:dyDescent="0.25">
      <c r="A70" s="19">
        <v>41708</v>
      </c>
      <c r="B70" t="str">
        <f t="shared" si="3"/>
        <v>Mon</v>
      </c>
      <c r="C70" t="str">
        <f>IFERROR(VLOOKUP(A70,Blad1!$A$1:$F$126,3,FALSE),"No Liqour")</f>
        <v>No Liqour</v>
      </c>
      <c r="D70">
        <f>IFERROR(VLOOKUP(A70,Blad1!$A$1:$F$126,4,FALSE),0)</f>
        <v>0</v>
      </c>
      <c r="E70">
        <f>IFERROR(VLOOKUP(A70,Blad1!$A$1:$F$126,5,FALSE),0)</f>
        <v>0</v>
      </c>
      <c r="F70" t="str">
        <f>IFERROR(VLOOKUP(A70,Blad1!$A$1:$F$126,6,FALSE),"Home")</f>
        <v>Home</v>
      </c>
      <c r="G70" t="str">
        <f t="shared" si="4"/>
        <v>Self</v>
      </c>
      <c r="H70" t="str">
        <f t="shared" si="5"/>
        <v>Y</v>
      </c>
    </row>
    <row r="71" spans="1:8" x14ac:dyDescent="0.25">
      <c r="A71" s="19">
        <v>41709</v>
      </c>
      <c r="B71" t="str">
        <f t="shared" si="3"/>
        <v>Tue</v>
      </c>
      <c r="C71" t="str">
        <f>IFERROR(VLOOKUP(A71,Blad1!$A$1:$F$126,3,FALSE),"No Liqour")</f>
        <v>No Liqour</v>
      </c>
      <c r="D71">
        <f>IFERROR(VLOOKUP(A71,Blad1!$A$1:$F$126,4,FALSE),0)</f>
        <v>0</v>
      </c>
      <c r="E71">
        <f>IFERROR(VLOOKUP(A71,Blad1!$A$1:$F$126,5,FALSE),0)</f>
        <v>0</v>
      </c>
      <c r="F71" t="str">
        <f>IFERROR(VLOOKUP(A71,Blad1!$A$1:$F$126,6,FALSE),"Home")</f>
        <v>Home</v>
      </c>
      <c r="G71" t="str">
        <f t="shared" si="4"/>
        <v>Self</v>
      </c>
      <c r="H71" t="str">
        <f t="shared" si="5"/>
        <v>Y</v>
      </c>
    </row>
    <row r="72" spans="1:8" x14ac:dyDescent="0.25">
      <c r="A72" s="19">
        <v>41710</v>
      </c>
      <c r="B72" t="str">
        <f t="shared" si="3"/>
        <v>Wed</v>
      </c>
      <c r="C72" t="str">
        <f>IFERROR(VLOOKUP(A72,Blad1!$A$1:$F$126,3,FALSE),"No Liqour")</f>
        <v>No Liqour</v>
      </c>
      <c r="D72">
        <f>IFERROR(VLOOKUP(A72,Blad1!$A$1:$F$126,4,FALSE),0)</f>
        <v>0</v>
      </c>
      <c r="E72">
        <f>IFERROR(VLOOKUP(A72,Blad1!$A$1:$F$126,5,FALSE),0)</f>
        <v>0</v>
      </c>
      <c r="F72" t="str">
        <f>IFERROR(VLOOKUP(A72,Blad1!$A$1:$F$126,6,FALSE),"Home")</f>
        <v>Home</v>
      </c>
      <c r="G72" t="str">
        <f t="shared" si="4"/>
        <v>Self</v>
      </c>
      <c r="H72" t="str">
        <f t="shared" si="5"/>
        <v>Y</v>
      </c>
    </row>
    <row r="73" spans="1:8" x14ac:dyDescent="0.25">
      <c r="A73" s="19">
        <v>41711</v>
      </c>
      <c r="B73" t="str">
        <f t="shared" si="3"/>
        <v>Thu</v>
      </c>
      <c r="C73" t="str">
        <f>IFERROR(VLOOKUP(A73,Blad1!$A$1:$F$126,3,FALSE),"No Liqour")</f>
        <v>No Liqour</v>
      </c>
      <c r="D73">
        <f>IFERROR(VLOOKUP(A73,Blad1!$A$1:$F$126,4,FALSE),0)</f>
        <v>0</v>
      </c>
      <c r="E73">
        <f>IFERROR(VLOOKUP(A73,Blad1!$A$1:$F$126,5,FALSE),0)</f>
        <v>0</v>
      </c>
      <c r="F73" t="str">
        <f>IFERROR(VLOOKUP(A73,Blad1!$A$1:$F$126,6,FALSE),"Home")</f>
        <v>Home</v>
      </c>
      <c r="G73" t="str">
        <f t="shared" si="4"/>
        <v>Self</v>
      </c>
      <c r="H73" t="str">
        <f t="shared" si="5"/>
        <v>Y</v>
      </c>
    </row>
    <row r="74" spans="1:8" x14ac:dyDescent="0.25">
      <c r="A74" s="19">
        <v>41712</v>
      </c>
      <c r="B74" t="str">
        <f t="shared" si="3"/>
        <v>Fri</v>
      </c>
      <c r="C74" t="str">
        <f>IFERROR(VLOOKUP(A74,Blad1!$A$1:$F$126,3,FALSE),"No Liqour")</f>
        <v>No Liqour</v>
      </c>
      <c r="D74">
        <f>IFERROR(VLOOKUP(A74,Blad1!$A$1:$F$126,4,FALSE),0)</f>
        <v>0</v>
      </c>
      <c r="E74">
        <f>IFERROR(VLOOKUP(A74,Blad1!$A$1:$F$126,5,FALSE),0)</f>
        <v>0</v>
      </c>
      <c r="F74" t="str">
        <f>IFERROR(VLOOKUP(A74,Blad1!$A$1:$F$126,6,FALSE),"Home")</f>
        <v>Home</v>
      </c>
      <c r="G74" t="str">
        <f t="shared" si="4"/>
        <v>Self</v>
      </c>
      <c r="H74" t="str">
        <f t="shared" si="5"/>
        <v>Y</v>
      </c>
    </row>
    <row r="75" spans="1:8" x14ac:dyDescent="0.25">
      <c r="A75" s="19">
        <v>41713</v>
      </c>
      <c r="B75" t="str">
        <f t="shared" si="3"/>
        <v>Sat</v>
      </c>
      <c r="C75" t="str">
        <f>IFERROR(VLOOKUP(A75,Blad1!$A$1:$F$126,3,FALSE),"No Liqour")</f>
        <v>No Liqour</v>
      </c>
      <c r="D75">
        <f>IFERROR(VLOOKUP(A75,Blad1!$A$1:$F$126,4,FALSE),0)</f>
        <v>0</v>
      </c>
      <c r="E75">
        <f>IFERROR(VLOOKUP(A75,Blad1!$A$1:$F$126,5,FALSE),0)</f>
        <v>0</v>
      </c>
      <c r="F75" t="str">
        <f>IFERROR(VLOOKUP(A75,Blad1!$A$1:$F$126,6,FALSE),"Home")</f>
        <v>Home</v>
      </c>
      <c r="G75" t="str">
        <f t="shared" si="4"/>
        <v>Self</v>
      </c>
      <c r="H75" t="str">
        <f t="shared" si="5"/>
        <v>Y</v>
      </c>
    </row>
    <row r="76" spans="1:8" x14ac:dyDescent="0.25">
      <c r="A76" s="19">
        <v>41714</v>
      </c>
      <c r="B76" t="str">
        <f t="shared" si="3"/>
        <v>Sun</v>
      </c>
      <c r="C76" t="str">
        <f>IFERROR(VLOOKUP(A76,Blad1!$A$1:$F$126,3,FALSE),"No Liqour")</f>
        <v>No Liqour</v>
      </c>
      <c r="D76">
        <f>IFERROR(VLOOKUP(A76,Blad1!$A$1:$F$126,4,FALSE),0)</f>
        <v>0</v>
      </c>
      <c r="E76">
        <f>IFERROR(VLOOKUP(A76,Blad1!$A$1:$F$126,5,FALSE),0)</f>
        <v>0</v>
      </c>
      <c r="F76" t="str">
        <f>IFERROR(VLOOKUP(A76,Blad1!$A$1:$F$126,6,FALSE),"Home")</f>
        <v>Home</v>
      </c>
      <c r="G76" t="str">
        <f t="shared" si="4"/>
        <v>Self</v>
      </c>
      <c r="H76" t="str">
        <f t="shared" si="5"/>
        <v>Y</v>
      </c>
    </row>
    <row r="77" spans="1:8" x14ac:dyDescent="0.25">
      <c r="A77" s="19">
        <v>41715</v>
      </c>
      <c r="B77" t="str">
        <f t="shared" si="3"/>
        <v>Mon</v>
      </c>
      <c r="C77" t="str">
        <f>IFERROR(VLOOKUP(A77,Blad1!$A$1:$F$126,3,FALSE),"No Liqour")</f>
        <v>No Liqour</v>
      </c>
      <c r="D77">
        <f>IFERROR(VLOOKUP(A77,Blad1!$A$1:$F$126,4,FALSE),0)</f>
        <v>0</v>
      </c>
      <c r="E77">
        <f>IFERROR(VLOOKUP(A77,Blad1!$A$1:$F$126,5,FALSE),0)</f>
        <v>0</v>
      </c>
      <c r="F77" t="str">
        <f>IFERROR(VLOOKUP(A77,Blad1!$A$1:$F$126,6,FALSE),"Home")</f>
        <v>Home</v>
      </c>
      <c r="G77" t="str">
        <f t="shared" si="4"/>
        <v>Self</v>
      </c>
      <c r="H77" t="str">
        <f t="shared" si="5"/>
        <v>Y</v>
      </c>
    </row>
    <row r="78" spans="1:8" x14ac:dyDescent="0.25">
      <c r="A78" s="19">
        <v>41716</v>
      </c>
      <c r="B78" t="str">
        <f t="shared" si="3"/>
        <v>Tue</v>
      </c>
      <c r="C78" t="str">
        <f>IFERROR(VLOOKUP(A78,Blad1!$A$1:$F$126,3,FALSE),"No Liqour")</f>
        <v>No Liqour</v>
      </c>
      <c r="D78">
        <f>IFERROR(VLOOKUP(A78,Blad1!$A$1:$F$126,4,FALSE),0)</f>
        <v>0</v>
      </c>
      <c r="E78">
        <f>IFERROR(VLOOKUP(A78,Blad1!$A$1:$F$126,5,FALSE),0)</f>
        <v>0</v>
      </c>
      <c r="F78" t="str">
        <f>IFERROR(VLOOKUP(A78,Blad1!$A$1:$F$126,6,FALSE),"Home")</f>
        <v>Home</v>
      </c>
      <c r="G78" t="str">
        <f t="shared" si="4"/>
        <v>Self</v>
      </c>
      <c r="H78" t="str">
        <f t="shared" si="5"/>
        <v>Y</v>
      </c>
    </row>
    <row r="79" spans="1:8" x14ac:dyDescent="0.25">
      <c r="A79" s="19">
        <v>41717</v>
      </c>
      <c r="B79" t="str">
        <f t="shared" si="3"/>
        <v>Wed</v>
      </c>
      <c r="C79" t="str">
        <f>IFERROR(VLOOKUP(A79,Blad1!$A$1:$F$126,3,FALSE),"No Liqour")</f>
        <v>No Liqour</v>
      </c>
      <c r="D79">
        <f>IFERROR(VLOOKUP(A79,Blad1!$A$1:$F$126,4,FALSE),0)</f>
        <v>0</v>
      </c>
      <c r="E79">
        <f>IFERROR(VLOOKUP(A79,Blad1!$A$1:$F$126,5,FALSE),0)</f>
        <v>0</v>
      </c>
      <c r="F79" t="str">
        <f>IFERROR(VLOOKUP(A79,Blad1!$A$1:$F$126,6,FALSE),"Home")</f>
        <v>Home</v>
      </c>
      <c r="G79" t="str">
        <f t="shared" si="4"/>
        <v>Self</v>
      </c>
      <c r="H79" t="str">
        <f t="shared" si="5"/>
        <v>Y</v>
      </c>
    </row>
    <row r="80" spans="1:8" x14ac:dyDescent="0.25">
      <c r="A80" s="19">
        <v>41718</v>
      </c>
      <c r="B80" t="str">
        <f t="shared" si="3"/>
        <v>Thu</v>
      </c>
      <c r="C80" t="str">
        <f>IFERROR(VLOOKUP(A80,Blad1!$A$1:$F$126,3,FALSE),"No Liqour")</f>
        <v>No Liqour</v>
      </c>
      <c r="D80">
        <f>IFERROR(VLOOKUP(A80,Blad1!$A$1:$F$126,4,FALSE),0)</f>
        <v>0</v>
      </c>
      <c r="E80">
        <f>IFERROR(VLOOKUP(A80,Blad1!$A$1:$F$126,5,FALSE),0)</f>
        <v>0</v>
      </c>
      <c r="F80" t="str">
        <f>IFERROR(VLOOKUP(A80,Blad1!$A$1:$F$126,6,FALSE),"Home")</f>
        <v>Home</v>
      </c>
      <c r="G80" t="str">
        <f t="shared" si="4"/>
        <v>Self</v>
      </c>
      <c r="H80" t="str">
        <f t="shared" si="5"/>
        <v>Y</v>
      </c>
    </row>
    <row r="81" spans="1:8" x14ac:dyDescent="0.25">
      <c r="A81" s="19">
        <v>41719</v>
      </c>
      <c r="B81" t="str">
        <f t="shared" si="3"/>
        <v>Fri</v>
      </c>
      <c r="C81" t="str">
        <f>IFERROR(VLOOKUP(A81,Blad1!$A$1:$F$126,3,FALSE),"No Liqour")</f>
        <v>Beer</v>
      </c>
      <c r="D81">
        <f>IFERROR(VLOOKUP(A81,Blad1!$A$1:$F$126,4,FALSE),0)</f>
        <v>1320</v>
      </c>
      <c r="E81">
        <f>IFERROR(VLOOKUP(A81,Blad1!$A$1:$F$126,5,FALSE),0)</f>
        <v>6.4</v>
      </c>
      <c r="F81" t="str">
        <f>IFERROR(VLOOKUP(A81,Blad1!$A$1:$F$126,6,FALSE),"Home")</f>
        <v>Gopi B'day Party</v>
      </c>
      <c r="G81" t="str">
        <f t="shared" si="4"/>
        <v>Others</v>
      </c>
      <c r="H81" t="str">
        <f t="shared" si="5"/>
        <v>N</v>
      </c>
    </row>
    <row r="82" spans="1:8" x14ac:dyDescent="0.25">
      <c r="A82" s="19">
        <v>41720</v>
      </c>
      <c r="B82" t="str">
        <f t="shared" si="3"/>
        <v>Sat</v>
      </c>
      <c r="C82" t="str">
        <f>IFERROR(VLOOKUP(A82,Blad1!$A$1:$F$126,3,FALSE),"No Liqour")</f>
        <v>No Liqour</v>
      </c>
      <c r="D82">
        <f>IFERROR(VLOOKUP(A82,Blad1!$A$1:$F$126,4,FALSE),0)</f>
        <v>0</v>
      </c>
      <c r="E82">
        <f>IFERROR(VLOOKUP(A82,Blad1!$A$1:$F$126,5,FALSE),0)</f>
        <v>0</v>
      </c>
      <c r="F82" t="str">
        <f>IFERROR(VLOOKUP(A82,Blad1!$A$1:$F$126,6,FALSE),"Home")</f>
        <v>Home</v>
      </c>
      <c r="G82" t="str">
        <f t="shared" si="4"/>
        <v>Self</v>
      </c>
      <c r="H82" t="str">
        <f t="shared" si="5"/>
        <v>Y</v>
      </c>
    </row>
    <row r="83" spans="1:8" x14ac:dyDescent="0.25">
      <c r="A83" s="19">
        <v>41721</v>
      </c>
      <c r="B83" t="str">
        <f t="shared" si="3"/>
        <v>Sun</v>
      </c>
      <c r="C83" t="str">
        <f>IFERROR(VLOOKUP(A83,Blad1!$A$1:$F$126,3,FALSE),"No Liqour")</f>
        <v>No Liqour</v>
      </c>
      <c r="D83">
        <f>IFERROR(VLOOKUP(A83,Blad1!$A$1:$F$126,4,FALSE),0)</f>
        <v>0</v>
      </c>
      <c r="E83">
        <f>IFERROR(VLOOKUP(A83,Blad1!$A$1:$F$126,5,FALSE),0)</f>
        <v>0</v>
      </c>
      <c r="F83" t="str">
        <f>IFERROR(VLOOKUP(A83,Blad1!$A$1:$F$126,6,FALSE),"Home")</f>
        <v>Home</v>
      </c>
      <c r="G83" t="str">
        <f t="shared" si="4"/>
        <v>Self</v>
      </c>
      <c r="H83" t="str">
        <f t="shared" si="5"/>
        <v>Y</v>
      </c>
    </row>
    <row r="84" spans="1:8" x14ac:dyDescent="0.25">
      <c r="A84" s="19">
        <v>41722</v>
      </c>
      <c r="B84" t="str">
        <f t="shared" si="3"/>
        <v>Mon</v>
      </c>
      <c r="C84" t="str">
        <f>IFERROR(VLOOKUP(A84,Blad1!$A$1:$F$126,3,FALSE),"No Liqour")</f>
        <v>No Liqour</v>
      </c>
      <c r="D84">
        <f>IFERROR(VLOOKUP(A84,Blad1!$A$1:$F$126,4,FALSE),0)</f>
        <v>0</v>
      </c>
      <c r="E84">
        <f>IFERROR(VLOOKUP(A84,Blad1!$A$1:$F$126,5,FALSE),0)</f>
        <v>0</v>
      </c>
      <c r="F84" t="str">
        <f>IFERROR(VLOOKUP(A84,Blad1!$A$1:$F$126,6,FALSE),"Home")</f>
        <v>Home</v>
      </c>
      <c r="G84" t="str">
        <f t="shared" si="4"/>
        <v>Self</v>
      </c>
      <c r="H84" t="str">
        <f t="shared" si="5"/>
        <v>Y</v>
      </c>
    </row>
    <row r="85" spans="1:8" x14ac:dyDescent="0.25">
      <c r="A85" s="19">
        <v>41723</v>
      </c>
      <c r="B85" t="str">
        <f t="shared" si="3"/>
        <v>Tue</v>
      </c>
      <c r="C85" t="str">
        <f>IFERROR(VLOOKUP(A85,Blad1!$A$1:$F$126,3,FALSE),"No Liqour")</f>
        <v>No Liqour</v>
      </c>
      <c r="D85">
        <f>IFERROR(VLOOKUP(A85,Blad1!$A$1:$F$126,4,FALSE),0)</f>
        <v>0</v>
      </c>
      <c r="E85">
        <f>IFERROR(VLOOKUP(A85,Blad1!$A$1:$F$126,5,FALSE),0)</f>
        <v>0</v>
      </c>
      <c r="F85" t="str">
        <f>IFERROR(VLOOKUP(A85,Blad1!$A$1:$F$126,6,FALSE),"Home")</f>
        <v>Home</v>
      </c>
      <c r="G85" t="str">
        <f t="shared" si="4"/>
        <v>Self</v>
      </c>
      <c r="H85" t="str">
        <f t="shared" si="5"/>
        <v>Y</v>
      </c>
    </row>
    <row r="86" spans="1:8" x14ac:dyDescent="0.25">
      <c r="A86" s="19">
        <v>41724</v>
      </c>
      <c r="B86" t="str">
        <f t="shared" si="3"/>
        <v>Wed</v>
      </c>
      <c r="C86" t="str">
        <f>IFERROR(VLOOKUP(A86,Blad1!$A$1:$F$126,3,FALSE),"No Liqour")</f>
        <v>No Liqour</v>
      </c>
      <c r="D86">
        <f>IFERROR(VLOOKUP(A86,Blad1!$A$1:$F$126,4,FALSE),0)</f>
        <v>0</v>
      </c>
      <c r="E86">
        <f>IFERROR(VLOOKUP(A86,Blad1!$A$1:$F$126,5,FALSE),0)</f>
        <v>0</v>
      </c>
      <c r="F86" t="str">
        <f>IFERROR(VLOOKUP(A86,Blad1!$A$1:$F$126,6,FALSE),"Home")</f>
        <v>Home</v>
      </c>
      <c r="G86" t="str">
        <f t="shared" si="4"/>
        <v>Self</v>
      </c>
      <c r="H86" t="str">
        <f t="shared" si="5"/>
        <v>Y</v>
      </c>
    </row>
    <row r="87" spans="1:8" x14ac:dyDescent="0.25">
      <c r="A87" s="19">
        <v>41725</v>
      </c>
      <c r="B87" t="str">
        <f t="shared" si="3"/>
        <v>Thu</v>
      </c>
      <c r="C87" t="str">
        <f>IFERROR(VLOOKUP(A87,Blad1!$A$1:$F$126,3,FALSE),"No Liqour")</f>
        <v>No Liqour</v>
      </c>
      <c r="D87">
        <f>IFERROR(VLOOKUP(A87,Blad1!$A$1:$F$126,4,FALSE),0)</f>
        <v>0</v>
      </c>
      <c r="E87">
        <f>IFERROR(VLOOKUP(A87,Blad1!$A$1:$F$126,5,FALSE),0)</f>
        <v>0</v>
      </c>
      <c r="F87" t="str">
        <f>IFERROR(VLOOKUP(A87,Blad1!$A$1:$F$126,6,FALSE),"Home")</f>
        <v>Home</v>
      </c>
      <c r="G87" t="str">
        <f t="shared" si="4"/>
        <v>Self</v>
      </c>
      <c r="H87" t="str">
        <f t="shared" si="5"/>
        <v>Y</v>
      </c>
    </row>
    <row r="88" spans="1:8" x14ac:dyDescent="0.25">
      <c r="A88" s="19">
        <v>41726</v>
      </c>
      <c r="B88" t="str">
        <f t="shared" si="3"/>
        <v>Fri</v>
      </c>
      <c r="C88" t="str">
        <f>IFERROR(VLOOKUP(A88,Blad1!$A$1:$F$126,3,FALSE),"No Liqour")</f>
        <v>No Liqour</v>
      </c>
      <c r="D88">
        <f>IFERROR(VLOOKUP(A88,Blad1!$A$1:$F$126,4,FALSE),0)</f>
        <v>0</v>
      </c>
      <c r="E88">
        <f>IFERROR(VLOOKUP(A88,Blad1!$A$1:$F$126,5,FALSE),0)</f>
        <v>0</v>
      </c>
      <c r="F88" t="str">
        <f>IFERROR(VLOOKUP(A88,Blad1!$A$1:$F$126,6,FALSE),"Home")</f>
        <v>Home</v>
      </c>
      <c r="G88" t="str">
        <f t="shared" si="4"/>
        <v>Self</v>
      </c>
      <c r="H88" t="str">
        <f t="shared" si="5"/>
        <v>Y</v>
      </c>
    </row>
    <row r="89" spans="1:8" x14ac:dyDescent="0.25">
      <c r="A89" s="19">
        <v>41727</v>
      </c>
      <c r="B89" t="str">
        <f t="shared" si="3"/>
        <v>Sat</v>
      </c>
      <c r="C89" t="str">
        <f>IFERROR(VLOOKUP(A89,Blad1!$A$1:$F$126,3,FALSE),"No Liqour")</f>
        <v>Beer -1,Red Label</v>
      </c>
      <c r="D89">
        <f>IFERROR(VLOOKUP(A89,Blad1!$A$1:$F$126,4,FALSE),0)</f>
        <v>200</v>
      </c>
      <c r="E89">
        <f>IFERROR(VLOOKUP(A89,Blad1!$A$1:$F$126,5,FALSE),0)</f>
        <v>9.6</v>
      </c>
      <c r="F89" t="str">
        <f>IFERROR(VLOOKUP(A89,Blad1!$A$1:$F$126,6,FALSE),"Home")</f>
        <v>Home</v>
      </c>
      <c r="G89" t="str">
        <f t="shared" si="4"/>
        <v>Self</v>
      </c>
      <c r="H89" t="str">
        <f t="shared" si="5"/>
        <v>Y</v>
      </c>
    </row>
    <row r="90" spans="1:8" x14ac:dyDescent="0.25">
      <c r="A90" s="19">
        <v>41728</v>
      </c>
      <c r="B90" t="str">
        <f t="shared" si="3"/>
        <v>Sun</v>
      </c>
      <c r="C90" t="str">
        <f>IFERROR(VLOOKUP(A90,Blad1!$A$1:$F$126,3,FALSE),"No Liqour")</f>
        <v>No Liqour</v>
      </c>
      <c r="D90">
        <f>IFERROR(VLOOKUP(A90,Blad1!$A$1:$F$126,4,FALSE),0)</f>
        <v>0</v>
      </c>
      <c r="E90">
        <f>IFERROR(VLOOKUP(A90,Blad1!$A$1:$F$126,5,FALSE),0)</f>
        <v>0</v>
      </c>
      <c r="F90" t="str">
        <f>IFERROR(VLOOKUP(A90,Blad1!$A$1:$F$126,6,FALSE),"Home")</f>
        <v>Home</v>
      </c>
      <c r="G90" t="str">
        <f t="shared" si="4"/>
        <v>Self</v>
      </c>
      <c r="H90" t="str">
        <f t="shared" si="5"/>
        <v>Y</v>
      </c>
    </row>
    <row r="91" spans="1:8" x14ac:dyDescent="0.25">
      <c r="A91" s="19">
        <v>41729</v>
      </c>
      <c r="B91" t="str">
        <f t="shared" si="3"/>
        <v>Mon</v>
      </c>
      <c r="C91" t="str">
        <f>IFERROR(VLOOKUP(A91,Blad1!$A$1:$F$126,3,FALSE),"No Liqour")</f>
        <v>No Liqour</v>
      </c>
      <c r="D91">
        <f>IFERROR(VLOOKUP(A91,Blad1!$A$1:$F$126,4,FALSE),0)</f>
        <v>0</v>
      </c>
      <c r="E91">
        <f>IFERROR(VLOOKUP(A91,Blad1!$A$1:$F$126,5,FALSE),0)</f>
        <v>0</v>
      </c>
      <c r="F91" t="str">
        <f>IFERROR(VLOOKUP(A91,Blad1!$A$1:$F$126,6,FALSE),"Home")</f>
        <v>Home</v>
      </c>
      <c r="G91" t="str">
        <f t="shared" si="4"/>
        <v>Self</v>
      </c>
      <c r="H91" t="str">
        <f t="shared" si="5"/>
        <v>Y</v>
      </c>
    </row>
    <row r="92" spans="1:8" x14ac:dyDescent="0.25">
      <c r="A92" s="19">
        <v>41730</v>
      </c>
      <c r="B92" t="str">
        <f t="shared" si="3"/>
        <v>Tue</v>
      </c>
      <c r="C92" t="str">
        <f>IFERROR(VLOOKUP(A92,Blad1!$A$1:$F$126,3,FALSE),"No Liqour")</f>
        <v>No Liqour</v>
      </c>
      <c r="D92">
        <f>IFERROR(VLOOKUP(A92,Blad1!$A$1:$F$126,4,FALSE),0)</f>
        <v>0</v>
      </c>
      <c r="E92">
        <f>IFERROR(VLOOKUP(A92,Blad1!$A$1:$F$126,5,FALSE),0)</f>
        <v>0</v>
      </c>
      <c r="F92" t="str">
        <f>IFERROR(VLOOKUP(A92,Blad1!$A$1:$F$126,6,FALSE),"Home")</f>
        <v>Home</v>
      </c>
      <c r="G92" t="str">
        <f t="shared" si="4"/>
        <v>Self</v>
      </c>
      <c r="H92" t="str">
        <f t="shared" si="5"/>
        <v>Y</v>
      </c>
    </row>
    <row r="93" spans="1:8" x14ac:dyDescent="0.25">
      <c r="A93" s="19">
        <v>41731</v>
      </c>
      <c r="B93" t="str">
        <f t="shared" si="3"/>
        <v>Wed</v>
      </c>
      <c r="C93" t="str">
        <f>IFERROR(VLOOKUP(A93,Blad1!$A$1:$F$126,3,FALSE),"No Liqour")</f>
        <v>No Liqour</v>
      </c>
      <c r="D93">
        <f>IFERROR(VLOOKUP(A93,Blad1!$A$1:$F$126,4,FALSE),0)</f>
        <v>0</v>
      </c>
      <c r="E93">
        <f>IFERROR(VLOOKUP(A93,Blad1!$A$1:$F$126,5,FALSE),0)</f>
        <v>0</v>
      </c>
      <c r="F93" t="str">
        <f>IFERROR(VLOOKUP(A93,Blad1!$A$1:$F$126,6,FALSE),"Home")</f>
        <v>Home</v>
      </c>
      <c r="G93" t="str">
        <f t="shared" si="4"/>
        <v>Self</v>
      </c>
      <c r="H93" t="str">
        <f t="shared" si="5"/>
        <v>Y</v>
      </c>
    </row>
    <row r="94" spans="1:8" x14ac:dyDescent="0.25">
      <c r="A94" s="19">
        <v>41732</v>
      </c>
      <c r="B94" t="str">
        <f t="shared" si="3"/>
        <v>Thu</v>
      </c>
      <c r="C94" t="str">
        <f>IFERROR(VLOOKUP(A94,Blad1!$A$1:$F$126,3,FALSE),"No Liqour")</f>
        <v>No Liqour</v>
      </c>
      <c r="D94">
        <f>IFERROR(VLOOKUP(A94,Blad1!$A$1:$F$126,4,FALSE),0)</f>
        <v>0</v>
      </c>
      <c r="E94">
        <f>IFERROR(VLOOKUP(A94,Blad1!$A$1:$F$126,5,FALSE),0)</f>
        <v>0</v>
      </c>
      <c r="F94" t="str">
        <f>IFERROR(VLOOKUP(A94,Blad1!$A$1:$F$126,6,FALSE),"Home")</f>
        <v>Home</v>
      </c>
      <c r="G94" t="str">
        <f t="shared" si="4"/>
        <v>Self</v>
      </c>
      <c r="H94" t="str">
        <f t="shared" si="5"/>
        <v>Y</v>
      </c>
    </row>
    <row r="95" spans="1:8" x14ac:dyDescent="0.25">
      <c r="A95" s="19">
        <v>41733</v>
      </c>
      <c r="B95" t="str">
        <f t="shared" si="3"/>
        <v>Fri</v>
      </c>
      <c r="C95" t="str">
        <f>IFERROR(VLOOKUP(A95,Blad1!$A$1:$F$126,3,FALSE),"No Liqour")</f>
        <v>No Liqour</v>
      </c>
      <c r="D95">
        <f>IFERROR(VLOOKUP(A95,Blad1!$A$1:$F$126,4,FALSE),0)</f>
        <v>0</v>
      </c>
      <c r="E95">
        <f>IFERROR(VLOOKUP(A95,Blad1!$A$1:$F$126,5,FALSE),0)</f>
        <v>0</v>
      </c>
      <c r="F95" t="str">
        <f>IFERROR(VLOOKUP(A95,Blad1!$A$1:$F$126,6,FALSE),"Home")</f>
        <v>Home</v>
      </c>
      <c r="G95" t="str">
        <f t="shared" si="4"/>
        <v>Self</v>
      </c>
      <c r="H95" t="str">
        <f t="shared" si="5"/>
        <v>Y</v>
      </c>
    </row>
    <row r="96" spans="1:8" x14ac:dyDescent="0.25">
      <c r="A96" s="19">
        <v>41734</v>
      </c>
      <c r="B96" t="str">
        <f t="shared" si="3"/>
        <v>Sat</v>
      </c>
      <c r="C96" t="str">
        <f>IFERROR(VLOOKUP(A96,Blad1!$A$1:$F$126,3,FALSE),"No Liqour")</f>
        <v>Beer</v>
      </c>
      <c r="D96">
        <f>IFERROR(VLOOKUP(A96,Blad1!$A$1:$F$126,4,FALSE),0)</f>
        <v>330</v>
      </c>
      <c r="E96">
        <f>IFERROR(VLOOKUP(A96,Blad1!$A$1:$F$126,5,FALSE),0)</f>
        <v>1.6</v>
      </c>
      <c r="F96" t="str">
        <f>IFERROR(VLOOKUP(A96,Blad1!$A$1:$F$126,6,FALSE),"Home")</f>
        <v>Home</v>
      </c>
      <c r="G96" t="str">
        <f t="shared" si="4"/>
        <v>Self</v>
      </c>
      <c r="H96" t="str">
        <f t="shared" si="5"/>
        <v>Y</v>
      </c>
    </row>
    <row r="97" spans="1:8" x14ac:dyDescent="0.25">
      <c r="A97" s="19">
        <v>41735</v>
      </c>
      <c r="B97" t="str">
        <f t="shared" si="3"/>
        <v>Sun</v>
      </c>
      <c r="C97" t="str">
        <f>IFERROR(VLOOKUP(A97,Blad1!$A$1:$F$126,3,FALSE),"No Liqour")</f>
        <v>No Liqour</v>
      </c>
      <c r="D97">
        <f>IFERROR(VLOOKUP(A97,Blad1!$A$1:$F$126,4,FALSE),0)</f>
        <v>0</v>
      </c>
      <c r="E97">
        <f>IFERROR(VLOOKUP(A97,Blad1!$A$1:$F$126,5,FALSE),0)</f>
        <v>0</v>
      </c>
      <c r="F97" t="str">
        <f>IFERROR(VLOOKUP(A97,Blad1!$A$1:$F$126,6,FALSE),"Home")</f>
        <v>Home</v>
      </c>
      <c r="G97" t="str">
        <f t="shared" si="4"/>
        <v>Self</v>
      </c>
      <c r="H97" t="str">
        <f t="shared" si="5"/>
        <v>Y</v>
      </c>
    </row>
    <row r="98" spans="1:8" x14ac:dyDescent="0.25">
      <c r="A98" s="19">
        <v>41736</v>
      </c>
      <c r="B98" t="str">
        <f t="shared" si="3"/>
        <v>Mon</v>
      </c>
      <c r="C98" t="str">
        <f>IFERROR(VLOOKUP(A98,Blad1!$A$1:$F$126,3,FALSE),"No Liqour")</f>
        <v>No Liqour</v>
      </c>
      <c r="D98">
        <f>IFERROR(VLOOKUP(A98,Blad1!$A$1:$F$126,4,FALSE),0)</f>
        <v>0</v>
      </c>
      <c r="E98">
        <f>IFERROR(VLOOKUP(A98,Blad1!$A$1:$F$126,5,FALSE),0)</f>
        <v>0</v>
      </c>
      <c r="F98" t="str">
        <f>IFERROR(VLOOKUP(A98,Blad1!$A$1:$F$126,6,FALSE),"Home")</f>
        <v>Home</v>
      </c>
      <c r="G98" t="str">
        <f t="shared" si="4"/>
        <v>Self</v>
      </c>
      <c r="H98" t="str">
        <f t="shared" si="5"/>
        <v>Y</v>
      </c>
    </row>
    <row r="99" spans="1:8" x14ac:dyDescent="0.25">
      <c r="A99" s="19">
        <v>41737</v>
      </c>
      <c r="B99" t="str">
        <f t="shared" si="3"/>
        <v>Tue</v>
      </c>
      <c r="C99" t="str">
        <f>IFERROR(VLOOKUP(A99,Blad1!$A$1:$F$126,3,FALSE),"No Liqour")</f>
        <v>No Liqour</v>
      </c>
      <c r="D99">
        <f>IFERROR(VLOOKUP(A99,Blad1!$A$1:$F$126,4,FALSE),0)</f>
        <v>0</v>
      </c>
      <c r="E99">
        <f>IFERROR(VLOOKUP(A99,Blad1!$A$1:$F$126,5,FALSE),0)</f>
        <v>0</v>
      </c>
      <c r="F99" t="str">
        <f>IFERROR(VLOOKUP(A99,Blad1!$A$1:$F$126,6,FALSE),"Home")</f>
        <v>Home</v>
      </c>
      <c r="G99" t="str">
        <f t="shared" si="4"/>
        <v>Self</v>
      </c>
      <c r="H99" t="str">
        <f t="shared" si="5"/>
        <v>Y</v>
      </c>
    </row>
    <row r="100" spans="1:8" x14ac:dyDescent="0.25">
      <c r="A100" s="19">
        <v>41738</v>
      </c>
      <c r="B100" t="str">
        <f t="shared" si="3"/>
        <v>Wed</v>
      </c>
      <c r="C100" t="str">
        <f>IFERROR(VLOOKUP(A100,Blad1!$A$1:$F$126,3,FALSE),"No Liqour")</f>
        <v>No Liqour</v>
      </c>
      <c r="D100">
        <f>IFERROR(VLOOKUP(A100,Blad1!$A$1:$F$126,4,FALSE),0)</f>
        <v>0</v>
      </c>
      <c r="E100">
        <f>IFERROR(VLOOKUP(A100,Blad1!$A$1:$F$126,5,FALSE),0)</f>
        <v>0</v>
      </c>
      <c r="F100" t="str">
        <f>IFERROR(VLOOKUP(A100,Blad1!$A$1:$F$126,6,FALSE),"Home")</f>
        <v>Home</v>
      </c>
      <c r="G100" t="str">
        <f t="shared" si="4"/>
        <v>Self</v>
      </c>
      <c r="H100" t="str">
        <f t="shared" si="5"/>
        <v>Y</v>
      </c>
    </row>
    <row r="101" spans="1:8" x14ac:dyDescent="0.25">
      <c r="A101" s="19">
        <v>41739</v>
      </c>
      <c r="B101" t="str">
        <f t="shared" si="3"/>
        <v>Thu</v>
      </c>
      <c r="C101" t="str">
        <f>IFERROR(VLOOKUP(A101,Blad1!$A$1:$F$126,3,FALSE),"No Liqour")</f>
        <v>No Liqour</v>
      </c>
      <c r="D101">
        <f>IFERROR(VLOOKUP(A101,Blad1!$A$1:$F$126,4,FALSE),0)</f>
        <v>0</v>
      </c>
      <c r="E101">
        <f>IFERROR(VLOOKUP(A101,Blad1!$A$1:$F$126,5,FALSE),0)</f>
        <v>0</v>
      </c>
      <c r="F101" t="str">
        <f>IFERROR(VLOOKUP(A101,Blad1!$A$1:$F$126,6,FALSE),"Home")</f>
        <v>Home</v>
      </c>
      <c r="G101" t="str">
        <f t="shared" si="4"/>
        <v>Self</v>
      </c>
      <c r="H101" t="str">
        <f t="shared" si="5"/>
        <v>Y</v>
      </c>
    </row>
    <row r="102" spans="1:8" x14ac:dyDescent="0.25">
      <c r="A102" s="19">
        <v>41740</v>
      </c>
      <c r="B102" t="str">
        <f t="shared" si="3"/>
        <v>Fri</v>
      </c>
      <c r="C102" t="str">
        <f>IFERROR(VLOOKUP(A102,Blad1!$A$1:$F$126,3,FALSE),"No Liqour")</f>
        <v>No Liqour</v>
      </c>
      <c r="D102">
        <f>IFERROR(VLOOKUP(A102,Blad1!$A$1:$F$126,4,FALSE),0)</f>
        <v>0</v>
      </c>
      <c r="E102">
        <f>IFERROR(VLOOKUP(A102,Blad1!$A$1:$F$126,5,FALSE),0)</f>
        <v>0</v>
      </c>
      <c r="F102" t="str">
        <f>IFERROR(VLOOKUP(A102,Blad1!$A$1:$F$126,6,FALSE),"Home")</f>
        <v>Home</v>
      </c>
      <c r="G102" t="str">
        <f t="shared" si="4"/>
        <v>Self</v>
      </c>
      <c r="H102" t="str">
        <f t="shared" si="5"/>
        <v>Y</v>
      </c>
    </row>
    <row r="103" spans="1:8" x14ac:dyDescent="0.25">
      <c r="A103" s="19">
        <v>41741</v>
      </c>
      <c r="B103" t="str">
        <f t="shared" si="3"/>
        <v>Sat</v>
      </c>
      <c r="C103" t="str">
        <f>IFERROR(VLOOKUP(A103,Blad1!$A$1:$F$126,3,FALSE),"No Liqour")</f>
        <v>No Liqour</v>
      </c>
      <c r="D103">
        <f>IFERROR(VLOOKUP(A103,Blad1!$A$1:$F$126,4,FALSE),0)</f>
        <v>0</v>
      </c>
      <c r="E103">
        <f>IFERROR(VLOOKUP(A103,Blad1!$A$1:$F$126,5,FALSE),0)</f>
        <v>0</v>
      </c>
      <c r="F103" t="str">
        <f>IFERROR(VLOOKUP(A103,Blad1!$A$1:$F$126,6,FALSE),"Home")</f>
        <v>Home</v>
      </c>
      <c r="G103" t="str">
        <f t="shared" si="4"/>
        <v>Self</v>
      </c>
      <c r="H103" t="str">
        <f t="shared" si="5"/>
        <v>Y</v>
      </c>
    </row>
    <row r="104" spans="1:8" x14ac:dyDescent="0.25">
      <c r="A104" s="19">
        <v>41742</v>
      </c>
      <c r="B104" t="str">
        <f t="shared" si="3"/>
        <v>Sun</v>
      </c>
      <c r="C104" t="str">
        <f>IFERROR(VLOOKUP(A104,Blad1!$A$1:$F$126,3,FALSE),"No Liqour")</f>
        <v>Scotch</v>
      </c>
      <c r="D104">
        <f>IFERROR(VLOOKUP(A104,Blad1!$A$1:$F$126,4,FALSE),0)</f>
        <v>100</v>
      </c>
      <c r="E104">
        <f>IFERROR(VLOOKUP(A104,Blad1!$A$1:$F$126,5,FALSE),0)</f>
        <v>4</v>
      </c>
      <c r="F104" t="str">
        <f>IFERROR(VLOOKUP(A104,Blad1!$A$1:$F$126,6,FALSE),"Home")</f>
        <v>Home</v>
      </c>
      <c r="G104" t="str">
        <f t="shared" si="4"/>
        <v>Self</v>
      </c>
      <c r="H104" t="str">
        <f t="shared" si="5"/>
        <v>Y</v>
      </c>
    </row>
    <row r="105" spans="1:8" x14ac:dyDescent="0.25">
      <c r="A105" s="19">
        <v>41743</v>
      </c>
      <c r="B105" t="str">
        <f t="shared" si="3"/>
        <v>Mon</v>
      </c>
      <c r="C105" t="str">
        <f>IFERROR(VLOOKUP(A105,Blad1!$A$1:$F$126,3,FALSE),"No Liqour")</f>
        <v>No Liqour</v>
      </c>
      <c r="D105">
        <f>IFERROR(VLOOKUP(A105,Blad1!$A$1:$F$126,4,FALSE),0)</f>
        <v>0</v>
      </c>
      <c r="E105">
        <f>IFERROR(VLOOKUP(A105,Blad1!$A$1:$F$126,5,FALSE),0)</f>
        <v>0</v>
      </c>
      <c r="F105" t="str">
        <f>IFERROR(VLOOKUP(A105,Blad1!$A$1:$F$126,6,FALSE),"Home")</f>
        <v>Home</v>
      </c>
      <c r="G105" t="str">
        <f t="shared" si="4"/>
        <v>Self</v>
      </c>
      <c r="H105" t="str">
        <f t="shared" si="5"/>
        <v>Y</v>
      </c>
    </row>
    <row r="106" spans="1:8" x14ac:dyDescent="0.25">
      <c r="A106" s="19">
        <v>41744</v>
      </c>
      <c r="B106" t="str">
        <f t="shared" si="3"/>
        <v>Tue</v>
      </c>
      <c r="C106" t="str">
        <f>IFERROR(VLOOKUP(A106,Blad1!$A$1:$F$126,3,FALSE),"No Liqour")</f>
        <v>No Liqour</v>
      </c>
      <c r="D106">
        <f>IFERROR(VLOOKUP(A106,Blad1!$A$1:$F$126,4,FALSE),0)</f>
        <v>0</v>
      </c>
      <c r="E106">
        <f>IFERROR(VLOOKUP(A106,Blad1!$A$1:$F$126,5,FALSE),0)</f>
        <v>0</v>
      </c>
      <c r="F106" t="str">
        <f>IFERROR(VLOOKUP(A106,Blad1!$A$1:$F$126,6,FALSE),"Home")</f>
        <v>Home</v>
      </c>
      <c r="G106" t="str">
        <f t="shared" si="4"/>
        <v>Self</v>
      </c>
      <c r="H106" t="str">
        <f t="shared" si="5"/>
        <v>Y</v>
      </c>
    </row>
    <row r="107" spans="1:8" x14ac:dyDescent="0.25">
      <c r="A107" s="19">
        <v>41745</v>
      </c>
      <c r="B107" t="str">
        <f t="shared" si="3"/>
        <v>Wed</v>
      </c>
      <c r="C107" t="str">
        <f>IFERROR(VLOOKUP(A107,Blad1!$A$1:$F$126,3,FALSE),"No Liqour")</f>
        <v>No Liqour</v>
      </c>
      <c r="D107">
        <f>IFERROR(VLOOKUP(A107,Blad1!$A$1:$F$126,4,FALSE),0)</f>
        <v>0</v>
      </c>
      <c r="E107">
        <f>IFERROR(VLOOKUP(A107,Blad1!$A$1:$F$126,5,FALSE),0)</f>
        <v>0</v>
      </c>
      <c r="F107" t="str">
        <f>IFERROR(VLOOKUP(A107,Blad1!$A$1:$F$126,6,FALSE),"Home")</f>
        <v>Home</v>
      </c>
      <c r="G107" t="str">
        <f t="shared" si="4"/>
        <v>Self</v>
      </c>
      <c r="H107" t="str">
        <f t="shared" si="5"/>
        <v>Y</v>
      </c>
    </row>
    <row r="108" spans="1:8" x14ac:dyDescent="0.25">
      <c r="A108" s="19">
        <v>41746</v>
      </c>
      <c r="B108" t="str">
        <f t="shared" si="3"/>
        <v>Thu</v>
      </c>
      <c r="C108" t="str">
        <f>IFERROR(VLOOKUP(A108,Blad1!$A$1:$F$126,3,FALSE),"No Liqour")</f>
        <v>No Liqour</v>
      </c>
      <c r="D108">
        <f>IFERROR(VLOOKUP(A108,Blad1!$A$1:$F$126,4,FALSE),0)</f>
        <v>0</v>
      </c>
      <c r="E108">
        <f>IFERROR(VLOOKUP(A108,Blad1!$A$1:$F$126,5,FALSE),0)</f>
        <v>0</v>
      </c>
      <c r="F108" t="str">
        <f>IFERROR(VLOOKUP(A108,Blad1!$A$1:$F$126,6,FALSE),"Home")</f>
        <v>Home</v>
      </c>
      <c r="G108" t="str">
        <f t="shared" si="4"/>
        <v>Self</v>
      </c>
      <c r="H108" t="str">
        <f t="shared" si="5"/>
        <v>Y</v>
      </c>
    </row>
    <row r="109" spans="1:8" x14ac:dyDescent="0.25">
      <c r="A109" s="19">
        <v>41747</v>
      </c>
      <c r="B109" t="str">
        <f t="shared" si="3"/>
        <v>Fri</v>
      </c>
      <c r="C109" t="str">
        <f>IFERROR(VLOOKUP(A109,Blad1!$A$1:$F$126,3,FALSE),"No Liqour")</f>
        <v>Beer</v>
      </c>
      <c r="D109">
        <f>IFERROR(VLOOKUP(A109,Blad1!$A$1:$F$126,4,FALSE),0)</f>
        <v>330</v>
      </c>
      <c r="E109">
        <f>IFERROR(VLOOKUP(A109,Blad1!$A$1:$F$126,5,FALSE),0)</f>
        <v>1.6</v>
      </c>
      <c r="F109" t="str">
        <f>IFERROR(VLOOKUP(A109,Blad1!$A$1:$F$126,6,FALSE),"Home")</f>
        <v>Germany</v>
      </c>
      <c r="G109" t="str">
        <f t="shared" si="4"/>
        <v>Others</v>
      </c>
      <c r="H109" t="str">
        <f t="shared" si="5"/>
        <v>N</v>
      </c>
    </row>
    <row r="110" spans="1:8" x14ac:dyDescent="0.25">
      <c r="A110" s="19">
        <v>41748</v>
      </c>
      <c r="B110" t="str">
        <f t="shared" si="3"/>
        <v>Sat</v>
      </c>
      <c r="C110" t="str">
        <f>IFERROR(VLOOKUP(A110,Blad1!$A$1:$F$126,3,FALSE),"No Liqour")</f>
        <v>Beer</v>
      </c>
      <c r="D110">
        <f>IFERROR(VLOOKUP(A110,Blad1!$A$1:$F$126,4,FALSE),0)</f>
        <v>330</v>
      </c>
      <c r="E110">
        <f>IFERROR(VLOOKUP(A110,Blad1!$A$1:$F$126,5,FALSE),0)</f>
        <v>1.6</v>
      </c>
      <c r="F110" t="str">
        <f>IFERROR(VLOOKUP(A110,Blad1!$A$1:$F$126,6,FALSE),"Home")</f>
        <v>Austria</v>
      </c>
      <c r="G110" t="str">
        <f t="shared" si="4"/>
        <v>Others</v>
      </c>
      <c r="H110" t="str">
        <f t="shared" si="5"/>
        <v>N</v>
      </c>
    </row>
    <row r="111" spans="1:8" x14ac:dyDescent="0.25">
      <c r="A111" s="19">
        <v>41749</v>
      </c>
      <c r="B111" t="str">
        <f t="shared" si="3"/>
        <v>Sun</v>
      </c>
      <c r="C111" t="str">
        <f>IFERROR(VLOOKUP(A111,Blad1!$A$1:$F$126,3,FALSE),"No Liqour")</f>
        <v>No Liqour</v>
      </c>
      <c r="D111">
        <f>IFERROR(VLOOKUP(A111,Blad1!$A$1:$F$126,4,FALSE),0)</f>
        <v>0</v>
      </c>
      <c r="E111">
        <f>IFERROR(VLOOKUP(A111,Blad1!$A$1:$F$126,5,FALSE),0)</f>
        <v>0</v>
      </c>
      <c r="F111" t="str">
        <f>IFERROR(VLOOKUP(A111,Blad1!$A$1:$F$126,6,FALSE),"Home")</f>
        <v>Home</v>
      </c>
      <c r="G111" t="str">
        <f t="shared" si="4"/>
        <v>Self</v>
      </c>
      <c r="H111" t="str">
        <f t="shared" si="5"/>
        <v>Y</v>
      </c>
    </row>
    <row r="112" spans="1:8" x14ac:dyDescent="0.25">
      <c r="A112" s="19">
        <v>41750</v>
      </c>
      <c r="B112" t="str">
        <f t="shared" si="3"/>
        <v>Mon</v>
      </c>
      <c r="C112" t="str">
        <f>IFERROR(VLOOKUP(A112,Blad1!$A$1:$F$126,3,FALSE),"No Liqour")</f>
        <v>No Liqour</v>
      </c>
      <c r="D112">
        <f>IFERROR(VLOOKUP(A112,Blad1!$A$1:$F$126,4,FALSE),0)</f>
        <v>0</v>
      </c>
      <c r="E112">
        <f>IFERROR(VLOOKUP(A112,Blad1!$A$1:$F$126,5,FALSE),0)</f>
        <v>0</v>
      </c>
      <c r="F112" t="str">
        <f>IFERROR(VLOOKUP(A112,Blad1!$A$1:$F$126,6,FALSE),"Home")</f>
        <v>Home</v>
      </c>
      <c r="G112" t="str">
        <f t="shared" si="4"/>
        <v>Self</v>
      </c>
      <c r="H112" t="str">
        <f t="shared" si="5"/>
        <v>Y</v>
      </c>
    </row>
    <row r="113" spans="1:8" x14ac:dyDescent="0.25">
      <c r="A113" s="19">
        <v>41751</v>
      </c>
      <c r="B113" t="str">
        <f t="shared" si="3"/>
        <v>Tue</v>
      </c>
      <c r="C113" t="str">
        <f>IFERROR(VLOOKUP(A113,Blad1!$A$1:$F$126,3,FALSE),"No Liqour")</f>
        <v>No Liqour</v>
      </c>
      <c r="D113">
        <f>IFERROR(VLOOKUP(A113,Blad1!$A$1:$F$126,4,FALSE),0)</f>
        <v>0</v>
      </c>
      <c r="E113">
        <f>IFERROR(VLOOKUP(A113,Blad1!$A$1:$F$126,5,FALSE),0)</f>
        <v>0</v>
      </c>
      <c r="F113" t="str">
        <f>IFERROR(VLOOKUP(A113,Blad1!$A$1:$F$126,6,FALSE),"Home")</f>
        <v>Home</v>
      </c>
      <c r="G113" t="str">
        <f t="shared" si="4"/>
        <v>Self</v>
      </c>
      <c r="H113" t="str">
        <f t="shared" si="5"/>
        <v>Y</v>
      </c>
    </row>
    <row r="114" spans="1:8" x14ac:dyDescent="0.25">
      <c r="A114" s="19">
        <v>41752</v>
      </c>
      <c r="B114" t="str">
        <f t="shared" si="3"/>
        <v>Wed</v>
      </c>
      <c r="C114" t="str">
        <f>IFERROR(VLOOKUP(A114,Blad1!$A$1:$F$126,3,FALSE),"No Liqour")</f>
        <v>No Liqour</v>
      </c>
      <c r="D114">
        <f>IFERROR(VLOOKUP(A114,Blad1!$A$1:$F$126,4,FALSE),0)</f>
        <v>0</v>
      </c>
      <c r="E114">
        <f>IFERROR(VLOOKUP(A114,Blad1!$A$1:$F$126,5,FALSE),0)</f>
        <v>0</v>
      </c>
      <c r="F114" t="str">
        <f>IFERROR(VLOOKUP(A114,Blad1!$A$1:$F$126,6,FALSE),"Home")</f>
        <v>Home</v>
      </c>
      <c r="G114" t="str">
        <f t="shared" si="4"/>
        <v>Self</v>
      </c>
      <c r="H114" t="str">
        <f t="shared" si="5"/>
        <v>Y</v>
      </c>
    </row>
    <row r="115" spans="1:8" x14ac:dyDescent="0.25">
      <c r="A115" s="19">
        <v>41753</v>
      </c>
      <c r="B115" t="str">
        <f t="shared" si="3"/>
        <v>Thu</v>
      </c>
      <c r="C115" t="str">
        <f>IFERROR(VLOOKUP(A115,Blad1!$A$1:$F$126,3,FALSE),"No Liqour")</f>
        <v>No Liqour</v>
      </c>
      <c r="D115">
        <f>IFERROR(VLOOKUP(A115,Blad1!$A$1:$F$126,4,FALSE),0)</f>
        <v>0</v>
      </c>
      <c r="E115">
        <f>IFERROR(VLOOKUP(A115,Blad1!$A$1:$F$126,5,FALSE),0)</f>
        <v>0</v>
      </c>
      <c r="F115" t="str">
        <f>IFERROR(VLOOKUP(A115,Blad1!$A$1:$F$126,6,FALSE),"Home")</f>
        <v>Home</v>
      </c>
      <c r="G115" t="str">
        <f t="shared" si="4"/>
        <v>Self</v>
      </c>
      <c r="H115" t="str">
        <f t="shared" si="5"/>
        <v>Y</v>
      </c>
    </row>
    <row r="116" spans="1:8" x14ac:dyDescent="0.25">
      <c r="A116" s="19">
        <v>41754</v>
      </c>
      <c r="B116" t="str">
        <f t="shared" si="3"/>
        <v>Fri</v>
      </c>
      <c r="C116" t="str">
        <f>IFERROR(VLOOKUP(A116,Blad1!$A$1:$F$126,3,FALSE),"No Liqour")</f>
        <v>No Liqour</v>
      </c>
      <c r="D116">
        <f>IFERROR(VLOOKUP(A116,Blad1!$A$1:$F$126,4,FALSE),0)</f>
        <v>0</v>
      </c>
      <c r="E116">
        <f>IFERROR(VLOOKUP(A116,Blad1!$A$1:$F$126,5,FALSE),0)</f>
        <v>0</v>
      </c>
      <c r="F116" t="str">
        <f>IFERROR(VLOOKUP(A116,Blad1!$A$1:$F$126,6,FALSE),"Home")</f>
        <v>Home</v>
      </c>
      <c r="G116" t="str">
        <f t="shared" si="4"/>
        <v>Self</v>
      </c>
      <c r="H116" t="str">
        <f t="shared" si="5"/>
        <v>Y</v>
      </c>
    </row>
    <row r="117" spans="1:8" x14ac:dyDescent="0.25">
      <c r="A117" s="19">
        <v>41755</v>
      </c>
      <c r="B117" t="str">
        <f t="shared" si="3"/>
        <v>Sat</v>
      </c>
      <c r="C117" t="str">
        <f>IFERROR(VLOOKUP(A117,Blad1!$A$1:$F$126,3,FALSE),"No Liqour")</f>
        <v>Vodka</v>
      </c>
      <c r="D117">
        <f>IFERROR(VLOOKUP(A117,Blad1!$A$1:$F$126,4,FALSE),0)</f>
        <v>200</v>
      </c>
      <c r="E117">
        <f>IFERROR(VLOOKUP(A117,Blad1!$A$1:$F$126,5,FALSE),0)</f>
        <v>7.4285714285714288</v>
      </c>
      <c r="F117" t="str">
        <f>IFERROR(VLOOKUP(A117,Blad1!$A$1:$F$126,6,FALSE),"Home")</f>
        <v>Home</v>
      </c>
      <c r="G117" t="str">
        <f t="shared" si="4"/>
        <v>Self</v>
      </c>
      <c r="H117" t="str">
        <f t="shared" si="5"/>
        <v>Y</v>
      </c>
    </row>
    <row r="118" spans="1:8" x14ac:dyDescent="0.25">
      <c r="A118" s="19">
        <v>41756</v>
      </c>
      <c r="B118" t="str">
        <f t="shared" si="3"/>
        <v>Sun</v>
      </c>
      <c r="C118" t="str">
        <f>IFERROR(VLOOKUP(A118,Blad1!$A$1:$F$126,3,FALSE),"No Liqour")</f>
        <v>No Liqour</v>
      </c>
      <c r="D118">
        <f>IFERROR(VLOOKUP(A118,Blad1!$A$1:$F$126,4,FALSE),0)</f>
        <v>0</v>
      </c>
      <c r="E118">
        <f>IFERROR(VLOOKUP(A118,Blad1!$A$1:$F$126,5,FALSE),0)</f>
        <v>0</v>
      </c>
      <c r="F118" t="str">
        <f>IFERROR(VLOOKUP(A118,Blad1!$A$1:$F$126,6,FALSE),"Home")</f>
        <v>Home</v>
      </c>
      <c r="G118" t="str">
        <f t="shared" si="4"/>
        <v>Self</v>
      </c>
      <c r="H118" t="str">
        <f t="shared" si="5"/>
        <v>Y</v>
      </c>
    </row>
    <row r="119" spans="1:8" x14ac:dyDescent="0.25">
      <c r="A119" s="19">
        <v>41757</v>
      </c>
      <c r="B119" t="str">
        <f t="shared" si="3"/>
        <v>Mon</v>
      </c>
      <c r="C119" t="str">
        <f>IFERROR(VLOOKUP(A119,Blad1!$A$1:$F$126,3,FALSE),"No Liqour")</f>
        <v>No Liqour</v>
      </c>
      <c r="D119">
        <f>IFERROR(VLOOKUP(A119,Blad1!$A$1:$F$126,4,FALSE),0)</f>
        <v>0</v>
      </c>
      <c r="E119">
        <f>IFERROR(VLOOKUP(A119,Blad1!$A$1:$F$126,5,FALSE),0)</f>
        <v>0</v>
      </c>
      <c r="F119" t="str">
        <f>IFERROR(VLOOKUP(A119,Blad1!$A$1:$F$126,6,FALSE),"Home")</f>
        <v>Home</v>
      </c>
      <c r="G119" t="str">
        <f t="shared" si="4"/>
        <v>Self</v>
      </c>
      <c r="H119" t="str">
        <f t="shared" si="5"/>
        <v>Y</v>
      </c>
    </row>
    <row r="120" spans="1:8" x14ac:dyDescent="0.25">
      <c r="A120" s="19">
        <v>41758</v>
      </c>
      <c r="B120" t="str">
        <f t="shared" si="3"/>
        <v>Tue</v>
      </c>
      <c r="C120" t="str">
        <f>IFERROR(VLOOKUP(A120,Blad1!$A$1:$F$126,3,FALSE),"No Liqour")</f>
        <v>No Liqour</v>
      </c>
      <c r="D120">
        <f>IFERROR(VLOOKUP(A120,Blad1!$A$1:$F$126,4,FALSE),0)</f>
        <v>0</v>
      </c>
      <c r="E120">
        <f>IFERROR(VLOOKUP(A120,Blad1!$A$1:$F$126,5,FALSE),0)</f>
        <v>0</v>
      </c>
      <c r="F120" t="str">
        <f>IFERROR(VLOOKUP(A120,Blad1!$A$1:$F$126,6,FALSE),"Home")</f>
        <v>Home</v>
      </c>
      <c r="G120" t="str">
        <f t="shared" si="4"/>
        <v>Self</v>
      </c>
      <c r="H120" t="str">
        <f t="shared" si="5"/>
        <v>Y</v>
      </c>
    </row>
    <row r="121" spans="1:8" x14ac:dyDescent="0.25">
      <c r="A121" s="19">
        <v>41759</v>
      </c>
      <c r="B121" t="str">
        <f t="shared" si="3"/>
        <v>Wed</v>
      </c>
      <c r="C121" t="str">
        <f>IFERROR(VLOOKUP(A121,Blad1!$A$1:$F$126,3,FALSE),"No Liqour")</f>
        <v>No Liqour</v>
      </c>
      <c r="D121">
        <f>IFERROR(VLOOKUP(A121,Blad1!$A$1:$F$126,4,FALSE),0)</f>
        <v>0</v>
      </c>
      <c r="E121">
        <f>IFERROR(VLOOKUP(A121,Blad1!$A$1:$F$126,5,FALSE),0)</f>
        <v>0</v>
      </c>
      <c r="F121" t="str">
        <f>IFERROR(VLOOKUP(A121,Blad1!$A$1:$F$126,6,FALSE),"Home")</f>
        <v>Home</v>
      </c>
      <c r="G121" t="str">
        <f t="shared" si="4"/>
        <v>Self</v>
      </c>
      <c r="H121" t="str">
        <f t="shared" si="5"/>
        <v>Y</v>
      </c>
    </row>
    <row r="122" spans="1:8" x14ac:dyDescent="0.25">
      <c r="A122" s="19">
        <v>41760</v>
      </c>
      <c r="B122" t="str">
        <f t="shared" si="3"/>
        <v>Thu</v>
      </c>
      <c r="C122" t="str">
        <f>IFERROR(VLOOKUP(A122,Blad1!$A$1:$F$126,3,FALSE),"No Liqour")</f>
        <v>No Liqour</v>
      </c>
      <c r="D122">
        <f>IFERROR(VLOOKUP(A122,Blad1!$A$1:$F$126,4,FALSE),0)</f>
        <v>0</v>
      </c>
      <c r="E122">
        <f>IFERROR(VLOOKUP(A122,Blad1!$A$1:$F$126,5,FALSE),0)</f>
        <v>0</v>
      </c>
      <c r="F122" t="str">
        <f>IFERROR(VLOOKUP(A122,Blad1!$A$1:$F$126,6,FALSE),"Home")</f>
        <v>Home</v>
      </c>
      <c r="G122" t="str">
        <f t="shared" si="4"/>
        <v>Self</v>
      </c>
      <c r="H122" t="str">
        <f t="shared" si="5"/>
        <v>Y</v>
      </c>
    </row>
    <row r="123" spans="1:8" x14ac:dyDescent="0.25">
      <c r="A123" s="19">
        <v>41761</v>
      </c>
      <c r="B123" t="str">
        <f t="shared" si="3"/>
        <v>Fri</v>
      </c>
      <c r="C123" t="str">
        <f>IFERROR(VLOOKUP(A123,Blad1!$A$1:$F$126,3,FALSE),"No Liqour")</f>
        <v>No Liqour</v>
      </c>
      <c r="D123">
        <f>IFERROR(VLOOKUP(A123,Blad1!$A$1:$F$126,4,FALSE),0)</f>
        <v>0</v>
      </c>
      <c r="E123">
        <f>IFERROR(VLOOKUP(A123,Blad1!$A$1:$F$126,5,FALSE),0)</f>
        <v>0</v>
      </c>
      <c r="F123" t="str">
        <f>IFERROR(VLOOKUP(A123,Blad1!$A$1:$F$126,6,FALSE),"Home")</f>
        <v>Home</v>
      </c>
      <c r="G123" t="str">
        <f t="shared" si="4"/>
        <v>Self</v>
      </c>
      <c r="H123" t="str">
        <f t="shared" si="5"/>
        <v>Y</v>
      </c>
    </row>
    <row r="124" spans="1:8" x14ac:dyDescent="0.25">
      <c r="A124" s="19">
        <v>41762</v>
      </c>
      <c r="B124" t="str">
        <f t="shared" si="3"/>
        <v>Sat</v>
      </c>
      <c r="C124" t="str">
        <f>IFERROR(VLOOKUP(A124,Blad1!$A$1:$F$126,3,FALSE),"No Liqour")</f>
        <v>No Liqour</v>
      </c>
      <c r="D124">
        <f>IFERROR(VLOOKUP(A124,Blad1!$A$1:$F$126,4,FALSE),0)</f>
        <v>0</v>
      </c>
      <c r="E124">
        <f>IFERROR(VLOOKUP(A124,Blad1!$A$1:$F$126,5,FALSE),0)</f>
        <v>0</v>
      </c>
      <c r="F124" t="str">
        <f>IFERROR(VLOOKUP(A124,Blad1!$A$1:$F$126,6,FALSE),"Home")</f>
        <v>Home</v>
      </c>
      <c r="G124" t="str">
        <f t="shared" si="4"/>
        <v>Self</v>
      </c>
      <c r="H124" t="str">
        <f t="shared" si="5"/>
        <v>Y</v>
      </c>
    </row>
    <row r="125" spans="1:8" x14ac:dyDescent="0.25">
      <c r="A125" s="19">
        <v>41763</v>
      </c>
      <c r="B125" t="str">
        <f t="shared" si="3"/>
        <v>Sun</v>
      </c>
      <c r="C125" t="str">
        <f>IFERROR(VLOOKUP(A125,Blad1!$A$1:$F$126,3,FALSE),"No Liqour")</f>
        <v>Scotch</v>
      </c>
      <c r="D125">
        <f>IFERROR(VLOOKUP(A125,Blad1!$A$1:$F$126,4,FALSE),0)</f>
        <v>50</v>
      </c>
      <c r="E125">
        <f>IFERROR(VLOOKUP(A125,Blad1!$A$1:$F$126,5,FALSE),0)</f>
        <v>2</v>
      </c>
      <c r="F125" t="str">
        <f>IFERROR(VLOOKUP(A125,Blad1!$A$1:$F$126,6,FALSE),"Home")</f>
        <v>Home</v>
      </c>
      <c r="G125" t="str">
        <f t="shared" si="4"/>
        <v>Self</v>
      </c>
      <c r="H125" t="str">
        <f t="shared" si="5"/>
        <v>Y</v>
      </c>
    </row>
    <row r="126" spans="1:8" x14ac:dyDescent="0.25">
      <c r="A126" s="19">
        <v>41764</v>
      </c>
      <c r="B126" t="str">
        <f t="shared" si="3"/>
        <v>Mon</v>
      </c>
      <c r="C126" t="str">
        <f>IFERROR(VLOOKUP(A126,Blad1!$A$1:$F$126,3,FALSE),"No Liqour")</f>
        <v>No Liqour</v>
      </c>
      <c r="D126">
        <f>IFERROR(VLOOKUP(A126,Blad1!$A$1:$F$126,4,FALSE),0)</f>
        <v>0</v>
      </c>
      <c r="E126">
        <f>IFERROR(VLOOKUP(A126,Blad1!$A$1:$F$126,5,FALSE),0)</f>
        <v>0</v>
      </c>
      <c r="F126" t="str">
        <f>IFERROR(VLOOKUP(A126,Blad1!$A$1:$F$126,6,FALSE),"Home")</f>
        <v>Home</v>
      </c>
      <c r="G126" t="str">
        <f t="shared" si="4"/>
        <v>Self</v>
      </c>
      <c r="H126" t="str">
        <f t="shared" si="5"/>
        <v>Y</v>
      </c>
    </row>
    <row r="127" spans="1:8" x14ac:dyDescent="0.25">
      <c r="A127" s="19">
        <v>41765</v>
      </c>
      <c r="B127" t="str">
        <f t="shared" si="3"/>
        <v>Tue</v>
      </c>
      <c r="C127" t="str">
        <f>IFERROR(VLOOKUP(A127,Blad1!$A$1:$F$126,3,FALSE),"No Liqour")</f>
        <v>No Liqour</v>
      </c>
      <c r="D127">
        <f>IFERROR(VLOOKUP(A127,Blad1!$A$1:$F$126,4,FALSE),0)</f>
        <v>0</v>
      </c>
      <c r="E127">
        <f>IFERROR(VLOOKUP(A127,Blad1!$A$1:$F$126,5,FALSE),0)</f>
        <v>0</v>
      </c>
      <c r="F127" t="str">
        <f>IFERROR(VLOOKUP(A127,Blad1!$A$1:$F$126,6,FALSE),"Home")</f>
        <v>Home</v>
      </c>
      <c r="G127" t="str">
        <f t="shared" si="4"/>
        <v>Self</v>
      </c>
      <c r="H127" t="str">
        <f t="shared" si="5"/>
        <v>Y</v>
      </c>
    </row>
    <row r="128" spans="1:8" x14ac:dyDescent="0.25">
      <c r="A128" s="19">
        <v>41766</v>
      </c>
      <c r="B128" t="str">
        <f t="shared" si="3"/>
        <v>Wed</v>
      </c>
      <c r="C128" t="str">
        <f>IFERROR(VLOOKUP(A128,Blad1!$A$1:$F$126,3,FALSE),"No Liqour")</f>
        <v>No Liqour</v>
      </c>
      <c r="D128">
        <f>IFERROR(VLOOKUP(A128,Blad1!$A$1:$F$126,4,FALSE),0)</f>
        <v>0</v>
      </c>
      <c r="E128">
        <f>IFERROR(VLOOKUP(A128,Blad1!$A$1:$F$126,5,FALSE),0)</f>
        <v>0</v>
      </c>
      <c r="F128" t="str">
        <f>IFERROR(VLOOKUP(A128,Blad1!$A$1:$F$126,6,FALSE),"Home")</f>
        <v>Home</v>
      </c>
      <c r="G128" t="str">
        <f t="shared" si="4"/>
        <v>Self</v>
      </c>
      <c r="H128" t="str">
        <f t="shared" si="5"/>
        <v>Y</v>
      </c>
    </row>
    <row r="129" spans="1:8" x14ac:dyDescent="0.25">
      <c r="A129" s="19">
        <v>41767</v>
      </c>
      <c r="B129" t="str">
        <f t="shared" si="3"/>
        <v>Thu</v>
      </c>
      <c r="C129" t="str">
        <f>IFERROR(VLOOKUP(A129,Blad1!$A$1:$F$126,3,FALSE),"No Liqour")</f>
        <v>No Liqour</v>
      </c>
      <c r="D129">
        <f>IFERROR(VLOOKUP(A129,Blad1!$A$1:$F$126,4,FALSE),0)</f>
        <v>0</v>
      </c>
      <c r="E129">
        <f>IFERROR(VLOOKUP(A129,Blad1!$A$1:$F$126,5,FALSE),0)</f>
        <v>0</v>
      </c>
      <c r="F129" t="str">
        <f>IFERROR(VLOOKUP(A129,Blad1!$A$1:$F$126,6,FALSE),"Home")</f>
        <v>Home</v>
      </c>
      <c r="G129" t="str">
        <f t="shared" si="4"/>
        <v>Self</v>
      </c>
      <c r="H129" t="str">
        <f t="shared" si="5"/>
        <v>Y</v>
      </c>
    </row>
    <row r="130" spans="1:8" x14ac:dyDescent="0.25">
      <c r="A130" s="19">
        <v>41768</v>
      </c>
      <c r="B130" t="str">
        <f t="shared" si="3"/>
        <v>Fri</v>
      </c>
      <c r="C130" t="str">
        <f>IFERROR(VLOOKUP(A130,Blad1!$A$1:$F$126,3,FALSE),"No Liqour")</f>
        <v>No Liqour</v>
      </c>
      <c r="D130">
        <f>IFERROR(VLOOKUP(A130,Blad1!$A$1:$F$126,4,FALSE),0)</f>
        <v>0</v>
      </c>
      <c r="E130">
        <f>IFERROR(VLOOKUP(A130,Blad1!$A$1:$F$126,5,FALSE),0)</f>
        <v>0</v>
      </c>
      <c r="F130" t="str">
        <f>IFERROR(VLOOKUP(A130,Blad1!$A$1:$F$126,6,FALSE),"Home")</f>
        <v>Home</v>
      </c>
      <c r="G130" t="str">
        <f t="shared" si="4"/>
        <v>Self</v>
      </c>
      <c r="H130" t="str">
        <f t="shared" si="5"/>
        <v>Y</v>
      </c>
    </row>
    <row r="131" spans="1:8" x14ac:dyDescent="0.25">
      <c r="A131" s="19">
        <v>41769</v>
      </c>
      <c r="B131" t="str">
        <f t="shared" ref="B131:B194" si="6">TEXT(A131,"ddd")</f>
        <v>Sat</v>
      </c>
      <c r="C131" t="str">
        <f>IFERROR(VLOOKUP(A131,Blad1!$A$1:$F$126,3,FALSE),"No Liqour")</f>
        <v>No Liqour</v>
      </c>
      <c r="D131">
        <f>IFERROR(VLOOKUP(A131,Blad1!$A$1:$F$126,4,FALSE),0)</f>
        <v>0</v>
      </c>
      <c r="E131">
        <f>IFERROR(VLOOKUP(A131,Blad1!$A$1:$F$126,5,FALSE),0)</f>
        <v>0</v>
      </c>
      <c r="F131" t="str">
        <f>IFERROR(VLOOKUP(A131,Blad1!$A$1:$F$126,6,FALSE),"Home")</f>
        <v>Home</v>
      </c>
      <c r="G131" t="str">
        <f t="shared" ref="G131:G194" si="7">IF(F131="Home","Self","Others")</f>
        <v>Self</v>
      </c>
      <c r="H131" t="str">
        <f t="shared" ref="H131:H194" si="8">IFERROR(IF(FIND("Home",F131)=1,"Y","N"),"N")</f>
        <v>Y</v>
      </c>
    </row>
    <row r="132" spans="1:8" x14ac:dyDescent="0.25">
      <c r="A132" s="19">
        <v>41770</v>
      </c>
      <c r="B132" t="str">
        <f t="shared" si="6"/>
        <v>Sun</v>
      </c>
      <c r="C132" t="str">
        <f>IFERROR(VLOOKUP(A132,Blad1!$A$1:$F$126,3,FALSE),"No Liqour")</f>
        <v>Scotch</v>
      </c>
      <c r="D132">
        <f>IFERROR(VLOOKUP(A132,Blad1!$A$1:$F$126,4,FALSE),0)</f>
        <v>125</v>
      </c>
      <c r="E132">
        <f>IFERROR(VLOOKUP(A132,Blad1!$A$1:$F$126,5,FALSE),0)</f>
        <v>5</v>
      </c>
      <c r="F132" t="str">
        <f>IFERROR(VLOOKUP(A132,Blad1!$A$1:$F$126,6,FALSE),"Home")</f>
        <v>Home</v>
      </c>
      <c r="G132" t="str">
        <f t="shared" si="7"/>
        <v>Self</v>
      </c>
      <c r="H132" t="str">
        <f t="shared" si="8"/>
        <v>Y</v>
      </c>
    </row>
    <row r="133" spans="1:8" x14ac:dyDescent="0.25">
      <c r="A133" s="19">
        <v>41771</v>
      </c>
      <c r="B133" t="str">
        <f t="shared" si="6"/>
        <v>Mon</v>
      </c>
      <c r="C133" t="str">
        <f>IFERROR(VLOOKUP(A133,Blad1!$A$1:$F$126,3,FALSE),"No Liqour")</f>
        <v>Scotch</v>
      </c>
      <c r="D133">
        <f>IFERROR(VLOOKUP(A133,Blad1!$A$1:$F$126,4,FALSE),0)</f>
        <v>150</v>
      </c>
      <c r="E133">
        <f>IFERROR(VLOOKUP(A133,Blad1!$A$1:$F$126,5,FALSE),0)</f>
        <v>6</v>
      </c>
      <c r="F133" t="str">
        <f>IFERROR(VLOOKUP(A133,Blad1!$A$1:$F$126,6,FALSE),"Home")</f>
        <v>Flight</v>
      </c>
      <c r="G133" t="str">
        <f t="shared" si="7"/>
        <v>Others</v>
      </c>
      <c r="H133" t="str">
        <f t="shared" si="8"/>
        <v>N</v>
      </c>
    </row>
    <row r="134" spans="1:8" x14ac:dyDescent="0.25">
      <c r="A134" s="19">
        <v>41772</v>
      </c>
      <c r="B134" t="str">
        <f t="shared" si="6"/>
        <v>Tue</v>
      </c>
      <c r="C134" t="str">
        <f>IFERROR(VLOOKUP(A134,Blad1!$A$1:$F$126,3,FALSE),"No Liqour")</f>
        <v>No Liqour</v>
      </c>
      <c r="D134">
        <f>IFERROR(VLOOKUP(A134,Blad1!$A$1:$F$126,4,FALSE),0)</f>
        <v>0</v>
      </c>
      <c r="E134">
        <f>IFERROR(VLOOKUP(A134,Blad1!$A$1:$F$126,5,FALSE),0)</f>
        <v>0</v>
      </c>
      <c r="F134" t="str">
        <f>IFERROR(VLOOKUP(A134,Blad1!$A$1:$F$126,6,FALSE),"Home")</f>
        <v>Home</v>
      </c>
      <c r="G134" t="str">
        <f t="shared" si="7"/>
        <v>Self</v>
      </c>
      <c r="H134" t="str">
        <f t="shared" si="8"/>
        <v>Y</v>
      </c>
    </row>
    <row r="135" spans="1:8" x14ac:dyDescent="0.25">
      <c r="A135" s="19">
        <v>41773</v>
      </c>
      <c r="B135" t="str">
        <f t="shared" si="6"/>
        <v>Wed</v>
      </c>
      <c r="C135" t="str">
        <f>IFERROR(VLOOKUP(A135,Blad1!$A$1:$F$126,3,FALSE),"No Liqour")</f>
        <v>No Liqour</v>
      </c>
      <c r="D135">
        <f>IFERROR(VLOOKUP(A135,Blad1!$A$1:$F$126,4,FALSE),0)</f>
        <v>0</v>
      </c>
      <c r="E135">
        <f>IFERROR(VLOOKUP(A135,Blad1!$A$1:$F$126,5,FALSE),0)</f>
        <v>0</v>
      </c>
      <c r="F135" t="str">
        <f>IFERROR(VLOOKUP(A135,Blad1!$A$1:$F$126,6,FALSE),"Home")</f>
        <v>Home</v>
      </c>
      <c r="G135" t="str">
        <f t="shared" si="7"/>
        <v>Self</v>
      </c>
      <c r="H135" t="str">
        <f t="shared" si="8"/>
        <v>Y</v>
      </c>
    </row>
    <row r="136" spans="1:8" x14ac:dyDescent="0.25">
      <c r="A136" s="19">
        <v>41774</v>
      </c>
      <c r="B136" t="str">
        <f t="shared" si="6"/>
        <v>Thu</v>
      </c>
      <c r="C136" t="str">
        <f>IFERROR(VLOOKUP(A136,Blad1!$A$1:$F$126,3,FALSE),"No Liqour")</f>
        <v>No Liqour</v>
      </c>
      <c r="D136">
        <f>IFERROR(VLOOKUP(A136,Blad1!$A$1:$F$126,4,FALSE),0)</f>
        <v>0</v>
      </c>
      <c r="E136">
        <f>IFERROR(VLOOKUP(A136,Blad1!$A$1:$F$126,5,FALSE),0)</f>
        <v>0</v>
      </c>
      <c r="F136" t="str">
        <f>IFERROR(VLOOKUP(A136,Blad1!$A$1:$F$126,6,FALSE),"Home")</f>
        <v>Home</v>
      </c>
      <c r="G136" t="str">
        <f t="shared" si="7"/>
        <v>Self</v>
      </c>
      <c r="H136" t="str">
        <f t="shared" si="8"/>
        <v>Y</v>
      </c>
    </row>
    <row r="137" spans="1:8" x14ac:dyDescent="0.25">
      <c r="A137" s="19">
        <v>41775</v>
      </c>
      <c r="B137" t="str">
        <f t="shared" si="6"/>
        <v>Fri</v>
      </c>
      <c r="C137" t="str">
        <f>IFERROR(VLOOKUP(A137,Blad1!$A$1:$F$126,3,FALSE),"No Liqour")</f>
        <v>No Liqour</v>
      </c>
      <c r="D137">
        <f>IFERROR(VLOOKUP(A137,Blad1!$A$1:$F$126,4,FALSE),0)</f>
        <v>0</v>
      </c>
      <c r="E137">
        <f>IFERROR(VLOOKUP(A137,Blad1!$A$1:$F$126,5,FALSE),0)</f>
        <v>0</v>
      </c>
      <c r="F137" t="str">
        <f>IFERROR(VLOOKUP(A137,Blad1!$A$1:$F$126,6,FALSE),"Home")</f>
        <v>Home</v>
      </c>
      <c r="G137" t="str">
        <f t="shared" si="7"/>
        <v>Self</v>
      </c>
      <c r="H137" t="str">
        <f t="shared" si="8"/>
        <v>Y</v>
      </c>
    </row>
    <row r="138" spans="1:8" x14ac:dyDescent="0.25">
      <c r="A138" s="19">
        <v>41776</v>
      </c>
      <c r="B138" t="str">
        <f t="shared" si="6"/>
        <v>Sat</v>
      </c>
      <c r="C138" t="str">
        <f>IFERROR(VLOOKUP(A138,Blad1!$A$1:$F$126,3,FALSE),"No Liqour")</f>
        <v>No Liqour</v>
      </c>
      <c r="D138">
        <f>IFERROR(VLOOKUP(A138,Blad1!$A$1:$F$126,4,FALSE),0)</f>
        <v>0</v>
      </c>
      <c r="E138">
        <f>IFERROR(VLOOKUP(A138,Blad1!$A$1:$F$126,5,FALSE),0)</f>
        <v>0</v>
      </c>
      <c r="F138" t="str">
        <f>IFERROR(VLOOKUP(A138,Blad1!$A$1:$F$126,6,FALSE),"Home")</f>
        <v>Home</v>
      </c>
      <c r="G138" t="str">
        <f t="shared" si="7"/>
        <v>Self</v>
      </c>
      <c r="H138" t="str">
        <f t="shared" si="8"/>
        <v>Y</v>
      </c>
    </row>
    <row r="139" spans="1:8" x14ac:dyDescent="0.25">
      <c r="A139" s="19">
        <v>41777</v>
      </c>
      <c r="B139" t="str">
        <f t="shared" si="6"/>
        <v>Sun</v>
      </c>
      <c r="C139" t="str">
        <f>IFERROR(VLOOKUP(A139,Blad1!$A$1:$F$126,3,FALSE),"No Liqour")</f>
        <v>Wine</v>
      </c>
      <c r="D139">
        <f>IFERROR(VLOOKUP(A139,Blad1!$A$1:$F$126,4,FALSE),0)</f>
        <v>135</v>
      </c>
      <c r="E139">
        <f>IFERROR(VLOOKUP(A139,Blad1!$A$1:$F$126,5,FALSE),0)</f>
        <v>1.7742857142857142</v>
      </c>
      <c r="F139" t="str">
        <f>IFERROR(VLOOKUP(A139,Blad1!$A$1:$F$126,6,FALSE),"Home")</f>
        <v>Flight</v>
      </c>
      <c r="G139" t="str">
        <f t="shared" si="7"/>
        <v>Others</v>
      </c>
      <c r="H139" t="str">
        <f t="shared" si="8"/>
        <v>N</v>
      </c>
    </row>
    <row r="140" spans="1:8" x14ac:dyDescent="0.25">
      <c r="A140" s="19">
        <v>41778</v>
      </c>
      <c r="B140" t="str">
        <f t="shared" si="6"/>
        <v>Mon</v>
      </c>
      <c r="C140" t="str">
        <f>IFERROR(VLOOKUP(A140,Blad1!$A$1:$F$126,3,FALSE),"No Liqour")</f>
        <v>Scotch</v>
      </c>
      <c r="D140">
        <f>IFERROR(VLOOKUP(A140,Blad1!$A$1:$F$126,4,FALSE),0)</f>
        <v>100</v>
      </c>
      <c r="E140">
        <f>IFERROR(VLOOKUP(A140,Blad1!$A$1:$F$126,5,FALSE),0)</f>
        <v>4</v>
      </c>
      <c r="F140" t="str">
        <f>IFERROR(VLOOKUP(A140,Blad1!$A$1:$F$126,6,FALSE),"Home")</f>
        <v>Flight</v>
      </c>
      <c r="G140" t="str">
        <f t="shared" si="7"/>
        <v>Others</v>
      </c>
      <c r="H140" t="str">
        <f t="shared" si="8"/>
        <v>N</v>
      </c>
    </row>
    <row r="141" spans="1:8" x14ac:dyDescent="0.25">
      <c r="A141" s="19">
        <v>41779</v>
      </c>
      <c r="B141" t="str">
        <f t="shared" si="6"/>
        <v>Tue</v>
      </c>
      <c r="C141" t="str">
        <f>IFERROR(VLOOKUP(A141,Blad1!$A$1:$F$126,3,FALSE),"No Liqour")</f>
        <v>No Liqour</v>
      </c>
      <c r="D141">
        <f>IFERROR(VLOOKUP(A141,Blad1!$A$1:$F$126,4,FALSE),0)</f>
        <v>0</v>
      </c>
      <c r="E141">
        <f>IFERROR(VLOOKUP(A141,Blad1!$A$1:$F$126,5,FALSE),0)</f>
        <v>0</v>
      </c>
      <c r="F141" t="str">
        <f>IFERROR(VLOOKUP(A141,Blad1!$A$1:$F$126,6,FALSE),"Home")</f>
        <v>Home</v>
      </c>
      <c r="G141" t="str">
        <f t="shared" si="7"/>
        <v>Self</v>
      </c>
      <c r="H141" t="str">
        <f t="shared" si="8"/>
        <v>Y</v>
      </c>
    </row>
    <row r="142" spans="1:8" x14ac:dyDescent="0.25">
      <c r="A142" s="19">
        <v>41780</v>
      </c>
      <c r="B142" t="str">
        <f t="shared" si="6"/>
        <v>Wed</v>
      </c>
      <c r="C142" t="str">
        <f>IFERROR(VLOOKUP(A142,Blad1!$A$1:$F$126,3,FALSE),"No Liqour")</f>
        <v>Wine</v>
      </c>
      <c r="D142">
        <f>IFERROR(VLOOKUP(A142,Blad1!$A$1:$F$126,4,FALSE),0)</f>
        <v>750</v>
      </c>
      <c r="E142">
        <f>IFERROR(VLOOKUP(A142,Blad1!$A$1:$F$126,5,FALSE),0)</f>
        <v>9.8571428571428559</v>
      </c>
      <c r="F142" t="str">
        <f>IFERROR(VLOOKUP(A142,Blad1!$A$1:$F$126,6,FALSE),"Home")</f>
        <v>Home</v>
      </c>
      <c r="G142" t="str">
        <f t="shared" si="7"/>
        <v>Self</v>
      </c>
      <c r="H142" t="str">
        <f t="shared" si="8"/>
        <v>Y</v>
      </c>
    </row>
    <row r="143" spans="1:8" x14ac:dyDescent="0.25">
      <c r="A143" s="19">
        <v>41781</v>
      </c>
      <c r="B143" t="str">
        <f t="shared" si="6"/>
        <v>Thu</v>
      </c>
      <c r="C143" t="str">
        <f>IFERROR(VLOOKUP(A143,Blad1!$A$1:$F$126,3,FALSE),"No Liqour")</f>
        <v>No Liqour</v>
      </c>
      <c r="D143">
        <f>IFERROR(VLOOKUP(A143,Blad1!$A$1:$F$126,4,FALSE),0)</f>
        <v>0</v>
      </c>
      <c r="E143">
        <f>IFERROR(VLOOKUP(A143,Blad1!$A$1:$F$126,5,FALSE),0)</f>
        <v>0</v>
      </c>
      <c r="F143" t="str">
        <f>IFERROR(VLOOKUP(A143,Blad1!$A$1:$F$126,6,FALSE),"Home")</f>
        <v>Home</v>
      </c>
      <c r="G143" t="str">
        <f t="shared" si="7"/>
        <v>Self</v>
      </c>
      <c r="H143" t="str">
        <f t="shared" si="8"/>
        <v>Y</v>
      </c>
    </row>
    <row r="144" spans="1:8" x14ac:dyDescent="0.25">
      <c r="A144" s="19">
        <v>41782</v>
      </c>
      <c r="B144" t="str">
        <f t="shared" si="6"/>
        <v>Fri</v>
      </c>
      <c r="C144" t="str">
        <f>IFERROR(VLOOKUP(A144,Blad1!$A$1:$F$126,3,FALSE),"No Liqour")</f>
        <v>No Liqour</v>
      </c>
      <c r="D144">
        <f>IFERROR(VLOOKUP(A144,Blad1!$A$1:$F$126,4,FALSE),0)</f>
        <v>0</v>
      </c>
      <c r="E144">
        <f>IFERROR(VLOOKUP(A144,Blad1!$A$1:$F$126,5,FALSE),0)</f>
        <v>0</v>
      </c>
      <c r="F144" t="str">
        <f>IFERROR(VLOOKUP(A144,Blad1!$A$1:$F$126,6,FALSE),"Home")</f>
        <v>Home</v>
      </c>
      <c r="G144" t="str">
        <f t="shared" si="7"/>
        <v>Self</v>
      </c>
      <c r="H144" t="str">
        <f t="shared" si="8"/>
        <v>Y</v>
      </c>
    </row>
    <row r="145" spans="1:8" x14ac:dyDescent="0.25">
      <c r="A145" s="19">
        <v>41783</v>
      </c>
      <c r="B145" t="str">
        <f t="shared" si="6"/>
        <v>Sat</v>
      </c>
      <c r="C145" t="str">
        <f>IFERROR(VLOOKUP(A145,Blad1!$A$1:$F$126,3,FALSE),"No Liqour")</f>
        <v>Wine</v>
      </c>
      <c r="D145">
        <f>IFERROR(VLOOKUP(A145,Blad1!$A$1:$F$126,4,FALSE),0)</f>
        <v>200</v>
      </c>
      <c r="E145">
        <f>IFERROR(VLOOKUP(A145,Blad1!$A$1:$F$126,5,FALSE),0)</f>
        <v>2.6285714285714281</v>
      </c>
      <c r="F145" t="str">
        <f>IFERROR(VLOOKUP(A145,Blad1!$A$1:$F$126,6,FALSE),"Home")</f>
        <v>Home</v>
      </c>
      <c r="G145" t="str">
        <f t="shared" si="7"/>
        <v>Self</v>
      </c>
      <c r="H145" t="str">
        <f t="shared" si="8"/>
        <v>Y</v>
      </c>
    </row>
    <row r="146" spans="1:8" x14ac:dyDescent="0.25">
      <c r="A146" s="19">
        <v>41784</v>
      </c>
      <c r="B146" t="str">
        <f t="shared" si="6"/>
        <v>Sun</v>
      </c>
      <c r="C146" t="str">
        <f>IFERROR(VLOOKUP(A146,Blad1!$A$1:$F$126,3,FALSE),"No Liqour")</f>
        <v>No Liqour</v>
      </c>
      <c r="D146">
        <f>IFERROR(VLOOKUP(A146,Blad1!$A$1:$F$126,4,FALSE),0)</f>
        <v>0</v>
      </c>
      <c r="E146">
        <f>IFERROR(VLOOKUP(A146,Blad1!$A$1:$F$126,5,FALSE),0)</f>
        <v>0</v>
      </c>
      <c r="F146" t="str">
        <f>IFERROR(VLOOKUP(A146,Blad1!$A$1:$F$126,6,FALSE),"Home")</f>
        <v>Home</v>
      </c>
      <c r="G146" t="str">
        <f t="shared" si="7"/>
        <v>Self</v>
      </c>
      <c r="H146" t="str">
        <f t="shared" si="8"/>
        <v>Y</v>
      </c>
    </row>
    <row r="147" spans="1:8" x14ac:dyDescent="0.25">
      <c r="A147" s="19">
        <v>41785</v>
      </c>
      <c r="B147" t="str">
        <f t="shared" si="6"/>
        <v>Mon</v>
      </c>
      <c r="C147" t="str">
        <f>IFERROR(VLOOKUP(A147,Blad1!$A$1:$F$126,3,FALSE),"No Liqour")</f>
        <v>No Liqour</v>
      </c>
      <c r="D147">
        <f>IFERROR(VLOOKUP(A147,Blad1!$A$1:$F$126,4,FALSE),0)</f>
        <v>0</v>
      </c>
      <c r="E147">
        <f>IFERROR(VLOOKUP(A147,Blad1!$A$1:$F$126,5,FALSE),0)</f>
        <v>0</v>
      </c>
      <c r="F147" t="str">
        <f>IFERROR(VLOOKUP(A147,Blad1!$A$1:$F$126,6,FALSE),"Home")</f>
        <v>Home</v>
      </c>
      <c r="G147" t="str">
        <f t="shared" si="7"/>
        <v>Self</v>
      </c>
      <c r="H147" t="str">
        <f t="shared" si="8"/>
        <v>Y</v>
      </c>
    </row>
    <row r="148" spans="1:8" x14ac:dyDescent="0.25">
      <c r="A148" s="19">
        <v>41786</v>
      </c>
      <c r="B148" t="str">
        <f t="shared" si="6"/>
        <v>Tue</v>
      </c>
      <c r="C148" t="str">
        <f>IFERROR(VLOOKUP(A148,Blad1!$A$1:$F$126,3,FALSE),"No Liqour")</f>
        <v>No Liqour</v>
      </c>
      <c r="D148">
        <f>IFERROR(VLOOKUP(A148,Blad1!$A$1:$F$126,4,FALSE),0)</f>
        <v>0</v>
      </c>
      <c r="E148">
        <f>IFERROR(VLOOKUP(A148,Blad1!$A$1:$F$126,5,FALSE),0)</f>
        <v>0</v>
      </c>
      <c r="F148" t="str">
        <f>IFERROR(VLOOKUP(A148,Blad1!$A$1:$F$126,6,FALSE),"Home")</f>
        <v>Home</v>
      </c>
      <c r="G148" t="str">
        <f t="shared" si="7"/>
        <v>Self</v>
      </c>
      <c r="H148" t="str">
        <f t="shared" si="8"/>
        <v>Y</v>
      </c>
    </row>
    <row r="149" spans="1:8" x14ac:dyDescent="0.25">
      <c r="A149" s="19">
        <v>41787</v>
      </c>
      <c r="B149" t="str">
        <f t="shared" si="6"/>
        <v>Wed</v>
      </c>
      <c r="C149" t="str">
        <f>IFERROR(VLOOKUP(A149,Blad1!$A$1:$F$126,3,FALSE),"No Liqour")</f>
        <v>No Liqour</v>
      </c>
      <c r="D149">
        <f>IFERROR(VLOOKUP(A149,Blad1!$A$1:$F$126,4,FALSE),0)</f>
        <v>0</v>
      </c>
      <c r="E149">
        <f>IFERROR(VLOOKUP(A149,Blad1!$A$1:$F$126,5,FALSE),0)</f>
        <v>0</v>
      </c>
      <c r="F149" t="str">
        <f>IFERROR(VLOOKUP(A149,Blad1!$A$1:$F$126,6,FALSE),"Home")</f>
        <v>Home</v>
      </c>
      <c r="G149" t="str">
        <f t="shared" si="7"/>
        <v>Self</v>
      </c>
      <c r="H149" t="str">
        <f t="shared" si="8"/>
        <v>Y</v>
      </c>
    </row>
    <row r="150" spans="1:8" x14ac:dyDescent="0.25">
      <c r="A150" s="19">
        <v>41788</v>
      </c>
      <c r="B150" t="str">
        <f t="shared" si="6"/>
        <v>Thu</v>
      </c>
      <c r="C150" t="str">
        <f>IFERROR(VLOOKUP(A150,Blad1!$A$1:$F$126,3,FALSE),"No Liqour")</f>
        <v>No Liqour</v>
      </c>
      <c r="D150">
        <f>IFERROR(VLOOKUP(A150,Blad1!$A$1:$F$126,4,FALSE),0)</f>
        <v>0</v>
      </c>
      <c r="E150">
        <f>IFERROR(VLOOKUP(A150,Blad1!$A$1:$F$126,5,FALSE),0)</f>
        <v>0</v>
      </c>
      <c r="F150" t="str">
        <f>IFERROR(VLOOKUP(A150,Blad1!$A$1:$F$126,6,FALSE),"Home")</f>
        <v>Home</v>
      </c>
      <c r="G150" t="str">
        <f t="shared" si="7"/>
        <v>Self</v>
      </c>
      <c r="H150" t="str">
        <f t="shared" si="8"/>
        <v>Y</v>
      </c>
    </row>
    <row r="151" spans="1:8" x14ac:dyDescent="0.25">
      <c r="A151" s="19">
        <v>41789</v>
      </c>
      <c r="B151" t="str">
        <f t="shared" si="6"/>
        <v>Fri</v>
      </c>
      <c r="C151" t="str">
        <f>IFERROR(VLOOKUP(A151,Blad1!$A$1:$F$126,3,FALSE),"No Liqour")</f>
        <v>Beer</v>
      </c>
      <c r="D151">
        <f>IFERROR(VLOOKUP(A151,Blad1!$A$1:$F$126,4,FALSE),0)</f>
        <v>1320</v>
      </c>
      <c r="E151">
        <f>IFERROR(VLOOKUP(A151,Blad1!$A$1:$F$126,5,FALSE),0)</f>
        <v>6.4</v>
      </c>
      <c r="F151" t="str">
        <f>IFERROR(VLOOKUP(A151,Blad1!$A$1:$F$126,6,FALSE),"Home")</f>
        <v>Home + Muthu's Place</v>
      </c>
      <c r="G151" t="str">
        <f t="shared" si="7"/>
        <v>Others</v>
      </c>
      <c r="H151" t="str">
        <f t="shared" si="8"/>
        <v>Y</v>
      </c>
    </row>
    <row r="152" spans="1:8" x14ac:dyDescent="0.25">
      <c r="A152" s="19">
        <v>41790</v>
      </c>
      <c r="B152" t="str">
        <f t="shared" si="6"/>
        <v>Sat</v>
      </c>
      <c r="C152" t="str">
        <f>IFERROR(VLOOKUP(A152,Blad1!$A$1:$F$126,3,FALSE),"No Liqour")</f>
        <v>No Liqour</v>
      </c>
      <c r="D152">
        <f>IFERROR(VLOOKUP(A152,Blad1!$A$1:$F$126,4,FALSE),0)</f>
        <v>0</v>
      </c>
      <c r="E152">
        <f>IFERROR(VLOOKUP(A152,Blad1!$A$1:$F$126,5,FALSE),0)</f>
        <v>0</v>
      </c>
      <c r="F152" t="str">
        <f>IFERROR(VLOOKUP(A152,Blad1!$A$1:$F$126,6,FALSE),"Home")</f>
        <v>Home</v>
      </c>
      <c r="G152" t="str">
        <f t="shared" si="7"/>
        <v>Self</v>
      </c>
      <c r="H152" t="str">
        <f t="shared" si="8"/>
        <v>Y</v>
      </c>
    </row>
    <row r="153" spans="1:8" x14ac:dyDescent="0.25">
      <c r="A153" s="19">
        <v>41791</v>
      </c>
      <c r="B153" t="str">
        <f t="shared" si="6"/>
        <v>Sun</v>
      </c>
      <c r="C153" t="str">
        <f>IFERROR(VLOOKUP(A153,Blad1!$A$1:$F$126,3,FALSE),"No Liqour")</f>
        <v>No Liqour</v>
      </c>
      <c r="D153">
        <f>IFERROR(VLOOKUP(A153,Blad1!$A$1:$F$126,4,FALSE),0)</f>
        <v>0</v>
      </c>
      <c r="E153">
        <f>IFERROR(VLOOKUP(A153,Blad1!$A$1:$F$126,5,FALSE),0)</f>
        <v>0</v>
      </c>
      <c r="F153" t="str">
        <f>IFERROR(VLOOKUP(A153,Blad1!$A$1:$F$126,6,FALSE),"Home")</f>
        <v>Home</v>
      </c>
      <c r="G153" t="str">
        <f t="shared" si="7"/>
        <v>Self</v>
      </c>
      <c r="H153" t="str">
        <f t="shared" si="8"/>
        <v>Y</v>
      </c>
    </row>
    <row r="154" spans="1:8" x14ac:dyDescent="0.25">
      <c r="A154" s="19">
        <v>41792</v>
      </c>
      <c r="B154" t="str">
        <f t="shared" si="6"/>
        <v>Mon</v>
      </c>
      <c r="C154" t="str">
        <f>IFERROR(VLOOKUP(A154,Blad1!$A$1:$F$126,3,FALSE),"No Liqour")</f>
        <v>No Liqour</v>
      </c>
      <c r="D154">
        <f>IFERROR(VLOOKUP(A154,Blad1!$A$1:$F$126,4,FALSE),0)</f>
        <v>0</v>
      </c>
      <c r="E154">
        <f>IFERROR(VLOOKUP(A154,Blad1!$A$1:$F$126,5,FALSE),0)</f>
        <v>0</v>
      </c>
      <c r="F154" t="str">
        <f>IFERROR(VLOOKUP(A154,Blad1!$A$1:$F$126,6,FALSE),"Home")</f>
        <v>Home</v>
      </c>
      <c r="G154" t="str">
        <f t="shared" si="7"/>
        <v>Self</v>
      </c>
      <c r="H154" t="str">
        <f t="shared" si="8"/>
        <v>Y</v>
      </c>
    </row>
    <row r="155" spans="1:8" x14ac:dyDescent="0.25">
      <c r="A155" s="19">
        <v>41793</v>
      </c>
      <c r="B155" t="str">
        <f t="shared" si="6"/>
        <v>Tue</v>
      </c>
      <c r="C155" t="str">
        <f>IFERROR(VLOOKUP(A155,Blad1!$A$1:$F$126,3,FALSE),"No Liqour")</f>
        <v>No Liqour</v>
      </c>
      <c r="D155">
        <f>IFERROR(VLOOKUP(A155,Blad1!$A$1:$F$126,4,FALSE),0)</f>
        <v>0</v>
      </c>
      <c r="E155">
        <f>IFERROR(VLOOKUP(A155,Blad1!$A$1:$F$126,5,FALSE),0)</f>
        <v>0</v>
      </c>
      <c r="F155" t="str">
        <f>IFERROR(VLOOKUP(A155,Blad1!$A$1:$F$126,6,FALSE),"Home")</f>
        <v>Home</v>
      </c>
      <c r="G155" t="str">
        <f t="shared" si="7"/>
        <v>Self</v>
      </c>
      <c r="H155" t="str">
        <f t="shared" si="8"/>
        <v>Y</v>
      </c>
    </row>
    <row r="156" spans="1:8" x14ac:dyDescent="0.25">
      <c r="A156" s="19">
        <v>41794</v>
      </c>
      <c r="B156" t="str">
        <f t="shared" si="6"/>
        <v>Wed</v>
      </c>
      <c r="C156" t="str">
        <f>IFERROR(VLOOKUP(A156,Blad1!$A$1:$F$126,3,FALSE),"No Liqour")</f>
        <v>No Liqour</v>
      </c>
      <c r="D156">
        <f>IFERROR(VLOOKUP(A156,Blad1!$A$1:$F$126,4,FALSE),0)</f>
        <v>0</v>
      </c>
      <c r="E156">
        <f>IFERROR(VLOOKUP(A156,Blad1!$A$1:$F$126,5,FALSE),0)</f>
        <v>0</v>
      </c>
      <c r="F156" t="str">
        <f>IFERROR(VLOOKUP(A156,Blad1!$A$1:$F$126,6,FALSE),"Home")</f>
        <v>Home</v>
      </c>
      <c r="G156" t="str">
        <f t="shared" si="7"/>
        <v>Self</v>
      </c>
      <c r="H156" t="str">
        <f t="shared" si="8"/>
        <v>Y</v>
      </c>
    </row>
    <row r="157" spans="1:8" x14ac:dyDescent="0.25">
      <c r="A157" s="19">
        <v>41795</v>
      </c>
      <c r="B157" t="str">
        <f t="shared" si="6"/>
        <v>Thu</v>
      </c>
      <c r="C157" t="str">
        <f>IFERROR(VLOOKUP(A157,Blad1!$A$1:$F$126,3,FALSE),"No Liqour")</f>
        <v>No Liqour</v>
      </c>
      <c r="D157">
        <f>IFERROR(VLOOKUP(A157,Blad1!$A$1:$F$126,4,FALSE),0)</f>
        <v>0</v>
      </c>
      <c r="E157">
        <f>IFERROR(VLOOKUP(A157,Blad1!$A$1:$F$126,5,FALSE),0)</f>
        <v>0</v>
      </c>
      <c r="F157" t="str">
        <f>IFERROR(VLOOKUP(A157,Blad1!$A$1:$F$126,6,FALSE),"Home")</f>
        <v>Home</v>
      </c>
      <c r="G157" t="str">
        <f t="shared" si="7"/>
        <v>Self</v>
      </c>
      <c r="H157" t="str">
        <f t="shared" si="8"/>
        <v>Y</v>
      </c>
    </row>
    <row r="158" spans="1:8" x14ac:dyDescent="0.25">
      <c r="A158" s="19">
        <v>41796</v>
      </c>
      <c r="B158" t="str">
        <f t="shared" si="6"/>
        <v>Fri</v>
      </c>
      <c r="C158" t="str">
        <f>IFERROR(VLOOKUP(A158,Blad1!$A$1:$F$126,3,FALSE),"No Liqour")</f>
        <v>Beer &amp; Wine</v>
      </c>
      <c r="D158" t="str">
        <f>IFERROR(VLOOKUP(A158,Blad1!$A$1:$F$126,4,FALSE),0)</f>
        <v>2 &amp; 500</v>
      </c>
      <c r="E158">
        <f>IFERROR(VLOOKUP(A158,Blad1!$A$1:$F$126,5,FALSE),0)</f>
        <v>8.6999999999999993</v>
      </c>
      <c r="F158" t="str">
        <f>IFERROR(VLOOKUP(A158,Blad1!$A$1:$F$126,6,FALSE),"Home")</f>
        <v>Muthu's Place</v>
      </c>
      <c r="G158" t="str">
        <f t="shared" si="7"/>
        <v>Others</v>
      </c>
      <c r="H158" t="str">
        <f t="shared" si="8"/>
        <v>N</v>
      </c>
    </row>
    <row r="159" spans="1:8" x14ac:dyDescent="0.25">
      <c r="A159" s="19">
        <v>41797</v>
      </c>
      <c r="B159" t="str">
        <f t="shared" si="6"/>
        <v>Sat</v>
      </c>
      <c r="C159" t="str">
        <f>IFERROR(VLOOKUP(A159,Blad1!$A$1:$F$126,3,FALSE),"No Liqour")</f>
        <v>No Liqour</v>
      </c>
      <c r="D159">
        <f>IFERROR(VLOOKUP(A159,Blad1!$A$1:$F$126,4,FALSE),0)</f>
        <v>0</v>
      </c>
      <c r="E159">
        <f>IFERROR(VLOOKUP(A159,Blad1!$A$1:$F$126,5,FALSE),0)</f>
        <v>0</v>
      </c>
      <c r="F159" t="str">
        <f>IFERROR(VLOOKUP(A159,Blad1!$A$1:$F$126,6,FALSE),"Home")</f>
        <v>Home</v>
      </c>
      <c r="G159" t="str">
        <f t="shared" si="7"/>
        <v>Self</v>
      </c>
      <c r="H159" t="str">
        <f t="shared" si="8"/>
        <v>Y</v>
      </c>
    </row>
    <row r="160" spans="1:8" x14ac:dyDescent="0.25">
      <c r="A160" s="19">
        <v>41798</v>
      </c>
      <c r="B160" t="str">
        <f t="shared" si="6"/>
        <v>Sun</v>
      </c>
      <c r="C160" t="str">
        <f>IFERROR(VLOOKUP(A160,Blad1!$A$1:$F$126,3,FALSE),"No Liqour")</f>
        <v>Beer &amp; Wine</v>
      </c>
      <c r="D160" t="str">
        <f>IFERROR(VLOOKUP(A160,Blad1!$A$1:$F$126,4,FALSE),0)</f>
        <v>2 &amp; 500</v>
      </c>
      <c r="E160">
        <f>IFERROR(VLOOKUP(A160,Blad1!$A$1:$F$126,5,FALSE),0)</f>
        <v>8.6999999999999993</v>
      </c>
      <c r="F160" t="str">
        <f>IFERROR(VLOOKUP(A160,Blad1!$A$1:$F$126,6,FALSE),"Home")</f>
        <v>Muthu's Place</v>
      </c>
      <c r="G160" t="str">
        <f t="shared" si="7"/>
        <v>Others</v>
      </c>
      <c r="H160" t="str">
        <f t="shared" si="8"/>
        <v>N</v>
      </c>
    </row>
    <row r="161" spans="1:8" x14ac:dyDescent="0.25">
      <c r="A161" s="19">
        <v>41799</v>
      </c>
      <c r="B161" t="str">
        <f t="shared" si="6"/>
        <v>Mon</v>
      </c>
      <c r="C161" t="str">
        <f>IFERROR(VLOOKUP(A161,Blad1!$A$1:$F$126,3,FALSE),"No Liqour")</f>
        <v>No Liqour</v>
      </c>
      <c r="D161">
        <f>IFERROR(VLOOKUP(A161,Blad1!$A$1:$F$126,4,FALSE),0)</f>
        <v>0</v>
      </c>
      <c r="E161">
        <f>IFERROR(VLOOKUP(A161,Blad1!$A$1:$F$126,5,FALSE),0)</f>
        <v>0</v>
      </c>
      <c r="F161" t="str">
        <f>IFERROR(VLOOKUP(A161,Blad1!$A$1:$F$126,6,FALSE),"Home")</f>
        <v>Home</v>
      </c>
      <c r="G161" t="str">
        <f t="shared" si="7"/>
        <v>Self</v>
      </c>
      <c r="H161" t="str">
        <f t="shared" si="8"/>
        <v>Y</v>
      </c>
    </row>
    <row r="162" spans="1:8" x14ac:dyDescent="0.25">
      <c r="A162" s="19">
        <v>41800</v>
      </c>
      <c r="B162" t="str">
        <f t="shared" si="6"/>
        <v>Tue</v>
      </c>
      <c r="C162" t="str">
        <f>IFERROR(VLOOKUP(A162,Blad1!$A$1:$F$126,3,FALSE),"No Liqour")</f>
        <v>Beer &amp; Vodka</v>
      </c>
      <c r="D162" t="str">
        <f>IFERROR(VLOOKUP(A162,Blad1!$A$1:$F$126,4,FALSE),0)</f>
        <v>1 + 200</v>
      </c>
      <c r="E162">
        <f>IFERROR(VLOOKUP(A162,Blad1!$A$1:$F$126,5,FALSE),0)</f>
        <v>9.0285714285714285</v>
      </c>
      <c r="F162" t="str">
        <f>IFERROR(VLOOKUP(A162,Blad1!$A$1:$F$126,6,FALSE),"Home")</f>
        <v>Home</v>
      </c>
      <c r="G162" t="str">
        <f t="shared" si="7"/>
        <v>Self</v>
      </c>
      <c r="H162" t="str">
        <f t="shared" si="8"/>
        <v>Y</v>
      </c>
    </row>
    <row r="163" spans="1:8" x14ac:dyDescent="0.25">
      <c r="A163" s="19">
        <v>41801</v>
      </c>
      <c r="B163" t="str">
        <f t="shared" si="6"/>
        <v>Wed</v>
      </c>
      <c r="C163" t="str">
        <f>IFERROR(VLOOKUP(A163,Blad1!$A$1:$F$126,3,FALSE),"No Liqour")</f>
        <v>No Liqour</v>
      </c>
      <c r="D163">
        <f>IFERROR(VLOOKUP(A163,Blad1!$A$1:$F$126,4,FALSE),0)</f>
        <v>0</v>
      </c>
      <c r="E163">
        <f>IFERROR(VLOOKUP(A163,Blad1!$A$1:$F$126,5,FALSE),0)</f>
        <v>0</v>
      </c>
      <c r="F163" t="str">
        <f>IFERROR(VLOOKUP(A163,Blad1!$A$1:$F$126,6,FALSE),"Home")</f>
        <v>Home</v>
      </c>
      <c r="G163" t="str">
        <f t="shared" si="7"/>
        <v>Self</v>
      </c>
      <c r="H163" t="str">
        <f t="shared" si="8"/>
        <v>Y</v>
      </c>
    </row>
    <row r="164" spans="1:8" x14ac:dyDescent="0.25">
      <c r="A164" s="19">
        <v>41802</v>
      </c>
      <c r="B164" t="str">
        <f t="shared" si="6"/>
        <v>Thu</v>
      </c>
      <c r="C164" t="str">
        <f>IFERROR(VLOOKUP(A164,Blad1!$A$1:$F$126,3,FALSE),"No Liqour")</f>
        <v>No Liqour</v>
      </c>
      <c r="D164">
        <f>IFERROR(VLOOKUP(A164,Blad1!$A$1:$F$126,4,FALSE),0)</f>
        <v>0</v>
      </c>
      <c r="E164">
        <f>IFERROR(VLOOKUP(A164,Blad1!$A$1:$F$126,5,FALSE),0)</f>
        <v>0</v>
      </c>
      <c r="F164" t="str">
        <f>IFERROR(VLOOKUP(A164,Blad1!$A$1:$F$126,6,FALSE),"Home")</f>
        <v>Home</v>
      </c>
      <c r="G164" t="str">
        <f t="shared" si="7"/>
        <v>Self</v>
      </c>
      <c r="H164" t="str">
        <f t="shared" si="8"/>
        <v>Y</v>
      </c>
    </row>
    <row r="165" spans="1:8" x14ac:dyDescent="0.25">
      <c r="A165" s="19">
        <v>41803</v>
      </c>
      <c r="B165" t="str">
        <f t="shared" si="6"/>
        <v>Fri</v>
      </c>
      <c r="C165" t="str">
        <f>IFERROR(VLOOKUP(A165,Blad1!$A$1:$F$126,3,FALSE),"No Liqour")</f>
        <v>No Liqour</v>
      </c>
      <c r="D165">
        <f>IFERROR(VLOOKUP(A165,Blad1!$A$1:$F$126,4,FALSE),0)</f>
        <v>0</v>
      </c>
      <c r="E165">
        <f>IFERROR(VLOOKUP(A165,Blad1!$A$1:$F$126,5,FALSE),0)</f>
        <v>0</v>
      </c>
      <c r="F165" t="str">
        <f>IFERROR(VLOOKUP(A165,Blad1!$A$1:$F$126,6,FALSE),"Home")</f>
        <v>Home</v>
      </c>
      <c r="G165" t="str">
        <f t="shared" si="7"/>
        <v>Self</v>
      </c>
      <c r="H165" t="str">
        <f t="shared" si="8"/>
        <v>Y</v>
      </c>
    </row>
    <row r="166" spans="1:8" x14ac:dyDescent="0.25">
      <c r="A166" s="19">
        <v>41804</v>
      </c>
      <c r="B166" t="str">
        <f t="shared" si="6"/>
        <v>Sat</v>
      </c>
      <c r="C166" t="str">
        <f>IFERROR(VLOOKUP(A166,Blad1!$A$1:$F$126,3,FALSE),"No Liqour")</f>
        <v>No Liqour</v>
      </c>
      <c r="D166">
        <f>IFERROR(VLOOKUP(A166,Blad1!$A$1:$F$126,4,FALSE),0)</f>
        <v>0</v>
      </c>
      <c r="E166">
        <f>IFERROR(VLOOKUP(A166,Blad1!$A$1:$F$126,5,FALSE),0)</f>
        <v>0</v>
      </c>
      <c r="F166" t="str">
        <f>IFERROR(VLOOKUP(A166,Blad1!$A$1:$F$126,6,FALSE),"Home")</f>
        <v>Home</v>
      </c>
      <c r="G166" t="str">
        <f t="shared" si="7"/>
        <v>Self</v>
      </c>
      <c r="H166" t="str">
        <f t="shared" si="8"/>
        <v>Y</v>
      </c>
    </row>
    <row r="167" spans="1:8" x14ac:dyDescent="0.25">
      <c r="A167" s="19">
        <v>41805</v>
      </c>
      <c r="B167" t="str">
        <f t="shared" si="6"/>
        <v>Sun</v>
      </c>
      <c r="C167" t="str">
        <f>IFERROR(VLOOKUP(A167,Blad1!$A$1:$F$126,3,FALSE),"No Liqour")</f>
        <v xml:space="preserve">Wine &amp; Scotch </v>
      </c>
      <c r="D167" t="str">
        <f>IFERROR(VLOOKUP(A167,Blad1!$A$1:$F$126,4,FALSE),0)</f>
        <v>350 + 100</v>
      </c>
      <c r="E167">
        <f>IFERROR(VLOOKUP(A167,Blad1!$A$1:$F$126,5,FALSE),0)</f>
        <v>8</v>
      </c>
      <c r="F167" t="str">
        <f>IFERROR(VLOOKUP(A167,Blad1!$A$1:$F$126,6,FALSE),"Home")</f>
        <v>Home + Arun</v>
      </c>
      <c r="G167" t="str">
        <f t="shared" si="7"/>
        <v>Others</v>
      </c>
      <c r="H167" t="str">
        <f t="shared" si="8"/>
        <v>Y</v>
      </c>
    </row>
    <row r="168" spans="1:8" x14ac:dyDescent="0.25">
      <c r="A168" s="19">
        <v>41806</v>
      </c>
      <c r="B168" t="str">
        <f t="shared" si="6"/>
        <v>Mon</v>
      </c>
      <c r="C168" t="str">
        <f>IFERROR(VLOOKUP(A168,Blad1!$A$1:$F$126,3,FALSE),"No Liqour")</f>
        <v>No Liqour</v>
      </c>
      <c r="D168">
        <f>IFERROR(VLOOKUP(A168,Blad1!$A$1:$F$126,4,FALSE),0)</f>
        <v>0</v>
      </c>
      <c r="E168">
        <f>IFERROR(VLOOKUP(A168,Blad1!$A$1:$F$126,5,FALSE),0)</f>
        <v>0</v>
      </c>
      <c r="F168" t="str">
        <f>IFERROR(VLOOKUP(A168,Blad1!$A$1:$F$126,6,FALSE),"Home")</f>
        <v>Home</v>
      </c>
      <c r="G168" t="str">
        <f t="shared" si="7"/>
        <v>Self</v>
      </c>
      <c r="H168" t="str">
        <f t="shared" si="8"/>
        <v>Y</v>
      </c>
    </row>
    <row r="169" spans="1:8" x14ac:dyDescent="0.25">
      <c r="A169" s="19">
        <v>41807</v>
      </c>
      <c r="B169" t="str">
        <f t="shared" si="6"/>
        <v>Tue</v>
      </c>
      <c r="C169" t="str">
        <f>IFERROR(VLOOKUP(A169,Blad1!$A$1:$F$126,3,FALSE),"No Liqour")</f>
        <v>No Liqour</v>
      </c>
      <c r="D169">
        <f>IFERROR(VLOOKUP(A169,Blad1!$A$1:$F$126,4,FALSE),0)</f>
        <v>0</v>
      </c>
      <c r="E169">
        <f>IFERROR(VLOOKUP(A169,Blad1!$A$1:$F$126,5,FALSE),0)</f>
        <v>0</v>
      </c>
      <c r="F169" t="str">
        <f>IFERROR(VLOOKUP(A169,Blad1!$A$1:$F$126,6,FALSE),"Home")</f>
        <v>Home</v>
      </c>
      <c r="G169" t="str">
        <f t="shared" si="7"/>
        <v>Self</v>
      </c>
      <c r="H169" t="str">
        <f t="shared" si="8"/>
        <v>Y</v>
      </c>
    </row>
    <row r="170" spans="1:8" x14ac:dyDescent="0.25">
      <c r="A170" s="19">
        <v>41808</v>
      </c>
      <c r="B170" t="str">
        <f t="shared" si="6"/>
        <v>Wed</v>
      </c>
      <c r="C170" t="str">
        <f>IFERROR(VLOOKUP(A170,Blad1!$A$1:$F$126,3,FALSE),"No Liqour")</f>
        <v>No Liqour</v>
      </c>
      <c r="D170">
        <f>IFERROR(VLOOKUP(A170,Blad1!$A$1:$F$126,4,FALSE),0)</f>
        <v>0</v>
      </c>
      <c r="E170">
        <f>IFERROR(VLOOKUP(A170,Blad1!$A$1:$F$126,5,FALSE),0)</f>
        <v>0</v>
      </c>
      <c r="F170" t="str">
        <f>IFERROR(VLOOKUP(A170,Blad1!$A$1:$F$126,6,FALSE),"Home")</f>
        <v>Home</v>
      </c>
      <c r="G170" t="str">
        <f t="shared" si="7"/>
        <v>Self</v>
      </c>
      <c r="H170" t="str">
        <f t="shared" si="8"/>
        <v>Y</v>
      </c>
    </row>
    <row r="171" spans="1:8" x14ac:dyDescent="0.25">
      <c r="A171" s="19">
        <v>41809</v>
      </c>
      <c r="B171" t="str">
        <f t="shared" si="6"/>
        <v>Thu</v>
      </c>
      <c r="C171" t="str">
        <f>IFERROR(VLOOKUP(A171,Blad1!$A$1:$F$126,3,FALSE),"No Liqour")</f>
        <v>No Liqour</v>
      </c>
      <c r="D171">
        <f>IFERROR(VLOOKUP(A171,Blad1!$A$1:$F$126,4,FALSE),0)</f>
        <v>0</v>
      </c>
      <c r="E171">
        <f>IFERROR(VLOOKUP(A171,Blad1!$A$1:$F$126,5,FALSE),0)</f>
        <v>0</v>
      </c>
      <c r="F171" t="str">
        <f>IFERROR(VLOOKUP(A171,Blad1!$A$1:$F$126,6,FALSE),"Home")</f>
        <v>Home</v>
      </c>
      <c r="G171" t="str">
        <f t="shared" si="7"/>
        <v>Self</v>
      </c>
      <c r="H171" t="str">
        <f t="shared" si="8"/>
        <v>Y</v>
      </c>
    </row>
    <row r="172" spans="1:8" x14ac:dyDescent="0.25">
      <c r="A172" s="19">
        <v>41810</v>
      </c>
      <c r="B172" t="str">
        <f t="shared" si="6"/>
        <v>Fri</v>
      </c>
      <c r="C172" t="str">
        <f>IFERROR(VLOOKUP(A172,Blad1!$A$1:$F$126,3,FALSE),"No Liqour")</f>
        <v>Wine</v>
      </c>
      <c r="D172">
        <f>IFERROR(VLOOKUP(A172,Blad1!$A$1:$F$126,4,FALSE),0)</f>
        <v>400</v>
      </c>
      <c r="E172">
        <f>IFERROR(VLOOKUP(A172,Blad1!$A$1:$F$126,5,FALSE),0)</f>
        <v>5.2571428571428562</v>
      </c>
      <c r="F172" t="str">
        <f>IFERROR(VLOOKUP(A172,Blad1!$A$1:$F$126,6,FALSE),"Home")</f>
        <v>Home - Babu Birthday</v>
      </c>
      <c r="G172" t="str">
        <f t="shared" si="7"/>
        <v>Others</v>
      </c>
      <c r="H172" t="str">
        <f t="shared" si="8"/>
        <v>Y</v>
      </c>
    </row>
    <row r="173" spans="1:8" x14ac:dyDescent="0.25">
      <c r="A173" s="19">
        <v>41811</v>
      </c>
      <c r="B173" t="str">
        <f t="shared" si="6"/>
        <v>Sat</v>
      </c>
      <c r="C173" t="str">
        <f>IFERROR(VLOOKUP(A173,Blad1!$A$1:$F$126,3,FALSE),"No Liqour")</f>
        <v>Scotch</v>
      </c>
      <c r="D173">
        <f>IFERROR(VLOOKUP(A173,Blad1!$A$1:$F$126,4,FALSE),0)</f>
        <v>240</v>
      </c>
      <c r="E173">
        <f>IFERROR(VLOOKUP(A173,Blad1!$A$1:$F$126,5,FALSE),0)</f>
        <v>9.6</v>
      </c>
      <c r="F173" t="str">
        <f>IFERROR(VLOOKUP(A173,Blad1!$A$1:$F$126,6,FALSE),"Home")</f>
        <v>Arun Home (Whisky)</v>
      </c>
      <c r="G173" t="str">
        <f t="shared" si="7"/>
        <v>Others</v>
      </c>
      <c r="H173" t="str">
        <f t="shared" si="8"/>
        <v>N</v>
      </c>
    </row>
    <row r="174" spans="1:8" x14ac:dyDescent="0.25">
      <c r="A174" s="19">
        <v>41812</v>
      </c>
      <c r="B174" t="str">
        <f t="shared" si="6"/>
        <v>Sun</v>
      </c>
      <c r="C174" t="str">
        <f>IFERROR(VLOOKUP(A174,Blad1!$A$1:$F$126,3,FALSE),"No Liqour")</f>
        <v>No Liqour</v>
      </c>
      <c r="D174">
        <f>IFERROR(VLOOKUP(A174,Blad1!$A$1:$F$126,4,FALSE),0)</f>
        <v>0</v>
      </c>
      <c r="E174">
        <f>IFERROR(VLOOKUP(A174,Blad1!$A$1:$F$126,5,FALSE),0)</f>
        <v>0</v>
      </c>
      <c r="F174" t="str">
        <f>IFERROR(VLOOKUP(A174,Blad1!$A$1:$F$126,6,FALSE),"Home")</f>
        <v>Home</v>
      </c>
      <c r="G174" t="str">
        <f t="shared" si="7"/>
        <v>Self</v>
      </c>
      <c r="H174" t="str">
        <f t="shared" si="8"/>
        <v>Y</v>
      </c>
    </row>
    <row r="175" spans="1:8" x14ac:dyDescent="0.25">
      <c r="A175" s="19">
        <v>41813</v>
      </c>
      <c r="B175" t="str">
        <f t="shared" si="6"/>
        <v>Mon</v>
      </c>
      <c r="C175" t="str">
        <f>IFERROR(VLOOKUP(A175,Blad1!$A$1:$F$126,3,FALSE),"No Liqour")</f>
        <v>No Liqour</v>
      </c>
      <c r="D175">
        <f>IFERROR(VLOOKUP(A175,Blad1!$A$1:$F$126,4,FALSE),0)</f>
        <v>0</v>
      </c>
      <c r="E175">
        <f>IFERROR(VLOOKUP(A175,Blad1!$A$1:$F$126,5,FALSE),0)</f>
        <v>0</v>
      </c>
      <c r="F175" t="str">
        <f>IFERROR(VLOOKUP(A175,Blad1!$A$1:$F$126,6,FALSE),"Home")</f>
        <v>Home</v>
      </c>
      <c r="G175" t="str">
        <f t="shared" si="7"/>
        <v>Self</v>
      </c>
      <c r="H175" t="str">
        <f t="shared" si="8"/>
        <v>Y</v>
      </c>
    </row>
    <row r="176" spans="1:8" x14ac:dyDescent="0.25">
      <c r="A176" s="19">
        <v>41814</v>
      </c>
      <c r="B176" t="str">
        <f t="shared" si="6"/>
        <v>Tue</v>
      </c>
      <c r="C176" t="str">
        <f>IFERROR(VLOOKUP(A176,Blad1!$A$1:$F$126,3,FALSE),"No Liqour")</f>
        <v>No Liqour</v>
      </c>
      <c r="D176">
        <f>IFERROR(VLOOKUP(A176,Blad1!$A$1:$F$126,4,FALSE),0)</f>
        <v>0</v>
      </c>
      <c r="E176">
        <f>IFERROR(VLOOKUP(A176,Blad1!$A$1:$F$126,5,FALSE),0)</f>
        <v>0</v>
      </c>
      <c r="F176" t="str">
        <f>IFERROR(VLOOKUP(A176,Blad1!$A$1:$F$126,6,FALSE),"Home")</f>
        <v>Home</v>
      </c>
      <c r="G176" t="str">
        <f t="shared" si="7"/>
        <v>Self</v>
      </c>
      <c r="H176" t="str">
        <f t="shared" si="8"/>
        <v>Y</v>
      </c>
    </row>
    <row r="177" spans="1:8" x14ac:dyDescent="0.25">
      <c r="A177" s="19">
        <v>41815</v>
      </c>
      <c r="B177" t="str">
        <f t="shared" si="6"/>
        <v>Wed</v>
      </c>
      <c r="C177" t="str">
        <f>IFERROR(VLOOKUP(A177,Blad1!$A$1:$F$126,3,FALSE),"No Liqour")</f>
        <v>No Liqour</v>
      </c>
      <c r="D177">
        <f>IFERROR(VLOOKUP(A177,Blad1!$A$1:$F$126,4,FALSE),0)</f>
        <v>0</v>
      </c>
      <c r="E177">
        <f>IFERROR(VLOOKUP(A177,Blad1!$A$1:$F$126,5,FALSE),0)</f>
        <v>0</v>
      </c>
      <c r="F177" t="str">
        <f>IFERROR(VLOOKUP(A177,Blad1!$A$1:$F$126,6,FALSE),"Home")</f>
        <v>Home</v>
      </c>
      <c r="G177" t="str">
        <f t="shared" si="7"/>
        <v>Self</v>
      </c>
      <c r="H177" t="str">
        <f t="shared" si="8"/>
        <v>Y</v>
      </c>
    </row>
    <row r="178" spans="1:8" x14ac:dyDescent="0.25">
      <c r="A178" s="19">
        <v>41816</v>
      </c>
      <c r="B178" t="str">
        <f t="shared" si="6"/>
        <v>Thu</v>
      </c>
      <c r="C178" t="str">
        <f>IFERROR(VLOOKUP(A178,Blad1!$A$1:$F$126,3,FALSE),"No Liqour")</f>
        <v>No Liqour</v>
      </c>
      <c r="D178">
        <f>IFERROR(VLOOKUP(A178,Blad1!$A$1:$F$126,4,FALSE),0)</f>
        <v>0</v>
      </c>
      <c r="E178">
        <f>IFERROR(VLOOKUP(A178,Blad1!$A$1:$F$126,5,FALSE),0)</f>
        <v>0</v>
      </c>
      <c r="F178" t="str">
        <f>IFERROR(VLOOKUP(A178,Blad1!$A$1:$F$126,6,FALSE),"Home")</f>
        <v>Home</v>
      </c>
      <c r="G178" t="str">
        <f t="shared" si="7"/>
        <v>Self</v>
      </c>
      <c r="H178" t="str">
        <f t="shared" si="8"/>
        <v>Y</v>
      </c>
    </row>
    <row r="179" spans="1:8" x14ac:dyDescent="0.25">
      <c r="A179" s="19">
        <v>41817</v>
      </c>
      <c r="B179" t="str">
        <f t="shared" si="6"/>
        <v>Fri</v>
      </c>
      <c r="C179" t="str">
        <f>IFERROR(VLOOKUP(A179,Blad1!$A$1:$F$126,3,FALSE),"No Liqour")</f>
        <v>No Liqour</v>
      </c>
      <c r="D179">
        <f>IFERROR(VLOOKUP(A179,Blad1!$A$1:$F$126,4,FALSE),0)</f>
        <v>0</v>
      </c>
      <c r="E179">
        <f>IFERROR(VLOOKUP(A179,Blad1!$A$1:$F$126,5,FALSE),0)</f>
        <v>0</v>
      </c>
      <c r="F179" t="str">
        <f>IFERROR(VLOOKUP(A179,Blad1!$A$1:$F$126,6,FALSE),"Home")</f>
        <v>Home</v>
      </c>
      <c r="G179" t="str">
        <f t="shared" si="7"/>
        <v>Self</v>
      </c>
      <c r="H179" t="str">
        <f t="shared" si="8"/>
        <v>Y</v>
      </c>
    </row>
    <row r="180" spans="1:8" x14ac:dyDescent="0.25">
      <c r="A180" s="19">
        <v>41818</v>
      </c>
      <c r="B180" t="str">
        <f t="shared" si="6"/>
        <v>Sat</v>
      </c>
      <c r="C180" t="str">
        <f>IFERROR(VLOOKUP(A180,Blad1!$A$1:$F$126,3,FALSE),"No Liqour")</f>
        <v>No Liqour</v>
      </c>
      <c r="D180">
        <f>IFERROR(VLOOKUP(A180,Blad1!$A$1:$F$126,4,FALSE),0)</f>
        <v>0</v>
      </c>
      <c r="E180">
        <f>IFERROR(VLOOKUP(A180,Blad1!$A$1:$F$126,5,FALSE),0)</f>
        <v>0</v>
      </c>
      <c r="F180" t="str">
        <f>IFERROR(VLOOKUP(A180,Blad1!$A$1:$F$126,6,FALSE),"Home")</f>
        <v>Home</v>
      </c>
      <c r="G180" t="str">
        <f t="shared" si="7"/>
        <v>Self</v>
      </c>
      <c r="H180" t="str">
        <f t="shared" si="8"/>
        <v>Y</v>
      </c>
    </row>
    <row r="181" spans="1:8" x14ac:dyDescent="0.25">
      <c r="A181" s="19">
        <v>41819</v>
      </c>
      <c r="B181" t="str">
        <f t="shared" si="6"/>
        <v>Sun</v>
      </c>
      <c r="C181" t="str">
        <f>IFERROR(VLOOKUP(A181,Blad1!$A$1:$F$126,3,FALSE),"No Liqour")</f>
        <v>No Liqour</v>
      </c>
      <c r="D181">
        <f>IFERROR(VLOOKUP(A181,Blad1!$A$1:$F$126,4,FALSE),0)</f>
        <v>0</v>
      </c>
      <c r="E181">
        <f>IFERROR(VLOOKUP(A181,Blad1!$A$1:$F$126,5,FALSE),0)</f>
        <v>0</v>
      </c>
      <c r="F181" t="str">
        <f>IFERROR(VLOOKUP(A181,Blad1!$A$1:$F$126,6,FALSE),"Home")</f>
        <v>Home</v>
      </c>
      <c r="G181" t="str">
        <f t="shared" si="7"/>
        <v>Self</v>
      </c>
      <c r="H181" t="str">
        <f t="shared" si="8"/>
        <v>Y</v>
      </c>
    </row>
    <row r="182" spans="1:8" x14ac:dyDescent="0.25">
      <c r="A182" s="19">
        <v>41820</v>
      </c>
      <c r="B182" t="str">
        <f t="shared" si="6"/>
        <v>Mon</v>
      </c>
      <c r="C182" t="str">
        <f>IFERROR(VLOOKUP(A182,Blad1!$A$1:$F$126,3,FALSE),"No Liqour")</f>
        <v>No Liqour</v>
      </c>
      <c r="D182">
        <f>IFERROR(VLOOKUP(A182,Blad1!$A$1:$F$126,4,FALSE),0)</f>
        <v>0</v>
      </c>
      <c r="E182">
        <f>IFERROR(VLOOKUP(A182,Blad1!$A$1:$F$126,5,FALSE),0)</f>
        <v>0</v>
      </c>
      <c r="F182" t="str">
        <f>IFERROR(VLOOKUP(A182,Blad1!$A$1:$F$126,6,FALSE),"Home")</f>
        <v>Home</v>
      </c>
      <c r="G182" t="str">
        <f t="shared" si="7"/>
        <v>Self</v>
      </c>
      <c r="H182" t="str">
        <f t="shared" si="8"/>
        <v>Y</v>
      </c>
    </row>
    <row r="183" spans="1:8" x14ac:dyDescent="0.25">
      <c r="A183" s="19">
        <v>41821</v>
      </c>
      <c r="B183" t="str">
        <f t="shared" si="6"/>
        <v>Tue</v>
      </c>
      <c r="C183" t="str">
        <f>IFERROR(VLOOKUP(A183,Blad1!$A$1:$F$126,3,FALSE),"No Liqour")</f>
        <v>No Liqour</v>
      </c>
      <c r="D183">
        <f>IFERROR(VLOOKUP(A183,Blad1!$A$1:$F$126,4,FALSE),0)</f>
        <v>0</v>
      </c>
      <c r="E183">
        <f>IFERROR(VLOOKUP(A183,Blad1!$A$1:$F$126,5,FALSE),0)</f>
        <v>0</v>
      </c>
      <c r="F183" t="str">
        <f>IFERROR(VLOOKUP(A183,Blad1!$A$1:$F$126,6,FALSE),"Home")</f>
        <v>Home</v>
      </c>
      <c r="G183" t="str">
        <f t="shared" si="7"/>
        <v>Self</v>
      </c>
      <c r="H183" t="str">
        <f t="shared" si="8"/>
        <v>Y</v>
      </c>
    </row>
    <row r="184" spans="1:8" x14ac:dyDescent="0.25">
      <c r="A184" s="19">
        <v>41822</v>
      </c>
      <c r="B184" t="str">
        <f t="shared" si="6"/>
        <v>Wed</v>
      </c>
      <c r="C184" t="str">
        <f>IFERROR(VLOOKUP(A184,Blad1!$A$1:$F$126,3,FALSE),"No Liqour")</f>
        <v>No Liqour</v>
      </c>
      <c r="D184">
        <f>IFERROR(VLOOKUP(A184,Blad1!$A$1:$F$126,4,FALSE),0)</f>
        <v>0</v>
      </c>
      <c r="E184">
        <f>IFERROR(VLOOKUP(A184,Blad1!$A$1:$F$126,5,FALSE),0)</f>
        <v>0</v>
      </c>
      <c r="F184" t="str">
        <f>IFERROR(VLOOKUP(A184,Blad1!$A$1:$F$126,6,FALSE),"Home")</f>
        <v>Home</v>
      </c>
      <c r="G184" t="str">
        <f t="shared" si="7"/>
        <v>Self</v>
      </c>
      <c r="H184" t="str">
        <f t="shared" si="8"/>
        <v>Y</v>
      </c>
    </row>
    <row r="185" spans="1:8" x14ac:dyDescent="0.25">
      <c r="A185" s="19">
        <v>41823</v>
      </c>
      <c r="B185" t="str">
        <f t="shared" si="6"/>
        <v>Thu</v>
      </c>
      <c r="C185" t="str">
        <f>IFERROR(VLOOKUP(A185,Blad1!$A$1:$F$126,3,FALSE),"No Liqour")</f>
        <v>No Liqour</v>
      </c>
      <c r="D185">
        <f>IFERROR(VLOOKUP(A185,Blad1!$A$1:$F$126,4,FALSE),0)</f>
        <v>0</v>
      </c>
      <c r="E185">
        <f>IFERROR(VLOOKUP(A185,Blad1!$A$1:$F$126,5,FALSE),0)</f>
        <v>0</v>
      </c>
      <c r="F185" t="str">
        <f>IFERROR(VLOOKUP(A185,Blad1!$A$1:$F$126,6,FALSE),"Home")</f>
        <v>Home</v>
      </c>
      <c r="G185" t="str">
        <f t="shared" si="7"/>
        <v>Self</v>
      </c>
      <c r="H185" t="str">
        <f t="shared" si="8"/>
        <v>Y</v>
      </c>
    </row>
    <row r="186" spans="1:8" x14ac:dyDescent="0.25">
      <c r="A186" s="19">
        <v>41824</v>
      </c>
      <c r="B186" t="str">
        <f t="shared" si="6"/>
        <v>Fri</v>
      </c>
      <c r="C186" t="str">
        <f>IFERROR(VLOOKUP(A186,Blad1!$A$1:$F$126,3,FALSE),"No Liqour")</f>
        <v>No Liqour</v>
      </c>
      <c r="D186">
        <f>IFERROR(VLOOKUP(A186,Blad1!$A$1:$F$126,4,FALSE),0)</f>
        <v>0</v>
      </c>
      <c r="E186">
        <f>IFERROR(VLOOKUP(A186,Blad1!$A$1:$F$126,5,FALSE),0)</f>
        <v>0</v>
      </c>
      <c r="F186" t="str">
        <f>IFERROR(VLOOKUP(A186,Blad1!$A$1:$F$126,6,FALSE),"Home")</f>
        <v>Home</v>
      </c>
      <c r="G186" t="str">
        <f t="shared" si="7"/>
        <v>Self</v>
      </c>
      <c r="H186" t="str">
        <f t="shared" si="8"/>
        <v>Y</v>
      </c>
    </row>
    <row r="187" spans="1:8" x14ac:dyDescent="0.25">
      <c r="A187" s="19">
        <v>41825</v>
      </c>
      <c r="B187" t="str">
        <f t="shared" si="6"/>
        <v>Sat</v>
      </c>
      <c r="C187" t="str">
        <f>IFERROR(VLOOKUP(A187,Blad1!$A$1:$F$126,3,FALSE),"No Liqour")</f>
        <v>Scotch</v>
      </c>
      <c r="D187">
        <f>IFERROR(VLOOKUP(A187,Blad1!$A$1:$F$126,4,FALSE),0)</f>
        <v>360</v>
      </c>
      <c r="E187">
        <f>IFERROR(VLOOKUP(A187,Blad1!$A$1:$F$126,5,FALSE),0)</f>
        <v>14.4</v>
      </c>
      <c r="F187" t="str">
        <f>IFERROR(VLOOKUP(A187,Blad1!$A$1:$F$126,6,FALSE),"Home")</f>
        <v>Arun Home (Rum + Scotch)</v>
      </c>
      <c r="G187" t="str">
        <f t="shared" si="7"/>
        <v>Others</v>
      </c>
      <c r="H187" t="str">
        <f t="shared" si="8"/>
        <v>N</v>
      </c>
    </row>
    <row r="188" spans="1:8" x14ac:dyDescent="0.25">
      <c r="A188" s="19">
        <v>41826</v>
      </c>
      <c r="B188" t="str">
        <f t="shared" si="6"/>
        <v>Sun</v>
      </c>
      <c r="C188" t="str">
        <f>IFERROR(VLOOKUP(A188,Blad1!$A$1:$F$126,3,FALSE),"No Liqour")</f>
        <v>No Liqour</v>
      </c>
      <c r="D188">
        <f>IFERROR(VLOOKUP(A188,Blad1!$A$1:$F$126,4,FALSE),0)</f>
        <v>0</v>
      </c>
      <c r="E188">
        <f>IFERROR(VLOOKUP(A188,Blad1!$A$1:$F$126,5,FALSE),0)</f>
        <v>0</v>
      </c>
      <c r="F188" t="str">
        <f>IFERROR(VLOOKUP(A188,Blad1!$A$1:$F$126,6,FALSE),"Home")</f>
        <v>Home</v>
      </c>
      <c r="G188" t="str">
        <f t="shared" si="7"/>
        <v>Self</v>
      </c>
      <c r="H188" t="str">
        <f t="shared" si="8"/>
        <v>Y</v>
      </c>
    </row>
    <row r="189" spans="1:8" x14ac:dyDescent="0.25">
      <c r="A189" s="19">
        <v>41827</v>
      </c>
      <c r="B189" t="str">
        <f t="shared" si="6"/>
        <v>Mon</v>
      </c>
      <c r="C189" t="str">
        <f>IFERROR(VLOOKUP(A189,Blad1!$A$1:$F$126,3,FALSE),"No Liqour")</f>
        <v>No Liqour</v>
      </c>
      <c r="D189">
        <f>IFERROR(VLOOKUP(A189,Blad1!$A$1:$F$126,4,FALSE),0)</f>
        <v>0</v>
      </c>
      <c r="E189">
        <f>IFERROR(VLOOKUP(A189,Blad1!$A$1:$F$126,5,FALSE),0)</f>
        <v>0</v>
      </c>
      <c r="F189" t="str">
        <f>IFERROR(VLOOKUP(A189,Blad1!$A$1:$F$126,6,FALSE),"Home")</f>
        <v>Home</v>
      </c>
      <c r="G189" t="str">
        <f t="shared" si="7"/>
        <v>Self</v>
      </c>
      <c r="H189" t="str">
        <f t="shared" si="8"/>
        <v>Y</v>
      </c>
    </row>
    <row r="190" spans="1:8" x14ac:dyDescent="0.25">
      <c r="A190" s="19">
        <v>41828</v>
      </c>
      <c r="B190" t="str">
        <f t="shared" si="6"/>
        <v>Tue</v>
      </c>
      <c r="C190" t="str">
        <f>IFERROR(VLOOKUP(A190,Blad1!$A$1:$F$126,3,FALSE),"No Liqour")</f>
        <v>No Liqour</v>
      </c>
      <c r="D190">
        <f>IFERROR(VLOOKUP(A190,Blad1!$A$1:$F$126,4,FALSE),0)</f>
        <v>0</v>
      </c>
      <c r="E190">
        <f>IFERROR(VLOOKUP(A190,Blad1!$A$1:$F$126,5,FALSE),0)</f>
        <v>0</v>
      </c>
      <c r="F190" t="str">
        <f>IFERROR(VLOOKUP(A190,Blad1!$A$1:$F$126,6,FALSE),"Home")</f>
        <v>Home</v>
      </c>
      <c r="G190" t="str">
        <f t="shared" si="7"/>
        <v>Self</v>
      </c>
      <c r="H190" t="str">
        <f t="shared" si="8"/>
        <v>Y</v>
      </c>
    </row>
    <row r="191" spans="1:8" x14ac:dyDescent="0.25">
      <c r="A191" s="19">
        <v>41829</v>
      </c>
      <c r="B191" t="str">
        <f t="shared" si="6"/>
        <v>Wed</v>
      </c>
      <c r="C191" t="str">
        <f>IFERROR(VLOOKUP(A191,Blad1!$A$1:$F$126,3,FALSE),"No Liqour")</f>
        <v>No Liqour</v>
      </c>
      <c r="D191">
        <f>IFERROR(VLOOKUP(A191,Blad1!$A$1:$F$126,4,FALSE),0)</f>
        <v>0</v>
      </c>
      <c r="E191">
        <f>IFERROR(VLOOKUP(A191,Blad1!$A$1:$F$126,5,FALSE),0)</f>
        <v>0</v>
      </c>
      <c r="F191" t="str">
        <f>IFERROR(VLOOKUP(A191,Blad1!$A$1:$F$126,6,FALSE),"Home")</f>
        <v>Home</v>
      </c>
      <c r="G191" t="str">
        <f t="shared" si="7"/>
        <v>Self</v>
      </c>
      <c r="H191" t="str">
        <f t="shared" si="8"/>
        <v>Y</v>
      </c>
    </row>
    <row r="192" spans="1:8" x14ac:dyDescent="0.25">
      <c r="A192" s="19">
        <v>41830</v>
      </c>
      <c r="B192" t="str">
        <f t="shared" si="6"/>
        <v>Thu</v>
      </c>
      <c r="C192" t="str">
        <f>IFERROR(VLOOKUP(A192,Blad1!$A$1:$F$126,3,FALSE),"No Liqour")</f>
        <v>Scotch</v>
      </c>
      <c r="D192">
        <f>IFERROR(VLOOKUP(A192,Blad1!$A$1:$F$126,4,FALSE),0)</f>
        <v>100</v>
      </c>
      <c r="E192">
        <f>IFERROR(VLOOKUP(A192,Blad1!$A$1:$F$126,5,FALSE),0)</f>
        <v>4</v>
      </c>
      <c r="F192" t="str">
        <f>IFERROR(VLOOKUP(A192,Blad1!$A$1:$F$126,6,FALSE),"Home")</f>
        <v>Home</v>
      </c>
      <c r="G192" t="str">
        <f t="shared" si="7"/>
        <v>Self</v>
      </c>
      <c r="H192" t="str">
        <f t="shared" si="8"/>
        <v>Y</v>
      </c>
    </row>
    <row r="193" spans="1:8" x14ac:dyDescent="0.25">
      <c r="A193" s="19">
        <v>41831</v>
      </c>
      <c r="B193" t="str">
        <f t="shared" si="6"/>
        <v>Fri</v>
      </c>
      <c r="C193" t="str">
        <f>IFERROR(VLOOKUP(A193,Blad1!$A$1:$F$126,3,FALSE),"No Liqour")</f>
        <v>No Liqour</v>
      </c>
      <c r="D193">
        <f>IFERROR(VLOOKUP(A193,Blad1!$A$1:$F$126,4,FALSE),0)</f>
        <v>0</v>
      </c>
      <c r="E193">
        <f>IFERROR(VLOOKUP(A193,Blad1!$A$1:$F$126,5,FALSE),0)</f>
        <v>0</v>
      </c>
      <c r="F193" t="str">
        <f>IFERROR(VLOOKUP(A193,Blad1!$A$1:$F$126,6,FALSE),"Home")</f>
        <v>Home</v>
      </c>
      <c r="G193" t="str">
        <f t="shared" si="7"/>
        <v>Self</v>
      </c>
      <c r="H193" t="str">
        <f t="shared" si="8"/>
        <v>Y</v>
      </c>
    </row>
    <row r="194" spans="1:8" x14ac:dyDescent="0.25">
      <c r="A194" s="19">
        <v>41832</v>
      </c>
      <c r="B194" t="str">
        <f t="shared" si="6"/>
        <v>Sat</v>
      </c>
      <c r="C194" t="str">
        <f>IFERROR(VLOOKUP(A194,Blad1!$A$1:$F$126,3,FALSE),"No Liqour")</f>
        <v>No Liqour</v>
      </c>
      <c r="D194">
        <f>IFERROR(VLOOKUP(A194,Blad1!$A$1:$F$126,4,FALSE),0)</f>
        <v>0</v>
      </c>
      <c r="E194">
        <f>IFERROR(VLOOKUP(A194,Blad1!$A$1:$F$126,5,FALSE),0)</f>
        <v>0</v>
      </c>
      <c r="F194" t="str">
        <f>IFERROR(VLOOKUP(A194,Blad1!$A$1:$F$126,6,FALSE),"Home")</f>
        <v>Home</v>
      </c>
      <c r="G194" t="str">
        <f t="shared" si="7"/>
        <v>Self</v>
      </c>
      <c r="H194" t="str">
        <f t="shared" si="8"/>
        <v>Y</v>
      </c>
    </row>
    <row r="195" spans="1:8" x14ac:dyDescent="0.25">
      <c r="A195" s="19">
        <v>41833</v>
      </c>
      <c r="B195" t="str">
        <f t="shared" ref="B195:B258" si="9">TEXT(A195,"ddd")</f>
        <v>Sun</v>
      </c>
      <c r="C195" t="str">
        <f>IFERROR(VLOOKUP(A195,Blad1!$A$1:$F$126,3,FALSE),"No Liqour")</f>
        <v>Scotch</v>
      </c>
      <c r="D195">
        <f>IFERROR(VLOOKUP(A195,Blad1!$A$1:$F$126,4,FALSE),0)</f>
        <v>120</v>
      </c>
      <c r="E195">
        <f>IFERROR(VLOOKUP(A195,Blad1!$A$1:$F$126,5,FALSE),0)</f>
        <v>4.8</v>
      </c>
      <c r="F195" t="str">
        <f>IFERROR(VLOOKUP(A195,Blad1!$A$1:$F$126,6,FALSE),"Home")</f>
        <v>Home</v>
      </c>
      <c r="G195" t="str">
        <f t="shared" ref="G195:G258" si="10">IF(F195="Home","Self","Others")</f>
        <v>Self</v>
      </c>
      <c r="H195" t="str">
        <f t="shared" ref="H195:H258" si="11">IFERROR(IF(FIND("Home",F195)=1,"Y","N"),"N")</f>
        <v>Y</v>
      </c>
    </row>
    <row r="196" spans="1:8" x14ac:dyDescent="0.25">
      <c r="A196" s="19">
        <v>41834</v>
      </c>
      <c r="B196" t="str">
        <f t="shared" si="9"/>
        <v>Mon</v>
      </c>
      <c r="C196" t="str">
        <f>IFERROR(VLOOKUP(A196,Blad1!$A$1:$F$126,3,FALSE),"No Liqour")</f>
        <v>No Liqour</v>
      </c>
      <c r="D196">
        <f>IFERROR(VLOOKUP(A196,Blad1!$A$1:$F$126,4,FALSE),0)</f>
        <v>0</v>
      </c>
      <c r="E196">
        <f>IFERROR(VLOOKUP(A196,Blad1!$A$1:$F$126,5,FALSE),0)</f>
        <v>0</v>
      </c>
      <c r="F196" t="str">
        <f>IFERROR(VLOOKUP(A196,Blad1!$A$1:$F$126,6,FALSE),"Home")</f>
        <v>Home</v>
      </c>
      <c r="G196" t="str">
        <f t="shared" si="10"/>
        <v>Self</v>
      </c>
      <c r="H196" t="str">
        <f t="shared" si="11"/>
        <v>Y</v>
      </c>
    </row>
    <row r="197" spans="1:8" x14ac:dyDescent="0.25">
      <c r="A197" s="19">
        <v>41835</v>
      </c>
      <c r="B197" t="str">
        <f t="shared" si="9"/>
        <v>Tue</v>
      </c>
      <c r="C197" t="str">
        <f>IFERROR(VLOOKUP(A197,Blad1!$A$1:$F$126,3,FALSE),"No Liqour")</f>
        <v>No Liqour</v>
      </c>
      <c r="D197">
        <f>IFERROR(VLOOKUP(A197,Blad1!$A$1:$F$126,4,FALSE),0)</f>
        <v>0</v>
      </c>
      <c r="E197">
        <f>IFERROR(VLOOKUP(A197,Blad1!$A$1:$F$126,5,FALSE),0)</f>
        <v>0</v>
      </c>
      <c r="F197" t="str">
        <f>IFERROR(VLOOKUP(A197,Blad1!$A$1:$F$126,6,FALSE),"Home")</f>
        <v>Home</v>
      </c>
      <c r="G197" t="str">
        <f t="shared" si="10"/>
        <v>Self</v>
      </c>
      <c r="H197" t="str">
        <f t="shared" si="11"/>
        <v>Y</v>
      </c>
    </row>
    <row r="198" spans="1:8" x14ac:dyDescent="0.25">
      <c r="A198" s="19">
        <v>41836</v>
      </c>
      <c r="B198" t="str">
        <f t="shared" si="9"/>
        <v>Wed</v>
      </c>
      <c r="C198" t="str">
        <f>IFERROR(VLOOKUP(A198,Blad1!$A$1:$F$126,3,FALSE),"No Liqour")</f>
        <v>No Liqour</v>
      </c>
      <c r="D198">
        <f>IFERROR(VLOOKUP(A198,Blad1!$A$1:$F$126,4,FALSE),0)</f>
        <v>0</v>
      </c>
      <c r="E198">
        <f>IFERROR(VLOOKUP(A198,Blad1!$A$1:$F$126,5,FALSE),0)</f>
        <v>0</v>
      </c>
      <c r="F198" t="str">
        <f>IFERROR(VLOOKUP(A198,Blad1!$A$1:$F$126,6,FALSE),"Home")</f>
        <v>Home</v>
      </c>
      <c r="G198" t="str">
        <f t="shared" si="10"/>
        <v>Self</v>
      </c>
      <c r="H198" t="str">
        <f t="shared" si="11"/>
        <v>Y</v>
      </c>
    </row>
    <row r="199" spans="1:8" x14ac:dyDescent="0.25">
      <c r="A199" s="19">
        <v>41837</v>
      </c>
      <c r="B199" t="str">
        <f t="shared" si="9"/>
        <v>Thu</v>
      </c>
      <c r="C199" t="str">
        <f>IFERROR(VLOOKUP(A199,Blad1!$A$1:$F$126,3,FALSE),"No Liqour")</f>
        <v>Beer</v>
      </c>
      <c r="D199">
        <f>IFERROR(VLOOKUP(A199,Blad1!$A$1:$F$126,4,FALSE),0)</f>
        <v>990</v>
      </c>
      <c r="E199">
        <f>IFERROR(VLOOKUP(A199,Blad1!$A$1:$F$126,5,FALSE),0)</f>
        <v>4.8000000000000007</v>
      </c>
      <c r="F199" t="str">
        <f>IFERROR(VLOOKUP(A199,Blad1!$A$1:$F$126,6,FALSE),"Home")</f>
        <v>Grand Café + Home(1)</v>
      </c>
      <c r="G199" t="str">
        <f t="shared" si="10"/>
        <v>Others</v>
      </c>
      <c r="H199" t="str">
        <f t="shared" si="11"/>
        <v>N</v>
      </c>
    </row>
    <row r="200" spans="1:8" x14ac:dyDescent="0.25">
      <c r="A200" s="19">
        <v>41838</v>
      </c>
      <c r="B200" t="str">
        <f t="shared" si="9"/>
        <v>Fri</v>
      </c>
      <c r="C200" t="str">
        <f>IFERROR(VLOOKUP(A200,Blad1!$A$1:$F$126,3,FALSE),"No Liqour")</f>
        <v>Wine</v>
      </c>
      <c r="D200">
        <f>IFERROR(VLOOKUP(A200,Blad1!$A$1:$F$126,4,FALSE),0)</f>
        <v>500</v>
      </c>
      <c r="E200">
        <f>IFERROR(VLOOKUP(A200,Blad1!$A$1:$F$126,5,FALSE),0)</f>
        <v>6.5714285714285712</v>
      </c>
      <c r="F200" t="str">
        <f>IFERROR(VLOOKUP(A200,Blad1!$A$1:$F$126,6,FALSE),"Home")</f>
        <v>Sidd Home</v>
      </c>
      <c r="G200" t="str">
        <f t="shared" si="10"/>
        <v>Others</v>
      </c>
      <c r="H200" t="str">
        <f t="shared" si="11"/>
        <v>N</v>
      </c>
    </row>
    <row r="201" spans="1:8" x14ac:dyDescent="0.25">
      <c r="A201" s="19">
        <v>41839</v>
      </c>
      <c r="B201" t="str">
        <f t="shared" si="9"/>
        <v>Sat</v>
      </c>
      <c r="C201" t="str">
        <f>IFERROR(VLOOKUP(A201,Blad1!$A$1:$F$126,3,FALSE),"No Liqour")</f>
        <v>No Liqour</v>
      </c>
      <c r="D201">
        <f>IFERROR(VLOOKUP(A201,Blad1!$A$1:$F$126,4,FALSE),0)</f>
        <v>0</v>
      </c>
      <c r="E201">
        <f>IFERROR(VLOOKUP(A201,Blad1!$A$1:$F$126,5,FALSE),0)</f>
        <v>0</v>
      </c>
      <c r="F201" t="str">
        <f>IFERROR(VLOOKUP(A201,Blad1!$A$1:$F$126,6,FALSE),"Home")</f>
        <v>Home</v>
      </c>
      <c r="G201" t="str">
        <f t="shared" si="10"/>
        <v>Self</v>
      </c>
      <c r="H201" t="str">
        <f t="shared" si="11"/>
        <v>Y</v>
      </c>
    </row>
    <row r="202" spans="1:8" x14ac:dyDescent="0.25">
      <c r="A202" s="19">
        <v>41840</v>
      </c>
      <c r="B202" t="str">
        <f t="shared" si="9"/>
        <v>Sun</v>
      </c>
      <c r="C202" t="str">
        <f>IFERROR(VLOOKUP(A202,Blad1!$A$1:$F$126,3,FALSE),"No Liqour")</f>
        <v>Scotch</v>
      </c>
      <c r="D202">
        <f>IFERROR(VLOOKUP(A202,Blad1!$A$1:$F$126,4,FALSE),0)</f>
        <v>120</v>
      </c>
      <c r="E202">
        <f>IFERROR(VLOOKUP(A202,Blad1!$A$1:$F$126,5,FALSE),0)</f>
        <v>4.8</v>
      </c>
      <c r="F202" t="str">
        <f>IFERROR(VLOOKUP(A202,Blad1!$A$1:$F$126,6,FALSE),"Home")</f>
        <v>Home</v>
      </c>
      <c r="G202" t="str">
        <f t="shared" si="10"/>
        <v>Self</v>
      </c>
      <c r="H202" t="str">
        <f t="shared" si="11"/>
        <v>Y</v>
      </c>
    </row>
    <row r="203" spans="1:8" x14ac:dyDescent="0.25">
      <c r="A203" s="19">
        <v>41841</v>
      </c>
      <c r="B203" t="str">
        <f t="shared" si="9"/>
        <v>Mon</v>
      </c>
      <c r="C203" t="str">
        <f>IFERROR(VLOOKUP(A203,Blad1!$A$1:$F$126,3,FALSE),"No Liqour")</f>
        <v>No Liqour</v>
      </c>
      <c r="D203">
        <f>IFERROR(VLOOKUP(A203,Blad1!$A$1:$F$126,4,FALSE),0)</f>
        <v>0</v>
      </c>
      <c r="E203">
        <f>IFERROR(VLOOKUP(A203,Blad1!$A$1:$F$126,5,FALSE),0)</f>
        <v>0</v>
      </c>
      <c r="F203" t="str">
        <f>IFERROR(VLOOKUP(A203,Blad1!$A$1:$F$126,6,FALSE),"Home")</f>
        <v>Home</v>
      </c>
      <c r="G203" t="str">
        <f t="shared" si="10"/>
        <v>Self</v>
      </c>
      <c r="H203" t="str">
        <f t="shared" si="11"/>
        <v>Y</v>
      </c>
    </row>
    <row r="204" spans="1:8" x14ac:dyDescent="0.25">
      <c r="A204" s="19">
        <v>41842</v>
      </c>
      <c r="B204" t="str">
        <f t="shared" si="9"/>
        <v>Tue</v>
      </c>
      <c r="C204" t="str">
        <f>IFERROR(VLOOKUP(A204,Blad1!$A$1:$F$126,3,FALSE),"No Liqour")</f>
        <v>No Liqour</v>
      </c>
      <c r="D204">
        <f>IFERROR(VLOOKUP(A204,Blad1!$A$1:$F$126,4,FALSE),0)</f>
        <v>0</v>
      </c>
      <c r="E204">
        <f>IFERROR(VLOOKUP(A204,Blad1!$A$1:$F$126,5,FALSE),0)</f>
        <v>0</v>
      </c>
      <c r="F204" t="str">
        <f>IFERROR(VLOOKUP(A204,Blad1!$A$1:$F$126,6,FALSE),"Home")</f>
        <v>Home</v>
      </c>
      <c r="G204" t="str">
        <f t="shared" si="10"/>
        <v>Self</v>
      </c>
      <c r="H204" t="str">
        <f t="shared" si="11"/>
        <v>Y</v>
      </c>
    </row>
    <row r="205" spans="1:8" x14ac:dyDescent="0.25">
      <c r="A205" s="19">
        <v>41843</v>
      </c>
      <c r="B205" t="str">
        <f t="shared" si="9"/>
        <v>Wed</v>
      </c>
      <c r="C205" t="str">
        <f>IFERROR(VLOOKUP(A205,Blad1!$A$1:$F$126,3,FALSE),"No Liqour")</f>
        <v>No Liqour</v>
      </c>
      <c r="D205">
        <f>IFERROR(VLOOKUP(A205,Blad1!$A$1:$F$126,4,FALSE),0)</f>
        <v>0</v>
      </c>
      <c r="E205">
        <f>IFERROR(VLOOKUP(A205,Blad1!$A$1:$F$126,5,FALSE),0)</f>
        <v>0</v>
      </c>
      <c r="F205" t="str">
        <f>IFERROR(VLOOKUP(A205,Blad1!$A$1:$F$126,6,FALSE),"Home")</f>
        <v>Home</v>
      </c>
      <c r="G205" t="str">
        <f t="shared" si="10"/>
        <v>Self</v>
      </c>
      <c r="H205" t="str">
        <f t="shared" si="11"/>
        <v>Y</v>
      </c>
    </row>
    <row r="206" spans="1:8" x14ac:dyDescent="0.25">
      <c r="A206" s="19">
        <v>41844</v>
      </c>
      <c r="B206" t="str">
        <f t="shared" si="9"/>
        <v>Thu</v>
      </c>
      <c r="C206" t="str">
        <f>IFERROR(VLOOKUP(A206,Blad1!$A$1:$F$126,3,FALSE),"No Liqour")</f>
        <v>No Liqour</v>
      </c>
      <c r="D206">
        <f>IFERROR(VLOOKUP(A206,Blad1!$A$1:$F$126,4,FALSE),0)</f>
        <v>0</v>
      </c>
      <c r="E206">
        <f>IFERROR(VLOOKUP(A206,Blad1!$A$1:$F$126,5,FALSE),0)</f>
        <v>0</v>
      </c>
      <c r="F206" t="str">
        <f>IFERROR(VLOOKUP(A206,Blad1!$A$1:$F$126,6,FALSE),"Home")</f>
        <v>Home</v>
      </c>
      <c r="G206" t="str">
        <f t="shared" si="10"/>
        <v>Self</v>
      </c>
      <c r="H206" t="str">
        <f t="shared" si="11"/>
        <v>Y</v>
      </c>
    </row>
    <row r="207" spans="1:8" x14ac:dyDescent="0.25">
      <c r="A207" s="19">
        <v>41845</v>
      </c>
      <c r="B207" t="str">
        <f t="shared" si="9"/>
        <v>Fri</v>
      </c>
      <c r="C207" t="str">
        <f>IFERROR(VLOOKUP(A207,Blad1!$A$1:$F$126,3,FALSE),"No Liqour")</f>
        <v>No Liqour</v>
      </c>
      <c r="D207">
        <f>IFERROR(VLOOKUP(A207,Blad1!$A$1:$F$126,4,FALSE),0)</f>
        <v>0</v>
      </c>
      <c r="E207">
        <f>IFERROR(VLOOKUP(A207,Blad1!$A$1:$F$126,5,FALSE),0)</f>
        <v>0</v>
      </c>
      <c r="F207" t="str">
        <f>IFERROR(VLOOKUP(A207,Blad1!$A$1:$F$126,6,FALSE),"Home")</f>
        <v>Home</v>
      </c>
      <c r="G207" t="str">
        <f t="shared" si="10"/>
        <v>Self</v>
      </c>
      <c r="H207" t="str">
        <f t="shared" si="11"/>
        <v>Y</v>
      </c>
    </row>
    <row r="208" spans="1:8" x14ac:dyDescent="0.25">
      <c r="A208" s="19">
        <v>41846</v>
      </c>
      <c r="B208" t="str">
        <f t="shared" si="9"/>
        <v>Sat</v>
      </c>
      <c r="C208" t="str">
        <f>IFERROR(VLOOKUP(A208,Blad1!$A$1:$F$126,3,FALSE),"No Liqour")</f>
        <v>No Liqour</v>
      </c>
      <c r="D208">
        <f>IFERROR(VLOOKUP(A208,Blad1!$A$1:$F$126,4,FALSE),0)</f>
        <v>0</v>
      </c>
      <c r="E208">
        <f>IFERROR(VLOOKUP(A208,Blad1!$A$1:$F$126,5,FALSE),0)</f>
        <v>0</v>
      </c>
      <c r="F208" t="str">
        <f>IFERROR(VLOOKUP(A208,Blad1!$A$1:$F$126,6,FALSE),"Home")</f>
        <v>Home</v>
      </c>
      <c r="G208" t="str">
        <f t="shared" si="10"/>
        <v>Self</v>
      </c>
      <c r="H208" t="str">
        <f t="shared" si="11"/>
        <v>Y</v>
      </c>
    </row>
    <row r="209" spans="1:8" x14ac:dyDescent="0.25">
      <c r="A209" s="19">
        <v>41847</v>
      </c>
      <c r="B209" t="str">
        <f t="shared" si="9"/>
        <v>Sun</v>
      </c>
      <c r="C209" t="str">
        <f>IFERROR(VLOOKUP(A209,Blad1!$A$1:$F$126,3,FALSE),"No Liqour")</f>
        <v>No Liqour</v>
      </c>
      <c r="D209">
        <f>IFERROR(VLOOKUP(A209,Blad1!$A$1:$F$126,4,FALSE),0)</f>
        <v>0</v>
      </c>
      <c r="E209">
        <f>IFERROR(VLOOKUP(A209,Blad1!$A$1:$F$126,5,FALSE),0)</f>
        <v>0</v>
      </c>
      <c r="F209" t="str">
        <f>IFERROR(VLOOKUP(A209,Blad1!$A$1:$F$126,6,FALSE),"Home")</f>
        <v>Home</v>
      </c>
      <c r="G209" t="str">
        <f t="shared" si="10"/>
        <v>Self</v>
      </c>
      <c r="H209" t="str">
        <f t="shared" si="11"/>
        <v>Y</v>
      </c>
    </row>
    <row r="210" spans="1:8" x14ac:dyDescent="0.25">
      <c r="A210" s="19">
        <v>41848</v>
      </c>
      <c r="B210" t="str">
        <f t="shared" si="9"/>
        <v>Mon</v>
      </c>
      <c r="C210" t="str">
        <f>IFERROR(VLOOKUP(A210,Blad1!$A$1:$F$126,3,FALSE),"No Liqour")</f>
        <v>Scotch</v>
      </c>
      <c r="D210">
        <f>IFERROR(VLOOKUP(A210,Blad1!$A$1:$F$126,4,FALSE),0)</f>
        <v>120</v>
      </c>
      <c r="E210">
        <f>IFERROR(VLOOKUP(A210,Blad1!$A$1:$F$126,5,FALSE),0)</f>
        <v>4.8</v>
      </c>
      <c r="F210" t="str">
        <f>IFERROR(VLOOKUP(A210,Blad1!$A$1:$F$126,6,FALSE),"Home")</f>
        <v>Home + Gopi + Mates</v>
      </c>
      <c r="G210" t="str">
        <f t="shared" si="10"/>
        <v>Others</v>
      </c>
      <c r="H210" t="str">
        <f t="shared" si="11"/>
        <v>Y</v>
      </c>
    </row>
    <row r="211" spans="1:8" x14ac:dyDescent="0.25">
      <c r="A211" s="19">
        <v>41849</v>
      </c>
      <c r="B211" t="str">
        <f t="shared" si="9"/>
        <v>Tue</v>
      </c>
      <c r="C211" t="str">
        <f>IFERROR(VLOOKUP(A211,Blad1!$A$1:$F$126,3,FALSE),"No Liqour")</f>
        <v>No Liqour</v>
      </c>
      <c r="D211">
        <f>IFERROR(VLOOKUP(A211,Blad1!$A$1:$F$126,4,FALSE),0)</f>
        <v>0</v>
      </c>
      <c r="E211">
        <f>IFERROR(VLOOKUP(A211,Blad1!$A$1:$F$126,5,FALSE),0)</f>
        <v>0</v>
      </c>
      <c r="F211" t="str">
        <f>IFERROR(VLOOKUP(A211,Blad1!$A$1:$F$126,6,FALSE),"Home")</f>
        <v>Home</v>
      </c>
      <c r="G211" t="str">
        <f t="shared" si="10"/>
        <v>Self</v>
      </c>
      <c r="H211" t="str">
        <f t="shared" si="11"/>
        <v>Y</v>
      </c>
    </row>
    <row r="212" spans="1:8" x14ac:dyDescent="0.25">
      <c r="A212" s="19">
        <v>41850</v>
      </c>
      <c r="B212" t="str">
        <f t="shared" si="9"/>
        <v>Wed</v>
      </c>
      <c r="C212" t="str">
        <f>IFERROR(VLOOKUP(A212,Blad1!$A$1:$F$126,3,FALSE),"No Liqour")</f>
        <v>No Liqour</v>
      </c>
      <c r="D212">
        <f>IFERROR(VLOOKUP(A212,Blad1!$A$1:$F$126,4,FALSE),0)</f>
        <v>0</v>
      </c>
      <c r="E212">
        <f>IFERROR(VLOOKUP(A212,Blad1!$A$1:$F$126,5,FALSE),0)</f>
        <v>0</v>
      </c>
      <c r="F212" t="str">
        <f>IFERROR(VLOOKUP(A212,Blad1!$A$1:$F$126,6,FALSE),"Home")</f>
        <v>Home</v>
      </c>
      <c r="G212" t="str">
        <f t="shared" si="10"/>
        <v>Self</v>
      </c>
      <c r="H212" t="str">
        <f t="shared" si="11"/>
        <v>Y</v>
      </c>
    </row>
    <row r="213" spans="1:8" x14ac:dyDescent="0.25">
      <c r="A213" s="19">
        <v>41851</v>
      </c>
      <c r="B213" t="str">
        <f t="shared" si="9"/>
        <v>Thu</v>
      </c>
      <c r="C213" t="str">
        <f>IFERROR(VLOOKUP(A213,Blad1!$A$1:$F$126,3,FALSE),"No Liqour")</f>
        <v>No Liqour</v>
      </c>
      <c r="D213">
        <f>IFERROR(VLOOKUP(A213,Blad1!$A$1:$F$126,4,FALSE),0)</f>
        <v>0</v>
      </c>
      <c r="E213">
        <f>IFERROR(VLOOKUP(A213,Blad1!$A$1:$F$126,5,FALSE),0)</f>
        <v>0</v>
      </c>
      <c r="F213" t="str">
        <f>IFERROR(VLOOKUP(A213,Blad1!$A$1:$F$126,6,FALSE),"Home")</f>
        <v>Home</v>
      </c>
      <c r="G213" t="str">
        <f t="shared" si="10"/>
        <v>Self</v>
      </c>
      <c r="H213" t="str">
        <f t="shared" si="11"/>
        <v>Y</v>
      </c>
    </row>
    <row r="214" spans="1:8" x14ac:dyDescent="0.25">
      <c r="A214" s="19">
        <v>41852</v>
      </c>
      <c r="B214" t="str">
        <f t="shared" si="9"/>
        <v>Fri</v>
      </c>
      <c r="C214" t="str">
        <f>IFERROR(VLOOKUP(A214,Blad1!$A$1:$F$126,3,FALSE),"No Liqour")</f>
        <v>No Liqour</v>
      </c>
      <c r="D214">
        <f>IFERROR(VLOOKUP(A214,Blad1!$A$1:$F$126,4,FALSE),0)</f>
        <v>0</v>
      </c>
      <c r="E214">
        <f>IFERROR(VLOOKUP(A214,Blad1!$A$1:$F$126,5,FALSE),0)</f>
        <v>0</v>
      </c>
      <c r="F214" t="str">
        <f>IFERROR(VLOOKUP(A214,Blad1!$A$1:$F$126,6,FALSE),"Home")</f>
        <v>Home</v>
      </c>
      <c r="G214" t="str">
        <f t="shared" si="10"/>
        <v>Self</v>
      </c>
      <c r="H214" t="str">
        <f t="shared" si="11"/>
        <v>Y</v>
      </c>
    </row>
    <row r="215" spans="1:8" x14ac:dyDescent="0.25">
      <c r="A215" s="19">
        <v>41853</v>
      </c>
      <c r="B215" t="str">
        <f t="shared" si="9"/>
        <v>Sat</v>
      </c>
      <c r="C215" t="str">
        <f>IFERROR(VLOOKUP(A215,Blad1!$A$1:$F$126,3,FALSE),"No Liqour")</f>
        <v>No Liqour</v>
      </c>
      <c r="D215">
        <f>IFERROR(VLOOKUP(A215,Blad1!$A$1:$F$126,4,FALSE),0)</f>
        <v>0</v>
      </c>
      <c r="E215">
        <f>IFERROR(VLOOKUP(A215,Blad1!$A$1:$F$126,5,FALSE),0)</f>
        <v>0</v>
      </c>
      <c r="F215" t="str">
        <f>IFERROR(VLOOKUP(A215,Blad1!$A$1:$F$126,6,FALSE),"Home")</f>
        <v>Home</v>
      </c>
      <c r="G215" t="str">
        <f t="shared" si="10"/>
        <v>Self</v>
      </c>
      <c r="H215" t="str">
        <f t="shared" si="11"/>
        <v>Y</v>
      </c>
    </row>
    <row r="216" spans="1:8" x14ac:dyDescent="0.25">
      <c r="A216" s="19">
        <v>41854</v>
      </c>
      <c r="B216" t="str">
        <f t="shared" si="9"/>
        <v>Sun</v>
      </c>
      <c r="C216" t="str">
        <f>IFERROR(VLOOKUP(A216,Blad1!$A$1:$F$126,3,FALSE),"No Liqour")</f>
        <v>No Liqour</v>
      </c>
      <c r="D216">
        <f>IFERROR(VLOOKUP(A216,Blad1!$A$1:$F$126,4,FALSE),0)</f>
        <v>0</v>
      </c>
      <c r="E216">
        <f>IFERROR(VLOOKUP(A216,Blad1!$A$1:$F$126,5,FALSE),0)</f>
        <v>0</v>
      </c>
      <c r="F216" t="str">
        <f>IFERROR(VLOOKUP(A216,Blad1!$A$1:$F$126,6,FALSE),"Home")</f>
        <v>Home</v>
      </c>
      <c r="G216" t="str">
        <f t="shared" si="10"/>
        <v>Self</v>
      </c>
      <c r="H216" t="str">
        <f t="shared" si="11"/>
        <v>Y</v>
      </c>
    </row>
    <row r="217" spans="1:8" x14ac:dyDescent="0.25">
      <c r="A217" s="19">
        <v>41855</v>
      </c>
      <c r="B217" t="str">
        <f t="shared" si="9"/>
        <v>Mon</v>
      </c>
      <c r="C217" t="str">
        <f>IFERROR(VLOOKUP(A217,Blad1!$A$1:$F$126,3,FALSE),"No Liqour")</f>
        <v>Scotch</v>
      </c>
      <c r="D217">
        <f>IFERROR(VLOOKUP(A217,Blad1!$A$1:$F$126,4,FALSE),0)</f>
        <v>120</v>
      </c>
      <c r="E217">
        <f>IFERROR(VLOOKUP(A217,Blad1!$A$1:$F$126,5,FALSE),0)</f>
        <v>4.8</v>
      </c>
      <c r="F217" t="str">
        <f>IFERROR(VLOOKUP(A217,Blad1!$A$1:$F$126,6,FALSE),"Home")</f>
        <v>Home - Ananya Birthday</v>
      </c>
      <c r="G217" t="str">
        <f t="shared" si="10"/>
        <v>Others</v>
      </c>
      <c r="H217" t="str">
        <f t="shared" si="11"/>
        <v>Y</v>
      </c>
    </row>
    <row r="218" spans="1:8" x14ac:dyDescent="0.25">
      <c r="A218" s="19">
        <v>41856</v>
      </c>
      <c r="B218" t="str">
        <f t="shared" si="9"/>
        <v>Tue</v>
      </c>
      <c r="C218" t="str">
        <f>IFERROR(VLOOKUP(A218,Blad1!$A$1:$F$126,3,FALSE),"No Liqour")</f>
        <v>No Liqour</v>
      </c>
      <c r="D218">
        <f>IFERROR(VLOOKUP(A218,Blad1!$A$1:$F$126,4,FALSE),0)</f>
        <v>0</v>
      </c>
      <c r="E218">
        <f>IFERROR(VLOOKUP(A218,Blad1!$A$1:$F$126,5,FALSE),0)</f>
        <v>0</v>
      </c>
      <c r="F218" t="str">
        <f>IFERROR(VLOOKUP(A218,Blad1!$A$1:$F$126,6,FALSE),"Home")</f>
        <v>Home</v>
      </c>
      <c r="G218" t="str">
        <f t="shared" si="10"/>
        <v>Self</v>
      </c>
      <c r="H218" t="str">
        <f t="shared" si="11"/>
        <v>Y</v>
      </c>
    </row>
    <row r="219" spans="1:8" x14ac:dyDescent="0.25">
      <c r="A219" s="19">
        <v>41857</v>
      </c>
      <c r="B219" t="str">
        <f t="shared" si="9"/>
        <v>Wed</v>
      </c>
      <c r="C219" t="str">
        <f>IFERROR(VLOOKUP(A219,Blad1!$A$1:$F$126,3,FALSE),"No Liqour")</f>
        <v>No Liqour</v>
      </c>
      <c r="D219">
        <f>IFERROR(VLOOKUP(A219,Blad1!$A$1:$F$126,4,FALSE),0)</f>
        <v>0</v>
      </c>
      <c r="E219">
        <f>IFERROR(VLOOKUP(A219,Blad1!$A$1:$F$126,5,FALSE),0)</f>
        <v>0</v>
      </c>
      <c r="F219" t="str">
        <f>IFERROR(VLOOKUP(A219,Blad1!$A$1:$F$126,6,FALSE),"Home")</f>
        <v>Home</v>
      </c>
      <c r="G219" t="str">
        <f t="shared" si="10"/>
        <v>Self</v>
      </c>
      <c r="H219" t="str">
        <f t="shared" si="11"/>
        <v>Y</v>
      </c>
    </row>
    <row r="220" spans="1:8" x14ac:dyDescent="0.25">
      <c r="A220" s="19">
        <v>41858</v>
      </c>
      <c r="B220" t="str">
        <f t="shared" si="9"/>
        <v>Thu</v>
      </c>
      <c r="C220" t="str">
        <f>IFERROR(VLOOKUP(A220,Blad1!$A$1:$F$126,3,FALSE),"No Liqour")</f>
        <v>No Liqour</v>
      </c>
      <c r="D220">
        <f>IFERROR(VLOOKUP(A220,Blad1!$A$1:$F$126,4,FALSE),0)</f>
        <v>0</v>
      </c>
      <c r="E220">
        <f>IFERROR(VLOOKUP(A220,Blad1!$A$1:$F$126,5,FALSE),0)</f>
        <v>0</v>
      </c>
      <c r="F220" t="str">
        <f>IFERROR(VLOOKUP(A220,Blad1!$A$1:$F$126,6,FALSE),"Home")</f>
        <v>Home</v>
      </c>
      <c r="G220" t="str">
        <f t="shared" si="10"/>
        <v>Self</v>
      </c>
      <c r="H220" t="str">
        <f t="shared" si="11"/>
        <v>Y</v>
      </c>
    </row>
    <row r="221" spans="1:8" x14ac:dyDescent="0.25">
      <c r="A221" s="19">
        <v>41859</v>
      </c>
      <c r="B221" t="str">
        <f t="shared" si="9"/>
        <v>Fri</v>
      </c>
      <c r="C221" t="str">
        <f>IFERROR(VLOOKUP(A221,Blad1!$A$1:$F$126,3,FALSE),"No Liqour")</f>
        <v>No Liqour</v>
      </c>
      <c r="D221">
        <f>IFERROR(VLOOKUP(A221,Blad1!$A$1:$F$126,4,FALSE),0)</f>
        <v>0</v>
      </c>
      <c r="E221">
        <f>IFERROR(VLOOKUP(A221,Blad1!$A$1:$F$126,5,FALSE),0)</f>
        <v>0</v>
      </c>
      <c r="F221" t="str">
        <f>IFERROR(VLOOKUP(A221,Blad1!$A$1:$F$126,6,FALSE),"Home")</f>
        <v>Home</v>
      </c>
      <c r="G221" t="str">
        <f t="shared" si="10"/>
        <v>Self</v>
      </c>
      <c r="H221" t="str">
        <f t="shared" si="11"/>
        <v>Y</v>
      </c>
    </row>
    <row r="222" spans="1:8" x14ac:dyDescent="0.25">
      <c r="A222" s="19">
        <v>41860</v>
      </c>
      <c r="B222" t="str">
        <f t="shared" si="9"/>
        <v>Sat</v>
      </c>
      <c r="C222" t="str">
        <f>IFERROR(VLOOKUP(A222,Blad1!$A$1:$F$126,3,FALSE),"No Liqour")</f>
        <v>No Liqour</v>
      </c>
      <c r="D222">
        <f>IFERROR(VLOOKUP(A222,Blad1!$A$1:$F$126,4,FALSE),0)</f>
        <v>0</v>
      </c>
      <c r="E222">
        <f>IFERROR(VLOOKUP(A222,Blad1!$A$1:$F$126,5,FALSE),0)</f>
        <v>0</v>
      </c>
      <c r="F222" t="str">
        <f>IFERROR(VLOOKUP(A222,Blad1!$A$1:$F$126,6,FALSE),"Home")</f>
        <v>Home</v>
      </c>
      <c r="G222" t="str">
        <f t="shared" si="10"/>
        <v>Self</v>
      </c>
      <c r="H222" t="str">
        <f t="shared" si="11"/>
        <v>Y</v>
      </c>
    </row>
    <row r="223" spans="1:8" x14ac:dyDescent="0.25">
      <c r="A223" s="19">
        <v>41861</v>
      </c>
      <c r="B223" t="str">
        <f t="shared" si="9"/>
        <v>Sun</v>
      </c>
      <c r="C223" t="str">
        <f>IFERROR(VLOOKUP(A223,Blad1!$A$1:$F$126,3,FALSE),"No Liqour")</f>
        <v>Scotch</v>
      </c>
      <c r="D223">
        <f>IFERROR(VLOOKUP(A223,Blad1!$A$1:$F$126,4,FALSE),0)</f>
        <v>120</v>
      </c>
      <c r="E223">
        <f>IFERROR(VLOOKUP(A223,Blad1!$A$1:$F$126,5,FALSE),0)</f>
        <v>4.8</v>
      </c>
      <c r="F223" t="str">
        <f>IFERROR(VLOOKUP(A223,Blad1!$A$1:$F$126,6,FALSE),"Home")</f>
        <v>Home</v>
      </c>
      <c r="G223" t="str">
        <f t="shared" si="10"/>
        <v>Self</v>
      </c>
      <c r="H223" t="str">
        <f t="shared" si="11"/>
        <v>Y</v>
      </c>
    </row>
    <row r="224" spans="1:8" x14ac:dyDescent="0.25">
      <c r="A224" s="19">
        <v>41862</v>
      </c>
      <c r="B224" t="str">
        <f t="shared" si="9"/>
        <v>Mon</v>
      </c>
      <c r="C224" t="str">
        <f>IFERROR(VLOOKUP(A224,Blad1!$A$1:$F$126,3,FALSE),"No Liqour")</f>
        <v>No Liqour</v>
      </c>
      <c r="D224">
        <f>IFERROR(VLOOKUP(A224,Blad1!$A$1:$F$126,4,FALSE),0)</f>
        <v>0</v>
      </c>
      <c r="E224">
        <f>IFERROR(VLOOKUP(A224,Blad1!$A$1:$F$126,5,FALSE),0)</f>
        <v>0</v>
      </c>
      <c r="F224" t="str">
        <f>IFERROR(VLOOKUP(A224,Blad1!$A$1:$F$126,6,FALSE),"Home")</f>
        <v>Home</v>
      </c>
      <c r="G224" t="str">
        <f t="shared" si="10"/>
        <v>Self</v>
      </c>
      <c r="H224" t="str">
        <f t="shared" si="11"/>
        <v>Y</v>
      </c>
    </row>
    <row r="225" spans="1:8" x14ac:dyDescent="0.25">
      <c r="A225" s="19">
        <v>41863</v>
      </c>
      <c r="B225" t="str">
        <f t="shared" si="9"/>
        <v>Tue</v>
      </c>
      <c r="C225" t="str">
        <f>IFERROR(VLOOKUP(A225,Blad1!$A$1:$F$126,3,FALSE),"No Liqour")</f>
        <v>Beer</v>
      </c>
      <c r="D225">
        <f>IFERROR(VLOOKUP(A225,Blad1!$A$1:$F$126,4,FALSE),0)</f>
        <v>660</v>
      </c>
      <c r="E225">
        <f>IFERROR(VLOOKUP(A225,Blad1!$A$1:$F$126,5,FALSE),0)</f>
        <v>3.2</v>
      </c>
      <c r="F225" t="str">
        <f>IFERROR(VLOOKUP(A225,Blad1!$A$1:$F$126,6,FALSE),"Home")</f>
        <v>Home</v>
      </c>
      <c r="G225" t="str">
        <f t="shared" si="10"/>
        <v>Self</v>
      </c>
      <c r="H225" t="str">
        <f t="shared" si="11"/>
        <v>Y</v>
      </c>
    </row>
    <row r="226" spans="1:8" x14ac:dyDescent="0.25">
      <c r="A226" s="19">
        <v>41864</v>
      </c>
      <c r="B226" t="str">
        <f t="shared" si="9"/>
        <v>Wed</v>
      </c>
      <c r="C226" t="str">
        <f>IFERROR(VLOOKUP(A226,Blad1!$A$1:$F$126,3,FALSE),"No Liqour")</f>
        <v>No Liqour</v>
      </c>
      <c r="D226">
        <f>IFERROR(VLOOKUP(A226,Blad1!$A$1:$F$126,4,FALSE),0)</f>
        <v>0</v>
      </c>
      <c r="E226">
        <f>IFERROR(VLOOKUP(A226,Blad1!$A$1:$F$126,5,FALSE),0)</f>
        <v>0</v>
      </c>
      <c r="F226" t="str">
        <f>IFERROR(VLOOKUP(A226,Blad1!$A$1:$F$126,6,FALSE),"Home")</f>
        <v>Home</v>
      </c>
      <c r="G226" t="str">
        <f t="shared" si="10"/>
        <v>Self</v>
      </c>
      <c r="H226" t="str">
        <f t="shared" si="11"/>
        <v>Y</v>
      </c>
    </row>
    <row r="227" spans="1:8" x14ac:dyDescent="0.25">
      <c r="A227" s="19">
        <v>41865</v>
      </c>
      <c r="B227" t="str">
        <f t="shared" si="9"/>
        <v>Thu</v>
      </c>
      <c r="C227" t="str">
        <f>IFERROR(VLOOKUP(A227,Blad1!$A$1:$F$126,3,FALSE),"No Liqour")</f>
        <v>No Liqour</v>
      </c>
      <c r="D227">
        <f>IFERROR(VLOOKUP(A227,Blad1!$A$1:$F$126,4,FALSE),0)</f>
        <v>0</v>
      </c>
      <c r="E227">
        <f>IFERROR(VLOOKUP(A227,Blad1!$A$1:$F$126,5,FALSE),0)</f>
        <v>0</v>
      </c>
      <c r="F227" t="str">
        <f>IFERROR(VLOOKUP(A227,Blad1!$A$1:$F$126,6,FALSE),"Home")</f>
        <v>Home</v>
      </c>
      <c r="G227" t="str">
        <f t="shared" si="10"/>
        <v>Self</v>
      </c>
      <c r="H227" t="str">
        <f t="shared" si="11"/>
        <v>Y</v>
      </c>
    </row>
    <row r="228" spans="1:8" x14ac:dyDescent="0.25">
      <c r="A228" s="19">
        <v>41866</v>
      </c>
      <c r="B228" t="str">
        <f t="shared" si="9"/>
        <v>Fri</v>
      </c>
      <c r="C228" t="str">
        <f>IFERROR(VLOOKUP(A228,Blad1!$A$1:$F$126,3,FALSE),"No Liqour")</f>
        <v>No Liqour</v>
      </c>
      <c r="D228">
        <f>IFERROR(VLOOKUP(A228,Blad1!$A$1:$F$126,4,FALSE),0)</f>
        <v>0</v>
      </c>
      <c r="E228">
        <f>IFERROR(VLOOKUP(A228,Blad1!$A$1:$F$126,5,FALSE),0)</f>
        <v>0</v>
      </c>
      <c r="F228" t="str">
        <f>IFERROR(VLOOKUP(A228,Blad1!$A$1:$F$126,6,FALSE),"Home")</f>
        <v>Home</v>
      </c>
      <c r="G228" t="str">
        <f t="shared" si="10"/>
        <v>Self</v>
      </c>
      <c r="H228" t="str">
        <f t="shared" si="11"/>
        <v>Y</v>
      </c>
    </row>
    <row r="229" spans="1:8" x14ac:dyDescent="0.25">
      <c r="A229" s="19">
        <v>41867</v>
      </c>
      <c r="B229" t="str">
        <f t="shared" si="9"/>
        <v>Sat</v>
      </c>
      <c r="C229" t="str">
        <f>IFERROR(VLOOKUP(A229,Blad1!$A$1:$F$126,3,FALSE),"No Liqour")</f>
        <v>Scotch</v>
      </c>
      <c r="D229">
        <f>IFERROR(VLOOKUP(A229,Blad1!$A$1:$F$126,4,FALSE),0)</f>
        <v>150</v>
      </c>
      <c r="E229">
        <f>IFERROR(VLOOKUP(A229,Blad1!$A$1:$F$126,5,FALSE),0)</f>
        <v>6</v>
      </c>
      <c r="F229" t="str">
        <f>IFERROR(VLOOKUP(A229,Blad1!$A$1:$F$126,6,FALSE),"Home")</f>
        <v>Home with Sithanathan</v>
      </c>
      <c r="G229" t="str">
        <f t="shared" si="10"/>
        <v>Others</v>
      </c>
      <c r="H229" t="str">
        <f t="shared" si="11"/>
        <v>Y</v>
      </c>
    </row>
    <row r="230" spans="1:8" x14ac:dyDescent="0.25">
      <c r="A230" s="19">
        <v>41868</v>
      </c>
      <c r="B230" t="str">
        <f t="shared" si="9"/>
        <v>Sun</v>
      </c>
      <c r="C230" t="str">
        <f>IFERROR(VLOOKUP(A230,Blad1!$A$1:$F$126,3,FALSE),"No Liqour")</f>
        <v>No Liqour</v>
      </c>
      <c r="D230">
        <f>IFERROR(VLOOKUP(A230,Blad1!$A$1:$F$126,4,FALSE),0)</f>
        <v>0</v>
      </c>
      <c r="E230">
        <f>IFERROR(VLOOKUP(A230,Blad1!$A$1:$F$126,5,FALSE),0)</f>
        <v>0</v>
      </c>
      <c r="F230" t="str">
        <f>IFERROR(VLOOKUP(A230,Blad1!$A$1:$F$126,6,FALSE),"Home")</f>
        <v>Home</v>
      </c>
      <c r="G230" t="str">
        <f t="shared" si="10"/>
        <v>Self</v>
      </c>
      <c r="H230" t="str">
        <f t="shared" si="11"/>
        <v>Y</v>
      </c>
    </row>
    <row r="231" spans="1:8" x14ac:dyDescent="0.25">
      <c r="A231" s="19">
        <v>41869</v>
      </c>
      <c r="B231" t="str">
        <f t="shared" si="9"/>
        <v>Mon</v>
      </c>
      <c r="C231" t="str">
        <f>IFERROR(VLOOKUP(A231,Blad1!$A$1:$F$126,3,FALSE),"No Liqour")</f>
        <v>No Liqour</v>
      </c>
      <c r="D231">
        <f>IFERROR(VLOOKUP(A231,Blad1!$A$1:$F$126,4,FALSE),0)</f>
        <v>0</v>
      </c>
      <c r="E231">
        <f>IFERROR(VLOOKUP(A231,Blad1!$A$1:$F$126,5,FALSE),0)</f>
        <v>0</v>
      </c>
      <c r="F231" t="str">
        <f>IFERROR(VLOOKUP(A231,Blad1!$A$1:$F$126,6,FALSE),"Home")</f>
        <v>Home</v>
      </c>
      <c r="G231" t="str">
        <f t="shared" si="10"/>
        <v>Self</v>
      </c>
      <c r="H231" t="str">
        <f t="shared" si="11"/>
        <v>Y</v>
      </c>
    </row>
    <row r="232" spans="1:8" x14ac:dyDescent="0.25">
      <c r="A232" s="19">
        <v>41870</v>
      </c>
      <c r="B232" t="str">
        <f t="shared" si="9"/>
        <v>Tue</v>
      </c>
      <c r="C232" t="str">
        <f>IFERROR(VLOOKUP(A232,Blad1!$A$1:$F$126,3,FALSE),"No Liqour")</f>
        <v>No Liqour</v>
      </c>
      <c r="D232">
        <f>IFERROR(VLOOKUP(A232,Blad1!$A$1:$F$126,4,FALSE),0)</f>
        <v>0</v>
      </c>
      <c r="E232">
        <f>IFERROR(VLOOKUP(A232,Blad1!$A$1:$F$126,5,FALSE),0)</f>
        <v>0</v>
      </c>
      <c r="F232" t="str">
        <f>IFERROR(VLOOKUP(A232,Blad1!$A$1:$F$126,6,FALSE),"Home")</f>
        <v>Home</v>
      </c>
      <c r="G232" t="str">
        <f t="shared" si="10"/>
        <v>Self</v>
      </c>
      <c r="H232" t="str">
        <f t="shared" si="11"/>
        <v>Y</v>
      </c>
    </row>
    <row r="233" spans="1:8" x14ac:dyDescent="0.25">
      <c r="A233" s="19">
        <v>41871</v>
      </c>
      <c r="B233" t="str">
        <f t="shared" si="9"/>
        <v>Wed</v>
      </c>
      <c r="C233" t="str">
        <f>IFERROR(VLOOKUP(A233,Blad1!$A$1:$F$126,3,FALSE),"No Liqour")</f>
        <v>No Liqour</v>
      </c>
      <c r="D233">
        <f>IFERROR(VLOOKUP(A233,Blad1!$A$1:$F$126,4,FALSE),0)</f>
        <v>0</v>
      </c>
      <c r="E233">
        <f>IFERROR(VLOOKUP(A233,Blad1!$A$1:$F$126,5,FALSE),0)</f>
        <v>0</v>
      </c>
      <c r="F233" t="str">
        <f>IFERROR(VLOOKUP(A233,Blad1!$A$1:$F$126,6,FALSE),"Home")</f>
        <v>Home</v>
      </c>
      <c r="G233" t="str">
        <f t="shared" si="10"/>
        <v>Self</v>
      </c>
      <c r="H233" t="str">
        <f t="shared" si="11"/>
        <v>Y</v>
      </c>
    </row>
    <row r="234" spans="1:8" x14ac:dyDescent="0.25">
      <c r="A234" s="19">
        <v>41872</v>
      </c>
      <c r="B234" t="str">
        <f t="shared" si="9"/>
        <v>Thu</v>
      </c>
      <c r="C234" t="str">
        <f>IFERROR(VLOOKUP(A234,Blad1!$A$1:$F$126,3,FALSE),"No Liqour")</f>
        <v>No Liqour</v>
      </c>
      <c r="D234">
        <f>IFERROR(VLOOKUP(A234,Blad1!$A$1:$F$126,4,FALSE),0)</f>
        <v>0</v>
      </c>
      <c r="E234">
        <f>IFERROR(VLOOKUP(A234,Blad1!$A$1:$F$126,5,FALSE),0)</f>
        <v>0</v>
      </c>
      <c r="F234" t="str">
        <f>IFERROR(VLOOKUP(A234,Blad1!$A$1:$F$126,6,FALSE),"Home")</f>
        <v>Home</v>
      </c>
      <c r="G234" t="str">
        <f t="shared" si="10"/>
        <v>Self</v>
      </c>
      <c r="H234" t="str">
        <f t="shared" si="11"/>
        <v>Y</v>
      </c>
    </row>
    <row r="235" spans="1:8" x14ac:dyDescent="0.25">
      <c r="A235" s="19">
        <v>41873</v>
      </c>
      <c r="B235" t="str">
        <f t="shared" si="9"/>
        <v>Fri</v>
      </c>
      <c r="C235" t="str">
        <f>IFERROR(VLOOKUP(A235,Blad1!$A$1:$F$126,3,FALSE),"No Liqour")</f>
        <v>No Liqour</v>
      </c>
      <c r="D235">
        <f>IFERROR(VLOOKUP(A235,Blad1!$A$1:$F$126,4,FALSE),0)</f>
        <v>0</v>
      </c>
      <c r="E235">
        <f>IFERROR(VLOOKUP(A235,Blad1!$A$1:$F$126,5,FALSE),0)</f>
        <v>0</v>
      </c>
      <c r="F235" t="str">
        <f>IFERROR(VLOOKUP(A235,Blad1!$A$1:$F$126,6,FALSE),"Home")</f>
        <v>Home</v>
      </c>
      <c r="G235" t="str">
        <f t="shared" si="10"/>
        <v>Self</v>
      </c>
      <c r="H235" t="str">
        <f t="shared" si="11"/>
        <v>Y</v>
      </c>
    </row>
    <row r="236" spans="1:8" x14ac:dyDescent="0.25">
      <c r="A236" s="19">
        <v>41874</v>
      </c>
      <c r="B236" t="str">
        <f t="shared" si="9"/>
        <v>Sat</v>
      </c>
      <c r="C236" t="str">
        <f>IFERROR(VLOOKUP(A236,Blad1!$A$1:$F$126,3,FALSE),"No Liqour")</f>
        <v>No Liqour</v>
      </c>
      <c r="D236">
        <f>IFERROR(VLOOKUP(A236,Blad1!$A$1:$F$126,4,FALSE),0)</f>
        <v>0</v>
      </c>
      <c r="E236">
        <f>IFERROR(VLOOKUP(A236,Blad1!$A$1:$F$126,5,FALSE),0)</f>
        <v>0</v>
      </c>
      <c r="F236" t="str">
        <f>IFERROR(VLOOKUP(A236,Blad1!$A$1:$F$126,6,FALSE),"Home")</f>
        <v>Home</v>
      </c>
      <c r="G236" t="str">
        <f t="shared" si="10"/>
        <v>Self</v>
      </c>
      <c r="H236" t="str">
        <f t="shared" si="11"/>
        <v>Y</v>
      </c>
    </row>
    <row r="237" spans="1:8" x14ac:dyDescent="0.25">
      <c r="A237" s="19">
        <v>41875</v>
      </c>
      <c r="B237" t="str">
        <f t="shared" si="9"/>
        <v>Sun</v>
      </c>
      <c r="C237" t="str">
        <f>IFERROR(VLOOKUP(A237,Blad1!$A$1:$F$126,3,FALSE),"No Liqour")</f>
        <v>No Liqour</v>
      </c>
      <c r="D237">
        <f>IFERROR(VLOOKUP(A237,Blad1!$A$1:$F$126,4,FALSE),0)</f>
        <v>0</v>
      </c>
      <c r="E237">
        <f>IFERROR(VLOOKUP(A237,Blad1!$A$1:$F$126,5,FALSE),0)</f>
        <v>0</v>
      </c>
      <c r="F237" t="str">
        <f>IFERROR(VLOOKUP(A237,Blad1!$A$1:$F$126,6,FALSE),"Home")</f>
        <v>Home</v>
      </c>
      <c r="G237" t="str">
        <f t="shared" si="10"/>
        <v>Self</v>
      </c>
      <c r="H237" t="str">
        <f t="shared" si="11"/>
        <v>Y</v>
      </c>
    </row>
    <row r="238" spans="1:8" x14ac:dyDescent="0.25">
      <c r="A238" s="19">
        <v>41876</v>
      </c>
      <c r="B238" t="str">
        <f t="shared" si="9"/>
        <v>Mon</v>
      </c>
      <c r="C238" t="str">
        <f>IFERROR(VLOOKUP(A238,Blad1!$A$1:$F$126,3,FALSE),"No Liqour")</f>
        <v>No Liqour</v>
      </c>
      <c r="D238">
        <f>IFERROR(VLOOKUP(A238,Blad1!$A$1:$F$126,4,FALSE),0)</f>
        <v>0</v>
      </c>
      <c r="E238">
        <f>IFERROR(VLOOKUP(A238,Blad1!$A$1:$F$126,5,FALSE),0)</f>
        <v>0</v>
      </c>
      <c r="F238" t="str">
        <f>IFERROR(VLOOKUP(A238,Blad1!$A$1:$F$126,6,FALSE),"Home")</f>
        <v>Home</v>
      </c>
      <c r="G238" t="str">
        <f t="shared" si="10"/>
        <v>Self</v>
      </c>
      <c r="H238" t="str">
        <f t="shared" si="11"/>
        <v>Y</v>
      </c>
    </row>
    <row r="239" spans="1:8" x14ac:dyDescent="0.25">
      <c r="A239" s="19">
        <v>41877</v>
      </c>
      <c r="B239" t="str">
        <f t="shared" si="9"/>
        <v>Tue</v>
      </c>
      <c r="C239" t="str">
        <f>IFERROR(VLOOKUP(A239,Blad1!$A$1:$F$126,3,FALSE),"No Liqour")</f>
        <v>No Liqour</v>
      </c>
      <c r="D239">
        <f>IFERROR(VLOOKUP(A239,Blad1!$A$1:$F$126,4,FALSE),0)</f>
        <v>0</v>
      </c>
      <c r="E239">
        <f>IFERROR(VLOOKUP(A239,Blad1!$A$1:$F$126,5,FALSE),0)</f>
        <v>0</v>
      </c>
      <c r="F239" t="str">
        <f>IFERROR(VLOOKUP(A239,Blad1!$A$1:$F$126,6,FALSE),"Home")</f>
        <v>Home</v>
      </c>
      <c r="G239" t="str">
        <f t="shared" si="10"/>
        <v>Self</v>
      </c>
      <c r="H239" t="str">
        <f t="shared" si="11"/>
        <v>Y</v>
      </c>
    </row>
    <row r="240" spans="1:8" x14ac:dyDescent="0.25">
      <c r="A240" s="19">
        <v>41878</v>
      </c>
      <c r="B240" t="str">
        <f t="shared" si="9"/>
        <v>Wed</v>
      </c>
      <c r="C240" t="str">
        <f>IFERROR(VLOOKUP(A240,Blad1!$A$1:$F$126,3,FALSE),"No Liqour")</f>
        <v>No Liqour</v>
      </c>
      <c r="D240">
        <f>IFERROR(VLOOKUP(A240,Blad1!$A$1:$F$126,4,FALSE),0)</f>
        <v>0</v>
      </c>
      <c r="E240">
        <f>IFERROR(VLOOKUP(A240,Blad1!$A$1:$F$126,5,FALSE),0)</f>
        <v>0</v>
      </c>
      <c r="F240" t="str">
        <f>IFERROR(VLOOKUP(A240,Blad1!$A$1:$F$126,6,FALSE),"Home")</f>
        <v>Home</v>
      </c>
      <c r="G240" t="str">
        <f t="shared" si="10"/>
        <v>Self</v>
      </c>
      <c r="H240" t="str">
        <f t="shared" si="11"/>
        <v>Y</v>
      </c>
    </row>
    <row r="241" spans="1:8" x14ac:dyDescent="0.25">
      <c r="A241" s="19">
        <v>41879</v>
      </c>
      <c r="B241" t="str">
        <f t="shared" si="9"/>
        <v>Thu</v>
      </c>
      <c r="C241" t="str">
        <f>IFERROR(VLOOKUP(A241,Blad1!$A$1:$F$126,3,FALSE),"No Liqour")</f>
        <v>No Liqour</v>
      </c>
      <c r="D241">
        <f>IFERROR(VLOOKUP(A241,Blad1!$A$1:$F$126,4,FALSE),0)</f>
        <v>0</v>
      </c>
      <c r="E241">
        <f>IFERROR(VLOOKUP(A241,Blad1!$A$1:$F$126,5,FALSE),0)</f>
        <v>0</v>
      </c>
      <c r="F241" t="str">
        <f>IFERROR(VLOOKUP(A241,Blad1!$A$1:$F$126,6,FALSE),"Home")</f>
        <v>Home</v>
      </c>
      <c r="G241" t="str">
        <f t="shared" si="10"/>
        <v>Self</v>
      </c>
      <c r="H241" t="str">
        <f t="shared" si="11"/>
        <v>Y</v>
      </c>
    </row>
    <row r="242" spans="1:8" x14ac:dyDescent="0.25">
      <c r="A242" s="19">
        <v>41880</v>
      </c>
      <c r="B242" t="str">
        <f t="shared" si="9"/>
        <v>Fri</v>
      </c>
      <c r="C242" t="str">
        <f>IFERROR(VLOOKUP(A242,Blad1!$A$1:$F$126,3,FALSE),"No Liqour")</f>
        <v>No Liqour</v>
      </c>
      <c r="D242">
        <f>IFERROR(VLOOKUP(A242,Blad1!$A$1:$F$126,4,FALSE),0)</f>
        <v>0</v>
      </c>
      <c r="E242">
        <f>IFERROR(VLOOKUP(A242,Blad1!$A$1:$F$126,5,FALSE),0)</f>
        <v>0</v>
      </c>
      <c r="F242" t="str">
        <f>IFERROR(VLOOKUP(A242,Blad1!$A$1:$F$126,6,FALSE),"Home")</f>
        <v>Home</v>
      </c>
      <c r="G242" t="str">
        <f t="shared" si="10"/>
        <v>Self</v>
      </c>
      <c r="H242" t="str">
        <f t="shared" si="11"/>
        <v>Y</v>
      </c>
    </row>
    <row r="243" spans="1:8" x14ac:dyDescent="0.25">
      <c r="A243" s="19">
        <v>41881</v>
      </c>
      <c r="B243" t="str">
        <f t="shared" si="9"/>
        <v>Sat</v>
      </c>
      <c r="C243" t="str">
        <f>IFERROR(VLOOKUP(A243,Blad1!$A$1:$F$126,3,FALSE),"No Liqour")</f>
        <v>Wine + Beer</v>
      </c>
      <c r="D243">
        <f>IFERROR(VLOOKUP(A243,Blad1!$A$1:$F$126,4,FALSE),0)</f>
        <v>500</v>
      </c>
      <c r="E243">
        <f>IFERROR(VLOOKUP(A243,Blad1!$A$1:$F$126,5,FALSE),0)</f>
        <v>8</v>
      </c>
      <c r="F243" t="str">
        <f>IFERROR(VLOOKUP(A243,Blad1!$A$1:$F$126,6,FALSE),"Home")</f>
        <v>Home</v>
      </c>
      <c r="G243" t="str">
        <f t="shared" si="10"/>
        <v>Self</v>
      </c>
      <c r="H243" t="str">
        <f t="shared" si="11"/>
        <v>Y</v>
      </c>
    </row>
    <row r="244" spans="1:8" x14ac:dyDescent="0.25">
      <c r="A244" s="19">
        <v>41882</v>
      </c>
      <c r="B244" t="str">
        <f t="shared" si="9"/>
        <v>Sun</v>
      </c>
      <c r="C244" t="str">
        <f>IFERROR(VLOOKUP(A244,Blad1!$A$1:$F$126,3,FALSE),"No Liqour")</f>
        <v>No Liqour</v>
      </c>
      <c r="D244">
        <f>IFERROR(VLOOKUP(A244,Blad1!$A$1:$F$126,4,FALSE),0)</f>
        <v>0</v>
      </c>
      <c r="E244">
        <f>IFERROR(VLOOKUP(A244,Blad1!$A$1:$F$126,5,FALSE),0)</f>
        <v>0</v>
      </c>
      <c r="F244" t="str">
        <f>IFERROR(VLOOKUP(A244,Blad1!$A$1:$F$126,6,FALSE),"Home")</f>
        <v>Home</v>
      </c>
      <c r="G244" t="str">
        <f t="shared" si="10"/>
        <v>Self</v>
      </c>
      <c r="H244" t="str">
        <f t="shared" si="11"/>
        <v>Y</v>
      </c>
    </row>
    <row r="245" spans="1:8" x14ac:dyDescent="0.25">
      <c r="A245" s="19">
        <v>41883</v>
      </c>
      <c r="B245" t="str">
        <f t="shared" si="9"/>
        <v>Mon</v>
      </c>
      <c r="C245" t="str">
        <f>IFERROR(VLOOKUP(A245,Blad1!$A$1:$F$126,3,FALSE),"No Liqour")</f>
        <v>No Liqour</v>
      </c>
      <c r="D245">
        <f>IFERROR(VLOOKUP(A245,Blad1!$A$1:$F$126,4,FALSE),0)</f>
        <v>0</v>
      </c>
      <c r="E245">
        <f>IFERROR(VLOOKUP(A245,Blad1!$A$1:$F$126,5,FALSE),0)</f>
        <v>0</v>
      </c>
      <c r="F245" t="str">
        <f>IFERROR(VLOOKUP(A245,Blad1!$A$1:$F$126,6,FALSE),"Home")</f>
        <v>Home</v>
      </c>
      <c r="G245" t="str">
        <f t="shared" si="10"/>
        <v>Self</v>
      </c>
      <c r="H245" t="str">
        <f t="shared" si="11"/>
        <v>Y</v>
      </c>
    </row>
    <row r="246" spans="1:8" x14ac:dyDescent="0.25">
      <c r="A246" s="19">
        <v>41884</v>
      </c>
      <c r="B246" t="str">
        <f t="shared" si="9"/>
        <v>Tue</v>
      </c>
      <c r="C246" t="str">
        <f>IFERROR(VLOOKUP(A246,Blad1!$A$1:$F$126,3,FALSE),"No Liqour")</f>
        <v>No Liqour</v>
      </c>
      <c r="D246">
        <f>IFERROR(VLOOKUP(A246,Blad1!$A$1:$F$126,4,FALSE),0)</f>
        <v>0</v>
      </c>
      <c r="E246">
        <f>IFERROR(VLOOKUP(A246,Blad1!$A$1:$F$126,5,FALSE),0)</f>
        <v>0</v>
      </c>
      <c r="F246" t="str">
        <f>IFERROR(VLOOKUP(A246,Blad1!$A$1:$F$126,6,FALSE),"Home")</f>
        <v>Home</v>
      </c>
      <c r="G246" t="str">
        <f t="shared" si="10"/>
        <v>Self</v>
      </c>
      <c r="H246" t="str">
        <f t="shared" si="11"/>
        <v>Y</v>
      </c>
    </row>
    <row r="247" spans="1:8" x14ac:dyDescent="0.25">
      <c r="A247" s="19">
        <v>41885</v>
      </c>
      <c r="B247" t="str">
        <f t="shared" si="9"/>
        <v>Wed</v>
      </c>
      <c r="C247" t="str">
        <f>IFERROR(VLOOKUP(A247,Blad1!$A$1:$F$126,3,FALSE),"No Liqour")</f>
        <v>No Liqour</v>
      </c>
      <c r="D247">
        <f>IFERROR(VLOOKUP(A247,Blad1!$A$1:$F$126,4,FALSE),0)</f>
        <v>0</v>
      </c>
      <c r="E247">
        <f>IFERROR(VLOOKUP(A247,Blad1!$A$1:$F$126,5,FALSE),0)</f>
        <v>0</v>
      </c>
      <c r="F247" t="str">
        <f>IFERROR(VLOOKUP(A247,Blad1!$A$1:$F$126,6,FALSE),"Home")</f>
        <v>Home</v>
      </c>
      <c r="G247" t="str">
        <f t="shared" si="10"/>
        <v>Self</v>
      </c>
      <c r="H247" t="str">
        <f t="shared" si="11"/>
        <v>Y</v>
      </c>
    </row>
    <row r="248" spans="1:8" x14ac:dyDescent="0.25">
      <c r="A248" s="19">
        <v>41886</v>
      </c>
      <c r="B248" t="str">
        <f t="shared" si="9"/>
        <v>Thu</v>
      </c>
      <c r="C248" t="str">
        <f>IFERROR(VLOOKUP(A248,Blad1!$A$1:$F$126,3,FALSE),"No Liqour")</f>
        <v>No Liqour</v>
      </c>
      <c r="D248">
        <f>IFERROR(VLOOKUP(A248,Blad1!$A$1:$F$126,4,FALSE),0)</f>
        <v>0</v>
      </c>
      <c r="E248">
        <f>IFERROR(VLOOKUP(A248,Blad1!$A$1:$F$126,5,FALSE),0)</f>
        <v>0</v>
      </c>
      <c r="F248" t="str">
        <f>IFERROR(VLOOKUP(A248,Blad1!$A$1:$F$126,6,FALSE),"Home")</f>
        <v>Home</v>
      </c>
      <c r="G248" t="str">
        <f t="shared" si="10"/>
        <v>Self</v>
      </c>
      <c r="H248" t="str">
        <f t="shared" si="11"/>
        <v>Y</v>
      </c>
    </row>
    <row r="249" spans="1:8" x14ac:dyDescent="0.25">
      <c r="A249" s="19">
        <v>41887</v>
      </c>
      <c r="B249" t="str">
        <f t="shared" si="9"/>
        <v>Fri</v>
      </c>
      <c r="C249" t="str">
        <f>IFERROR(VLOOKUP(A249,Blad1!$A$1:$F$126,3,FALSE),"No Liqour")</f>
        <v>No Liqour</v>
      </c>
      <c r="D249">
        <f>IFERROR(VLOOKUP(A249,Blad1!$A$1:$F$126,4,FALSE),0)</f>
        <v>0</v>
      </c>
      <c r="E249">
        <f>IFERROR(VLOOKUP(A249,Blad1!$A$1:$F$126,5,FALSE),0)</f>
        <v>0</v>
      </c>
      <c r="F249" t="str">
        <f>IFERROR(VLOOKUP(A249,Blad1!$A$1:$F$126,6,FALSE),"Home")</f>
        <v>Home</v>
      </c>
      <c r="G249" t="str">
        <f t="shared" si="10"/>
        <v>Self</v>
      </c>
      <c r="H249" t="str">
        <f t="shared" si="11"/>
        <v>Y</v>
      </c>
    </row>
    <row r="250" spans="1:8" x14ac:dyDescent="0.25">
      <c r="A250" s="19">
        <v>41888</v>
      </c>
      <c r="B250" t="str">
        <f t="shared" si="9"/>
        <v>Sat</v>
      </c>
      <c r="C250" t="str">
        <f>IFERROR(VLOOKUP(A250,Blad1!$A$1:$F$126,3,FALSE),"No Liqour")</f>
        <v>No Liqour</v>
      </c>
      <c r="D250">
        <f>IFERROR(VLOOKUP(A250,Blad1!$A$1:$F$126,4,FALSE),0)</f>
        <v>0</v>
      </c>
      <c r="E250">
        <f>IFERROR(VLOOKUP(A250,Blad1!$A$1:$F$126,5,FALSE),0)</f>
        <v>0</v>
      </c>
      <c r="F250" t="str">
        <f>IFERROR(VLOOKUP(A250,Blad1!$A$1:$F$126,6,FALSE),"Home")</f>
        <v>Home</v>
      </c>
      <c r="G250" t="str">
        <f t="shared" si="10"/>
        <v>Self</v>
      </c>
      <c r="H250" t="str">
        <f t="shared" si="11"/>
        <v>Y</v>
      </c>
    </row>
    <row r="251" spans="1:8" x14ac:dyDescent="0.25">
      <c r="A251" s="19">
        <v>41889</v>
      </c>
      <c r="B251" t="str">
        <f t="shared" si="9"/>
        <v>Sun</v>
      </c>
      <c r="C251" t="str">
        <f>IFERROR(VLOOKUP(A251,Blad1!$A$1:$F$126,3,FALSE),"No Liqour")</f>
        <v>Beer</v>
      </c>
      <c r="D251">
        <f>IFERROR(VLOOKUP(A251,Blad1!$A$1:$F$126,4,FALSE),0)</f>
        <v>2</v>
      </c>
      <c r="E251">
        <f>IFERROR(VLOOKUP(A251,Blad1!$A$1:$F$126,5,FALSE),0)</f>
        <v>3.2</v>
      </c>
      <c r="F251" t="str">
        <f>IFERROR(VLOOKUP(A251,Blad1!$A$1:$F$126,6,FALSE),"Home")</f>
        <v>Home</v>
      </c>
      <c r="G251" t="str">
        <f t="shared" si="10"/>
        <v>Self</v>
      </c>
      <c r="H251" t="str">
        <f t="shared" si="11"/>
        <v>Y</v>
      </c>
    </row>
    <row r="252" spans="1:8" x14ac:dyDescent="0.25">
      <c r="A252" s="19">
        <v>41890</v>
      </c>
      <c r="B252" t="str">
        <f t="shared" si="9"/>
        <v>Mon</v>
      </c>
      <c r="C252" t="str">
        <f>IFERROR(VLOOKUP(A252,Blad1!$A$1:$F$126,3,FALSE),"No Liqour")</f>
        <v>No Liqour</v>
      </c>
      <c r="D252">
        <f>IFERROR(VLOOKUP(A252,Blad1!$A$1:$F$126,4,FALSE),0)</f>
        <v>0</v>
      </c>
      <c r="E252">
        <f>IFERROR(VLOOKUP(A252,Blad1!$A$1:$F$126,5,FALSE),0)</f>
        <v>0</v>
      </c>
      <c r="F252" t="str">
        <f>IFERROR(VLOOKUP(A252,Blad1!$A$1:$F$126,6,FALSE),"Home")</f>
        <v>Home</v>
      </c>
      <c r="G252" t="str">
        <f t="shared" si="10"/>
        <v>Self</v>
      </c>
      <c r="H252" t="str">
        <f t="shared" si="11"/>
        <v>Y</v>
      </c>
    </row>
    <row r="253" spans="1:8" x14ac:dyDescent="0.25">
      <c r="A253" s="19">
        <v>41891</v>
      </c>
      <c r="B253" t="str">
        <f t="shared" si="9"/>
        <v>Tue</v>
      </c>
      <c r="C253" t="str">
        <f>IFERROR(VLOOKUP(A253,Blad1!$A$1:$F$126,3,FALSE),"No Liqour")</f>
        <v>No Liqour</v>
      </c>
      <c r="D253">
        <f>IFERROR(VLOOKUP(A253,Blad1!$A$1:$F$126,4,FALSE),0)</f>
        <v>0</v>
      </c>
      <c r="E253">
        <f>IFERROR(VLOOKUP(A253,Blad1!$A$1:$F$126,5,FALSE),0)</f>
        <v>0</v>
      </c>
      <c r="F253" t="str">
        <f>IFERROR(VLOOKUP(A253,Blad1!$A$1:$F$126,6,FALSE),"Home")</f>
        <v>Home</v>
      </c>
      <c r="G253" t="str">
        <f t="shared" si="10"/>
        <v>Self</v>
      </c>
      <c r="H253" t="str">
        <f t="shared" si="11"/>
        <v>Y</v>
      </c>
    </row>
    <row r="254" spans="1:8" x14ac:dyDescent="0.25">
      <c r="A254" s="19">
        <v>41892</v>
      </c>
      <c r="B254" t="str">
        <f t="shared" si="9"/>
        <v>Wed</v>
      </c>
      <c r="C254" t="str">
        <f>IFERROR(VLOOKUP(A254,Blad1!$A$1:$F$126,3,FALSE),"No Liqour")</f>
        <v>No Liqour</v>
      </c>
      <c r="D254">
        <f>IFERROR(VLOOKUP(A254,Blad1!$A$1:$F$126,4,FALSE),0)</f>
        <v>0</v>
      </c>
      <c r="E254">
        <f>IFERROR(VLOOKUP(A254,Blad1!$A$1:$F$126,5,FALSE),0)</f>
        <v>0</v>
      </c>
      <c r="F254" t="str">
        <f>IFERROR(VLOOKUP(A254,Blad1!$A$1:$F$126,6,FALSE),"Home")</f>
        <v>Home</v>
      </c>
      <c r="G254" t="str">
        <f t="shared" si="10"/>
        <v>Self</v>
      </c>
      <c r="H254" t="str">
        <f t="shared" si="11"/>
        <v>Y</v>
      </c>
    </row>
    <row r="255" spans="1:8" x14ac:dyDescent="0.25">
      <c r="A255" s="19">
        <v>41893</v>
      </c>
      <c r="B255" t="str">
        <f t="shared" si="9"/>
        <v>Thu</v>
      </c>
      <c r="C255" t="str">
        <f>IFERROR(VLOOKUP(A255,Blad1!$A$1:$F$126,3,FALSE),"No Liqour")</f>
        <v>No Liqour</v>
      </c>
      <c r="D255">
        <f>IFERROR(VLOOKUP(A255,Blad1!$A$1:$F$126,4,FALSE),0)</f>
        <v>0</v>
      </c>
      <c r="E255">
        <f>IFERROR(VLOOKUP(A255,Blad1!$A$1:$F$126,5,FALSE),0)</f>
        <v>0</v>
      </c>
      <c r="F255" t="str">
        <f>IFERROR(VLOOKUP(A255,Blad1!$A$1:$F$126,6,FALSE),"Home")</f>
        <v>Home</v>
      </c>
      <c r="G255" t="str">
        <f t="shared" si="10"/>
        <v>Self</v>
      </c>
      <c r="H255" t="str">
        <f t="shared" si="11"/>
        <v>Y</v>
      </c>
    </row>
    <row r="256" spans="1:8" x14ac:dyDescent="0.25">
      <c r="A256" s="19">
        <v>41894</v>
      </c>
      <c r="B256" t="str">
        <f t="shared" si="9"/>
        <v>Fri</v>
      </c>
      <c r="C256" t="str">
        <f>IFERROR(VLOOKUP(A256,Blad1!$A$1:$F$126,3,FALSE),"No Liqour")</f>
        <v>No Liqour</v>
      </c>
      <c r="D256">
        <f>IFERROR(VLOOKUP(A256,Blad1!$A$1:$F$126,4,FALSE),0)</f>
        <v>0</v>
      </c>
      <c r="E256">
        <f>IFERROR(VLOOKUP(A256,Blad1!$A$1:$F$126,5,FALSE),0)</f>
        <v>0</v>
      </c>
      <c r="F256" t="str">
        <f>IFERROR(VLOOKUP(A256,Blad1!$A$1:$F$126,6,FALSE),"Home")</f>
        <v>Home</v>
      </c>
      <c r="G256" t="str">
        <f t="shared" si="10"/>
        <v>Self</v>
      </c>
      <c r="H256" t="str">
        <f t="shared" si="11"/>
        <v>Y</v>
      </c>
    </row>
    <row r="257" spans="1:8" x14ac:dyDescent="0.25">
      <c r="A257" s="19">
        <v>41895</v>
      </c>
      <c r="B257" t="str">
        <f t="shared" si="9"/>
        <v>Sat</v>
      </c>
      <c r="C257" t="str">
        <f>IFERROR(VLOOKUP(A257,Blad1!$A$1:$F$126,3,FALSE),"No Liqour")</f>
        <v>Scotch</v>
      </c>
      <c r="D257">
        <f>IFERROR(VLOOKUP(A257,Blad1!$A$1:$F$126,4,FALSE),0)</f>
        <v>100</v>
      </c>
      <c r="E257">
        <f>IFERROR(VLOOKUP(A257,Blad1!$A$1:$F$126,5,FALSE),0)</f>
        <v>4</v>
      </c>
      <c r="F257" t="str">
        <f>IFERROR(VLOOKUP(A257,Blad1!$A$1:$F$126,6,FALSE),"Home")</f>
        <v>Home</v>
      </c>
      <c r="G257" t="str">
        <f t="shared" si="10"/>
        <v>Self</v>
      </c>
      <c r="H257" t="str">
        <f t="shared" si="11"/>
        <v>Y</v>
      </c>
    </row>
    <row r="258" spans="1:8" x14ac:dyDescent="0.25">
      <c r="A258" s="19">
        <v>41896</v>
      </c>
      <c r="B258" t="str">
        <f t="shared" si="9"/>
        <v>Sun</v>
      </c>
      <c r="C258" t="str">
        <f>IFERROR(VLOOKUP(A258,Blad1!$A$1:$F$126,3,FALSE),"No Liqour")</f>
        <v>No Liqour</v>
      </c>
      <c r="D258">
        <f>IFERROR(VLOOKUP(A258,Blad1!$A$1:$F$126,4,FALSE),0)</f>
        <v>0</v>
      </c>
      <c r="E258">
        <f>IFERROR(VLOOKUP(A258,Blad1!$A$1:$F$126,5,FALSE),0)</f>
        <v>0</v>
      </c>
      <c r="F258" t="str">
        <f>IFERROR(VLOOKUP(A258,Blad1!$A$1:$F$126,6,FALSE),"Home")</f>
        <v>Home</v>
      </c>
      <c r="G258" t="str">
        <f t="shared" si="10"/>
        <v>Self</v>
      </c>
      <c r="H258" t="str">
        <f t="shared" si="11"/>
        <v>Y</v>
      </c>
    </row>
    <row r="259" spans="1:8" x14ac:dyDescent="0.25">
      <c r="A259" s="19">
        <v>41897</v>
      </c>
      <c r="B259" t="str">
        <f t="shared" ref="B259:B322" si="12">TEXT(A259,"ddd")</f>
        <v>Mon</v>
      </c>
      <c r="C259" t="str">
        <f>IFERROR(VLOOKUP(A259,Blad1!$A$1:$F$126,3,FALSE),"No Liqour")</f>
        <v>No Liqour</v>
      </c>
      <c r="D259">
        <f>IFERROR(VLOOKUP(A259,Blad1!$A$1:$F$126,4,FALSE),0)</f>
        <v>0</v>
      </c>
      <c r="E259">
        <f>IFERROR(VLOOKUP(A259,Blad1!$A$1:$F$126,5,FALSE),0)</f>
        <v>0</v>
      </c>
      <c r="F259" t="str">
        <f>IFERROR(VLOOKUP(A259,Blad1!$A$1:$F$126,6,FALSE),"Home")</f>
        <v>Home</v>
      </c>
      <c r="G259" t="str">
        <f t="shared" ref="G259:G322" si="13">IF(F259="Home","Self","Others")</f>
        <v>Self</v>
      </c>
      <c r="H259" t="str">
        <f t="shared" ref="H259:H322" si="14">IFERROR(IF(FIND("Home",F259)=1,"Y","N"),"N")</f>
        <v>Y</v>
      </c>
    </row>
    <row r="260" spans="1:8" x14ac:dyDescent="0.25">
      <c r="A260" s="19">
        <v>41898</v>
      </c>
      <c r="B260" t="str">
        <f t="shared" si="12"/>
        <v>Tue</v>
      </c>
      <c r="C260" t="str">
        <f>IFERROR(VLOOKUP(A260,Blad1!$A$1:$F$126,3,FALSE),"No Liqour")</f>
        <v>No Liqour</v>
      </c>
      <c r="D260">
        <f>IFERROR(VLOOKUP(A260,Blad1!$A$1:$F$126,4,FALSE),0)</f>
        <v>0</v>
      </c>
      <c r="E260">
        <f>IFERROR(VLOOKUP(A260,Blad1!$A$1:$F$126,5,FALSE),0)</f>
        <v>0</v>
      </c>
      <c r="F260" t="str">
        <f>IFERROR(VLOOKUP(A260,Blad1!$A$1:$F$126,6,FALSE),"Home")</f>
        <v>Home</v>
      </c>
      <c r="G260" t="str">
        <f t="shared" si="13"/>
        <v>Self</v>
      </c>
      <c r="H260" t="str">
        <f t="shared" si="14"/>
        <v>Y</v>
      </c>
    </row>
    <row r="261" spans="1:8" x14ac:dyDescent="0.25">
      <c r="A261" s="19">
        <v>41899</v>
      </c>
      <c r="B261" t="str">
        <f t="shared" si="12"/>
        <v>Wed</v>
      </c>
      <c r="C261" t="str">
        <f>IFERROR(VLOOKUP(A261,Blad1!$A$1:$F$126,3,FALSE),"No Liqour")</f>
        <v>No Liqour</v>
      </c>
      <c r="D261">
        <f>IFERROR(VLOOKUP(A261,Blad1!$A$1:$F$126,4,FALSE),0)</f>
        <v>0</v>
      </c>
      <c r="E261">
        <f>IFERROR(VLOOKUP(A261,Blad1!$A$1:$F$126,5,FALSE),0)</f>
        <v>0</v>
      </c>
      <c r="F261" t="str">
        <f>IFERROR(VLOOKUP(A261,Blad1!$A$1:$F$126,6,FALSE),"Home")</f>
        <v>Home</v>
      </c>
      <c r="G261" t="str">
        <f t="shared" si="13"/>
        <v>Self</v>
      </c>
      <c r="H261" t="str">
        <f t="shared" si="14"/>
        <v>Y</v>
      </c>
    </row>
    <row r="262" spans="1:8" x14ac:dyDescent="0.25">
      <c r="A262" s="19">
        <v>41900</v>
      </c>
      <c r="B262" t="str">
        <f t="shared" si="12"/>
        <v>Thu</v>
      </c>
      <c r="C262" t="str">
        <f>IFERROR(VLOOKUP(A262,Blad1!$A$1:$F$126,3,FALSE),"No Liqour")</f>
        <v>No Liqour</v>
      </c>
      <c r="D262">
        <f>IFERROR(VLOOKUP(A262,Blad1!$A$1:$F$126,4,FALSE),0)</f>
        <v>0</v>
      </c>
      <c r="E262">
        <f>IFERROR(VLOOKUP(A262,Blad1!$A$1:$F$126,5,FALSE),0)</f>
        <v>0</v>
      </c>
      <c r="F262" t="str">
        <f>IFERROR(VLOOKUP(A262,Blad1!$A$1:$F$126,6,FALSE),"Home")</f>
        <v>Home</v>
      </c>
      <c r="G262" t="str">
        <f t="shared" si="13"/>
        <v>Self</v>
      </c>
      <c r="H262" t="str">
        <f t="shared" si="14"/>
        <v>Y</v>
      </c>
    </row>
    <row r="263" spans="1:8" x14ac:dyDescent="0.25">
      <c r="A263" s="19">
        <v>41901</v>
      </c>
      <c r="B263" t="str">
        <f t="shared" si="12"/>
        <v>Fri</v>
      </c>
      <c r="C263" t="str">
        <f>IFERROR(VLOOKUP(A263,Blad1!$A$1:$F$126,3,FALSE),"No Liqour")</f>
        <v>Beer</v>
      </c>
      <c r="D263">
        <f>IFERROR(VLOOKUP(A263,Blad1!$A$1:$F$126,4,FALSE),0)</f>
        <v>2</v>
      </c>
      <c r="E263">
        <f>IFERROR(VLOOKUP(A263,Blad1!$A$1:$F$126,5,FALSE),0)</f>
        <v>3.2</v>
      </c>
      <c r="F263" t="str">
        <f>IFERROR(VLOOKUP(A263,Blad1!$A$1:$F$126,6,FALSE),"Home")</f>
        <v>Happy Italy Restaurant</v>
      </c>
      <c r="G263" t="str">
        <f t="shared" si="13"/>
        <v>Others</v>
      </c>
      <c r="H263" t="str">
        <f t="shared" si="14"/>
        <v>N</v>
      </c>
    </row>
    <row r="264" spans="1:8" x14ac:dyDescent="0.25">
      <c r="A264" s="19">
        <v>41902</v>
      </c>
      <c r="B264" t="str">
        <f t="shared" si="12"/>
        <v>Sat</v>
      </c>
      <c r="C264" t="str">
        <f>IFERROR(VLOOKUP(A264,Blad1!$A$1:$F$126,3,FALSE),"No Liqour")</f>
        <v>No Liqour</v>
      </c>
      <c r="D264">
        <f>IFERROR(VLOOKUP(A264,Blad1!$A$1:$F$126,4,FALSE),0)</f>
        <v>0</v>
      </c>
      <c r="E264">
        <f>IFERROR(VLOOKUP(A264,Blad1!$A$1:$F$126,5,FALSE),0)</f>
        <v>0</v>
      </c>
      <c r="F264" t="str">
        <f>IFERROR(VLOOKUP(A264,Blad1!$A$1:$F$126,6,FALSE),"Home")</f>
        <v>Home</v>
      </c>
      <c r="G264" t="str">
        <f t="shared" si="13"/>
        <v>Self</v>
      </c>
      <c r="H264" t="str">
        <f t="shared" si="14"/>
        <v>Y</v>
      </c>
    </row>
    <row r="265" spans="1:8" x14ac:dyDescent="0.25">
      <c r="A265" s="19">
        <v>41903</v>
      </c>
      <c r="B265" t="str">
        <f t="shared" si="12"/>
        <v>Sun</v>
      </c>
      <c r="C265" t="str">
        <f>IFERROR(VLOOKUP(A265,Blad1!$A$1:$F$126,3,FALSE),"No Liqour")</f>
        <v>Scotch</v>
      </c>
      <c r="D265">
        <f>IFERROR(VLOOKUP(A265,Blad1!$A$1:$F$126,4,FALSE),0)</f>
        <v>100</v>
      </c>
      <c r="E265">
        <f>IFERROR(VLOOKUP(A265,Blad1!$A$1:$F$126,5,FALSE),0)</f>
        <v>4</v>
      </c>
      <c r="F265" t="str">
        <f>IFERROR(VLOOKUP(A265,Blad1!$A$1:$F$126,6,FALSE),"Home")</f>
        <v>Home</v>
      </c>
      <c r="G265" t="str">
        <f t="shared" si="13"/>
        <v>Self</v>
      </c>
      <c r="H265" t="str">
        <f t="shared" si="14"/>
        <v>Y</v>
      </c>
    </row>
    <row r="266" spans="1:8" x14ac:dyDescent="0.25">
      <c r="A266" s="19">
        <v>41904</v>
      </c>
      <c r="B266" t="str">
        <f t="shared" si="12"/>
        <v>Mon</v>
      </c>
      <c r="C266" t="str">
        <f>IFERROR(VLOOKUP(A266,Blad1!$A$1:$F$126,3,FALSE),"No Liqour")</f>
        <v>No Liqour</v>
      </c>
      <c r="D266">
        <f>IFERROR(VLOOKUP(A266,Blad1!$A$1:$F$126,4,FALSE),0)</f>
        <v>0</v>
      </c>
      <c r="E266">
        <f>IFERROR(VLOOKUP(A266,Blad1!$A$1:$F$126,5,FALSE),0)</f>
        <v>0</v>
      </c>
      <c r="F266" t="str">
        <f>IFERROR(VLOOKUP(A266,Blad1!$A$1:$F$126,6,FALSE),"Home")</f>
        <v>Home</v>
      </c>
      <c r="G266" t="str">
        <f t="shared" si="13"/>
        <v>Self</v>
      </c>
      <c r="H266" t="str">
        <f t="shared" si="14"/>
        <v>Y</v>
      </c>
    </row>
    <row r="267" spans="1:8" x14ac:dyDescent="0.25">
      <c r="A267" s="19">
        <v>41905</v>
      </c>
      <c r="B267" t="str">
        <f t="shared" si="12"/>
        <v>Tue</v>
      </c>
      <c r="C267" t="str">
        <f>IFERROR(VLOOKUP(A267,Blad1!$A$1:$F$126,3,FALSE),"No Liqour")</f>
        <v>No Liqour</v>
      </c>
      <c r="D267">
        <f>IFERROR(VLOOKUP(A267,Blad1!$A$1:$F$126,4,FALSE),0)</f>
        <v>0</v>
      </c>
      <c r="E267">
        <f>IFERROR(VLOOKUP(A267,Blad1!$A$1:$F$126,5,FALSE),0)</f>
        <v>0</v>
      </c>
      <c r="F267" t="str">
        <f>IFERROR(VLOOKUP(A267,Blad1!$A$1:$F$126,6,FALSE),"Home")</f>
        <v>Home</v>
      </c>
      <c r="G267" t="str">
        <f t="shared" si="13"/>
        <v>Self</v>
      </c>
      <c r="H267" t="str">
        <f t="shared" si="14"/>
        <v>Y</v>
      </c>
    </row>
    <row r="268" spans="1:8" x14ac:dyDescent="0.25">
      <c r="A268" s="19">
        <v>41906</v>
      </c>
      <c r="B268" t="str">
        <f t="shared" si="12"/>
        <v>Wed</v>
      </c>
      <c r="C268" t="str">
        <f>IFERROR(VLOOKUP(A268,Blad1!$A$1:$F$126,3,FALSE),"No Liqour")</f>
        <v>No Liqour</v>
      </c>
      <c r="D268">
        <f>IFERROR(VLOOKUP(A268,Blad1!$A$1:$F$126,4,FALSE),0)</f>
        <v>0</v>
      </c>
      <c r="E268">
        <f>IFERROR(VLOOKUP(A268,Blad1!$A$1:$F$126,5,FALSE),0)</f>
        <v>0</v>
      </c>
      <c r="F268" t="str">
        <f>IFERROR(VLOOKUP(A268,Blad1!$A$1:$F$126,6,FALSE),"Home")</f>
        <v>Home</v>
      </c>
      <c r="G268" t="str">
        <f t="shared" si="13"/>
        <v>Self</v>
      </c>
      <c r="H268" t="str">
        <f t="shared" si="14"/>
        <v>Y</v>
      </c>
    </row>
    <row r="269" spans="1:8" x14ac:dyDescent="0.25">
      <c r="A269" s="19">
        <v>41907</v>
      </c>
      <c r="B269" t="str">
        <f t="shared" si="12"/>
        <v>Thu</v>
      </c>
      <c r="C269" t="str">
        <f>IFERROR(VLOOKUP(A269,Blad1!$A$1:$F$126,3,FALSE),"No Liqour")</f>
        <v>No Liqour</v>
      </c>
      <c r="D269">
        <f>IFERROR(VLOOKUP(A269,Blad1!$A$1:$F$126,4,FALSE),0)</f>
        <v>0</v>
      </c>
      <c r="E269">
        <f>IFERROR(VLOOKUP(A269,Blad1!$A$1:$F$126,5,FALSE),0)</f>
        <v>0</v>
      </c>
      <c r="F269" t="str">
        <f>IFERROR(VLOOKUP(A269,Blad1!$A$1:$F$126,6,FALSE),"Home")</f>
        <v>Home</v>
      </c>
      <c r="G269" t="str">
        <f t="shared" si="13"/>
        <v>Self</v>
      </c>
      <c r="H269" t="str">
        <f t="shared" si="14"/>
        <v>Y</v>
      </c>
    </row>
    <row r="270" spans="1:8" x14ac:dyDescent="0.25">
      <c r="A270" s="19">
        <v>41908</v>
      </c>
      <c r="B270" t="str">
        <f t="shared" si="12"/>
        <v>Fri</v>
      </c>
      <c r="C270" t="str">
        <f>IFERROR(VLOOKUP(A270,Blad1!$A$1:$F$126,3,FALSE),"No Liqour")</f>
        <v>No Liqour</v>
      </c>
      <c r="D270">
        <f>IFERROR(VLOOKUP(A270,Blad1!$A$1:$F$126,4,FALSE),0)</f>
        <v>0</v>
      </c>
      <c r="E270">
        <f>IFERROR(VLOOKUP(A270,Blad1!$A$1:$F$126,5,FALSE),0)</f>
        <v>0</v>
      </c>
      <c r="F270" t="str">
        <f>IFERROR(VLOOKUP(A270,Blad1!$A$1:$F$126,6,FALSE),"Home")</f>
        <v>Home</v>
      </c>
      <c r="G270" t="str">
        <f t="shared" si="13"/>
        <v>Self</v>
      </c>
      <c r="H270" t="str">
        <f t="shared" si="14"/>
        <v>Y</v>
      </c>
    </row>
    <row r="271" spans="1:8" x14ac:dyDescent="0.25">
      <c r="A271" s="19">
        <v>41909</v>
      </c>
      <c r="B271" t="str">
        <f t="shared" si="12"/>
        <v>Sat</v>
      </c>
      <c r="C271" t="str">
        <f>IFERROR(VLOOKUP(A271,Blad1!$A$1:$F$126,3,FALSE),"No Liqour")</f>
        <v>No Liqour</v>
      </c>
      <c r="D271">
        <f>IFERROR(VLOOKUP(A271,Blad1!$A$1:$F$126,4,FALSE),0)</f>
        <v>0</v>
      </c>
      <c r="E271">
        <f>IFERROR(VLOOKUP(A271,Blad1!$A$1:$F$126,5,FALSE),0)</f>
        <v>0</v>
      </c>
      <c r="F271" t="str">
        <f>IFERROR(VLOOKUP(A271,Blad1!$A$1:$F$126,6,FALSE),"Home")</f>
        <v>Home</v>
      </c>
      <c r="G271" t="str">
        <f t="shared" si="13"/>
        <v>Self</v>
      </c>
      <c r="H271" t="str">
        <f t="shared" si="14"/>
        <v>Y</v>
      </c>
    </row>
    <row r="272" spans="1:8" x14ac:dyDescent="0.25">
      <c r="A272" s="19">
        <v>41910</v>
      </c>
      <c r="B272" t="str">
        <f t="shared" si="12"/>
        <v>Sun</v>
      </c>
      <c r="C272" t="str">
        <f>IFERROR(VLOOKUP(A272,Blad1!$A$1:$F$126,3,FALSE),"No Liqour")</f>
        <v>No Liqour</v>
      </c>
      <c r="D272">
        <f>IFERROR(VLOOKUP(A272,Blad1!$A$1:$F$126,4,FALSE),0)</f>
        <v>0</v>
      </c>
      <c r="E272">
        <f>IFERROR(VLOOKUP(A272,Blad1!$A$1:$F$126,5,FALSE),0)</f>
        <v>0</v>
      </c>
      <c r="F272" t="str">
        <f>IFERROR(VLOOKUP(A272,Blad1!$A$1:$F$126,6,FALSE),"Home")</f>
        <v>Home</v>
      </c>
      <c r="G272" t="str">
        <f t="shared" si="13"/>
        <v>Self</v>
      </c>
      <c r="H272" t="str">
        <f t="shared" si="14"/>
        <v>Y</v>
      </c>
    </row>
    <row r="273" spans="1:8" x14ac:dyDescent="0.25">
      <c r="A273" s="19">
        <v>41911</v>
      </c>
      <c r="B273" t="str">
        <f t="shared" si="12"/>
        <v>Mon</v>
      </c>
      <c r="C273" t="str">
        <f>IFERROR(VLOOKUP(A273,Blad1!$A$1:$F$126,3,FALSE),"No Liqour")</f>
        <v>No Liqour</v>
      </c>
      <c r="D273">
        <f>IFERROR(VLOOKUP(A273,Blad1!$A$1:$F$126,4,FALSE),0)</f>
        <v>0</v>
      </c>
      <c r="E273">
        <f>IFERROR(VLOOKUP(A273,Blad1!$A$1:$F$126,5,FALSE),0)</f>
        <v>0</v>
      </c>
      <c r="F273" t="str">
        <f>IFERROR(VLOOKUP(A273,Blad1!$A$1:$F$126,6,FALSE),"Home")</f>
        <v>Home</v>
      </c>
      <c r="G273" t="str">
        <f t="shared" si="13"/>
        <v>Self</v>
      </c>
      <c r="H273" t="str">
        <f t="shared" si="14"/>
        <v>Y</v>
      </c>
    </row>
    <row r="274" spans="1:8" x14ac:dyDescent="0.25">
      <c r="A274" s="19">
        <v>41912</v>
      </c>
      <c r="B274" t="str">
        <f t="shared" si="12"/>
        <v>Tue</v>
      </c>
      <c r="C274" t="str">
        <f>IFERROR(VLOOKUP(A274,Blad1!$A$1:$F$126,3,FALSE),"No Liqour")</f>
        <v>No Liqour</v>
      </c>
      <c r="D274">
        <f>IFERROR(VLOOKUP(A274,Blad1!$A$1:$F$126,4,FALSE),0)</f>
        <v>0</v>
      </c>
      <c r="E274">
        <f>IFERROR(VLOOKUP(A274,Blad1!$A$1:$F$126,5,FALSE),0)</f>
        <v>0</v>
      </c>
      <c r="F274" t="str">
        <f>IFERROR(VLOOKUP(A274,Blad1!$A$1:$F$126,6,FALSE),"Home")</f>
        <v>Home</v>
      </c>
      <c r="G274" t="str">
        <f t="shared" si="13"/>
        <v>Self</v>
      </c>
      <c r="H274" t="str">
        <f t="shared" si="14"/>
        <v>Y</v>
      </c>
    </row>
    <row r="275" spans="1:8" x14ac:dyDescent="0.25">
      <c r="A275" s="19">
        <v>41913</v>
      </c>
      <c r="B275" t="str">
        <f t="shared" si="12"/>
        <v>Wed</v>
      </c>
      <c r="C275" t="str">
        <f>IFERROR(VLOOKUP(A275,Blad1!$A$1:$F$126,3,FALSE),"No Liqour")</f>
        <v>No Liqour</v>
      </c>
      <c r="D275">
        <f>IFERROR(VLOOKUP(A275,Blad1!$A$1:$F$126,4,FALSE),0)</f>
        <v>0</v>
      </c>
      <c r="E275">
        <f>IFERROR(VLOOKUP(A275,Blad1!$A$1:$F$126,5,FALSE),0)</f>
        <v>0</v>
      </c>
      <c r="F275" t="str">
        <f>IFERROR(VLOOKUP(A275,Blad1!$A$1:$F$126,6,FALSE),"Home")</f>
        <v>Home</v>
      </c>
      <c r="G275" t="str">
        <f t="shared" si="13"/>
        <v>Self</v>
      </c>
      <c r="H275" t="str">
        <f t="shared" si="14"/>
        <v>Y</v>
      </c>
    </row>
    <row r="276" spans="1:8" x14ac:dyDescent="0.25">
      <c r="A276" s="19">
        <v>41914</v>
      </c>
      <c r="B276" t="str">
        <f t="shared" si="12"/>
        <v>Thu</v>
      </c>
      <c r="C276" t="str">
        <f>IFERROR(VLOOKUP(A276,Blad1!$A$1:$F$126,3,FALSE),"No Liqour")</f>
        <v>No Liqour</v>
      </c>
      <c r="D276">
        <f>IFERROR(VLOOKUP(A276,Blad1!$A$1:$F$126,4,FALSE),0)</f>
        <v>0</v>
      </c>
      <c r="E276">
        <f>IFERROR(VLOOKUP(A276,Blad1!$A$1:$F$126,5,FALSE),0)</f>
        <v>0</v>
      </c>
      <c r="F276" t="str">
        <f>IFERROR(VLOOKUP(A276,Blad1!$A$1:$F$126,6,FALSE),"Home")</f>
        <v>Home</v>
      </c>
      <c r="G276" t="str">
        <f t="shared" si="13"/>
        <v>Self</v>
      </c>
      <c r="H276" t="str">
        <f t="shared" si="14"/>
        <v>Y</v>
      </c>
    </row>
    <row r="277" spans="1:8" x14ac:dyDescent="0.25">
      <c r="A277" s="19">
        <v>41915</v>
      </c>
      <c r="B277" t="str">
        <f t="shared" si="12"/>
        <v>Fri</v>
      </c>
      <c r="C277" t="str">
        <f>IFERROR(VLOOKUP(A277,Blad1!$A$1:$F$126,3,FALSE),"No Liqour")</f>
        <v>No Liqour</v>
      </c>
      <c r="D277">
        <f>IFERROR(VLOOKUP(A277,Blad1!$A$1:$F$126,4,FALSE),0)</f>
        <v>0</v>
      </c>
      <c r="E277">
        <f>IFERROR(VLOOKUP(A277,Blad1!$A$1:$F$126,5,FALSE),0)</f>
        <v>0</v>
      </c>
      <c r="F277" t="str">
        <f>IFERROR(VLOOKUP(A277,Blad1!$A$1:$F$126,6,FALSE),"Home")</f>
        <v>Home</v>
      </c>
      <c r="G277" t="str">
        <f t="shared" si="13"/>
        <v>Self</v>
      </c>
      <c r="H277" t="str">
        <f t="shared" si="14"/>
        <v>Y</v>
      </c>
    </row>
    <row r="278" spans="1:8" x14ac:dyDescent="0.25">
      <c r="A278" s="19">
        <v>41916</v>
      </c>
      <c r="B278" t="str">
        <f t="shared" si="12"/>
        <v>Sat</v>
      </c>
      <c r="C278" t="str">
        <f>IFERROR(VLOOKUP(A278,Blad1!$A$1:$F$126,3,FALSE),"No Liqour")</f>
        <v>No Liqour</v>
      </c>
      <c r="D278">
        <f>IFERROR(VLOOKUP(A278,Blad1!$A$1:$F$126,4,FALSE),0)</f>
        <v>0</v>
      </c>
      <c r="E278">
        <f>IFERROR(VLOOKUP(A278,Blad1!$A$1:$F$126,5,FALSE),0)</f>
        <v>0</v>
      </c>
      <c r="F278" t="str">
        <f>IFERROR(VLOOKUP(A278,Blad1!$A$1:$F$126,6,FALSE),"Home")</f>
        <v>Home</v>
      </c>
      <c r="G278" t="str">
        <f t="shared" si="13"/>
        <v>Self</v>
      </c>
      <c r="H278" t="str">
        <f t="shared" si="14"/>
        <v>Y</v>
      </c>
    </row>
    <row r="279" spans="1:8" x14ac:dyDescent="0.25">
      <c r="A279" s="19">
        <v>41917</v>
      </c>
      <c r="B279" t="str">
        <f t="shared" si="12"/>
        <v>Sun</v>
      </c>
      <c r="C279" t="str">
        <f>IFERROR(VLOOKUP(A279,Blad1!$A$1:$F$126,3,FALSE),"No Liqour")</f>
        <v>No Liqour</v>
      </c>
      <c r="D279">
        <f>IFERROR(VLOOKUP(A279,Blad1!$A$1:$F$126,4,FALSE),0)</f>
        <v>0</v>
      </c>
      <c r="E279">
        <f>IFERROR(VLOOKUP(A279,Blad1!$A$1:$F$126,5,FALSE),0)</f>
        <v>0</v>
      </c>
      <c r="F279" t="str">
        <f>IFERROR(VLOOKUP(A279,Blad1!$A$1:$F$126,6,FALSE),"Home")</f>
        <v>Home</v>
      </c>
      <c r="G279" t="str">
        <f t="shared" si="13"/>
        <v>Self</v>
      </c>
      <c r="H279" t="str">
        <f t="shared" si="14"/>
        <v>Y</v>
      </c>
    </row>
    <row r="280" spans="1:8" x14ac:dyDescent="0.25">
      <c r="A280" s="19">
        <v>41918</v>
      </c>
      <c r="B280" t="str">
        <f t="shared" si="12"/>
        <v>Mon</v>
      </c>
      <c r="C280" t="str">
        <f>IFERROR(VLOOKUP(A280,Blad1!$A$1:$F$126,3,FALSE),"No Liqour")</f>
        <v>No Liqour</v>
      </c>
      <c r="D280">
        <f>IFERROR(VLOOKUP(A280,Blad1!$A$1:$F$126,4,FALSE),0)</f>
        <v>0</v>
      </c>
      <c r="E280">
        <f>IFERROR(VLOOKUP(A280,Blad1!$A$1:$F$126,5,FALSE),0)</f>
        <v>0</v>
      </c>
      <c r="F280" t="str">
        <f>IFERROR(VLOOKUP(A280,Blad1!$A$1:$F$126,6,FALSE),"Home")</f>
        <v>Home</v>
      </c>
      <c r="G280" t="str">
        <f t="shared" si="13"/>
        <v>Self</v>
      </c>
      <c r="H280" t="str">
        <f t="shared" si="14"/>
        <v>Y</v>
      </c>
    </row>
    <row r="281" spans="1:8" x14ac:dyDescent="0.25">
      <c r="A281" s="19">
        <v>41919</v>
      </c>
      <c r="B281" t="str">
        <f t="shared" si="12"/>
        <v>Tue</v>
      </c>
      <c r="C281" t="str">
        <f>IFERROR(VLOOKUP(A281,Blad1!$A$1:$F$126,3,FALSE),"No Liqour")</f>
        <v>No Liqour</v>
      </c>
      <c r="D281">
        <f>IFERROR(VLOOKUP(A281,Blad1!$A$1:$F$126,4,FALSE),0)</f>
        <v>0</v>
      </c>
      <c r="E281">
        <f>IFERROR(VLOOKUP(A281,Blad1!$A$1:$F$126,5,FALSE),0)</f>
        <v>0</v>
      </c>
      <c r="F281" t="str">
        <f>IFERROR(VLOOKUP(A281,Blad1!$A$1:$F$126,6,FALSE),"Home")</f>
        <v>Home</v>
      </c>
      <c r="G281" t="str">
        <f t="shared" si="13"/>
        <v>Self</v>
      </c>
      <c r="H281" t="str">
        <f t="shared" si="14"/>
        <v>Y</v>
      </c>
    </row>
    <row r="282" spans="1:8" x14ac:dyDescent="0.25">
      <c r="A282" s="19">
        <v>41920</v>
      </c>
      <c r="B282" t="str">
        <f t="shared" si="12"/>
        <v>Wed</v>
      </c>
      <c r="C282" t="str">
        <f>IFERROR(VLOOKUP(A282,Blad1!$A$1:$F$126,3,FALSE),"No Liqour")</f>
        <v>No Liqour</v>
      </c>
      <c r="D282">
        <f>IFERROR(VLOOKUP(A282,Blad1!$A$1:$F$126,4,FALSE),0)</f>
        <v>0</v>
      </c>
      <c r="E282">
        <f>IFERROR(VLOOKUP(A282,Blad1!$A$1:$F$126,5,FALSE),0)</f>
        <v>0</v>
      </c>
      <c r="F282" t="str">
        <f>IFERROR(VLOOKUP(A282,Blad1!$A$1:$F$126,6,FALSE),"Home")</f>
        <v>Home</v>
      </c>
      <c r="G282" t="str">
        <f t="shared" si="13"/>
        <v>Self</v>
      </c>
      <c r="H282" t="str">
        <f t="shared" si="14"/>
        <v>Y</v>
      </c>
    </row>
    <row r="283" spans="1:8" x14ac:dyDescent="0.25">
      <c r="A283" s="19">
        <v>41921</v>
      </c>
      <c r="B283" t="str">
        <f t="shared" si="12"/>
        <v>Thu</v>
      </c>
      <c r="C283" t="str">
        <f>IFERROR(VLOOKUP(A283,Blad1!$A$1:$F$126,3,FALSE),"No Liqour")</f>
        <v>Wine</v>
      </c>
      <c r="D283">
        <f>IFERROR(VLOOKUP(A283,Blad1!$A$1:$F$126,4,FALSE),0)</f>
        <v>400</v>
      </c>
      <c r="E283">
        <f>IFERROR(VLOOKUP(A283,Blad1!$A$1:$F$126,5,FALSE),0)</f>
        <v>5</v>
      </c>
      <c r="F283" t="str">
        <f>IFERROR(VLOOKUP(A283,Blad1!$A$1:$F$126,6,FALSE),"Home")</f>
        <v>Home + With Sidd</v>
      </c>
      <c r="G283" t="str">
        <f t="shared" si="13"/>
        <v>Others</v>
      </c>
      <c r="H283" t="str">
        <f t="shared" si="14"/>
        <v>Y</v>
      </c>
    </row>
    <row r="284" spans="1:8" x14ac:dyDescent="0.25">
      <c r="A284" s="19">
        <v>41922</v>
      </c>
      <c r="B284" t="str">
        <f t="shared" si="12"/>
        <v>Fri</v>
      </c>
      <c r="C284" t="str">
        <f>IFERROR(VLOOKUP(A284,Blad1!$A$1:$F$126,3,FALSE),"No Liqour")</f>
        <v>Wine</v>
      </c>
      <c r="D284">
        <f>IFERROR(VLOOKUP(A284,Blad1!$A$1:$F$126,4,FALSE),0)</f>
        <v>800</v>
      </c>
      <c r="E284">
        <f>IFERROR(VLOOKUP(A284,Blad1!$A$1:$F$126,5,FALSE),0)</f>
        <v>8</v>
      </c>
      <c r="F284" t="str">
        <f>IFERROR(VLOOKUP(A284,Blad1!$A$1:$F$126,6,FALSE),"Home")</f>
        <v>Office Party EIM Event</v>
      </c>
      <c r="G284" t="str">
        <f t="shared" si="13"/>
        <v>Others</v>
      </c>
      <c r="H284" t="str">
        <f t="shared" si="14"/>
        <v>N</v>
      </c>
    </row>
    <row r="285" spans="1:8" x14ac:dyDescent="0.25">
      <c r="A285" s="19">
        <v>41923</v>
      </c>
      <c r="B285" t="str">
        <f t="shared" si="12"/>
        <v>Sat</v>
      </c>
      <c r="C285" t="str">
        <f>IFERROR(VLOOKUP(A285,Blad1!$A$1:$F$126,3,FALSE),"No Liqour")</f>
        <v>No Liqour</v>
      </c>
      <c r="D285">
        <f>IFERROR(VLOOKUP(A285,Blad1!$A$1:$F$126,4,FALSE),0)</f>
        <v>0</v>
      </c>
      <c r="E285">
        <f>IFERROR(VLOOKUP(A285,Blad1!$A$1:$F$126,5,FALSE),0)</f>
        <v>0</v>
      </c>
      <c r="F285" t="str">
        <f>IFERROR(VLOOKUP(A285,Blad1!$A$1:$F$126,6,FALSE),"Home")</f>
        <v>Home</v>
      </c>
      <c r="G285" t="str">
        <f t="shared" si="13"/>
        <v>Self</v>
      </c>
      <c r="H285" t="str">
        <f t="shared" si="14"/>
        <v>Y</v>
      </c>
    </row>
    <row r="286" spans="1:8" x14ac:dyDescent="0.25">
      <c r="A286" s="19">
        <v>41924</v>
      </c>
      <c r="B286" t="str">
        <f t="shared" si="12"/>
        <v>Sun</v>
      </c>
      <c r="C286" t="str">
        <f>IFERROR(VLOOKUP(A286,Blad1!$A$1:$F$126,3,FALSE),"No Liqour")</f>
        <v>No Liqour</v>
      </c>
      <c r="D286">
        <f>IFERROR(VLOOKUP(A286,Blad1!$A$1:$F$126,4,FALSE),0)</f>
        <v>0</v>
      </c>
      <c r="E286">
        <f>IFERROR(VLOOKUP(A286,Blad1!$A$1:$F$126,5,FALSE),0)</f>
        <v>0</v>
      </c>
      <c r="F286" t="str">
        <f>IFERROR(VLOOKUP(A286,Blad1!$A$1:$F$126,6,FALSE),"Home")</f>
        <v>Home</v>
      </c>
      <c r="G286" t="str">
        <f t="shared" si="13"/>
        <v>Self</v>
      </c>
      <c r="H286" t="str">
        <f t="shared" si="14"/>
        <v>Y</v>
      </c>
    </row>
    <row r="287" spans="1:8" x14ac:dyDescent="0.25">
      <c r="A287" s="19">
        <v>41925</v>
      </c>
      <c r="B287" t="str">
        <f t="shared" si="12"/>
        <v>Mon</v>
      </c>
      <c r="C287" t="str">
        <f>IFERROR(VLOOKUP(A287,Blad1!$A$1:$F$126,3,FALSE),"No Liqour")</f>
        <v>No Liqour</v>
      </c>
      <c r="D287">
        <f>IFERROR(VLOOKUP(A287,Blad1!$A$1:$F$126,4,FALSE),0)</f>
        <v>0</v>
      </c>
      <c r="E287">
        <f>IFERROR(VLOOKUP(A287,Blad1!$A$1:$F$126,5,FALSE),0)</f>
        <v>0</v>
      </c>
      <c r="F287" t="str">
        <f>IFERROR(VLOOKUP(A287,Blad1!$A$1:$F$126,6,FALSE),"Home")</f>
        <v>Home</v>
      </c>
      <c r="G287" t="str">
        <f t="shared" si="13"/>
        <v>Self</v>
      </c>
      <c r="H287" t="str">
        <f t="shared" si="14"/>
        <v>Y</v>
      </c>
    </row>
    <row r="288" spans="1:8" x14ac:dyDescent="0.25">
      <c r="A288" s="19">
        <v>41926</v>
      </c>
      <c r="B288" t="str">
        <f t="shared" si="12"/>
        <v>Tue</v>
      </c>
      <c r="C288" t="str">
        <f>IFERROR(VLOOKUP(A288,Blad1!$A$1:$F$126,3,FALSE),"No Liqour")</f>
        <v>No Liqour</v>
      </c>
      <c r="D288">
        <f>IFERROR(VLOOKUP(A288,Blad1!$A$1:$F$126,4,FALSE),0)</f>
        <v>0</v>
      </c>
      <c r="E288">
        <f>IFERROR(VLOOKUP(A288,Blad1!$A$1:$F$126,5,FALSE),0)</f>
        <v>0</v>
      </c>
      <c r="F288" t="str">
        <f>IFERROR(VLOOKUP(A288,Blad1!$A$1:$F$126,6,FALSE),"Home")</f>
        <v>Home</v>
      </c>
      <c r="G288" t="str">
        <f t="shared" si="13"/>
        <v>Self</v>
      </c>
      <c r="H288" t="str">
        <f t="shared" si="14"/>
        <v>Y</v>
      </c>
    </row>
    <row r="289" spans="1:8" x14ac:dyDescent="0.25">
      <c r="A289" s="19">
        <v>41927</v>
      </c>
      <c r="B289" t="str">
        <f t="shared" si="12"/>
        <v>Wed</v>
      </c>
      <c r="C289" t="str">
        <f>IFERROR(VLOOKUP(A289,Blad1!$A$1:$F$126,3,FALSE),"No Liqour")</f>
        <v>No Liqour</v>
      </c>
      <c r="D289">
        <f>IFERROR(VLOOKUP(A289,Blad1!$A$1:$F$126,4,FALSE),0)</f>
        <v>0</v>
      </c>
      <c r="E289">
        <f>IFERROR(VLOOKUP(A289,Blad1!$A$1:$F$126,5,FALSE),0)</f>
        <v>0</v>
      </c>
      <c r="F289" t="str">
        <f>IFERROR(VLOOKUP(A289,Blad1!$A$1:$F$126,6,FALSE),"Home")</f>
        <v>Home</v>
      </c>
      <c r="G289" t="str">
        <f t="shared" si="13"/>
        <v>Self</v>
      </c>
      <c r="H289" t="str">
        <f t="shared" si="14"/>
        <v>Y</v>
      </c>
    </row>
    <row r="290" spans="1:8" x14ac:dyDescent="0.25">
      <c r="A290" s="19">
        <v>41928</v>
      </c>
      <c r="B290" t="str">
        <f t="shared" si="12"/>
        <v>Thu</v>
      </c>
      <c r="C290" t="str">
        <f>IFERROR(VLOOKUP(A290,Blad1!$A$1:$F$126,3,FALSE),"No Liqour")</f>
        <v>No Liqour</v>
      </c>
      <c r="D290">
        <f>IFERROR(VLOOKUP(A290,Blad1!$A$1:$F$126,4,FALSE),0)</f>
        <v>0</v>
      </c>
      <c r="E290">
        <f>IFERROR(VLOOKUP(A290,Blad1!$A$1:$F$126,5,FALSE),0)</f>
        <v>0</v>
      </c>
      <c r="F290" t="str">
        <f>IFERROR(VLOOKUP(A290,Blad1!$A$1:$F$126,6,FALSE),"Home")</f>
        <v>Home</v>
      </c>
      <c r="G290" t="str">
        <f t="shared" si="13"/>
        <v>Self</v>
      </c>
      <c r="H290" t="str">
        <f t="shared" si="14"/>
        <v>Y</v>
      </c>
    </row>
    <row r="291" spans="1:8" x14ac:dyDescent="0.25">
      <c r="A291" s="19">
        <v>41929</v>
      </c>
      <c r="B291" t="str">
        <f t="shared" si="12"/>
        <v>Fri</v>
      </c>
      <c r="C291" t="str">
        <f>IFERROR(VLOOKUP(A291,Blad1!$A$1:$F$126,3,FALSE),"No Liqour")</f>
        <v>No Liqour</v>
      </c>
      <c r="D291">
        <f>IFERROR(VLOOKUP(A291,Blad1!$A$1:$F$126,4,FALSE),0)</f>
        <v>0</v>
      </c>
      <c r="E291">
        <f>IFERROR(VLOOKUP(A291,Blad1!$A$1:$F$126,5,FALSE),0)</f>
        <v>0</v>
      </c>
      <c r="F291" t="str">
        <f>IFERROR(VLOOKUP(A291,Blad1!$A$1:$F$126,6,FALSE),"Home")</f>
        <v>Home</v>
      </c>
      <c r="G291" t="str">
        <f t="shared" si="13"/>
        <v>Self</v>
      </c>
      <c r="H291" t="str">
        <f t="shared" si="14"/>
        <v>Y</v>
      </c>
    </row>
    <row r="292" spans="1:8" x14ac:dyDescent="0.25">
      <c r="A292" s="19">
        <v>41930</v>
      </c>
      <c r="B292" t="str">
        <f t="shared" si="12"/>
        <v>Sat</v>
      </c>
      <c r="C292" t="str">
        <f>IFERROR(VLOOKUP(A292,Blad1!$A$1:$F$126,3,FALSE),"No Liqour")</f>
        <v>No Liqour</v>
      </c>
      <c r="D292">
        <f>IFERROR(VLOOKUP(A292,Blad1!$A$1:$F$126,4,FALSE),0)</f>
        <v>0</v>
      </c>
      <c r="E292">
        <f>IFERROR(VLOOKUP(A292,Blad1!$A$1:$F$126,5,FALSE),0)</f>
        <v>0</v>
      </c>
      <c r="F292" t="str">
        <f>IFERROR(VLOOKUP(A292,Blad1!$A$1:$F$126,6,FALSE),"Home")</f>
        <v>Home</v>
      </c>
      <c r="G292" t="str">
        <f t="shared" si="13"/>
        <v>Self</v>
      </c>
      <c r="H292" t="str">
        <f t="shared" si="14"/>
        <v>Y</v>
      </c>
    </row>
    <row r="293" spans="1:8" x14ac:dyDescent="0.25">
      <c r="A293" s="19">
        <v>41931</v>
      </c>
      <c r="B293" t="str">
        <f t="shared" si="12"/>
        <v>Sun</v>
      </c>
      <c r="C293" t="str">
        <f>IFERROR(VLOOKUP(A293,Blad1!$A$1:$F$126,3,FALSE),"No Liqour")</f>
        <v>No Liqour</v>
      </c>
      <c r="D293">
        <f>IFERROR(VLOOKUP(A293,Blad1!$A$1:$F$126,4,FALSE),0)</f>
        <v>0</v>
      </c>
      <c r="E293">
        <f>IFERROR(VLOOKUP(A293,Blad1!$A$1:$F$126,5,FALSE),0)</f>
        <v>0</v>
      </c>
      <c r="F293" t="str">
        <f>IFERROR(VLOOKUP(A293,Blad1!$A$1:$F$126,6,FALSE),"Home")</f>
        <v>Home</v>
      </c>
      <c r="G293" t="str">
        <f t="shared" si="13"/>
        <v>Self</v>
      </c>
      <c r="H293" t="str">
        <f t="shared" si="14"/>
        <v>Y</v>
      </c>
    </row>
    <row r="294" spans="1:8" x14ac:dyDescent="0.25">
      <c r="A294" s="19">
        <v>41932</v>
      </c>
      <c r="B294" t="str">
        <f t="shared" si="12"/>
        <v>Mon</v>
      </c>
      <c r="C294" t="str">
        <f>IFERROR(VLOOKUP(A294,Blad1!$A$1:$F$126,3,FALSE),"No Liqour")</f>
        <v>No Liqour</v>
      </c>
      <c r="D294">
        <f>IFERROR(VLOOKUP(A294,Blad1!$A$1:$F$126,4,FALSE),0)</f>
        <v>0</v>
      </c>
      <c r="E294">
        <f>IFERROR(VLOOKUP(A294,Blad1!$A$1:$F$126,5,FALSE),0)</f>
        <v>0</v>
      </c>
      <c r="F294" t="str">
        <f>IFERROR(VLOOKUP(A294,Blad1!$A$1:$F$126,6,FALSE),"Home")</f>
        <v>Home</v>
      </c>
      <c r="G294" t="str">
        <f t="shared" si="13"/>
        <v>Self</v>
      </c>
      <c r="H294" t="str">
        <f t="shared" si="14"/>
        <v>Y</v>
      </c>
    </row>
    <row r="295" spans="1:8" x14ac:dyDescent="0.25">
      <c r="A295" s="19">
        <v>41933</v>
      </c>
      <c r="B295" t="str">
        <f t="shared" si="12"/>
        <v>Tue</v>
      </c>
      <c r="C295" t="str">
        <f>IFERROR(VLOOKUP(A295,Blad1!$A$1:$F$126,3,FALSE),"No Liqour")</f>
        <v>No Liqour</v>
      </c>
      <c r="D295">
        <f>IFERROR(VLOOKUP(A295,Blad1!$A$1:$F$126,4,FALSE),0)</f>
        <v>0</v>
      </c>
      <c r="E295">
        <f>IFERROR(VLOOKUP(A295,Blad1!$A$1:$F$126,5,FALSE),0)</f>
        <v>0</v>
      </c>
      <c r="F295" t="str">
        <f>IFERROR(VLOOKUP(A295,Blad1!$A$1:$F$126,6,FALSE),"Home")</f>
        <v>Home</v>
      </c>
      <c r="G295" t="str">
        <f t="shared" si="13"/>
        <v>Self</v>
      </c>
      <c r="H295" t="str">
        <f t="shared" si="14"/>
        <v>Y</v>
      </c>
    </row>
    <row r="296" spans="1:8" x14ac:dyDescent="0.25">
      <c r="A296" s="19">
        <v>41934</v>
      </c>
      <c r="B296" t="str">
        <f t="shared" si="12"/>
        <v>Wed</v>
      </c>
      <c r="C296" t="str">
        <f>IFERROR(VLOOKUP(A296,Blad1!$A$1:$F$126,3,FALSE),"No Liqour")</f>
        <v>No Liqour</v>
      </c>
      <c r="D296">
        <f>IFERROR(VLOOKUP(A296,Blad1!$A$1:$F$126,4,FALSE),0)</f>
        <v>0</v>
      </c>
      <c r="E296">
        <f>IFERROR(VLOOKUP(A296,Blad1!$A$1:$F$126,5,FALSE),0)</f>
        <v>0</v>
      </c>
      <c r="F296" t="str">
        <f>IFERROR(VLOOKUP(A296,Blad1!$A$1:$F$126,6,FALSE),"Home")</f>
        <v>Home</v>
      </c>
      <c r="G296" t="str">
        <f t="shared" si="13"/>
        <v>Self</v>
      </c>
      <c r="H296" t="str">
        <f t="shared" si="14"/>
        <v>Y</v>
      </c>
    </row>
    <row r="297" spans="1:8" x14ac:dyDescent="0.25">
      <c r="A297" s="19">
        <v>41935</v>
      </c>
      <c r="B297" t="str">
        <f t="shared" si="12"/>
        <v>Thu</v>
      </c>
      <c r="C297" t="str">
        <f>IFERROR(VLOOKUP(A297,Blad1!$A$1:$F$126,3,FALSE),"No Liqour")</f>
        <v>No Liqour</v>
      </c>
      <c r="D297">
        <f>IFERROR(VLOOKUP(A297,Blad1!$A$1:$F$126,4,FALSE),0)</f>
        <v>0</v>
      </c>
      <c r="E297">
        <f>IFERROR(VLOOKUP(A297,Blad1!$A$1:$F$126,5,FALSE),0)</f>
        <v>0</v>
      </c>
      <c r="F297" t="str">
        <f>IFERROR(VLOOKUP(A297,Blad1!$A$1:$F$126,6,FALSE),"Home")</f>
        <v>Home</v>
      </c>
      <c r="G297" t="str">
        <f t="shared" si="13"/>
        <v>Self</v>
      </c>
      <c r="H297" t="str">
        <f t="shared" si="14"/>
        <v>Y</v>
      </c>
    </row>
    <row r="298" spans="1:8" x14ac:dyDescent="0.25">
      <c r="A298" s="19">
        <v>41936</v>
      </c>
      <c r="B298" t="str">
        <f t="shared" si="12"/>
        <v>Fri</v>
      </c>
      <c r="C298" t="str">
        <f>IFERROR(VLOOKUP(A298,Blad1!$A$1:$F$126,3,FALSE),"No Liqour")</f>
        <v>No Liqour</v>
      </c>
      <c r="D298">
        <f>IFERROR(VLOOKUP(A298,Blad1!$A$1:$F$126,4,FALSE),0)</f>
        <v>0</v>
      </c>
      <c r="E298">
        <f>IFERROR(VLOOKUP(A298,Blad1!$A$1:$F$126,5,FALSE),0)</f>
        <v>0</v>
      </c>
      <c r="F298" t="str">
        <f>IFERROR(VLOOKUP(A298,Blad1!$A$1:$F$126,6,FALSE),"Home")</f>
        <v>Home</v>
      </c>
      <c r="G298" t="str">
        <f t="shared" si="13"/>
        <v>Self</v>
      </c>
      <c r="H298" t="str">
        <f t="shared" si="14"/>
        <v>Y</v>
      </c>
    </row>
    <row r="299" spans="1:8" x14ac:dyDescent="0.25">
      <c r="A299" s="19">
        <v>41937</v>
      </c>
      <c r="B299" t="str">
        <f t="shared" si="12"/>
        <v>Sat</v>
      </c>
      <c r="C299" t="str">
        <f>IFERROR(VLOOKUP(A299,Blad1!$A$1:$F$126,3,FALSE),"No Liqour")</f>
        <v>Scotch</v>
      </c>
      <c r="D299">
        <f>IFERROR(VLOOKUP(A299,Blad1!$A$1:$F$126,4,FALSE),0)</f>
        <v>125</v>
      </c>
      <c r="E299">
        <f>IFERROR(VLOOKUP(A299,Blad1!$A$1:$F$126,5,FALSE),0)</f>
        <v>5</v>
      </c>
      <c r="F299" t="str">
        <f>IFERROR(VLOOKUP(A299,Blad1!$A$1:$F$126,6,FALSE),"Home")</f>
        <v>Home</v>
      </c>
      <c r="G299" t="str">
        <f t="shared" si="13"/>
        <v>Self</v>
      </c>
      <c r="H299" t="str">
        <f t="shared" si="14"/>
        <v>Y</v>
      </c>
    </row>
    <row r="300" spans="1:8" x14ac:dyDescent="0.25">
      <c r="A300" s="19">
        <v>41938</v>
      </c>
      <c r="B300" t="str">
        <f t="shared" si="12"/>
        <v>Sun</v>
      </c>
      <c r="C300" t="str">
        <f>IFERROR(VLOOKUP(A300,Blad1!$A$1:$F$126,3,FALSE),"No Liqour")</f>
        <v>No Liqour</v>
      </c>
      <c r="D300">
        <f>IFERROR(VLOOKUP(A300,Blad1!$A$1:$F$126,4,FALSE),0)</f>
        <v>0</v>
      </c>
      <c r="E300">
        <f>IFERROR(VLOOKUP(A300,Blad1!$A$1:$F$126,5,FALSE),0)</f>
        <v>0</v>
      </c>
      <c r="F300" t="str">
        <f>IFERROR(VLOOKUP(A300,Blad1!$A$1:$F$126,6,FALSE),"Home")</f>
        <v>Home</v>
      </c>
      <c r="G300" t="str">
        <f t="shared" si="13"/>
        <v>Self</v>
      </c>
      <c r="H300" t="str">
        <f t="shared" si="14"/>
        <v>Y</v>
      </c>
    </row>
    <row r="301" spans="1:8" x14ac:dyDescent="0.25">
      <c r="A301" s="19">
        <v>41939</v>
      </c>
      <c r="B301" t="str">
        <f t="shared" si="12"/>
        <v>Mon</v>
      </c>
      <c r="C301" t="str">
        <f>IFERROR(VLOOKUP(A301,Blad1!$A$1:$F$126,3,FALSE),"No Liqour")</f>
        <v>No Liqour</v>
      </c>
      <c r="D301">
        <f>IFERROR(VLOOKUP(A301,Blad1!$A$1:$F$126,4,FALSE),0)</f>
        <v>0</v>
      </c>
      <c r="E301">
        <f>IFERROR(VLOOKUP(A301,Blad1!$A$1:$F$126,5,FALSE),0)</f>
        <v>0</v>
      </c>
      <c r="F301" t="str">
        <f>IFERROR(VLOOKUP(A301,Blad1!$A$1:$F$126,6,FALSE),"Home")</f>
        <v>Home</v>
      </c>
      <c r="G301" t="str">
        <f t="shared" si="13"/>
        <v>Self</v>
      </c>
      <c r="H301" t="str">
        <f t="shared" si="14"/>
        <v>Y</v>
      </c>
    </row>
    <row r="302" spans="1:8" x14ac:dyDescent="0.25">
      <c r="A302" s="19">
        <v>41940</v>
      </c>
      <c r="B302" t="str">
        <f t="shared" si="12"/>
        <v>Tue</v>
      </c>
      <c r="C302" t="str">
        <f>IFERROR(VLOOKUP(A302,Blad1!$A$1:$F$126,3,FALSE),"No Liqour")</f>
        <v>No Liqour</v>
      </c>
      <c r="D302">
        <f>IFERROR(VLOOKUP(A302,Blad1!$A$1:$F$126,4,FALSE),0)</f>
        <v>0</v>
      </c>
      <c r="E302">
        <f>IFERROR(VLOOKUP(A302,Blad1!$A$1:$F$126,5,FALSE),0)</f>
        <v>0</v>
      </c>
      <c r="F302" t="str">
        <f>IFERROR(VLOOKUP(A302,Blad1!$A$1:$F$126,6,FALSE),"Home")</f>
        <v>Home</v>
      </c>
      <c r="G302" t="str">
        <f t="shared" si="13"/>
        <v>Self</v>
      </c>
      <c r="H302" t="str">
        <f t="shared" si="14"/>
        <v>Y</v>
      </c>
    </row>
    <row r="303" spans="1:8" x14ac:dyDescent="0.25">
      <c r="A303" s="19">
        <v>41941</v>
      </c>
      <c r="B303" t="str">
        <f t="shared" si="12"/>
        <v>Wed</v>
      </c>
      <c r="C303" t="str">
        <f>IFERROR(VLOOKUP(A303,Blad1!$A$1:$F$126,3,FALSE),"No Liqour")</f>
        <v>No Liqour</v>
      </c>
      <c r="D303">
        <f>IFERROR(VLOOKUP(A303,Blad1!$A$1:$F$126,4,FALSE),0)</f>
        <v>0</v>
      </c>
      <c r="E303">
        <f>IFERROR(VLOOKUP(A303,Blad1!$A$1:$F$126,5,FALSE),0)</f>
        <v>0</v>
      </c>
      <c r="F303" t="str">
        <f>IFERROR(VLOOKUP(A303,Blad1!$A$1:$F$126,6,FALSE),"Home")</f>
        <v>Home</v>
      </c>
      <c r="G303" t="str">
        <f t="shared" si="13"/>
        <v>Self</v>
      </c>
      <c r="H303" t="str">
        <f t="shared" si="14"/>
        <v>Y</v>
      </c>
    </row>
    <row r="304" spans="1:8" x14ac:dyDescent="0.25">
      <c r="A304" s="19">
        <v>41942</v>
      </c>
      <c r="B304" t="str">
        <f t="shared" si="12"/>
        <v>Thu</v>
      </c>
      <c r="C304" t="str">
        <f>IFERROR(VLOOKUP(A304,Blad1!$A$1:$F$126,3,FALSE),"No Liqour")</f>
        <v>No Liqour</v>
      </c>
      <c r="D304">
        <f>IFERROR(VLOOKUP(A304,Blad1!$A$1:$F$126,4,FALSE),0)</f>
        <v>0</v>
      </c>
      <c r="E304">
        <f>IFERROR(VLOOKUP(A304,Blad1!$A$1:$F$126,5,FALSE),0)</f>
        <v>0</v>
      </c>
      <c r="F304" t="str">
        <f>IFERROR(VLOOKUP(A304,Blad1!$A$1:$F$126,6,FALSE),"Home")</f>
        <v>Home</v>
      </c>
      <c r="G304" t="str">
        <f t="shared" si="13"/>
        <v>Self</v>
      </c>
      <c r="H304" t="str">
        <f t="shared" si="14"/>
        <v>Y</v>
      </c>
    </row>
    <row r="305" spans="1:8" x14ac:dyDescent="0.25">
      <c r="A305" s="19">
        <v>41943</v>
      </c>
      <c r="B305" t="str">
        <f t="shared" si="12"/>
        <v>Fri</v>
      </c>
      <c r="C305" t="str">
        <f>IFERROR(VLOOKUP(A305,Blad1!$A$1:$F$126,3,FALSE),"No Liqour")</f>
        <v>No Liqour</v>
      </c>
      <c r="D305">
        <f>IFERROR(VLOOKUP(A305,Blad1!$A$1:$F$126,4,FALSE),0)</f>
        <v>0</v>
      </c>
      <c r="E305">
        <f>IFERROR(VLOOKUP(A305,Blad1!$A$1:$F$126,5,FALSE),0)</f>
        <v>0</v>
      </c>
      <c r="F305" t="str">
        <f>IFERROR(VLOOKUP(A305,Blad1!$A$1:$F$126,6,FALSE),"Home")</f>
        <v>Home</v>
      </c>
      <c r="G305" t="str">
        <f t="shared" si="13"/>
        <v>Self</v>
      </c>
      <c r="H305" t="str">
        <f t="shared" si="14"/>
        <v>Y</v>
      </c>
    </row>
    <row r="306" spans="1:8" x14ac:dyDescent="0.25">
      <c r="A306" s="19">
        <v>41944</v>
      </c>
      <c r="B306" t="str">
        <f t="shared" si="12"/>
        <v>Sat</v>
      </c>
      <c r="C306" t="str">
        <f>IFERROR(VLOOKUP(A306,Blad1!$A$1:$F$126,3,FALSE),"No Liqour")</f>
        <v>No Liqour</v>
      </c>
      <c r="D306">
        <f>IFERROR(VLOOKUP(A306,Blad1!$A$1:$F$126,4,FALSE),0)</f>
        <v>0</v>
      </c>
      <c r="E306">
        <f>IFERROR(VLOOKUP(A306,Blad1!$A$1:$F$126,5,FALSE),0)</f>
        <v>0</v>
      </c>
      <c r="F306" t="str">
        <f>IFERROR(VLOOKUP(A306,Blad1!$A$1:$F$126,6,FALSE),"Home")</f>
        <v>Home</v>
      </c>
      <c r="G306" t="str">
        <f t="shared" si="13"/>
        <v>Self</v>
      </c>
      <c r="H306" t="str">
        <f t="shared" si="14"/>
        <v>Y</v>
      </c>
    </row>
    <row r="307" spans="1:8" x14ac:dyDescent="0.25">
      <c r="A307" s="19">
        <v>41945</v>
      </c>
      <c r="B307" t="str">
        <f t="shared" si="12"/>
        <v>Sun</v>
      </c>
      <c r="C307" t="str">
        <f>IFERROR(VLOOKUP(A307,Blad1!$A$1:$F$126,3,FALSE),"No Liqour")</f>
        <v>Scotch</v>
      </c>
      <c r="D307">
        <f>IFERROR(VLOOKUP(A307,Blad1!$A$1:$F$126,4,FALSE),0)</f>
        <v>125</v>
      </c>
      <c r="E307">
        <f>IFERROR(VLOOKUP(A307,Blad1!$A$1:$F$126,5,FALSE),0)</f>
        <v>5</v>
      </c>
      <c r="F307" t="str">
        <f>IFERROR(VLOOKUP(A307,Blad1!$A$1:$F$126,6,FALSE),"Home")</f>
        <v>Home</v>
      </c>
      <c r="G307" t="str">
        <f t="shared" si="13"/>
        <v>Self</v>
      </c>
      <c r="H307" t="str">
        <f t="shared" si="14"/>
        <v>Y</v>
      </c>
    </row>
    <row r="308" spans="1:8" x14ac:dyDescent="0.25">
      <c r="A308" s="19">
        <v>41946</v>
      </c>
      <c r="B308" t="str">
        <f t="shared" si="12"/>
        <v>Mon</v>
      </c>
      <c r="C308" t="str">
        <f>IFERROR(VLOOKUP(A308,Blad1!$A$1:$F$126,3,FALSE),"No Liqour")</f>
        <v>No Liqour</v>
      </c>
      <c r="D308">
        <f>IFERROR(VLOOKUP(A308,Blad1!$A$1:$F$126,4,FALSE),0)</f>
        <v>0</v>
      </c>
      <c r="E308">
        <f>IFERROR(VLOOKUP(A308,Blad1!$A$1:$F$126,5,FALSE),0)</f>
        <v>0</v>
      </c>
      <c r="F308" t="str">
        <f>IFERROR(VLOOKUP(A308,Blad1!$A$1:$F$126,6,FALSE),"Home")</f>
        <v>Home</v>
      </c>
      <c r="G308" t="str">
        <f t="shared" si="13"/>
        <v>Self</v>
      </c>
      <c r="H308" t="str">
        <f t="shared" si="14"/>
        <v>Y</v>
      </c>
    </row>
    <row r="309" spans="1:8" x14ac:dyDescent="0.25">
      <c r="A309" s="19">
        <v>41947</v>
      </c>
      <c r="B309" t="str">
        <f t="shared" si="12"/>
        <v>Tue</v>
      </c>
      <c r="C309" t="str">
        <f>IFERROR(VLOOKUP(A309,Blad1!$A$1:$F$126,3,FALSE),"No Liqour")</f>
        <v>No Liqour</v>
      </c>
      <c r="D309">
        <f>IFERROR(VLOOKUP(A309,Blad1!$A$1:$F$126,4,FALSE),0)</f>
        <v>0</v>
      </c>
      <c r="E309">
        <f>IFERROR(VLOOKUP(A309,Blad1!$A$1:$F$126,5,FALSE),0)</f>
        <v>0</v>
      </c>
      <c r="F309" t="str">
        <f>IFERROR(VLOOKUP(A309,Blad1!$A$1:$F$126,6,FALSE),"Home")</f>
        <v>Home</v>
      </c>
      <c r="G309" t="str">
        <f t="shared" si="13"/>
        <v>Self</v>
      </c>
      <c r="H309" t="str">
        <f t="shared" si="14"/>
        <v>Y</v>
      </c>
    </row>
    <row r="310" spans="1:8" x14ac:dyDescent="0.25">
      <c r="A310" s="19">
        <v>41948</v>
      </c>
      <c r="B310" t="str">
        <f t="shared" si="12"/>
        <v>Wed</v>
      </c>
      <c r="C310" t="str">
        <f>IFERROR(VLOOKUP(A310,Blad1!$A$1:$F$126,3,FALSE),"No Liqour")</f>
        <v>No Liqour</v>
      </c>
      <c r="D310">
        <f>IFERROR(VLOOKUP(A310,Blad1!$A$1:$F$126,4,FALSE),0)</f>
        <v>0</v>
      </c>
      <c r="E310">
        <f>IFERROR(VLOOKUP(A310,Blad1!$A$1:$F$126,5,FALSE),0)</f>
        <v>0</v>
      </c>
      <c r="F310" t="str">
        <f>IFERROR(VLOOKUP(A310,Blad1!$A$1:$F$126,6,FALSE),"Home")</f>
        <v>Home</v>
      </c>
      <c r="G310" t="str">
        <f t="shared" si="13"/>
        <v>Self</v>
      </c>
      <c r="H310" t="str">
        <f t="shared" si="14"/>
        <v>Y</v>
      </c>
    </row>
    <row r="311" spans="1:8" x14ac:dyDescent="0.25">
      <c r="A311" s="19">
        <v>41949</v>
      </c>
      <c r="B311" t="str">
        <f t="shared" si="12"/>
        <v>Thu</v>
      </c>
      <c r="C311" t="str">
        <f>IFERROR(VLOOKUP(A311,Blad1!$A$1:$F$126,3,FALSE),"No Liqour")</f>
        <v>No Liqour</v>
      </c>
      <c r="D311">
        <f>IFERROR(VLOOKUP(A311,Blad1!$A$1:$F$126,4,FALSE),0)</f>
        <v>0</v>
      </c>
      <c r="E311">
        <f>IFERROR(VLOOKUP(A311,Blad1!$A$1:$F$126,5,FALSE),0)</f>
        <v>0</v>
      </c>
      <c r="F311" t="str">
        <f>IFERROR(VLOOKUP(A311,Blad1!$A$1:$F$126,6,FALSE),"Home")</f>
        <v>Home</v>
      </c>
      <c r="G311" t="str">
        <f t="shared" si="13"/>
        <v>Self</v>
      </c>
      <c r="H311" t="str">
        <f t="shared" si="14"/>
        <v>Y</v>
      </c>
    </row>
    <row r="312" spans="1:8" x14ac:dyDescent="0.25">
      <c r="A312" s="19">
        <v>41950</v>
      </c>
      <c r="B312" t="str">
        <f t="shared" si="12"/>
        <v>Fri</v>
      </c>
      <c r="C312" t="str">
        <f>IFERROR(VLOOKUP(A312,Blad1!$A$1:$F$126,3,FALSE),"No Liqour")</f>
        <v>No Liqour</v>
      </c>
      <c r="D312">
        <f>IFERROR(VLOOKUP(A312,Blad1!$A$1:$F$126,4,FALSE),0)</f>
        <v>0</v>
      </c>
      <c r="E312">
        <f>IFERROR(VLOOKUP(A312,Blad1!$A$1:$F$126,5,FALSE),0)</f>
        <v>0</v>
      </c>
      <c r="F312" t="str">
        <f>IFERROR(VLOOKUP(A312,Blad1!$A$1:$F$126,6,FALSE),"Home")</f>
        <v>Home</v>
      </c>
      <c r="G312" t="str">
        <f t="shared" si="13"/>
        <v>Self</v>
      </c>
      <c r="H312" t="str">
        <f t="shared" si="14"/>
        <v>Y</v>
      </c>
    </row>
    <row r="313" spans="1:8" x14ac:dyDescent="0.25">
      <c r="A313" s="19">
        <v>41951</v>
      </c>
      <c r="B313" t="str">
        <f t="shared" si="12"/>
        <v>Sat</v>
      </c>
      <c r="C313" t="str">
        <f>IFERROR(VLOOKUP(A313,Blad1!$A$1:$F$126,3,FALSE),"No Liqour")</f>
        <v>No Liqour</v>
      </c>
      <c r="D313">
        <f>IFERROR(VLOOKUP(A313,Blad1!$A$1:$F$126,4,FALSE),0)</f>
        <v>0</v>
      </c>
      <c r="E313">
        <f>IFERROR(VLOOKUP(A313,Blad1!$A$1:$F$126,5,FALSE),0)</f>
        <v>0</v>
      </c>
      <c r="F313" t="str">
        <f>IFERROR(VLOOKUP(A313,Blad1!$A$1:$F$126,6,FALSE),"Home")</f>
        <v>Home</v>
      </c>
      <c r="G313" t="str">
        <f t="shared" si="13"/>
        <v>Self</v>
      </c>
      <c r="H313" t="str">
        <f t="shared" si="14"/>
        <v>Y</v>
      </c>
    </row>
    <row r="314" spans="1:8" x14ac:dyDescent="0.25">
      <c r="A314" s="19">
        <v>41952</v>
      </c>
      <c r="B314" t="str">
        <f t="shared" si="12"/>
        <v>Sun</v>
      </c>
      <c r="C314" t="str">
        <f>IFERROR(VLOOKUP(A314,Blad1!$A$1:$F$126,3,FALSE),"No Liqour")</f>
        <v>No Liqour</v>
      </c>
      <c r="D314">
        <f>IFERROR(VLOOKUP(A314,Blad1!$A$1:$F$126,4,FALSE),0)</f>
        <v>0</v>
      </c>
      <c r="E314">
        <f>IFERROR(VLOOKUP(A314,Blad1!$A$1:$F$126,5,FALSE),0)</f>
        <v>0</v>
      </c>
      <c r="F314" t="str">
        <f>IFERROR(VLOOKUP(A314,Blad1!$A$1:$F$126,6,FALSE),"Home")</f>
        <v>Home</v>
      </c>
      <c r="G314" t="str">
        <f t="shared" si="13"/>
        <v>Self</v>
      </c>
      <c r="H314" t="str">
        <f t="shared" si="14"/>
        <v>Y</v>
      </c>
    </row>
    <row r="315" spans="1:8" x14ac:dyDescent="0.25">
      <c r="A315" s="19">
        <v>41953</v>
      </c>
      <c r="B315" t="str">
        <f t="shared" si="12"/>
        <v>Mon</v>
      </c>
      <c r="C315" t="str">
        <f>IFERROR(VLOOKUP(A315,Blad1!$A$1:$F$126,3,FALSE),"No Liqour")</f>
        <v>No Liqour</v>
      </c>
      <c r="D315">
        <f>IFERROR(VLOOKUP(A315,Blad1!$A$1:$F$126,4,FALSE),0)</f>
        <v>0</v>
      </c>
      <c r="E315">
        <f>IFERROR(VLOOKUP(A315,Blad1!$A$1:$F$126,5,FALSE),0)</f>
        <v>0</v>
      </c>
      <c r="F315" t="str">
        <f>IFERROR(VLOOKUP(A315,Blad1!$A$1:$F$126,6,FALSE),"Home")</f>
        <v>Home</v>
      </c>
      <c r="G315" t="str">
        <f t="shared" si="13"/>
        <v>Self</v>
      </c>
      <c r="H315" t="str">
        <f t="shared" si="14"/>
        <v>Y</v>
      </c>
    </row>
    <row r="316" spans="1:8" x14ac:dyDescent="0.25">
      <c r="A316" s="19">
        <v>41954</v>
      </c>
      <c r="B316" t="str">
        <f t="shared" si="12"/>
        <v>Tue</v>
      </c>
      <c r="C316" t="str">
        <f>IFERROR(VLOOKUP(A316,Blad1!$A$1:$F$126,3,FALSE),"No Liqour")</f>
        <v>No Liqour</v>
      </c>
      <c r="D316">
        <f>IFERROR(VLOOKUP(A316,Blad1!$A$1:$F$126,4,FALSE),0)</f>
        <v>0</v>
      </c>
      <c r="E316">
        <f>IFERROR(VLOOKUP(A316,Blad1!$A$1:$F$126,5,FALSE),0)</f>
        <v>0</v>
      </c>
      <c r="F316" t="str">
        <f>IFERROR(VLOOKUP(A316,Blad1!$A$1:$F$126,6,FALSE),"Home")</f>
        <v>Home</v>
      </c>
      <c r="G316" t="str">
        <f t="shared" si="13"/>
        <v>Self</v>
      </c>
      <c r="H316" t="str">
        <f t="shared" si="14"/>
        <v>Y</v>
      </c>
    </row>
    <row r="317" spans="1:8" x14ac:dyDescent="0.25">
      <c r="A317" s="19">
        <v>41955</v>
      </c>
      <c r="B317" t="str">
        <f t="shared" si="12"/>
        <v>Wed</v>
      </c>
      <c r="C317" t="str">
        <f>IFERROR(VLOOKUP(A317,Blad1!$A$1:$F$126,3,FALSE),"No Liqour")</f>
        <v>No Liqour</v>
      </c>
      <c r="D317">
        <f>IFERROR(VLOOKUP(A317,Blad1!$A$1:$F$126,4,FALSE),0)</f>
        <v>0</v>
      </c>
      <c r="E317">
        <f>IFERROR(VLOOKUP(A317,Blad1!$A$1:$F$126,5,FALSE),0)</f>
        <v>0</v>
      </c>
      <c r="F317" t="str">
        <f>IFERROR(VLOOKUP(A317,Blad1!$A$1:$F$126,6,FALSE),"Home")</f>
        <v>Home</v>
      </c>
      <c r="G317" t="str">
        <f t="shared" si="13"/>
        <v>Self</v>
      </c>
      <c r="H317" t="str">
        <f t="shared" si="14"/>
        <v>Y</v>
      </c>
    </row>
    <row r="318" spans="1:8" x14ac:dyDescent="0.25">
      <c r="A318" s="19">
        <v>41956</v>
      </c>
      <c r="B318" t="str">
        <f t="shared" si="12"/>
        <v>Thu</v>
      </c>
      <c r="C318" t="str">
        <f>IFERROR(VLOOKUP(A318,Blad1!$A$1:$F$126,3,FALSE),"No Liqour")</f>
        <v>No Liqour</v>
      </c>
      <c r="D318">
        <f>IFERROR(VLOOKUP(A318,Blad1!$A$1:$F$126,4,FALSE),0)</f>
        <v>0</v>
      </c>
      <c r="E318">
        <f>IFERROR(VLOOKUP(A318,Blad1!$A$1:$F$126,5,FALSE),0)</f>
        <v>0</v>
      </c>
      <c r="F318" t="str">
        <f>IFERROR(VLOOKUP(A318,Blad1!$A$1:$F$126,6,FALSE),"Home")</f>
        <v>Home</v>
      </c>
      <c r="G318" t="str">
        <f t="shared" si="13"/>
        <v>Self</v>
      </c>
      <c r="H318" t="str">
        <f t="shared" si="14"/>
        <v>Y</v>
      </c>
    </row>
    <row r="319" spans="1:8" x14ac:dyDescent="0.25">
      <c r="A319" s="19">
        <v>41957</v>
      </c>
      <c r="B319" t="str">
        <f t="shared" si="12"/>
        <v>Fri</v>
      </c>
      <c r="C319" t="str">
        <f>IFERROR(VLOOKUP(A319,Blad1!$A$1:$F$126,3,FALSE),"No Liqour")</f>
        <v>No Liqour</v>
      </c>
      <c r="D319">
        <f>IFERROR(VLOOKUP(A319,Blad1!$A$1:$F$126,4,FALSE),0)</f>
        <v>0</v>
      </c>
      <c r="E319">
        <f>IFERROR(VLOOKUP(A319,Blad1!$A$1:$F$126,5,FALSE),0)</f>
        <v>0</v>
      </c>
      <c r="F319" t="str">
        <f>IFERROR(VLOOKUP(A319,Blad1!$A$1:$F$126,6,FALSE),"Home")</f>
        <v>Home</v>
      </c>
      <c r="G319" t="str">
        <f t="shared" si="13"/>
        <v>Self</v>
      </c>
      <c r="H319" t="str">
        <f t="shared" si="14"/>
        <v>Y</v>
      </c>
    </row>
    <row r="320" spans="1:8" x14ac:dyDescent="0.25">
      <c r="A320" s="19">
        <v>41958</v>
      </c>
      <c r="B320" t="str">
        <f t="shared" si="12"/>
        <v>Sat</v>
      </c>
      <c r="C320" t="str">
        <f>IFERROR(VLOOKUP(A320,Blad1!$A$1:$F$126,3,FALSE),"No Liqour")</f>
        <v>Whisky</v>
      </c>
      <c r="D320">
        <f>IFERROR(VLOOKUP(A320,Blad1!$A$1:$F$126,4,FALSE),0)</f>
        <v>150</v>
      </c>
      <c r="E320">
        <f>IFERROR(VLOOKUP(A320,Blad1!$A$1:$F$126,5,FALSE),0)</f>
        <v>6</v>
      </c>
      <c r="F320" t="str">
        <f>IFERROR(VLOOKUP(A320,Blad1!$A$1:$F$126,6,FALSE),"Home")</f>
        <v>Home</v>
      </c>
      <c r="G320" t="str">
        <f t="shared" si="13"/>
        <v>Self</v>
      </c>
      <c r="H320" t="str">
        <f t="shared" si="14"/>
        <v>Y</v>
      </c>
    </row>
    <row r="321" spans="1:8" x14ac:dyDescent="0.25">
      <c r="A321" s="19">
        <v>41959</v>
      </c>
      <c r="B321" t="str">
        <f t="shared" si="12"/>
        <v>Sun</v>
      </c>
      <c r="C321" t="str">
        <f>IFERROR(VLOOKUP(A321,Blad1!$A$1:$F$126,3,FALSE),"No Liqour")</f>
        <v>No Liqour</v>
      </c>
      <c r="D321">
        <f>IFERROR(VLOOKUP(A321,Blad1!$A$1:$F$126,4,FALSE),0)</f>
        <v>0</v>
      </c>
      <c r="E321">
        <f>IFERROR(VLOOKUP(A321,Blad1!$A$1:$F$126,5,FALSE),0)</f>
        <v>0</v>
      </c>
      <c r="F321" t="str">
        <f>IFERROR(VLOOKUP(A321,Blad1!$A$1:$F$126,6,FALSE),"Home")</f>
        <v>Home</v>
      </c>
      <c r="G321" t="str">
        <f t="shared" si="13"/>
        <v>Self</v>
      </c>
      <c r="H321" t="str">
        <f t="shared" si="14"/>
        <v>Y</v>
      </c>
    </row>
    <row r="322" spans="1:8" x14ac:dyDescent="0.25">
      <c r="A322" s="19">
        <v>41960</v>
      </c>
      <c r="B322" t="str">
        <f t="shared" si="12"/>
        <v>Mon</v>
      </c>
      <c r="C322" t="str">
        <f>IFERROR(VLOOKUP(A322,Blad1!$A$1:$F$126,3,FALSE),"No Liqour")</f>
        <v>No Liqour</v>
      </c>
      <c r="D322">
        <f>IFERROR(VLOOKUP(A322,Blad1!$A$1:$F$126,4,FALSE),0)</f>
        <v>0</v>
      </c>
      <c r="E322">
        <f>IFERROR(VLOOKUP(A322,Blad1!$A$1:$F$126,5,FALSE),0)</f>
        <v>0</v>
      </c>
      <c r="F322" t="str">
        <f>IFERROR(VLOOKUP(A322,Blad1!$A$1:$F$126,6,FALSE),"Home")</f>
        <v>Home</v>
      </c>
      <c r="G322" t="str">
        <f t="shared" si="13"/>
        <v>Self</v>
      </c>
      <c r="H322" t="str">
        <f t="shared" si="14"/>
        <v>Y</v>
      </c>
    </row>
    <row r="323" spans="1:8" x14ac:dyDescent="0.25">
      <c r="A323" s="19">
        <v>41961</v>
      </c>
      <c r="B323" t="str">
        <f t="shared" ref="B323:B386" si="15">TEXT(A323,"ddd")</f>
        <v>Tue</v>
      </c>
      <c r="C323" t="str">
        <f>IFERROR(VLOOKUP(A323,Blad1!$A$1:$F$126,3,FALSE),"No Liqour")</f>
        <v>No Liqour</v>
      </c>
      <c r="D323">
        <f>IFERROR(VLOOKUP(A323,Blad1!$A$1:$F$126,4,FALSE),0)</f>
        <v>0</v>
      </c>
      <c r="E323">
        <f>IFERROR(VLOOKUP(A323,Blad1!$A$1:$F$126,5,FALSE),0)</f>
        <v>0</v>
      </c>
      <c r="F323" t="str">
        <f>IFERROR(VLOOKUP(A323,Blad1!$A$1:$F$126,6,FALSE),"Home")</f>
        <v>Home</v>
      </c>
      <c r="G323" t="str">
        <f t="shared" ref="G323:G386" si="16">IF(F323="Home","Self","Others")</f>
        <v>Self</v>
      </c>
      <c r="H323" t="str">
        <f t="shared" ref="H323:H386" si="17">IFERROR(IF(FIND("Home",F323)=1,"Y","N"),"N")</f>
        <v>Y</v>
      </c>
    </row>
    <row r="324" spans="1:8" x14ac:dyDescent="0.25">
      <c r="A324" s="19">
        <v>41962</v>
      </c>
      <c r="B324" t="str">
        <f t="shared" si="15"/>
        <v>Wed</v>
      </c>
      <c r="C324" t="str">
        <f>IFERROR(VLOOKUP(A324,Blad1!$A$1:$F$126,3,FALSE),"No Liqour")</f>
        <v>No Liqour</v>
      </c>
      <c r="D324">
        <f>IFERROR(VLOOKUP(A324,Blad1!$A$1:$F$126,4,FALSE),0)</f>
        <v>0</v>
      </c>
      <c r="E324">
        <f>IFERROR(VLOOKUP(A324,Blad1!$A$1:$F$126,5,FALSE),0)</f>
        <v>0</v>
      </c>
      <c r="F324" t="str">
        <f>IFERROR(VLOOKUP(A324,Blad1!$A$1:$F$126,6,FALSE),"Home")</f>
        <v>Home</v>
      </c>
      <c r="G324" t="str">
        <f t="shared" si="16"/>
        <v>Self</v>
      </c>
      <c r="H324" t="str">
        <f t="shared" si="17"/>
        <v>Y</v>
      </c>
    </row>
    <row r="325" spans="1:8" x14ac:dyDescent="0.25">
      <c r="A325" s="19">
        <v>41963</v>
      </c>
      <c r="B325" t="str">
        <f t="shared" si="15"/>
        <v>Thu</v>
      </c>
      <c r="C325" t="str">
        <f>IFERROR(VLOOKUP(A325,Blad1!$A$1:$F$126,3,FALSE),"No Liqour")</f>
        <v>No Liqour</v>
      </c>
      <c r="D325">
        <f>IFERROR(VLOOKUP(A325,Blad1!$A$1:$F$126,4,FALSE),0)</f>
        <v>0</v>
      </c>
      <c r="E325">
        <f>IFERROR(VLOOKUP(A325,Blad1!$A$1:$F$126,5,FALSE),0)</f>
        <v>0</v>
      </c>
      <c r="F325" t="str">
        <f>IFERROR(VLOOKUP(A325,Blad1!$A$1:$F$126,6,FALSE),"Home")</f>
        <v>Home</v>
      </c>
      <c r="G325" t="str">
        <f t="shared" si="16"/>
        <v>Self</v>
      </c>
      <c r="H325" t="str">
        <f t="shared" si="17"/>
        <v>Y</v>
      </c>
    </row>
    <row r="326" spans="1:8" x14ac:dyDescent="0.25">
      <c r="A326" s="19">
        <v>41964</v>
      </c>
      <c r="B326" t="str">
        <f t="shared" si="15"/>
        <v>Fri</v>
      </c>
      <c r="C326" t="str">
        <f>IFERROR(VLOOKUP(A326,Blad1!$A$1:$F$126,3,FALSE),"No Liqour")</f>
        <v>No Liqour</v>
      </c>
      <c r="D326">
        <f>IFERROR(VLOOKUP(A326,Blad1!$A$1:$F$126,4,FALSE),0)</f>
        <v>0</v>
      </c>
      <c r="E326">
        <f>IFERROR(VLOOKUP(A326,Blad1!$A$1:$F$126,5,FALSE),0)</f>
        <v>0</v>
      </c>
      <c r="F326" t="str">
        <f>IFERROR(VLOOKUP(A326,Blad1!$A$1:$F$126,6,FALSE),"Home")</f>
        <v>Home</v>
      </c>
      <c r="G326" t="str">
        <f t="shared" si="16"/>
        <v>Self</v>
      </c>
      <c r="H326" t="str">
        <f t="shared" si="17"/>
        <v>Y</v>
      </c>
    </row>
    <row r="327" spans="1:8" x14ac:dyDescent="0.25">
      <c r="A327" s="19">
        <v>41965</v>
      </c>
      <c r="B327" t="str">
        <f t="shared" si="15"/>
        <v>Sat</v>
      </c>
      <c r="C327" t="str">
        <f>IFERROR(VLOOKUP(A327,Blad1!$A$1:$F$126,3,FALSE),"No Liqour")</f>
        <v>Whisky</v>
      </c>
      <c r="D327">
        <f>IFERROR(VLOOKUP(A327,Blad1!$A$1:$F$126,4,FALSE),0)</f>
        <v>150</v>
      </c>
      <c r="E327">
        <f>IFERROR(VLOOKUP(A327,Blad1!$A$1:$F$126,5,FALSE),0)</f>
        <v>6</v>
      </c>
      <c r="F327" t="str">
        <f>IFERROR(VLOOKUP(A327,Blad1!$A$1:$F$126,6,FALSE),"Home")</f>
        <v>Home</v>
      </c>
      <c r="G327" t="str">
        <f t="shared" si="16"/>
        <v>Self</v>
      </c>
      <c r="H327" t="str">
        <f t="shared" si="17"/>
        <v>Y</v>
      </c>
    </row>
    <row r="328" spans="1:8" x14ac:dyDescent="0.25">
      <c r="A328" s="19">
        <v>41966</v>
      </c>
      <c r="B328" t="str">
        <f t="shared" si="15"/>
        <v>Sun</v>
      </c>
      <c r="C328" t="str">
        <f>IFERROR(VLOOKUP(A328,Blad1!$A$1:$F$126,3,FALSE),"No Liqour")</f>
        <v>No Liqour</v>
      </c>
      <c r="D328">
        <f>IFERROR(VLOOKUP(A328,Blad1!$A$1:$F$126,4,FALSE),0)</f>
        <v>0</v>
      </c>
      <c r="E328">
        <f>IFERROR(VLOOKUP(A328,Blad1!$A$1:$F$126,5,FALSE),0)</f>
        <v>0</v>
      </c>
      <c r="F328" t="str">
        <f>IFERROR(VLOOKUP(A328,Blad1!$A$1:$F$126,6,FALSE),"Home")</f>
        <v>Home</v>
      </c>
      <c r="G328" t="str">
        <f t="shared" si="16"/>
        <v>Self</v>
      </c>
      <c r="H328" t="str">
        <f t="shared" si="17"/>
        <v>Y</v>
      </c>
    </row>
    <row r="329" spans="1:8" x14ac:dyDescent="0.25">
      <c r="A329" s="19">
        <v>41967</v>
      </c>
      <c r="B329" t="str">
        <f t="shared" si="15"/>
        <v>Mon</v>
      </c>
      <c r="C329" t="str">
        <f>IFERROR(VLOOKUP(A329,Blad1!$A$1:$F$126,3,FALSE),"No Liqour")</f>
        <v>No Liqour</v>
      </c>
      <c r="D329">
        <f>IFERROR(VLOOKUP(A329,Blad1!$A$1:$F$126,4,FALSE),0)</f>
        <v>0</v>
      </c>
      <c r="E329">
        <f>IFERROR(VLOOKUP(A329,Blad1!$A$1:$F$126,5,FALSE),0)</f>
        <v>0</v>
      </c>
      <c r="F329" t="str">
        <f>IFERROR(VLOOKUP(A329,Blad1!$A$1:$F$126,6,FALSE),"Home")</f>
        <v>Home</v>
      </c>
      <c r="G329" t="str">
        <f t="shared" si="16"/>
        <v>Self</v>
      </c>
      <c r="H329" t="str">
        <f t="shared" si="17"/>
        <v>Y</v>
      </c>
    </row>
    <row r="330" spans="1:8" x14ac:dyDescent="0.25">
      <c r="A330" s="19">
        <v>41968</v>
      </c>
      <c r="B330" t="str">
        <f t="shared" si="15"/>
        <v>Tue</v>
      </c>
      <c r="C330" t="str">
        <f>IFERROR(VLOOKUP(A330,Blad1!$A$1:$F$126,3,FALSE),"No Liqour")</f>
        <v>No Liqour</v>
      </c>
      <c r="D330">
        <f>IFERROR(VLOOKUP(A330,Blad1!$A$1:$F$126,4,FALSE),0)</f>
        <v>0</v>
      </c>
      <c r="E330">
        <f>IFERROR(VLOOKUP(A330,Blad1!$A$1:$F$126,5,FALSE),0)</f>
        <v>0</v>
      </c>
      <c r="F330" t="str">
        <f>IFERROR(VLOOKUP(A330,Blad1!$A$1:$F$126,6,FALSE),"Home")</f>
        <v>Home</v>
      </c>
      <c r="G330" t="str">
        <f t="shared" si="16"/>
        <v>Self</v>
      </c>
      <c r="H330" t="str">
        <f t="shared" si="17"/>
        <v>Y</v>
      </c>
    </row>
    <row r="331" spans="1:8" x14ac:dyDescent="0.25">
      <c r="A331" s="19">
        <v>41969</v>
      </c>
      <c r="B331" t="str">
        <f t="shared" si="15"/>
        <v>Wed</v>
      </c>
      <c r="C331" t="str">
        <f>IFERROR(VLOOKUP(A331,Blad1!$A$1:$F$126,3,FALSE),"No Liqour")</f>
        <v>No Liqour</v>
      </c>
      <c r="D331">
        <f>IFERROR(VLOOKUP(A331,Blad1!$A$1:$F$126,4,FALSE),0)</f>
        <v>0</v>
      </c>
      <c r="E331">
        <f>IFERROR(VLOOKUP(A331,Blad1!$A$1:$F$126,5,FALSE),0)</f>
        <v>0</v>
      </c>
      <c r="F331" t="str">
        <f>IFERROR(VLOOKUP(A331,Blad1!$A$1:$F$126,6,FALSE),"Home")</f>
        <v>Home</v>
      </c>
      <c r="G331" t="str">
        <f t="shared" si="16"/>
        <v>Self</v>
      </c>
      <c r="H331" t="str">
        <f t="shared" si="17"/>
        <v>Y</v>
      </c>
    </row>
    <row r="332" spans="1:8" x14ac:dyDescent="0.25">
      <c r="A332" s="19">
        <v>41970</v>
      </c>
      <c r="B332" t="str">
        <f t="shared" si="15"/>
        <v>Thu</v>
      </c>
      <c r="C332" t="str">
        <f>IFERROR(VLOOKUP(A332,Blad1!$A$1:$F$126,3,FALSE),"No Liqour")</f>
        <v>No Liqour</v>
      </c>
      <c r="D332">
        <f>IFERROR(VLOOKUP(A332,Blad1!$A$1:$F$126,4,FALSE),0)</f>
        <v>0</v>
      </c>
      <c r="E332">
        <f>IFERROR(VLOOKUP(A332,Blad1!$A$1:$F$126,5,FALSE),0)</f>
        <v>0</v>
      </c>
      <c r="F332" t="str">
        <f>IFERROR(VLOOKUP(A332,Blad1!$A$1:$F$126,6,FALSE),"Home")</f>
        <v>Home</v>
      </c>
      <c r="G332" t="str">
        <f t="shared" si="16"/>
        <v>Self</v>
      </c>
      <c r="H332" t="str">
        <f t="shared" si="17"/>
        <v>Y</v>
      </c>
    </row>
    <row r="333" spans="1:8" x14ac:dyDescent="0.25">
      <c r="A333" s="19">
        <v>41971</v>
      </c>
      <c r="B333" t="str">
        <f t="shared" si="15"/>
        <v>Fri</v>
      </c>
      <c r="C333" t="str">
        <f>IFERROR(VLOOKUP(A333,Blad1!$A$1:$F$126,3,FALSE),"No Liqour")</f>
        <v>Beer</v>
      </c>
      <c r="D333">
        <f>IFERROR(VLOOKUP(A333,Blad1!$A$1:$F$126,4,FALSE),0)</f>
        <v>200</v>
      </c>
      <c r="E333">
        <f>IFERROR(VLOOKUP(A333,Blad1!$A$1:$F$126,5,FALSE),0)</f>
        <v>2</v>
      </c>
      <c r="F333" t="str">
        <f>IFERROR(VLOOKUP(A333,Blad1!$A$1:$F$126,6,FALSE),"Home")</f>
        <v>Cognizant party</v>
      </c>
      <c r="G333" t="str">
        <f t="shared" si="16"/>
        <v>Others</v>
      </c>
      <c r="H333" t="str">
        <f t="shared" si="17"/>
        <v>N</v>
      </c>
    </row>
    <row r="334" spans="1:8" x14ac:dyDescent="0.25">
      <c r="A334" s="19">
        <v>41972</v>
      </c>
      <c r="B334" t="str">
        <f t="shared" si="15"/>
        <v>Sat</v>
      </c>
      <c r="C334" t="str">
        <f>IFERROR(VLOOKUP(A334,Blad1!$A$1:$F$126,3,FALSE),"No Liqour")</f>
        <v>No Liqour</v>
      </c>
      <c r="D334">
        <f>IFERROR(VLOOKUP(A334,Blad1!$A$1:$F$126,4,FALSE),0)</f>
        <v>0</v>
      </c>
      <c r="E334">
        <f>IFERROR(VLOOKUP(A334,Blad1!$A$1:$F$126,5,FALSE),0)</f>
        <v>0</v>
      </c>
      <c r="F334" t="str">
        <f>IFERROR(VLOOKUP(A334,Blad1!$A$1:$F$126,6,FALSE),"Home")</f>
        <v>Home</v>
      </c>
      <c r="G334" t="str">
        <f t="shared" si="16"/>
        <v>Self</v>
      </c>
      <c r="H334" t="str">
        <f t="shared" si="17"/>
        <v>Y</v>
      </c>
    </row>
    <row r="335" spans="1:8" x14ac:dyDescent="0.25">
      <c r="A335" s="19">
        <v>41973</v>
      </c>
      <c r="B335" t="str">
        <f t="shared" si="15"/>
        <v>Sun</v>
      </c>
      <c r="C335" t="str">
        <f>IFERROR(VLOOKUP(A335,Blad1!$A$1:$F$126,3,FALSE),"No Liqour")</f>
        <v>No Liqour</v>
      </c>
      <c r="D335">
        <f>IFERROR(VLOOKUP(A335,Blad1!$A$1:$F$126,4,FALSE),0)</f>
        <v>0</v>
      </c>
      <c r="E335">
        <f>IFERROR(VLOOKUP(A335,Blad1!$A$1:$F$126,5,FALSE),0)</f>
        <v>0</v>
      </c>
      <c r="F335" t="str">
        <f>IFERROR(VLOOKUP(A335,Blad1!$A$1:$F$126,6,FALSE),"Home")</f>
        <v>Home</v>
      </c>
      <c r="G335" t="str">
        <f t="shared" si="16"/>
        <v>Self</v>
      </c>
      <c r="H335" t="str">
        <f t="shared" si="17"/>
        <v>Y</v>
      </c>
    </row>
    <row r="336" spans="1:8" x14ac:dyDescent="0.25">
      <c r="A336" s="19">
        <v>41974</v>
      </c>
      <c r="B336" t="str">
        <f t="shared" si="15"/>
        <v>Mon</v>
      </c>
      <c r="C336" t="str">
        <f>IFERROR(VLOOKUP(A336,Blad1!$A$1:$F$126,3,FALSE),"No Liqour")</f>
        <v>No Liqour</v>
      </c>
      <c r="D336">
        <f>IFERROR(VLOOKUP(A336,Blad1!$A$1:$F$126,4,FALSE),0)</f>
        <v>0</v>
      </c>
      <c r="E336">
        <f>IFERROR(VLOOKUP(A336,Blad1!$A$1:$F$126,5,FALSE),0)</f>
        <v>0</v>
      </c>
      <c r="F336" t="str">
        <f>IFERROR(VLOOKUP(A336,Blad1!$A$1:$F$126,6,FALSE),"Home")</f>
        <v>Home</v>
      </c>
      <c r="G336" t="str">
        <f t="shared" si="16"/>
        <v>Self</v>
      </c>
      <c r="H336" t="str">
        <f t="shared" si="17"/>
        <v>Y</v>
      </c>
    </row>
    <row r="337" spans="1:8" x14ac:dyDescent="0.25">
      <c r="A337" s="19">
        <v>41975</v>
      </c>
      <c r="B337" t="str">
        <f t="shared" si="15"/>
        <v>Tue</v>
      </c>
      <c r="C337" t="str">
        <f>IFERROR(VLOOKUP(A337,Blad1!$A$1:$F$126,3,FALSE),"No Liqour")</f>
        <v>No Liqour</v>
      </c>
      <c r="D337">
        <f>IFERROR(VLOOKUP(A337,Blad1!$A$1:$F$126,4,FALSE),0)</f>
        <v>0</v>
      </c>
      <c r="E337">
        <f>IFERROR(VLOOKUP(A337,Blad1!$A$1:$F$126,5,FALSE),0)</f>
        <v>0</v>
      </c>
      <c r="F337" t="str">
        <f>IFERROR(VLOOKUP(A337,Blad1!$A$1:$F$126,6,FALSE),"Home")</f>
        <v>Home</v>
      </c>
      <c r="G337" t="str">
        <f t="shared" si="16"/>
        <v>Self</v>
      </c>
      <c r="H337" t="str">
        <f t="shared" si="17"/>
        <v>Y</v>
      </c>
    </row>
    <row r="338" spans="1:8" x14ac:dyDescent="0.25">
      <c r="A338" s="19">
        <v>41976</v>
      </c>
      <c r="B338" t="str">
        <f t="shared" si="15"/>
        <v>Wed</v>
      </c>
      <c r="C338" t="str">
        <f>IFERROR(VLOOKUP(A338,Blad1!$A$1:$F$126,3,FALSE),"No Liqour")</f>
        <v>No Liqour</v>
      </c>
      <c r="D338">
        <f>IFERROR(VLOOKUP(A338,Blad1!$A$1:$F$126,4,FALSE),0)</f>
        <v>0</v>
      </c>
      <c r="E338">
        <f>IFERROR(VLOOKUP(A338,Blad1!$A$1:$F$126,5,FALSE),0)</f>
        <v>0</v>
      </c>
      <c r="F338" t="str">
        <f>IFERROR(VLOOKUP(A338,Blad1!$A$1:$F$126,6,FALSE),"Home")</f>
        <v>Home</v>
      </c>
      <c r="G338" t="str">
        <f t="shared" si="16"/>
        <v>Self</v>
      </c>
      <c r="H338" t="str">
        <f t="shared" si="17"/>
        <v>Y</v>
      </c>
    </row>
    <row r="339" spans="1:8" x14ac:dyDescent="0.25">
      <c r="A339" s="19">
        <v>41977</v>
      </c>
      <c r="B339" t="str">
        <f t="shared" si="15"/>
        <v>Thu</v>
      </c>
      <c r="C339" t="str">
        <f>IFERROR(VLOOKUP(A339,Blad1!$A$1:$F$126,3,FALSE),"No Liqour")</f>
        <v>No Liqour</v>
      </c>
      <c r="D339">
        <f>IFERROR(VLOOKUP(A339,Blad1!$A$1:$F$126,4,FALSE),0)</f>
        <v>0</v>
      </c>
      <c r="E339">
        <f>IFERROR(VLOOKUP(A339,Blad1!$A$1:$F$126,5,FALSE),0)</f>
        <v>0</v>
      </c>
      <c r="F339" t="str">
        <f>IFERROR(VLOOKUP(A339,Blad1!$A$1:$F$126,6,FALSE),"Home")</f>
        <v>Home</v>
      </c>
      <c r="G339" t="str">
        <f t="shared" si="16"/>
        <v>Self</v>
      </c>
      <c r="H339" t="str">
        <f t="shared" si="17"/>
        <v>Y</v>
      </c>
    </row>
    <row r="340" spans="1:8" x14ac:dyDescent="0.25">
      <c r="A340" s="19">
        <v>41978</v>
      </c>
      <c r="B340" t="str">
        <f t="shared" si="15"/>
        <v>Fri</v>
      </c>
      <c r="C340" t="str">
        <f>IFERROR(VLOOKUP(A340,Blad1!$A$1:$F$126,3,FALSE),"No Liqour")</f>
        <v>No Liqour</v>
      </c>
      <c r="D340">
        <f>IFERROR(VLOOKUP(A340,Blad1!$A$1:$F$126,4,FALSE),0)</f>
        <v>0</v>
      </c>
      <c r="E340">
        <f>IFERROR(VLOOKUP(A340,Blad1!$A$1:$F$126,5,FALSE),0)</f>
        <v>0</v>
      </c>
      <c r="F340" t="str">
        <f>IFERROR(VLOOKUP(A340,Blad1!$A$1:$F$126,6,FALSE),"Home")</f>
        <v>Home</v>
      </c>
      <c r="G340" t="str">
        <f t="shared" si="16"/>
        <v>Self</v>
      </c>
      <c r="H340" t="str">
        <f t="shared" si="17"/>
        <v>Y</v>
      </c>
    </row>
    <row r="341" spans="1:8" x14ac:dyDescent="0.25">
      <c r="A341" s="19">
        <v>41979</v>
      </c>
      <c r="B341" t="str">
        <f t="shared" si="15"/>
        <v>Sat</v>
      </c>
      <c r="C341" t="str">
        <f>IFERROR(VLOOKUP(A341,Blad1!$A$1:$F$126,3,FALSE),"No Liqour")</f>
        <v>No Liqour</v>
      </c>
      <c r="D341">
        <f>IFERROR(VLOOKUP(A341,Blad1!$A$1:$F$126,4,FALSE),0)</f>
        <v>0</v>
      </c>
      <c r="E341">
        <f>IFERROR(VLOOKUP(A341,Blad1!$A$1:$F$126,5,FALSE),0)</f>
        <v>0</v>
      </c>
      <c r="F341" t="str">
        <f>IFERROR(VLOOKUP(A341,Blad1!$A$1:$F$126,6,FALSE),"Home")</f>
        <v>Home</v>
      </c>
      <c r="G341" t="str">
        <f t="shared" si="16"/>
        <v>Self</v>
      </c>
      <c r="H341" t="str">
        <f t="shared" si="17"/>
        <v>Y</v>
      </c>
    </row>
    <row r="342" spans="1:8" x14ac:dyDescent="0.25">
      <c r="A342" s="19">
        <v>41980</v>
      </c>
      <c r="B342" t="str">
        <f t="shared" si="15"/>
        <v>Sun</v>
      </c>
      <c r="C342" t="str">
        <f>IFERROR(VLOOKUP(A342,Blad1!$A$1:$F$126,3,FALSE),"No Liqour")</f>
        <v>Whisky</v>
      </c>
      <c r="D342">
        <f>IFERROR(VLOOKUP(A342,Blad1!$A$1:$F$126,4,FALSE),0)</f>
        <v>150</v>
      </c>
      <c r="E342">
        <f>IFERROR(VLOOKUP(A342,Blad1!$A$1:$F$126,5,FALSE),0)</f>
        <v>6</v>
      </c>
      <c r="F342" t="str">
        <f>IFERROR(VLOOKUP(A342,Blad1!$A$1:$F$126,6,FALSE),"Home")</f>
        <v>Home</v>
      </c>
      <c r="G342" t="str">
        <f t="shared" si="16"/>
        <v>Self</v>
      </c>
      <c r="H342" t="str">
        <f t="shared" si="17"/>
        <v>Y</v>
      </c>
    </row>
    <row r="343" spans="1:8" x14ac:dyDescent="0.25">
      <c r="A343" s="19">
        <v>41981</v>
      </c>
      <c r="B343" t="str">
        <f t="shared" si="15"/>
        <v>Mon</v>
      </c>
      <c r="C343" t="str">
        <f>IFERROR(VLOOKUP(A343,Blad1!$A$1:$F$126,3,FALSE),"No Liqour")</f>
        <v>No Liqour</v>
      </c>
      <c r="D343">
        <f>IFERROR(VLOOKUP(A343,Blad1!$A$1:$F$126,4,FALSE),0)</f>
        <v>0</v>
      </c>
      <c r="E343">
        <f>IFERROR(VLOOKUP(A343,Blad1!$A$1:$F$126,5,FALSE),0)</f>
        <v>0</v>
      </c>
      <c r="F343" t="str">
        <f>IFERROR(VLOOKUP(A343,Blad1!$A$1:$F$126,6,FALSE),"Home")</f>
        <v>Home</v>
      </c>
      <c r="G343" t="str">
        <f t="shared" si="16"/>
        <v>Self</v>
      </c>
      <c r="H343" t="str">
        <f t="shared" si="17"/>
        <v>Y</v>
      </c>
    </row>
    <row r="344" spans="1:8" x14ac:dyDescent="0.25">
      <c r="A344" s="19">
        <v>41982</v>
      </c>
      <c r="B344" t="str">
        <f t="shared" si="15"/>
        <v>Tue</v>
      </c>
      <c r="C344" t="str">
        <f>IFERROR(VLOOKUP(A344,Blad1!$A$1:$F$126,3,FALSE),"No Liqour")</f>
        <v>No Liqour</v>
      </c>
      <c r="D344">
        <f>IFERROR(VLOOKUP(A344,Blad1!$A$1:$F$126,4,FALSE),0)</f>
        <v>0</v>
      </c>
      <c r="E344">
        <f>IFERROR(VLOOKUP(A344,Blad1!$A$1:$F$126,5,FALSE),0)</f>
        <v>0</v>
      </c>
      <c r="F344" t="str">
        <f>IFERROR(VLOOKUP(A344,Blad1!$A$1:$F$126,6,FALSE),"Home")</f>
        <v>Home</v>
      </c>
      <c r="G344" t="str">
        <f t="shared" si="16"/>
        <v>Self</v>
      </c>
      <c r="H344" t="str">
        <f t="shared" si="17"/>
        <v>Y</v>
      </c>
    </row>
    <row r="345" spans="1:8" x14ac:dyDescent="0.25">
      <c r="A345" s="19">
        <v>41983</v>
      </c>
      <c r="B345" t="str">
        <f t="shared" si="15"/>
        <v>Wed</v>
      </c>
      <c r="C345" t="str">
        <f>IFERROR(VLOOKUP(A345,Blad1!$A$1:$F$126,3,FALSE),"No Liqour")</f>
        <v>No Liqour</v>
      </c>
      <c r="D345">
        <f>IFERROR(VLOOKUP(A345,Blad1!$A$1:$F$126,4,FALSE),0)</f>
        <v>0</v>
      </c>
      <c r="E345">
        <f>IFERROR(VLOOKUP(A345,Blad1!$A$1:$F$126,5,FALSE),0)</f>
        <v>0</v>
      </c>
      <c r="F345" t="str">
        <f>IFERROR(VLOOKUP(A345,Blad1!$A$1:$F$126,6,FALSE),"Home")</f>
        <v>Home</v>
      </c>
      <c r="G345" t="str">
        <f t="shared" si="16"/>
        <v>Self</v>
      </c>
      <c r="H345" t="str">
        <f t="shared" si="17"/>
        <v>Y</v>
      </c>
    </row>
    <row r="346" spans="1:8" x14ac:dyDescent="0.25">
      <c r="A346" s="19">
        <v>41984</v>
      </c>
      <c r="B346" t="str">
        <f t="shared" si="15"/>
        <v>Thu</v>
      </c>
      <c r="C346" t="str">
        <f>IFERROR(VLOOKUP(A346,Blad1!$A$1:$F$126,3,FALSE),"No Liqour")</f>
        <v>No Liqour</v>
      </c>
      <c r="D346">
        <f>IFERROR(VLOOKUP(A346,Blad1!$A$1:$F$126,4,FALSE),0)</f>
        <v>0</v>
      </c>
      <c r="E346">
        <f>IFERROR(VLOOKUP(A346,Blad1!$A$1:$F$126,5,FALSE),0)</f>
        <v>0</v>
      </c>
      <c r="F346" t="str">
        <f>IFERROR(VLOOKUP(A346,Blad1!$A$1:$F$126,6,FALSE),"Home")</f>
        <v>Home</v>
      </c>
      <c r="G346" t="str">
        <f t="shared" si="16"/>
        <v>Self</v>
      </c>
      <c r="H346" t="str">
        <f t="shared" si="17"/>
        <v>Y</v>
      </c>
    </row>
    <row r="347" spans="1:8" x14ac:dyDescent="0.25">
      <c r="A347" s="19">
        <v>41985</v>
      </c>
      <c r="B347" t="str">
        <f t="shared" si="15"/>
        <v>Fri</v>
      </c>
      <c r="C347" t="str">
        <f>IFERROR(VLOOKUP(A347,Blad1!$A$1:$F$126,3,FALSE),"No Liqour")</f>
        <v>Whisky</v>
      </c>
      <c r="D347">
        <f>IFERROR(VLOOKUP(A347,Blad1!$A$1:$F$126,4,FALSE),0)</f>
        <v>100</v>
      </c>
      <c r="E347">
        <f>IFERROR(VLOOKUP(A347,Blad1!$A$1:$F$126,5,FALSE),0)</f>
        <v>4</v>
      </c>
      <c r="F347" t="str">
        <f>IFERROR(VLOOKUP(A347,Blad1!$A$1:$F$126,6,FALSE),"Home")</f>
        <v>Party</v>
      </c>
      <c r="G347" t="str">
        <f t="shared" si="16"/>
        <v>Others</v>
      </c>
      <c r="H347" t="str">
        <f t="shared" si="17"/>
        <v>N</v>
      </c>
    </row>
    <row r="348" spans="1:8" x14ac:dyDescent="0.25">
      <c r="A348" s="19">
        <v>41986</v>
      </c>
      <c r="B348" t="str">
        <f t="shared" si="15"/>
        <v>Sat</v>
      </c>
      <c r="C348" t="str">
        <f>IFERROR(VLOOKUP(A348,Blad1!$A$1:$F$126,3,FALSE),"No Liqour")</f>
        <v>No Liqour</v>
      </c>
      <c r="D348">
        <f>IFERROR(VLOOKUP(A348,Blad1!$A$1:$F$126,4,FALSE),0)</f>
        <v>0</v>
      </c>
      <c r="E348">
        <f>IFERROR(VLOOKUP(A348,Blad1!$A$1:$F$126,5,FALSE),0)</f>
        <v>0</v>
      </c>
      <c r="F348" t="str">
        <f>IFERROR(VLOOKUP(A348,Blad1!$A$1:$F$126,6,FALSE),"Home")</f>
        <v>Home</v>
      </c>
      <c r="G348" t="str">
        <f t="shared" si="16"/>
        <v>Self</v>
      </c>
      <c r="H348" t="str">
        <f t="shared" si="17"/>
        <v>Y</v>
      </c>
    </row>
    <row r="349" spans="1:8" x14ac:dyDescent="0.25">
      <c r="A349" s="19">
        <v>41987</v>
      </c>
      <c r="B349" t="str">
        <f t="shared" si="15"/>
        <v>Sun</v>
      </c>
      <c r="C349" t="str">
        <f>IFERROR(VLOOKUP(A349,Blad1!$A$1:$F$126,3,FALSE),"No Liqour")</f>
        <v>No Liqour</v>
      </c>
      <c r="D349">
        <f>IFERROR(VLOOKUP(A349,Blad1!$A$1:$F$126,4,FALSE),0)</f>
        <v>0</v>
      </c>
      <c r="E349">
        <f>IFERROR(VLOOKUP(A349,Blad1!$A$1:$F$126,5,FALSE),0)</f>
        <v>0</v>
      </c>
      <c r="F349" t="str">
        <f>IFERROR(VLOOKUP(A349,Blad1!$A$1:$F$126,6,FALSE),"Home")</f>
        <v>Home</v>
      </c>
      <c r="G349" t="str">
        <f t="shared" si="16"/>
        <v>Self</v>
      </c>
      <c r="H349" t="str">
        <f t="shared" si="17"/>
        <v>Y</v>
      </c>
    </row>
    <row r="350" spans="1:8" x14ac:dyDescent="0.25">
      <c r="A350" s="19">
        <v>41988</v>
      </c>
      <c r="B350" t="str">
        <f t="shared" si="15"/>
        <v>Mon</v>
      </c>
      <c r="C350" t="str">
        <f>IFERROR(VLOOKUP(A350,Blad1!$A$1:$F$126,3,FALSE),"No Liqour")</f>
        <v>No Liqour</v>
      </c>
      <c r="D350">
        <f>IFERROR(VLOOKUP(A350,Blad1!$A$1:$F$126,4,FALSE),0)</f>
        <v>0</v>
      </c>
      <c r="E350">
        <f>IFERROR(VLOOKUP(A350,Blad1!$A$1:$F$126,5,FALSE),0)</f>
        <v>0</v>
      </c>
      <c r="F350" t="str">
        <f>IFERROR(VLOOKUP(A350,Blad1!$A$1:$F$126,6,FALSE),"Home")</f>
        <v>Home</v>
      </c>
      <c r="G350" t="str">
        <f t="shared" si="16"/>
        <v>Self</v>
      </c>
      <c r="H350" t="str">
        <f t="shared" si="17"/>
        <v>Y</v>
      </c>
    </row>
    <row r="351" spans="1:8" x14ac:dyDescent="0.25">
      <c r="A351" s="19">
        <v>41989</v>
      </c>
      <c r="B351" t="str">
        <f t="shared" si="15"/>
        <v>Tue</v>
      </c>
      <c r="C351" t="str">
        <f>IFERROR(VLOOKUP(A351,Blad1!$A$1:$F$126,3,FALSE),"No Liqour")</f>
        <v>No Liqour</v>
      </c>
      <c r="D351">
        <f>IFERROR(VLOOKUP(A351,Blad1!$A$1:$F$126,4,FALSE),0)</f>
        <v>0</v>
      </c>
      <c r="E351">
        <f>IFERROR(VLOOKUP(A351,Blad1!$A$1:$F$126,5,FALSE),0)</f>
        <v>0</v>
      </c>
      <c r="F351" t="str">
        <f>IFERROR(VLOOKUP(A351,Blad1!$A$1:$F$126,6,FALSE),"Home")</f>
        <v>Home</v>
      </c>
      <c r="G351" t="str">
        <f t="shared" si="16"/>
        <v>Self</v>
      </c>
      <c r="H351" t="str">
        <f t="shared" si="17"/>
        <v>Y</v>
      </c>
    </row>
    <row r="352" spans="1:8" x14ac:dyDescent="0.25">
      <c r="A352" s="19">
        <v>41990</v>
      </c>
      <c r="B352" t="str">
        <f t="shared" si="15"/>
        <v>Wed</v>
      </c>
      <c r="C352" t="str">
        <f>IFERROR(VLOOKUP(A352,Blad1!$A$1:$F$126,3,FALSE),"No Liqour")</f>
        <v>No Liqour</v>
      </c>
      <c r="D352">
        <f>IFERROR(VLOOKUP(A352,Blad1!$A$1:$F$126,4,FALSE),0)</f>
        <v>0</v>
      </c>
      <c r="E352">
        <f>IFERROR(VLOOKUP(A352,Blad1!$A$1:$F$126,5,FALSE),0)</f>
        <v>0</v>
      </c>
      <c r="F352" t="str">
        <f>IFERROR(VLOOKUP(A352,Blad1!$A$1:$F$126,6,FALSE),"Home")</f>
        <v>Home</v>
      </c>
      <c r="G352" t="str">
        <f t="shared" si="16"/>
        <v>Self</v>
      </c>
      <c r="H352" t="str">
        <f t="shared" si="17"/>
        <v>Y</v>
      </c>
    </row>
    <row r="353" spans="1:8" x14ac:dyDescent="0.25">
      <c r="A353" s="19">
        <v>41991</v>
      </c>
      <c r="B353" t="str">
        <f t="shared" si="15"/>
        <v>Thu</v>
      </c>
      <c r="C353" t="str">
        <f>IFERROR(VLOOKUP(A353,Blad1!$A$1:$F$126,3,FALSE),"No Liqour")</f>
        <v>No Liqour</v>
      </c>
      <c r="D353">
        <f>IFERROR(VLOOKUP(A353,Blad1!$A$1:$F$126,4,FALSE),0)</f>
        <v>0</v>
      </c>
      <c r="E353">
        <f>IFERROR(VLOOKUP(A353,Blad1!$A$1:$F$126,5,FALSE),0)</f>
        <v>0</v>
      </c>
      <c r="F353" t="str">
        <f>IFERROR(VLOOKUP(A353,Blad1!$A$1:$F$126,6,FALSE),"Home")</f>
        <v>Home</v>
      </c>
      <c r="G353" t="str">
        <f t="shared" si="16"/>
        <v>Self</v>
      </c>
      <c r="H353" t="str">
        <f t="shared" si="17"/>
        <v>Y</v>
      </c>
    </row>
    <row r="354" spans="1:8" x14ac:dyDescent="0.25">
      <c r="A354" s="19">
        <v>41992</v>
      </c>
      <c r="B354" t="str">
        <f t="shared" si="15"/>
        <v>Fri</v>
      </c>
      <c r="C354" t="str">
        <f>IFERROR(VLOOKUP(A354,Blad1!$A$1:$F$126,3,FALSE),"No Liqour")</f>
        <v>No Liqour</v>
      </c>
      <c r="D354">
        <f>IFERROR(VLOOKUP(A354,Blad1!$A$1:$F$126,4,FALSE),0)</f>
        <v>0</v>
      </c>
      <c r="E354">
        <f>IFERROR(VLOOKUP(A354,Blad1!$A$1:$F$126,5,FALSE),0)</f>
        <v>0</v>
      </c>
      <c r="F354" t="str">
        <f>IFERROR(VLOOKUP(A354,Blad1!$A$1:$F$126,6,FALSE),"Home")</f>
        <v>Home</v>
      </c>
      <c r="G354" t="str">
        <f t="shared" si="16"/>
        <v>Self</v>
      </c>
      <c r="H354" t="str">
        <f t="shared" si="17"/>
        <v>Y</v>
      </c>
    </row>
    <row r="355" spans="1:8" x14ac:dyDescent="0.25">
      <c r="A355" s="19">
        <v>41993</v>
      </c>
      <c r="B355" t="str">
        <f t="shared" si="15"/>
        <v>Sat</v>
      </c>
      <c r="C355" t="str">
        <f>IFERROR(VLOOKUP(A355,Blad1!$A$1:$F$126,3,FALSE),"No Liqour")</f>
        <v>Beer, Whisky</v>
      </c>
      <c r="D355" t="str">
        <f>IFERROR(VLOOKUP(A355,Blad1!$A$1:$F$126,4,FALSE),0)</f>
        <v>100 + 2</v>
      </c>
      <c r="E355">
        <f>IFERROR(VLOOKUP(A355,Blad1!$A$1:$F$126,5,FALSE),0)</f>
        <v>5</v>
      </c>
      <c r="F355" t="str">
        <f>IFERROR(VLOOKUP(A355,Blad1!$A$1:$F$126,6,FALSE),"Home")</f>
        <v>Home</v>
      </c>
      <c r="G355" t="str">
        <f t="shared" si="16"/>
        <v>Self</v>
      </c>
      <c r="H355" t="str">
        <f t="shared" si="17"/>
        <v>Y</v>
      </c>
    </row>
    <row r="356" spans="1:8" x14ac:dyDescent="0.25">
      <c r="A356" s="19">
        <v>41994</v>
      </c>
      <c r="B356" t="str">
        <f t="shared" si="15"/>
        <v>Sun</v>
      </c>
      <c r="C356" t="str">
        <f>IFERROR(VLOOKUP(A356,Blad1!$A$1:$F$126,3,FALSE),"No Liqour")</f>
        <v>No Liqour</v>
      </c>
      <c r="D356">
        <f>IFERROR(VLOOKUP(A356,Blad1!$A$1:$F$126,4,FALSE),0)</f>
        <v>0</v>
      </c>
      <c r="E356">
        <f>IFERROR(VLOOKUP(A356,Blad1!$A$1:$F$126,5,FALSE),0)</f>
        <v>0</v>
      </c>
      <c r="F356" t="str">
        <f>IFERROR(VLOOKUP(A356,Blad1!$A$1:$F$126,6,FALSE),"Home")</f>
        <v>Home</v>
      </c>
      <c r="G356" t="str">
        <f t="shared" si="16"/>
        <v>Self</v>
      </c>
      <c r="H356" t="str">
        <f t="shared" si="17"/>
        <v>Y</v>
      </c>
    </row>
    <row r="357" spans="1:8" x14ac:dyDescent="0.25">
      <c r="A357" s="19">
        <v>41995</v>
      </c>
      <c r="B357" t="str">
        <f t="shared" si="15"/>
        <v>Mon</v>
      </c>
      <c r="C357" t="str">
        <f>IFERROR(VLOOKUP(A357,Blad1!$A$1:$F$126,3,FALSE),"No Liqour")</f>
        <v>No Liqour</v>
      </c>
      <c r="D357">
        <f>IFERROR(VLOOKUP(A357,Blad1!$A$1:$F$126,4,FALSE),0)</f>
        <v>0</v>
      </c>
      <c r="E357">
        <f>IFERROR(VLOOKUP(A357,Blad1!$A$1:$F$126,5,FALSE),0)</f>
        <v>0</v>
      </c>
      <c r="F357" t="str">
        <f>IFERROR(VLOOKUP(A357,Blad1!$A$1:$F$126,6,FALSE),"Home")</f>
        <v>Home</v>
      </c>
      <c r="G357" t="str">
        <f t="shared" si="16"/>
        <v>Self</v>
      </c>
      <c r="H357" t="str">
        <f t="shared" si="17"/>
        <v>Y</v>
      </c>
    </row>
    <row r="358" spans="1:8" x14ac:dyDescent="0.25">
      <c r="A358" s="19">
        <v>41996</v>
      </c>
      <c r="B358" t="str">
        <f t="shared" si="15"/>
        <v>Tue</v>
      </c>
      <c r="C358" t="str">
        <f>IFERROR(VLOOKUP(A358,Blad1!$A$1:$F$126,3,FALSE),"No Liqour")</f>
        <v>No Liqour</v>
      </c>
      <c r="D358">
        <f>IFERROR(VLOOKUP(A358,Blad1!$A$1:$F$126,4,FALSE),0)</f>
        <v>0</v>
      </c>
      <c r="E358">
        <f>IFERROR(VLOOKUP(A358,Blad1!$A$1:$F$126,5,FALSE),0)</f>
        <v>0</v>
      </c>
      <c r="F358" t="str">
        <f>IFERROR(VLOOKUP(A358,Blad1!$A$1:$F$126,6,FALSE),"Home")</f>
        <v>Home</v>
      </c>
      <c r="G358" t="str">
        <f t="shared" si="16"/>
        <v>Self</v>
      </c>
      <c r="H358" t="str">
        <f t="shared" si="17"/>
        <v>Y</v>
      </c>
    </row>
    <row r="359" spans="1:8" x14ac:dyDescent="0.25">
      <c r="A359" s="19">
        <v>41997</v>
      </c>
      <c r="B359" t="str">
        <f t="shared" si="15"/>
        <v>Wed</v>
      </c>
      <c r="C359" t="str">
        <f>IFERROR(VLOOKUP(A359,Blad1!$A$1:$F$126,3,FALSE),"No Liqour")</f>
        <v>No Liqour</v>
      </c>
      <c r="D359">
        <f>IFERROR(VLOOKUP(A359,Blad1!$A$1:$F$126,4,FALSE),0)</f>
        <v>0</v>
      </c>
      <c r="E359">
        <f>IFERROR(VLOOKUP(A359,Blad1!$A$1:$F$126,5,FALSE),0)</f>
        <v>0</v>
      </c>
      <c r="F359" t="str">
        <f>IFERROR(VLOOKUP(A359,Blad1!$A$1:$F$126,6,FALSE),"Home")</f>
        <v>Home</v>
      </c>
      <c r="G359" t="str">
        <f t="shared" si="16"/>
        <v>Self</v>
      </c>
      <c r="H359" t="str">
        <f t="shared" si="17"/>
        <v>Y</v>
      </c>
    </row>
    <row r="360" spans="1:8" x14ac:dyDescent="0.25">
      <c r="A360" s="19">
        <v>41998</v>
      </c>
      <c r="B360" t="str">
        <f t="shared" si="15"/>
        <v>Thu</v>
      </c>
      <c r="C360" t="str">
        <f>IFERROR(VLOOKUP(A360,Blad1!$A$1:$F$126,3,FALSE),"No Liqour")</f>
        <v>No Liqour</v>
      </c>
      <c r="D360">
        <f>IFERROR(VLOOKUP(A360,Blad1!$A$1:$F$126,4,FALSE),0)</f>
        <v>0</v>
      </c>
      <c r="E360">
        <f>IFERROR(VLOOKUP(A360,Blad1!$A$1:$F$126,5,FALSE),0)</f>
        <v>0</v>
      </c>
      <c r="F360" t="str">
        <f>IFERROR(VLOOKUP(A360,Blad1!$A$1:$F$126,6,FALSE),"Home")</f>
        <v>Home</v>
      </c>
      <c r="G360" t="str">
        <f t="shared" si="16"/>
        <v>Self</v>
      </c>
      <c r="H360" t="str">
        <f t="shared" si="17"/>
        <v>Y</v>
      </c>
    </row>
    <row r="361" spans="1:8" x14ac:dyDescent="0.25">
      <c r="A361" s="19">
        <v>41999</v>
      </c>
      <c r="B361" t="str">
        <f t="shared" si="15"/>
        <v>Fri</v>
      </c>
      <c r="C361" t="str">
        <f>IFERROR(VLOOKUP(A361,Blad1!$A$1:$F$126,3,FALSE),"No Liqour")</f>
        <v>No Liqour</v>
      </c>
      <c r="D361">
        <f>IFERROR(VLOOKUP(A361,Blad1!$A$1:$F$126,4,FALSE),0)</f>
        <v>0</v>
      </c>
      <c r="E361">
        <f>IFERROR(VLOOKUP(A361,Blad1!$A$1:$F$126,5,FALSE),0)</f>
        <v>0</v>
      </c>
      <c r="F361" t="str">
        <f>IFERROR(VLOOKUP(A361,Blad1!$A$1:$F$126,6,FALSE),"Home")</f>
        <v>Home</v>
      </c>
      <c r="G361" t="str">
        <f t="shared" si="16"/>
        <v>Self</v>
      </c>
      <c r="H361" t="str">
        <f t="shared" si="17"/>
        <v>Y</v>
      </c>
    </row>
    <row r="362" spans="1:8" x14ac:dyDescent="0.25">
      <c r="A362" s="19">
        <v>42000</v>
      </c>
      <c r="B362" t="str">
        <f t="shared" si="15"/>
        <v>Sat</v>
      </c>
      <c r="C362" t="str">
        <f>IFERROR(VLOOKUP(A362,Blad1!$A$1:$F$126,3,FALSE),"No Liqour")</f>
        <v>No Liqour</v>
      </c>
      <c r="D362">
        <f>IFERROR(VLOOKUP(A362,Blad1!$A$1:$F$126,4,FALSE),0)</f>
        <v>0</v>
      </c>
      <c r="E362">
        <f>IFERROR(VLOOKUP(A362,Blad1!$A$1:$F$126,5,FALSE),0)</f>
        <v>0</v>
      </c>
      <c r="F362" t="str">
        <f>IFERROR(VLOOKUP(A362,Blad1!$A$1:$F$126,6,FALSE),"Home")</f>
        <v>Home</v>
      </c>
      <c r="G362" t="str">
        <f t="shared" si="16"/>
        <v>Self</v>
      </c>
      <c r="H362" t="str">
        <f t="shared" si="17"/>
        <v>Y</v>
      </c>
    </row>
    <row r="363" spans="1:8" x14ac:dyDescent="0.25">
      <c r="A363" s="19">
        <v>42001</v>
      </c>
      <c r="B363" t="str">
        <f t="shared" si="15"/>
        <v>Sun</v>
      </c>
      <c r="C363" t="str">
        <f>IFERROR(VLOOKUP(A363,Blad1!$A$1:$F$126,3,FALSE),"No Liqour")</f>
        <v>Whisky</v>
      </c>
      <c r="D363">
        <f>IFERROR(VLOOKUP(A363,Blad1!$A$1:$F$126,4,FALSE),0)</f>
        <v>200</v>
      </c>
      <c r="E363">
        <f>IFERROR(VLOOKUP(A363,Blad1!$A$1:$F$126,5,FALSE),0)</f>
        <v>8</v>
      </c>
      <c r="F363" t="str">
        <f>IFERROR(VLOOKUP(A363,Blad1!$A$1:$F$126,6,FALSE),"Home")</f>
        <v>Home</v>
      </c>
      <c r="G363" t="str">
        <f t="shared" si="16"/>
        <v>Self</v>
      </c>
      <c r="H363" t="str">
        <f t="shared" si="17"/>
        <v>Y</v>
      </c>
    </row>
    <row r="364" spans="1:8" x14ac:dyDescent="0.25">
      <c r="A364" s="19">
        <v>42002</v>
      </c>
      <c r="B364" t="str">
        <f t="shared" si="15"/>
        <v>Mon</v>
      </c>
      <c r="C364" t="str">
        <f>IFERROR(VLOOKUP(A364,Blad1!$A$1:$F$126,3,FALSE),"No Liqour")</f>
        <v>No Liqour</v>
      </c>
      <c r="D364">
        <f>IFERROR(VLOOKUP(A364,Blad1!$A$1:$F$126,4,FALSE),0)</f>
        <v>0</v>
      </c>
      <c r="E364">
        <f>IFERROR(VLOOKUP(A364,Blad1!$A$1:$F$126,5,FALSE),0)</f>
        <v>0</v>
      </c>
      <c r="F364" t="str">
        <f>IFERROR(VLOOKUP(A364,Blad1!$A$1:$F$126,6,FALSE),"Home")</f>
        <v>Home</v>
      </c>
      <c r="G364" t="str">
        <f t="shared" si="16"/>
        <v>Self</v>
      </c>
      <c r="H364" t="str">
        <f t="shared" si="17"/>
        <v>Y</v>
      </c>
    </row>
    <row r="365" spans="1:8" x14ac:dyDescent="0.25">
      <c r="A365" s="19">
        <v>42003</v>
      </c>
      <c r="B365" t="str">
        <f t="shared" si="15"/>
        <v>Tue</v>
      </c>
      <c r="C365" t="str">
        <f>IFERROR(VLOOKUP(A365,Blad1!$A$1:$F$126,3,FALSE),"No Liqour")</f>
        <v>No Liqour</v>
      </c>
      <c r="D365">
        <f>IFERROR(VLOOKUP(A365,Blad1!$A$1:$F$126,4,FALSE),0)</f>
        <v>0</v>
      </c>
      <c r="E365">
        <f>IFERROR(VLOOKUP(A365,Blad1!$A$1:$F$126,5,FALSE),0)</f>
        <v>0</v>
      </c>
      <c r="F365" t="str">
        <f>IFERROR(VLOOKUP(A365,Blad1!$A$1:$F$126,6,FALSE),"Home")</f>
        <v>Home</v>
      </c>
      <c r="G365" t="str">
        <f t="shared" si="16"/>
        <v>Self</v>
      </c>
      <c r="H365" t="str">
        <f t="shared" si="17"/>
        <v>Y</v>
      </c>
    </row>
    <row r="366" spans="1:8" x14ac:dyDescent="0.25">
      <c r="A366" s="19">
        <v>42004</v>
      </c>
      <c r="B366" t="str">
        <f t="shared" si="15"/>
        <v>Wed</v>
      </c>
      <c r="C366" t="str">
        <f>IFERROR(VLOOKUP(A366,Blad1!$A$1:$F$126,3,FALSE),"No Liqour")</f>
        <v>No Liqour</v>
      </c>
      <c r="D366">
        <f>IFERROR(VLOOKUP(A366,Blad1!$A$1:$F$126,4,FALSE),0)</f>
        <v>0</v>
      </c>
      <c r="E366">
        <f>IFERROR(VLOOKUP(A366,Blad1!$A$1:$F$126,5,FALSE),0)</f>
        <v>0</v>
      </c>
      <c r="F366" t="str">
        <f>IFERROR(VLOOKUP(A366,Blad1!$A$1:$F$126,6,FALSE),"Home")</f>
        <v>Home</v>
      </c>
      <c r="G366" t="str">
        <f t="shared" si="16"/>
        <v>Self</v>
      </c>
      <c r="H366" t="str">
        <f t="shared" si="17"/>
        <v>Y</v>
      </c>
    </row>
    <row r="367" spans="1:8" x14ac:dyDescent="0.25">
      <c r="A367" s="19">
        <v>42005</v>
      </c>
      <c r="B367" t="str">
        <f t="shared" si="15"/>
        <v>Thu</v>
      </c>
      <c r="C367" t="str">
        <f>IFERROR(VLOOKUP(A367,Blad1!$A$1:$F$126,3,FALSE),"No Liqour")</f>
        <v>No Liqour</v>
      </c>
      <c r="D367">
        <f>IFERROR(VLOOKUP(A367,Blad1!$A$1:$F$126,4,FALSE),0)</f>
        <v>0</v>
      </c>
      <c r="E367">
        <f>IFERROR(VLOOKUP(A367,Blad1!$A$1:$F$126,5,FALSE),0)</f>
        <v>0</v>
      </c>
      <c r="F367" t="str">
        <f>IFERROR(VLOOKUP(A367,Blad1!$A$1:$F$126,6,FALSE),"Home")</f>
        <v>Home</v>
      </c>
      <c r="G367" t="str">
        <f t="shared" si="16"/>
        <v>Self</v>
      </c>
      <c r="H367" t="str">
        <f t="shared" si="17"/>
        <v>Y</v>
      </c>
    </row>
    <row r="368" spans="1:8" x14ac:dyDescent="0.25">
      <c r="A368" s="19">
        <v>42006</v>
      </c>
      <c r="B368" t="str">
        <f t="shared" si="15"/>
        <v>Fri</v>
      </c>
      <c r="C368" t="str">
        <f>IFERROR(VLOOKUP(A368,Blad1!$A$1:$F$126,3,FALSE),"No Liqour")</f>
        <v>No Liqour</v>
      </c>
      <c r="D368">
        <f>IFERROR(VLOOKUP(A368,Blad1!$A$1:$F$126,4,FALSE),0)</f>
        <v>0</v>
      </c>
      <c r="E368">
        <f>IFERROR(VLOOKUP(A368,Blad1!$A$1:$F$126,5,FALSE),0)</f>
        <v>0</v>
      </c>
      <c r="F368" t="str">
        <f>IFERROR(VLOOKUP(A368,Blad1!$A$1:$F$126,6,FALSE),"Home")</f>
        <v>Home</v>
      </c>
      <c r="G368" t="str">
        <f t="shared" si="16"/>
        <v>Self</v>
      </c>
      <c r="H368" t="str">
        <f t="shared" si="17"/>
        <v>Y</v>
      </c>
    </row>
    <row r="369" spans="1:8" x14ac:dyDescent="0.25">
      <c r="A369" s="19">
        <v>42007</v>
      </c>
      <c r="B369" t="str">
        <f t="shared" si="15"/>
        <v>Sat</v>
      </c>
      <c r="C369" t="str">
        <f>IFERROR(VLOOKUP(A369,Blad1!$A$1:$F$126,3,FALSE),"No Liqour")</f>
        <v>No Liqour</v>
      </c>
      <c r="D369">
        <f>IFERROR(VLOOKUP(A369,Blad1!$A$1:$F$126,4,FALSE),0)</f>
        <v>0</v>
      </c>
      <c r="E369">
        <f>IFERROR(VLOOKUP(A369,Blad1!$A$1:$F$126,5,FALSE),0)</f>
        <v>0</v>
      </c>
      <c r="F369" t="str">
        <f>IFERROR(VLOOKUP(A369,Blad1!$A$1:$F$126,6,FALSE),"Home")</f>
        <v>Home</v>
      </c>
      <c r="G369" t="str">
        <f t="shared" si="16"/>
        <v>Self</v>
      </c>
      <c r="H369" t="str">
        <f t="shared" si="17"/>
        <v>Y</v>
      </c>
    </row>
    <row r="370" spans="1:8" x14ac:dyDescent="0.25">
      <c r="A370" s="19">
        <v>42008</v>
      </c>
      <c r="B370" t="str">
        <f t="shared" si="15"/>
        <v>Sun</v>
      </c>
      <c r="C370" t="str">
        <f>IFERROR(VLOOKUP(A370,Blad1!$A$1:$F$126,3,FALSE),"No Liqour")</f>
        <v>Whisky</v>
      </c>
      <c r="D370">
        <f>IFERROR(VLOOKUP(A370,Blad1!$A$1:$F$126,4,FALSE),0)</f>
        <v>250</v>
      </c>
      <c r="E370">
        <f>IFERROR(VLOOKUP(A370,Blad1!$A$1:$F$126,5,FALSE),0)</f>
        <v>4</v>
      </c>
      <c r="F370" t="str">
        <f>IFERROR(VLOOKUP(A370,Blad1!$A$1:$F$126,6,FALSE),"Home")</f>
        <v>Home with Arun</v>
      </c>
      <c r="G370" t="str">
        <f t="shared" si="16"/>
        <v>Others</v>
      </c>
      <c r="H370" t="str">
        <f t="shared" si="17"/>
        <v>Y</v>
      </c>
    </row>
    <row r="371" spans="1:8" x14ac:dyDescent="0.25">
      <c r="A371" s="19">
        <v>42009</v>
      </c>
      <c r="B371" t="str">
        <f t="shared" si="15"/>
        <v>Mon</v>
      </c>
      <c r="C371" t="str">
        <f>IFERROR(VLOOKUP(A371,Blad1!$A$1:$F$126,3,FALSE),"No Liqour")</f>
        <v>No Liqour</v>
      </c>
      <c r="D371">
        <f>IFERROR(VLOOKUP(A371,Blad1!$A$1:$F$126,4,FALSE),0)</f>
        <v>0</v>
      </c>
      <c r="E371">
        <f>IFERROR(VLOOKUP(A371,Blad1!$A$1:$F$126,5,FALSE),0)</f>
        <v>0</v>
      </c>
      <c r="F371" t="str">
        <f>IFERROR(VLOOKUP(A371,Blad1!$A$1:$F$126,6,FALSE),"Home")</f>
        <v>Home</v>
      </c>
      <c r="G371" t="str">
        <f t="shared" si="16"/>
        <v>Self</v>
      </c>
      <c r="H371" t="str">
        <f t="shared" si="17"/>
        <v>Y</v>
      </c>
    </row>
    <row r="372" spans="1:8" x14ac:dyDescent="0.25">
      <c r="A372" s="19">
        <v>42010</v>
      </c>
      <c r="B372" t="str">
        <f t="shared" si="15"/>
        <v>Tue</v>
      </c>
      <c r="C372" t="str">
        <f>IFERROR(VLOOKUP(A372,Blad1!$A$1:$F$126,3,FALSE),"No Liqour")</f>
        <v>No Liqour</v>
      </c>
      <c r="D372">
        <f>IFERROR(VLOOKUP(A372,Blad1!$A$1:$F$126,4,FALSE),0)</f>
        <v>0</v>
      </c>
      <c r="E372">
        <f>IFERROR(VLOOKUP(A372,Blad1!$A$1:$F$126,5,FALSE),0)</f>
        <v>0</v>
      </c>
      <c r="F372" t="str">
        <f>IFERROR(VLOOKUP(A372,Blad1!$A$1:$F$126,6,FALSE),"Home")</f>
        <v>Home</v>
      </c>
      <c r="G372" t="str">
        <f t="shared" si="16"/>
        <v>Self</v>
      </c>
      <c r="H372" t="str">
        <f t="shared" si="17"/>
        <v>Y</v>
      </c>
    </row>
    <row r="373" spans="1:8" x14ac:dyDescent="0.25">
      <c r="A373" s="19">
        <v>42011</v>
      </c>
      <c r="B373" t="str">
        <f t="shared" si="15"/>
        <v>Wed</v>
      </c>
      <c r="C373" t="str">
        <f>IFERROR(VLOOKUP(A373,Blad1!$A$1:$F$126,3,FALSE),"No Liqour")</f>
        <v>No Liqour</v>
      </c>
      <c r="D373">
        <f>IFERROR(VLOOKUP(A373,Blad1!$A$1:$F$126,4,FALSE),0)</f>
        <v>0</v>
      </c>
      <c r="E373">
        <f>IFERROR(VLOOKUP(A373,Blad1!$A$1:$F$126,5,FALSE),0)</f>
        <v>0</v>
      </c>
      <c r="F373" t="str">
        <f>IFERROR(VLOOKUP(A373,Blad1!$A$1:$F$126,6,FALSE),"Home")</f>
        <v>Home</v>
      </c>
      <c r="G373" t="str">
        <f t="shared" si="16"/>
        <v>Self</v>
      </c>
      <c r="H373" t="str">
        <f t="shared" si="17"/>
        <v>Y</v>
      </c>
    </row>
    <row r="374" spans="1:8" x14ac:dyDescent="0.25">
      <c r="A374" s="19">
        <v>42012</v>
      </c>
      <c r="B374" t="str">
        <f t="shared" si="15"/>
        <v>Thu</v>
      </c>
      <c r="C374" t="str">
        <f>IFERROR(VLOOKUP(A374,Blad1!$A$1:$F$126,3,FALSE),"No Liqour")</f>
        <v>No Liqour</v>
      </c>
      <c r="D374">
        <f>IFERROR(VLOOKUP(A374,Blad1!$A$1:$F$126,4,FALSE),0)</f>
        <v>0</v>
      </c>
      <c r="E374">
        <f>IFERROR(VLOOKUP(A374,Blad1!$A$1:$F$126,5,FALSE),0)</f>
        <v>0</v>
      </c>
      <c r="F374" t="str">
        <f>IFERROR(VLOOKUP(A374,Blad1!$A$1:$F$126,6,FALSE),"Home")</f>
        <v>Home</v>
      </c>
      <c r="G374" t="str">
        <f t="shared" si="16"/>
        <v>Self</v>
      </c>
      <c r="H374" t="str">
        <f t="shared" si="17"/>
        <v>Y</v>
      </c>
    </row>
    <row r="375" spans="1:8" x14ac:dyDescent="0.25">
      <c r="A375" s="19">
        <v>42013</v>
      </c>
      <c r="B375" t="str">
        <f t="shared" si="15"/>
        <v>Fri</v>
      </c>
      <c r="C375" t="str">
        <f>IFERROR(VLOOKUP(A375,Blad1!$A$1:$F$126,3,FALSE),"No Liqour")</f>
        <v>No Liqour</v>
      </c>
      <c r="D375">
        <f>IFERROR(VLOOKUP(A375,Blad1!$A$1:$F$126,4,FALSE),0)</f>
        <v>0</v>
      </c>
      <c r="E375">
        <f>IFERROR(VLOOKUP(A375,Blad1!$A$1:$F$126,5,FALSE),0)</f>
        <v>0</v>
      </c>
      <c r="F375" t="str">
        <f>IFERROR(VLOOKUP(A375,Blad1!$A$1:$F$126,6,FALSE),"Home")</f>
        <v>Home</v>
      </c>
      <c r="G375" t="str">
        <f t="shared" si="16"/>
        <v>Self</v>
      </c>
      <c r="H375" t="str">
        <f t="shared" si="17"/>
        <v>Y</v>
      </c>
    </row>
    <row r="376" spans="1:8" x14ac:dyDescent="0.25">
      <c r="A376" s="19">
        <v>42014</v>
      </c>
      <c r="B376" t="str">
        <f t="shared" si="15"/>
        <v>Sat</v>
      </c>
      <c r="C376" t="str">
        <f>IFERROR(VLOOKUP(A376,Blad1!$A$1:$F$126,3,FALSE),"No Liqour")</f>
        <v>No Liqour</v>
      </c>
      <c r="D376">
        <f>IFERROR(VLOOKUP(A376,Blad1!$A$1:$F$126,4,FALSE),0)</f>
        <v>0</v>
      </c>
      <c r="E376">
        <f>IFERROR(VLOOKUP(A376,Blad1!$A$1:$F$126,5,FALSE),0)</f>
        <v>0</v>
      </c>
      <c r="F376" t="str">
        <f>IFERROR(VLOOKUP(A376,Blad1!$A$1:$F$126,6,FALSE),"Home")</f>
        <v>Home</v>
      </c>
      <c r="G376" t="str">
        <f t="shared" si="16"/>
        <v>Self</v>
      </c>
      <c r="H376" t="str">
        <f t="shared" si="17"/>
        <v>Y</v>
      </c>
    </row>
    <row r="377" spans="1:8" x14ac:dyDescent="0.25">
      <c r="A377" s="19">
        <v>42015</v>
      </c>
      <c r="B377" t="str">
        <f t="shared" si="15"/>
        <v>Sun</v>
      </c>
      <c r="C377" t="str">
        <f>IFERROR(VLOOKUP(A377,Blad1!$A$1:$F$126,3,FALSE),"No Liqour")</f>
        <v>No Liqour</v>
      </c>
      <c r="D377">
        <f>IFERROR(VLOOKUP(A377,Blad1!$A$1:$F$126,4,FALSE),0)</f>
        <v>0</v>
      </c>
      <c r="E377">
        <f>IFERROR(VLOOKUP(A377,Blad1!$A$1:$F$126,5,FALSE),0)</f>
        <v>0</v>
      </c>
      <c r="F377" t="str">
        <f>IFERROR(VLOOKUP(A377,Blad1!$A$1:$F$126,6,FALSE),"Home")</f>
        <v>Home</v>
      </c>
      <c r="G377" t="str">
        <f t="shared" si="16"/>
        <v>Self</v>
      </c>
      <c r="H377" t="str">
        <f t="shared" si="17"/>
        <v>Y</v>
      </c>
    </row>
    <row r="378" spans="1:8" x14ac:dyDescent="0.25">
      <c r="A378" s="19">
        <v>42016</v>
      </c>
      <c r="B378" t="str">
        <f t="shared" si="15"/>
        <v>Mon</v>
      </c>
      <c r="C378" t="str">
        <f>IFERROR(VLOOKUP(A378,Blad1!$A$1:$F$126,3,FALSE),"No Liqour")</f>
        <v>No Liqour</v>
      </c>
      <c r="D378">
        <f>IFERROR(VLOOKUP(A378,Blad1!$A$1:$F$126,4,FALSE),0)</f>
        <v>0</v>
      </c>
      <c r="E378">
        <f>IFERROR(VLOOKUP(A378,Blad1!$A$1:$F$126,5,FALSE),0)</f>
        <v>0</v>
      </c>
      <c r="F378" t="str">
        <f>IFERROR(VLOOKUP(A378,Blad1!$A$1:$F$126,6,FALSE),"Home")</f>
        <v>Home</v>
      </c>
      <c r="G378" t="str">
        <f t="shared" si="16"/>
        <v>Self</v>
      </c>
      <c r="H378" t="str">
        <f t="shared" si="17"/>
        <v>Y</v>
      </c>
    </row>
    <row r="379" spans="1:8" x14ac:dyDescent="0.25">
      <c r="A379" s="19">
        <v>42017</v>
      </c>
      <c r="B379" t="str">
        <f t="shared" si="15"/>
        <v>Tue</v>
      </c>
      <c r="C379" t="str">
        <f>IFERROR(VLOOKUP(A379,Blad1!$A$1:$F$126,3,FALSE),"No Liqour")</f>
        <v>No Liqour</v>
      </c>
      <c r="D379">
        <f>IFERROR(VLOOKUP(A379,Blad1!$A$1:$F$126,4,FALSE),0)</f>
        <v>0</v>
      </c>
      <c r="E379">
        <f>IFERROR(VLOOKUP(A379,Blad1!$A$1:$F$126,5,FALSE),0)</f>
        <v>0</v>
      </c>
      <c r="F379" t="str">
        <f>IFERROR(VLOOKUP(A379,Blad1!$A$1:$F$126,6,FALSE),"Home")</f>
        <v>Home</v>
      </c>
      <c r="G379" t="str">
        <f t="shared" si="16"/>
        <v>Self</v>
      </c>
      <c r="H379" t="str">
        <f t="shared" si="17"/>
        <v>Y</v>
      </c>
    </row>
    <row r="380" spans="1:8" x14ac:dyDescent="0.25">
      <c r="A380" s="19">
        <v>42018</v>
      </c>
      <c r="B380" t="str">
        <f t="shared" si="15"/>
        <v>Wed</v>
      </c>
      <c r="C380" t="str">
        <f>IFERROR(VLOOKUP(A380,Blad1!$A$1:$F$126,3,FALSE),"No Liqour")</f>
        <v>No Liqour</v>
      </c>
      <c r="D380">
        <f>IFERROR(VLOOKUP(A380,Blad1!$A$1:$F$126,4,FALSE),0)</f>
        <v>0</v>
      </c>
      <c r="E380">
        <f>IFERROR(VLOOKUP(A380,Blad1!$A$1:$F$126,5,FALSE),0)</f>
        <v>0</v>
      </c>
      <c r="F380" t="str">
        <f>IFERROR(VLOOKUP(A380,Blad1!$A$1:$F$126,6,FALSE),"Home")</f>
        <v>Home</v>
      </c>
      <c r="G380" t="str">
        <f t="shared" si="16"/>
        <v>Self</v>
      </c>
      <c r="H380" t="str">
        <f t="shared" si="17"/>
        <v>Y</v>
      </c>
    </row>
    <row r="381" spans="1:8" x14ac:dyDescent="0.25">
      <c r="A381" s="19">
        <v>42019</v>
      </c>
      <c r="B381" t="str">
        <f t="shared" si="15"/>
        <v>Thu</v>
      </c>
      <c r="C381" t="str">
        <f>IFERROR(VLOOKUP(A381,Blad1!$A$1:$F$126,3,FALSE),"No Liqour")</f>
        <v>No Liqour</v>
      </c>
      <c r="D381">
        <f>IFERROR(VLOOKUP(A381,Blad1!$A$1:$F$126,4,FALSE),0)</f>
        <v>0</v>
      </c>
      <c r="E381">
        <f>IFERROR(VLOOKUP(A381,Blad1!$A$1:$F$126,5,FALSE),0)</f>
        <v>0</v>
      </c>
      <c r="F381" t="str">
        <f>IFERROR(VLOOKUP(A381,Blad1!$A$1:$F$126,6,FALSE),"Home")</f>
        <v>Home</v>
      </c>
      <c r="G381" t="str">
        <f t="shared" si="16"/>
        <v>Self</v>
      </c>
      <c r="H381" t="str">
        <f t="shared" si="17"/>
        <v>Y</v>
      </c>
    </row>
    <row r="382" spans="1:8" x14ac:dyDescent="0.25">
      <c r="A382" s="19">
        <v>42020</v>
      </c>
      <c r="B382" t="str">
        <f t="shared" si="15"/>
        <v>Fri</v>
      </c>
      <c r="C382" t="str">
        <f>IFERROR(VLOOKUP(A382,Blad1!$A$1:$F$126,3,FALSE),"No Liqour")</f>
        <v>No Liqour</v>
      </c>
      <c r="D382">
        <f>IFERROR(VLOOKUP(A382,Blad1!$A$1:$F$126,4,FALSE),0)</f>
        <v>0</v>
      </c>
      <c r="E382">
        <f>IFERROR(VLOOKUP(A382,Blad1!$A$1:$F$126,5,FALSE),0)</f>
        <v>0</v>
      </c>
      <c r="F382" t="str">
        <f>IFERROR(VLOOKUP(A382,Blad1!$A$1:$F$126,6,FALSE),"Home")</f>
        <v>Home</v>
      </c>
      <c r="G382" t="str">
        <f t="shared" si="16"/>
        <v>Self</v>
      </c>
      <c r="H382" t="str">
        <f t="shared" si="17"/>
        <v>Y</v>
      </c>
    </row>
    <row r="383" spans="1:8" x14ac:dyDescent="0.25">
      <c r="A383" s="19">
        <v>42021</v>
      </c>
      <c r="B383" t="str">
        <f t="shared" si="15"/>
        <v>Sat</v>
      </c>
      <c r="C383" t="str">
        <f>IFERROR(VLOOKUP(A383,Blad1!$A$1:$F$126,3,FALSE),"No Liqour")</f>
        <v>No Liqour</v>
      </c>
      <c r="D383">
        <f>IFERROR(VLOOKUP(A383,Blad1!$A$1:$F$126,4,FALSE),0)</f>
        <v>0</v>
      </c>
      <c r="E383">
        <f>IFERROR(VLOOKUP(A383,Blad1!$A$1:$F$126,5,FALSE),0)</f>
        <v>0</v>
      </c>
      <c r="F383" t="str">
        <f>IFERROR(VLOOKUP(A383,Blad1!$A$1:$F$126,6,FALSE),"Home")</f>
        <v>Home</v>
      </c>
      <c r="G383" t="str">
        <f t="shared" si="16"/>
        <v>Self</v>
      </c>
      <c r="H383" t="str">
        <f t="shared" si="17"/>
        <v>Y</v>
      </c>
    </row>
    <row r="384" spans="1:8" x14ac:dyDescent="0.25">
      <c r="A384" s="19">
        <v>42022</v>
      </c>
      <c r="B384" t="str">
        <f t="shared" si="15"/>
        <v>Sun</v>
      </c>
      <c r="C384" t="str">
        <f>IFERROR(VLOOKUP(A384,Blad1!$A$1:$F$126,3,FALSE),"No Liqour")</f>
        <v>No Liqour</v>
      </c>
      <c r="D384">
        <f>IFERROR(VLOOKUP(A384,Blad1!$A$1:$F$126,4,FALSE),0)</f>
        <v>0</v>
      </c>
      <c r="E384">
        <f>IFERROR(VLOOKUP(A384,Blad1!$A$1:$F$126,5,FALSE),0)</f>
        <v>0</v>
      </c>
      <c r="F384" t="str">
        <f>IFERROR(VLOOKUP(A384,Blad1!$A$1:$F$126,6,FALSE),"Home")</f>
        <v>Home</v>
      </c>
      <c r="G384" t="str">
        <f t="shared" si="16"/>
        <v>Self</v>
      </c>
      <c r="H384" t="str">
        <f t="shared" si="17"/>
        <v>Y</v>
      </c>
    </row>
    <row r="385" spans="1:8" x14ac:dyDescent="0.25">
      <c r="A385" s="19">
        <v>42023</v>
      </c>
      <c r="B385" t="str">
        <f t="shared" si="15"/>
        <v>Mon</v>
      </c>
      <c r="C385" t="str">
        <f>IFERROR(VLOOKUP(A385,Blad1!$A$1:$F$126,3,FALSE),"No Liqour")</f>
        <v>No Liqour</v>
      </c>
      <c r="D385">
        <f>IFERROR(VLOOKUP(A385,Blad1!$A$1:$F$126,4,FALSE),0)</f>
        <v>0</v>
      </c>
      <c r="E385">
        <f>IFERROR(VLOOKUP(A385,Blad1!$A$1:$F$126,5,FALSE),0)</f>
        <v>0</v>
      </c>
      <c r="F385" t="str">
        <f>IFERROR(VLOOKUP(A385,Blad1!$A$1:$F$126,6,FALSE),"Home")</f>
        <v>Home</v>
      </c>
      <c r="G385" t="str">
        <f t="shared" si="16"/>
        <v>Self</v>
      </c>
      <c r="H385" t="str">
        <f t="shared" si="17"/>
        <v>Y</v>
      </c>
    </row>
    <row r="386" spans="1:8" x14ac:dyDescent="0.25">
      <c r="A386" s="19">
        <v>42024</v>
      </c>
      <c r="B386" t="str">
        <f t="shared" si="15"/>
        <v>Tue</v>
      </c>
      <c r="C386" t="str">
        <f>IFERROR(VLOOKUP(A386,Blad1!$A$1:$F$126,3,FALSE),"No Liqour")</f>
        <v>No Liqour</v>
      </c>
      <c r="D386">
        <f>IFERROR(VLOOKUP(A386,Blad1!$A$1:$F$126,4,FALSE),0)</f>
        <v>0</v>
      </c>
      <c r="E386">
        <f>IFERROR(VLOOKUP(A386,Blad1!$A$1:$F$126,5,FALSE),0)</f>
        <v>0</v>
      </c>
      <c r="F386" t="str">
        <f>IFERROR(VLOOKUP(A386,Blad1!$A$1:$F$126,6,FALSE),"Home")</f>
        <v>Home</v>
      </c>
      <c r="G386" t="str">
        <f t="shared" si="16"/>
        <v>Self</v>
      </c>
      <c r="H386" t="str">
        <f t="shared" si="17"/>
        <v>Y</v>
      </c>
    </row>
    <row r="387" spans="1:8" x14ac:dyDescent="0.25">
      <c r="A387" s="19">
        <v>42025</v>
      </c>
      <c r="B387" t="str">
        <f t="shared" ref="B387:B450" si="18">TEXT(A387,"ddd")</f>
        <v>Wed</v>
      </c>
      <c r="C387" t="str">
        <f>IFERROR(VLOOKUP(A387,Blad1!$A$1:$F$126,3,FALSE),"No Liqour")</f>
        <v>No Liqour</v>
      </c>
      <c r="D387">
        <f>IFERROR(VLOOKUP(A387,Blad1!$A$1:$F$126,4,FALSE),0)</f>
        <v>0</v>
      </c>
      <c r="E387">
        <f>IFERROR(VLOOKUP(A387,Blad1!$A$1:$F$126,5,FALSE),0)</f>
        <v>0</v>
      </c>
      <c r="F387" t="str">
        <f>IFERROR(VLOOKUP(A387,Blad1!$A$1:$F$126,6,FALSE),"Home")</f>
        <v>Home</v>
      </c>
      <c r="G387" t="str">
        <f t="shared" ref="G387:G450" si="19">IF(F387="Home","Self","Others")</f>
        <v>Self</v>
      </c>
      <c r="H387" t="str">
        <f t="shared" ref="H387:H450" si="20">IFERROR(IF(FIND("Home",F387)=1,"Y","N"),"N")</f>
        <v>Y</v>
      </c>
    </row>
    <row r="388" spans="1:8" x14ac:dyDescent="0.25">
      <c r="A388" s="19">
        <v>42026</v>
      </c>
      <c r="B388" t="str">
        <f t="shared" si="18"/>
        <v>Thu</v>
      </c>
      <c r="C388" t="str">
        <f>IFERROR(VLOOKUP(A388,Blad1!$A$1:$F$126,3,FALSE),"No Liqour")</f>
        <v>No Liqour</v>
      </c>
      <c r="D388">
        <f>IFERROR(VLOOKUP(A388,Blad1!$A$1:$F$126,4,FALSE),0)</f>
        <v>0</v>
      </c>
      <c r="E388">
        <f>IFERROR(VLOOKUP(A388,Blad1!$A$1:$F$126,5,FALSE),0)</f>
        <v>0</v>
      </c>
      <c r="F388" t="str">
        <f>IFERROR(VLOOKUP(A388,Blad1!$A$1:$F$126,6,FALSE),"Home")</f>
        <v>Home</v>
      </c>
      <c r="G388" t="str">
        <f t="shared" si="19"/>
        <v>Self</v>
      </c>
      <c r="H388" t="str">
        <f t="shared" si="20"/>
        <v>Y</v>
      </c>
    </row>
    <row r="389" spans="1:8" x14ac:dyDescent="0.25">
      <c r="A389" s="19">
        <v>42027</v>
      </c>
      <c r="B389" t="str">
        <f t="shared" si="18"/>
        <v>Fri</v>
      </c>
      <c r="C389" t="str">
        <f>IFERROR(VLOOKUP(A389,Blad1!$A$1:$F$126,3,FALSE),"No Liqour")</f>
        <v>No Liqour</v>
      </c>
      <c r="D389">
        <f>IFERROR(VLOOKUP(A389,Blad1!$A$1:$F$126,4,FALSE),0)</f>
        <v>0</v>
      </c>
      <c r="E389">
        <f>IFERROR(VLOOKUP(A389,Blad1!$A$1:$F$126,5,FALSE),0)</f>
        <v>0</v>
      </c>
      <c r="F389" t="str">
        <f>IFERROR(VLOOKUP(A389,Blad1!$A$1:$F$126,6,FALSE),"Home")</f>
        <v>Home</v>
      </c>
      <c r="G389" t="str">
        <f t="shared" si="19"/>
        <v>Self</v>
      </c>
      <c r="H389" t="str">
        <f t="shared" si="20"/>
        <v>Y</v>
      </c>
    </row>
    <row r="390" spans="1:8" x14ac:dyDescent="0.25">
      <c r="A390" s="19">
        <v>42028</v>
      </c>
      <c r="B390" t="str">
        <f t="shared" si="18"/>
        <v>Sat</v>
      </c>
      <c r="C390" t="str">
        <f>IFERROR(VLOOKUP(A390,Blad1!$A$1:$F$126,3,FALSE),"No Liqour")</f>
        <v>No Liqour</v>
      </c>
      <c r="D390">
        <f>IFERROR(VLOOKUP(A390,Blad1!$A$1:$F$126,4,FALSE),0)</f>
        <v>0</v>
      </c>
      <c r="E390">
        <f>IFERROR(VLOOKUP(A390,Blad1!$A$1:$F$126,5,FALSE),0)</f>
        <v>0</v>
      </c>
      <c r="F390" t="str">
        <f>IFERROR(VLOOKUP(A390,Blad1!$A$1:$F$126,6,FALSE),"Home")</f>
        <v>Home</v>
      </c>
      <c r="G390" t="str">
        <f t="shared" si="19"/>
        <v>Self</v>
      </c>
      <c r="H390" t="str">
        <f t="shared" si="20"/>
        <v>Y</v>
      </c>
    </row>
    <row r="391" spans="1:8" x14ac:dyDescent="0.25">
      <c r="A391" s="19">
        <v>42029</v>
      </c>
      <c r="B391" t="str">
        <f t="shared" si="18"/>
        <v>Sun</v>
      </c>
      <c r="C391" t="str">
        <f>IFERROR(VLOOKUP(A391,Blad1!$A$1:$F$126,3,FALSE),"No Liqour")</f>
        <v>No Liqour</v>
      </c>
      <c r="D391">
        <f>IFERROR(VLOOKUP(A391,Blad1!$A$1:$F$126,4,FALSE),0)</f>
        <v>0</v>
      </c>
      <c r="E391">
        <f>IFERROR(VLOOKUP(A391,Blad1!$A$1:$F$126,5,FALSE),0)</f>
        <v>0</v>
      </c>
      <c r="F391" t="str">
        <f>IFERROR(VLOOKUP(A391,Blad1!$A$1:$F$126,6,FALSE),"Home")</f>
        <v>Home</v>
      </c>
      <c r="G391" t="str">
        <f t="shared" si="19"/>
        <v>Self</v>
      </c>
      <c r="H391" t="str">
        <f t="shared" si="20"/>
        <v>Y</v>
      </c>
    </row>
    <row r="392" spans="1:8" x14ac:dyDescent="0.25">
      <c r="A392" s="19">
        <v>42030</v>
      </c>
      <c r="B392" t="str">
        <f t="shared" si="18"/>
        <v>Mon</v>
      </c>
      <c r="C392" t="str">
        <f>IFERROR(VLOOKUP(A392,Blad1!$A$1:$F$126,3,FALSE),"No Liqour")</f>
        <v>No Liqour</v>
      </c>
      <c r="D392">
        <f>IFERROR(VLOOKUP(A392,Blad1!$A$1:$F$126,4,FALSE),0)</f>
        <v>0</v>
      </c>
      <c r="E392">
        <f>IFERROR(VLOOKUP(A392,Blad1!$A$1:$F$126,5,FALSE),0)</f>
        <v>0</v>
      </c>
      <c r="F392" t="str">
        <f>IFERROR(VLOOKUP(A392,Blad1!$A$1:$F$126,6,FALSE),"Home")</f>
        <v>Home</v>
      </c>
      <c r="G392" t="str">
        <f t="shared" si="19"/>
        <v>Self</v>
      </c>
      <c r="H392" t="str">
        <f t="shared" si="20"/>
        <v>Y</v>
      </c>
    </row>
    <row r="393" spans="1:8" x14ac:dyDescent="0.25">
      <c r="A393" s="19">
        <v>42031</v>
      </c>
      <c r="B393" t="str">
        <f t="shared" si="18"/>
        <v>Tue</v>
      </c>
      <c r="C393" t="str">
        <f>IFERROR(VLOOKUP(A393,Blad1!$A$1:$F$126,3,FALSE),"No Liqour")</f>
        <v>No Liqour</v>
      </c>
      <c r="D393">
        <f>IFERROR(VLOOKUP(A393,Blad1!$A$1:$F$126,4,FALSE),0)</f>
        <v>0</v>
      </c>
      <c r="E393">
        <f>IFERROR(VLOOKUP(A393,Blad1!$A$1:$F$126,5,FALSE),0)</f>
        <v>0</v>
      </c>
      <c r="F393" t="str">
        <f>IFERROR(VLOOKUP(A393,Blad1!$A$1:$F$126,6,FALSE),"Home")</f>
        <v>Home</v>
      </c>
      <c r="G393" t="str">
        <f t="shared" si="19"/>
        <v>Self</v>
      </c>
      <c r="H393" t="str">
        <f t="shared" si="20"/>
        <v>Y</v>
      </c>
    </row>
    <row r="394" spans="1:8" x14ac:dyDescent="0.25">
      <c r="A394" s="19">
        <v>42032</v>
      </c>
      <c r="B394" t="str">
        <f t="shared" si="18"/>
        <v>Wed</v>
      </c>
      <c r="C394" t="str">
        <f>IFERROR(VLOOKUP(A394,Blad1!$A$1:$F$126,3,FALSE),"No Liqour")</f>
        <v>No Liqour</v>
      </c>
      <c r="D394">
        <f>IFERROR(VLOOKUP(A394,Blad1!$A$1:$F$126,4,FALSE),0)</f>
        <v>0</v>
      </c>
      <c r="E394">
        <f>IFERROR(VLOOKUP(A394,Blad1!$A$1:$F$126,5,FALSE),0)</f>
        <v>0</v>
      </c>
      <c r="F394" t="str">
        <f>IFERROR(VLOOKUP(A394,Blad1!$A$1:$F$126,6,FALSE),"Home")</f>
        <v>Home</v>
      </c>
      <c r="G394" t="str">
        <f t="shared" si="19"/>
        <v>Self</v>
      </c>
      <c r="H394" t="str">
        <f t="shared" si="20"/>
        <v>Y</v>
      </c>
    </row>
    <row r="395" spans="1:8" x14ac:dyDescent="0.25">
      <c r="A395" s="19">
        <v>42033</v>
      </c>
      <c r="B395" t="str">
        <f t="shared" si="18"/>
        <v>Thu</v>
      </c>
      <c r="C395" t="str">
        <f>IFERROR(VLOOKUP(A395,Blad1!$A$1:$F$126,3,FALSE),"No Liqour")</f>
        <v>No Liqour</v>
      </c>
      <c r="D395">
        <f>IFERROR(VLOOKUP(A395,Blad1!$A$1:$F$126,4,FALSE),0)</f>
        <v>0</v>
      </c>
      <c r="E395">
        <f>IFERROR(VLOOKUP(A395,Blad1!$A$1:$F$126,5,FALSE),0)</f>
        <v>0</v>
      </c>
      <c r="F395" t="str">
        <f>IFERROR(VLOOKUP(A395,Blad1!$A$1:$F$126,6,FALSE),"Home")</f>
        <v>Home</v>
      </c>
      <c r="G395" t="str">
        <f t="shared" si="19"/>
        <v>Self</v>
      </c>
      <c r="H395" t="str">
        <f t="shared" si="20"/>
        <v>Y</v>
      </c>
    </row>
    <row r="396" spans="1:8" x14ac:dyDescent="0.25">
      <c r="A396" s="19">
        <v>42034</v>
      </c>
      <c r="B396" t="str">
        <f t="shared" si="18"/>
        <v>Fri</v>
      </c>
      <c r="C396" t="str">
        <f>IFERROR(VLOOKUP(A396,Blad1!$A$1:$F$126,3,FALSE),"No Liqour")</f>
        <v>No Liqour</v>
      </c>
      <c r="D396">
        <f>IFERROR(VLOOKUP(A396,Blad1!$A$1:$F$126,4,FALSE),0)</f>
        <v>0</v>
      </c>
      <c r="E396">
        <f>IFERROR(VLOOKUP(A396,Blad1!$A$1:$F$126,5,FALSE),0)</f>
        <v>0</v>
      </c>
      <c r="F396" t="str">
        <f>IFERROR(VLOOKUP(A396,Blad1!$A$1:$F$126,6,FALSE),"Home")</f>
        <v>Home</v>
      </c>
      <c r="G396" t="str">
        <f t="shared" si="19"/>
        <v>Self</v>
      </c>
      <c r="H396" t="str">
        <f t="shared" si="20"/>
        <v>Y</v>
      </c>
    </row>
    <row r="397" spans="1:8" x14ac:dyDescent="0.25">
      <c r="A397" s="19">
        <v>42035</v>
      </c>
      <c r="B397" t="str">
        <f t="shared" si="18"/>
        <v>Sat</v>
      </c>
      <c r="C397" t="str">
        <f>IFERROR(VLOOKUP(A397,Blad1!$A$1:$F$126,3,FALSE),"No Liqour")</f>
        <v>No Liqour</v>
      </c>
      <c r="D397">
        <f>IFERROR(VLOOKUP(A397,Blad1!$A$1:$F$126,4,FALSE),0)</f>
        <v>0</v>
      </c>
      <c r="E397">
        <f>IFERROR(VLOOKUP(A397,Blad1!$A$1:$F$126,5,FALSE),0)</f>
        <v>0</v>
      </c>
      <c r="F397" t="str">
        <f>IFERROR(VLOOKUP(A397,Blad1!$A$1:$F$126,6,FALSE),"Home")</f>
        <v>Home</v>
      </c>
      <c r="G397" t="str">
        <f t="shared" si="19"/>
        <v>Self</v>
      </c>
      <c r="H397" t="str">
        <f t="shared" si="20"/>
        <v>Y</v>
      </c>
    </row>
    <row r="398" spans="1:8" x14ac:dyDescent="0.25">
      <c r="A398" s="19">
        <v>42036</v>
      </c>
      <c r="B398" t="str">
        <f t="shared" si="18"/>
        <v>Sun</v>
      </c>
      <c r="C398" t="str">
        <f>IFERROR(VLOOKUP(A398,Blad1!$A$1:$F$126,3,FALSE),"No Liqour")</f>
        <v>No Liqour</v>
      </c>
      <c r="D398">
        <f>IFERROR(VLOOKUP(A398,Blad1!$A$1:$F$126,4,FALSE),0)</f>
        <v>0</v>
      </c>
      <c r="E398">
        <f>IFERROR(VLOOKUP(A398,Blad1!$A$1:$F$126,5,FALSE),0)</f>
        <v>0</v>
      </c>
      <c r="F398" t="str">
        <f>IFERROR(VLOOKUP(A398,Blad1!$A$1:$F$126,6,FALSE),"Home")</f>
        <v>Home</v>
      </c>
      <c r="G398" t="str">
        <f t="shared" si="19"/>
        <v>Self</v>
      </c>
      <c r="H398" t="str">
        <f t="shared" si="20"/>
        <v>Y</v>
      </c>
    </row>
    <row r="399" spans="1:8" x14ac:dyDescent="0.25">
      <c r="A399" s="19">
        <v>42037</v>
      </c>
      <c r="B399" t="str">
        <f t="shared" si="18"/>
        <v>Mon</v>
      </c>
      <c r="C399" t="str">
        <f>IFERROR(VLOOKUP(A399,Blad1!$A$1:$F$126,3,FALSE),"No Liqour")</f>
        <v>No Liqour</v>
      </c>
      <c r="D399">
        <f>IFERROR(VLOOKUP(A399,Blad1!$A$1:$F$126,4,FALSE),0)</f>
        <v>0</v>
      </c>
      <c r="E399">
        <f>IFERROR(VLOOKUP(A399,Blad1!$A$1:$F$126,5,FALSE),0)</f>
        <v>0</v>
      </c>
      <c r="F399" t="str">
        <f>IFERROR(VLOOKUP(A399,Blad1!$A$1:$F$126,6,FALSE),"Home")</f>
        <v>Home</v>
      </c>
      <c r="G399" t="str">
        <f t="shared" si="19"/>
        <v>Self</v>
      </c>
      <c r="H399" t="str">
        <f t="shared" si="20"/>
        <v>Y</v>
      </c>
    </row>
    <row r="400" spans="1:8" x14ac:dyDescent="0.25">
      <c r="A400" s="19">
        <v>42038</v>
      </c>
      <c r="B400" t="str">
        <f t="shared" si="18"/>
        <v>Tue</v>
      </c>
      <c r="C400" t="str">
        <f>IFERROR(VLOOKUP(A400,Blad1!$A$1:$F$126,3,FALSE),"No Liqour")</f>
        <v>No Liqour</v>
      </c>
      <c r="D400">
        <f>IFERROR(VLOOKUP(A400,Blad1!$A$1:$F$126,4,FALSE),0)</f>
        <v>0</v>
      </c>
      <c r="E400">
        <f>IFERROR(VLOOKUP(A400,Blad1!$A$1:$F$126,5,FALSE),0)</f>
        <v>0</v>
      </c>
      <c r="F400" t="str">
        <f>IFERROR(VLOOKUP(A400,Blad1!$A$1:$F$126,6,FALSE),"Home")</f>
        <v>Home</v>
      </c>
      <c r="G400" t="str">
        <f t="shared" si="19"/>
        <v>Self</v>
      </c>
      <c r="H400" t="str">
        <f t="shared" si="20"/>
        <v>Y</v>
      </c>
    </row>
    <row r="401" spans="1:8" x14ac:dyDescent="0.25">
      <c r="A401" s="19">
        <v>42039</v>
      </c>
      <c r="B401" t="str">
        <f t="shared" si="18"/>
        <v>Wed</v>
      </c>
      <c r="C401" t="str">
        <f>IFERROR(VLOOKUP(A401,Blad1!$A$1:$F$126,3,FALSE),"No Liqour")</f>
        <v>No Liqour</v>
      </c>
      <c r="D401">
        <f>IFERROR(VLOOKUP(A401,Blad1!$A$1:$F$126,4,FALSE),0)</f>
        <v>0</v>
      </c>
      <c r="E401">
        <f>IFERROR(VLOOKUP(A401,Blad1!$A$1:$F$126,5,FALSE),0)</f>
        <v>0</v>
      </c>
      <c r="F401" t="str">
        <f>IFERROR(VLOOKUP(A401,Blad1!$A$1:$F$126,6,FALSE),"Home")</f>
        <v>Home</v>
      </c>
      <c r="G401" t="str">
        <f t="shared" si="19"/>
        <v>Self</v>
      </c>
      <c r="H401" t="str">
        <f t="shared" si="20"/>
        <v>Y</v>
      </c>
    </row>
    <row r="402" spans="1:8" x14ac:dyDescent="0.25">
      <c r="A402" s="19">
        <v>42040</v>
      </c>
      <c r="B402" t="str">
        <f t="shared" si="18"/>
        <v>Thu</v>
      </c>
      <c r="C402" t="str">
        <f>IFERROR(VLOOKUP(A402,Blad1!$A$1:$F$126,3,FALSE),"No Liqour")</f>
        <v>No Liqour</v>
      </c>
      <c r="D402">
        <f>IFERROR(VLOOKUP(A402,Blad1!$A$1:$F$126,4,FALSE),0)</f>
        <v>0</v>
      </c>
      <c r="E402">
        <f>IFERROR(VLOOKUP(A402,Blad1!$A$1:$F$126,5,FALSE),0)</f>
        <v>0</v>
      </c>
      <c r="F402" t="str">
        <f>IFERROR(VLOOKUP(A402,Blad1!$A$1:$F$126,6,FALSE),"Home")</f>
        <v>Home</v>
      </c>
      <c r="G402" t="str">
        <f t="shared" si="19"/>
        <v>Self</v>
      </c>
      <c r="H402" t="str">
        <f t="shared" si="20"/>
        <v>Y</v>
      </c>
    </row>
    <row r="403" spans="1:8" x14ac:dyDescent="0.25">
      <c r="A403" s="19">
        <v>42041</v>
      </c>
      <c r="B403" t="str">
        <f t="shared" si="18"/>
        <v>Fri</v>
      </c>
      <c r="C403" t="str">
        <f>IFERROR(VLOOKUP(A403,Blad1!$A$1:$F$126,3,FALSE),"No Liqour")</f>
        <v>No Liqour</v>
      </c>
      <c r="D403">
        <f>IFERROR(VLOOKUP(A403,Blad1!$A$1:$F$126,4,FALSE),0)</f>
        <v>0</v>
      </c>
      <c r="E403">
        <f>IFERROR(VLOOKUP(A403,Blad1!$A$1:$F$126,5,FALSE),0)</f>
        <v>0</v>
      </c>
      <c r="F403" t="str">
        <f>IFERROR(VLOOKUP(A403,Blad1!$A$1:$F$126,6,FALSE),"Home")</f>
        <v>Home</v>
      </c>
      <c r="G403" t="str">
        <f t="shared" si="19"/>
        <v>Self</v>
      </c>
      <c r="H403" t="str">
        <f t="shared" si="20"/>
        <v>Y</v>
      </c>
    </row>
    <row r="404" spans="1:8" x14ac:dyDescent="0.25">
      <c r="A404" s="19">
        <v>42042</v>
      </c>
      <c r="B404" t="str">
        <f t="shared" si="18"/>
        <v>Sat</v>
      </c>
      <c r="C404" t="str">
        <f>IFERROR(VLOOKUP(A404,Blad1!$A$1:$F$126,3,FALSE),"No Liqour")</f>
        <v>No Liqour</v>
      </c>
      <c r="D404">
        <f>IFERROR(VLOOKUP(A404,Blad1!$A$1:$F$126,4,FALSE),0)</f>
        <v>0</v>
      </c>
      <c r="E404">
        <f>IFERROR(VLOOKUP(A404,Blad1!$A$1:$F$126,5,FALSE),0)</f>
        <v>0</v>
      </c>
      <c r="F404" t="str">
        <f>IFERROR(VLOOKUP(A404,Blad1!$A$1:$F$126,6,FALSE),"Home")</f>
        <v>Home</v>
      </c>
      <c r="G404" t="str">
        <f t="shared" si="19"/>
        <v>Self</v>
      </c>
      <c r="H404" t="str">
        <f t="shared" si="20"/>
        <v>Y</v>
      </c>
    </row>
    <row r="405" spans="1:8" x14ac:dyDescent="0.25">
      <c r="A405" s="19">
        <v>42043</v>
      </c>
      <c r="B405" t="str">
        <f t="shared" si="18"/>
        <v>Sun</v>
      </c>
      <c r="C405" t="str">
        <f>IFERROR(VLOOKUP(A405,Blad1!$A$1:$F$126,3,FALSE),"No Liqour")</f>
        <v>No Liqour</v>
      </c>
      <c r="D405">
        <f>IFERROR(VLOOKUP(A405,Blad1!$A$1:$F$126,4,FALSE),0)</f>
        <v>0</v>
      </c>
      <c r="E405">
        <f>IFERROR(VLOOKUP(A405,Blad1!$A$1:$F$126,5,FALSE),0)</f>
        <v>0</v>
      </c>
      <c r="F405" t="str">
        <f>IFERROR(VLOOKUP(A405,Blad1!$A$1:$F$126,6,FALSE),"Home")</f>
        <v>Home</v>
      </c>
      <c r="G405" t="str">
        <f t="shared" si="19"/>
        <v>Self</v>
      </c>
      <c r="H405" t="str">
        <f t="shared" si="20"/>
        <v>Y</v>
      </c>
    </row>
    <row r="406" spans="1:8" x14ac:dyDescent="0.25">
      <c r="A406" s="19">
        <v>42044</v>
      </c>
      <c r="B406" t="str">
        <f t="shared" si="18"/>
        <v>Mon</v>
      </c>
      <c r="C406" t="str">
        <f>IFERROR(VLOOKUP(A406,Blad1!$A$1:$F$126,3,FALSE),"No Liqour")</f>
        <v>No Liqour</v>
      </c>
      <c r="D406">
        <f>IFERROR(VLOOKUP(A406,Blad1!$A$1:$F$126,4,FALSE),0)</f>
        <v>0</v>
      </c>
      <c r="E406">
        <f>IFERROR(VLOOKUP(A406,Blad1!$A$1:$F$126,5,FALSE),0)</f>
        <v>0</v>
      </c>
      <c r="F406" t="str">
        <f>IFERROR(VLOOKUP(A406,Blad1!$A$1:$F$126,6,FALSE),"Home")</f>
        <v>Home</v>
      </c>
      <c r="G406" t="str">
        <f t="shared" si="19"/>
        <v>Self</v>
      </c>
      <c r="H406" t="str">
        <f t="shared" si="20"/>
        <v>Y</v>
      </c>
    </row>
    <row r="407" spans="1:8" x14ac:dyDescent="0.25">
      <c r="A407" s="19">
        <v>42045</v>
      </c>
      <c r="B407" t="str">
        <f t="shared" si="18"/>
        <v>Tue</v>
      </c>
      <c r="C407" t="str">
        <f>IFERROR(VLOOKUP(A407,Blad1!$A$1:$F$126,3,FALSE),"No Liqour")</f>
        <v>No Liqour</v>
      </c>
      <c r="D407">
        <f>IFERROR(VLOOKUP(A407,Blad1!$A$1:$F$126,4,FALSE),0)</f>
        <v>0</v>
      </c>
      <c r="E407">
        <f>IFERROR(VLOOKUP(A407,Blad1!$A$1:$F$126,5,FALSE),0)</f>
        <v>0</v>
      </c>
      <c r="F407" t="str">
        <f>IFERROR(VLOOKUP(A407,Blad1!$A$1:$F$126,6,FALSE),"Home")</f>
        <v>Home</v>
      </c>
      <c r="G407" t="str">
        <f t="shared" si="19"/>
        <v>Self</v>
      </c>
      <c r="H407" t="str">
        <f t="shared" si="20"/>
        <v>Y</v>
      </c>
    </row>
    <row r="408" spans="1:8" x14ac:dyDescent="0.25">
      <c r="A408" s="19">
        <v>42046</v>
      </c>
      <c r="B408" t="str">
        <f t="shared" si="18"/>
        <v>Wed</v>
      </c>
      <c r="C408" t="str">
        <f>IFERROR(VLOOKUP(A408,Blad1!$A$1:$F$126,3,FALSE),"No Liqour")</f>
        <v>No Liqour</v>
      </c>
      <c r="D408">
        <f>IFERROR(VLOOKUP(A408,Blad1!$A$1:$F$126,4,FALSE),0)</f>
        <v>0</v>
      </c>
      <c r="E408">
        <f>IFERROR(VLOOKUP(A408,Blad1!$A$1:$F$126,5,FALSE),0)</f>
        <v>0</v>
      </c>
      <c r="F408" t="str">
        <f>IFERROR(VLOOKUP(A408,Blad1!$A$1:$F$126,6,FALSE),"Home")</f>
        <v>Home</v>
      </c>
      <c r="G408" t="str">
        <f t="shared" si="19"/>
        <v>Self</v>
      </c>
      <c r="H408" t="str">
        <f t="shared" si="20"/>
        <v>Y</v>
      </c>
    </row>
    <row r="409" spans="1:8" x14ac:dyDescent="0.25">
      <c r="A409" s="19">
        <v>42047</v>
      </c>
      <c r="B409" t="str">
        <f t="shared" si="18"/>
        <v>Thu</v>
      </c>
      <c r="C409" t="str">
        <f>IFERROR(VLOOKUP(A409,Blad1!$A$1:$F$126,3,FALSE),"No Liqour")</f>
        <v>No Liqour</v>
      </c>
      <c r="D409">
        <f>IFERROR(VLOOKUP(A409,Blad1!$A$1:$F$126,4,FALSE),0)</f>
        <v>0</v>
      </c>
      <c r="E409">
        <f>IFERROR(VLOOKUP(A409,Blad1!$A$1:$F$126,5,FALSE),0)</f>
        <v>0</v>
      </c>
      <c r="F409" t="str">
        <f>IFERROR(VLOOKUP(A409,Blad1!$A$1:$F$126,6,FALSE),"Home")</f>
        <v>Home</v>
      </c>
      <c r="G409" t="str">
        <f t="shared" si="19"/>
        <v>Self</v>
      </c>
      <c r="H409" t="str">
        <f t="shared" si="20"/>
        <v>Y</v>
      </c>
    </row>
    <row r="410" spans="1:8" x14ac:dyDescent="0.25">
      <c r="A410" s="19">
        <v>42048</v>
      </c>
      <c r="B410" t="str">
        <f t="shared" si="18"/>
        <v>Fri</v>
      </c>
      <c r="C410" t="str">
        <f>IFERROR(VLOOKUP(A410,Blad1!$A$1:$F$126,3,FALSE),"No Liqour")</f>
        <v>Scotch, Beer, Jagermister</v>
      </c>
      <c r="D410" t="str">
        <f>IFERROR(VLOOKUP(A410,Blad1!$A$1:$F$126,4,FALSE),0)</f>
        <v>120 + 50 + 500</v>
      </c>
      <c r="E410">
        <f>IFERROR(VLOOKUP(A410,Blad1!$A$1:$F$126,5,FALSE),0)</f>
        <v>4.5999999999999996</v>
      </c>
      <c r="F410" t="str">
        <f>IFERROR(VLOOKUP(A410,Blad1!$A$1:$F$126,6,FALSE),"Home")</f>
        <v>Grand Café with team</v>
      </c>
      <c r="G410" t="str">
        <f t="shared" si="19"/>
        <v>Others</v>
      </c>
      <c r="H410" t="str">
        <f t="shared" si="20"/>
        <v>N</v>
      </c>
    </row>
    <row r="411" spans="1:8" x14ac:dyDescent="0.25">
      <c r="A411" s="19">
        <v>42049</v>
      </c>
      <c r="B411" t="str">
        <f t="shared" si="18"/>
        <v>Sat</v>
      </c>
      <c r="C411" t="str">
        <f>IFERROR(VLOOKUP(A411,Blad1!$A$1:$F$126,3,FALSE),"No Liqour")</f>
        <v>No Liqour</v>
      </c>
      <c r="D411">
        <f>IFERROR(VLOOKUP(A411,Blad1!$A$1:$F$126,4,FALSE),0)</f>
        <v>0</v>
      </c>
      <c r="E411">
        <f>IFERROR(VLOOKUP(A411,Blad1!$A$1:$F$126,5,FALSE),0)</f>
        <v>0</v>
      </c>
      <c r="F411" t="str">
        <f>IFERROR(VLOOKUP(A411,Blad1!$A$1:$F$126,6,FALSE),"Home")</f>
        <v>Home</v>
      </c>
      <c r="G411" t="str">
        <f t="shared" si="19"/>
        <v>Self</v>
      </c>
      <c r="H411" t="str">
        <f t="shared" si="20"/>
        <v>Y</v>
      </c>
    </row>
    <row r="412" spans="1:8" x14ac:dyDescent="0.25">
      <c r="A412" s="19">
        <v>42050</v>
      </c>
      <c r="B412" t="str">
        <f t="shared" si="18"/>
        <v>Sun</v>
      </c>
      <c r="C412" t="str">
        <f>IFERROR(VLOOKUP(A412,Blad1!$A$1:$F$126,3,FALSE),"No Liqour")</f>
        <v>No Liqour</v>
      </c>
      <c r="D412">
        <f>IFERROR(VLOOKUP(A412,Blad1!$A$1:$F$126,4,FALSE),0)</f>
        <v>0</v>
      </c>
      <c r="E412">
        <f>IFERROR(VLOOKUP(A412,Blad1!$A$1:$F$126,5,FALSE),0)</f>
        <v>0</v>
      </c>
      <c r="F412" t="str">
        <f>IFERROR(VLOOKUP(A412,Blad1!$A$1:$F$126,6,FALSE),"Home")</f>
        <v>Home</v>
      </c>
      <c r="G412" t="str">
        <f t="shared" si="19"/>
        <v>Self</v>
      </c>
      <c r="H412" t="str">
        <f t="shared" si="20"/>
        <v>Y</v>
      </c>
    </row>
    <row r="413" spans="1:8" x14ac:dyDescent="0.25">
      <c r="A413" s="19">
        <v>42051</v>
      </c>
      <c r="B413" t="str">
        <f t="shared" si="18"/>
        <v>Mon</v>
      </c>
      <c r="C413" t="str">
        <f>IFERROR(VLOOKUP(A413,Blad1!$A$1:$F$126,3,FALSE),"No Liqour")</f>
        <v>No Liqour</v>
      </c>
      <c r="D413">
        <f>IFERROR(VLOOKUP(A413,Blad1!$A$1:$F$126,4,FALSE),0)</f>
        <v>0</v>
      </c>
      <c r="E413">
        <f>IFERROR(VLOOKUP(A413,Blad1!$A$1:$F$126,5,FALSE),0)</f>
        <v>0</v>
      </c>
      <c r="F413" t="str">
        <f>IFERROR(VLOOKUP(A413,Blad1!$A$1:$F$126,6,FALSE),"Home")</f>
        <v>Home</v>
      </c>
      <c r="G413" t="str">
        <f t="shared" si="19"/>
        <v>Self</v>
      </c>
      <c r="H413" t="str">
        <f t="shared" si="20"/>
        <v>Y</v>
      </c>
    </row>
    <row r="414" spans="1:8" x14ac:dyDescent="0.25">
      <c r="A414" s="19">
        <v>42052</v>
      </c>
      <c r="B414" t="str">
        <f t="shared" si="18"/>
        <v>Tue</v>
      </c>
      <c r="C414" t="str">
        <f>IFERROR(VLOOKUP(A414,Blad1!$A$1:$F$126,3,FALSE),"No Liqour")</f>
        <v>No Liqour</v>
      </c>
      <c r="D414">
        <f>IFERROR(VLOOKUP(A414,Blad1!$A$1:$F$126,4,FALSE),0)</f>
        <v>0</v>
      </c>
      <c r="E414">
        <f>IFERROR(VLOOKUP(A414,Blad1!$A$1:$F$126,5,FALSE),0)</f>
        <v>0</v>
      </c>
      <c r="F414" t="str">
        <f>IFERROR(VLOOKUP(A414,Blad1!$A$1:$F$126,6,FALSE),"Home")</f>
        <v>Home</v>
      </c>
      <c r="G414" t="str">
        <f t="shared" si="19"/>
        <v>Self</v>
      </c>
      <c r="H414" t="str">
        <f t="shared" si="20"/>
        <v>Y</v>
      </c>
    </row>
    <row r="415" spans="1:8" x14ac:dyDescent="0.25">
      <c r="A415" s="19">
        <v>42053</v>
      </c>
      <c r="B415" t="str">
        <f t="shared" si="18"/>
        <v>Wed</v>
      </c>
      <c r="C415" t="str">
        <f>IFERROR(VLOOKUP(A415,Blad1!$A$1:$F$126,3,FALSE),"No Liqour")</f>
        <v>No Liqour</v>
      </c>
      <c r="D415">
        <f>IFERROR(VLOOKUP(A415,Blad1!$A$1:$F$126,4,FALSE),0)</f>
        <v>0</v>
      </c>
      <c r="E415">
        <f>IFERROR(VLOOKUP(A415,Blad1!$A$1:$F$126,5,FALSE),0)</f>
        <v>0</v>
      </c>
      <c r="F415" t="str">
        <f>IFERROR(VLOOKUP(A415,Blad1!$A$1:$F$126,6,FALSE),"Home")</f>
        <v>Home</v>
      </c>
      <c r="G415" t="str">
        <f t="shared" si="19"/>
        <v>Self</v>
      </c>
      <c r="H415" t="str">
        <f t="shared" si="20"/>
        <v>Y</v>
      </c>
    </row>
    <row r="416" spans="1:8" x14ac:dyDescent="0.25">
      <c r="A416" s="19">
        <v>42054</v>
      </c>
      <c r="B416" t="str">
        <f t="shared" si="18"/>
        <v>Thu</v>
      </c>
      <c r="C416" t="str">
        <f>IFERROR(VLOOKUP(A416,Blad1!$A$1:$F$126,3,FALSE),"No Liqour")</f>
        <v>No Liqour</v>
      </c>
      <c r="D416">
        <f>IFERROR(VLOOKUP(A416,Blad1!$A$1:$F$126,4,FALSE),0)</f>
        <v>0</v>
      </c>
      <c r="E416">
        <f>IFERROR(VLOOKUP(A416,Blad1!$A$1:$F$126,5,FALSE),0)</f>
        <v>0</v>
      </c>
      <c r="F416" t="str">
        <f>IFERROR(VLOOKUP(A416,Blad1!$A$1:$F$126,6,FALSE),"Home")</f>
        <v>Home</v>
      </c>
      <c r="G416" t="str">
        <f t="shared" si="19"/>
        <v>Self</v>
      </c>
      <c r="H416" t="str">
        <f t="shared" si="20"/>
        <v>Y</v>
      </c>
    </row>
    <row r="417" spans="1:8" x14ac:dyDescent="0.25">
      <c r="A417" s="19">
        <v>42055</v>
      </c>
      <c r="B417" t="str">
        <f t="shared" si="18"/>
        <v>Fri</v>
      </c>
      <c r="C417" t="str">
        <f>IFERROR(VLOOKUP(A417,Blad1!$A$1:$F$126,3,FALSE),"No Liqour")</f>
        <v>No Liqour</v>
      </c>
      <c r="D417">
        <f>IFERROR(VLOOKUP(A417,Blad1!$A$1:$F$126,4,FALSE),0)</f>
        <v>0</v>
      </c>
      <c r="E417">
        <f>IFERROR(VLOOKUP(A417,Blad1!$A$1:$F$126,5,FALSE),0)</f>
        <v>0</v>
      </c>
      <c r="F417" t="str">
        <f>IFERROR(VLOOKUP(A417,Blad1!$A$1:$F$126,6,FALSE),"Home")</f>
        <v>Home</v>
      </c>
      <c r="G417" t="str">
        <f t="shared" si="19"/>
        <v>Self</v>
      </c>
      <c r="H417" t="str">
        <f t="shared" si="20"/>
        <v>Y</v>
      </c>
    </row>
    <row r="418" spans="1:8" x14ac:dyDescent="0.25">
      <c r="A418" s="19">
        <v>42056</v>
      </c>
      <c r="B418" t="str">
        <f t="shared" si="18"/>
        <v>Sat</v>
      </c>
      <c r="C418" t="str">
        <f>IFERROR(VLOOKUP(A418,Blad1!$A$1:$F$126,3,FALSE),"No Liqour")</f>
        <v>Scotch</v>
      </c>
      <c r="D418">
        <f>IFERROR(VLOOKUP(A418,Blad1!$A$1:$F$126,4,FALSE),0)</f>
        <v>360</v>
      </c>
      <c r="E418">
        <f>IFERROR(VLOOKUP(A418,Blad1!$A$1:$F$126,5,FALSE),0)</f>
        <v>6</v>
      </c>
      <c r="F418" t="str">
        <f>IFERROR(VLOOKUP(A418,Blad1!$A$1:$F$126,6,FALSE),"Home")</f>
        <v>Ardra Birthday Party</v>
      </c>
      <c r="G418" t="str">
        <f t="shared" si="19"/>
        <v>Others</v>
      </c>
      <c r="H418" t="str">
        <f t="shared" si="20"/>
        <v>N</v>
      </c>
    </row>
    <row r="419" spans="1:8" x14ac:dyDescent="0.25">
      <c r="A419" s="19">
        <v>42057</v>
      </c>
      <c r="B419" t="str">
        <f t="shared" si="18"/>
        <v>Sun</v>
      </c>
      <c r="C419" t="str">
        <f>IFERROR(VLOOKUP(A419,Blad1!$A$1:$F$126,3,FALSE),"No Liqour")</f>
        <v>No Liqour</v>
      </c>
      <c r="D419">
        <f>IFERROR(VLOOKUP(A419,Blad1!$A$1:$F$126,4,FALSE),0)</f>
        <v>0</v>
      </c>
      <c r="E419">
        <f>IFERROR(VLOOKUP(A419,Blad1!$A$1:$F$126,5,FALSE),0)</f>
        <v>0</v>
      </c>
      <c r="F419" t="str">
        <f>IFERROR(VLOOKUP(A419,Blad1!$A$1:$F$126,6,FALSE),"Home")</f>
        <v>Home</v>
      </c>
      <c r="G419" t="str">
        <f t="shared" si="19"/>
        <v>Self</v>
      </c>
      <c r="H419" t="str">
        <f t="shared" si="20"/>
        <v>Y</v>
      </c>
    </row>
    <row r="420" spans="1:8" x14ac:dyDescent="0.25">
      <c r="A420" s="19">
        <v>42058</v>
      </c>
      <c r="B420" t="str">
        <f t="shared" si="18"/>
        <v>Mon</v>
      </c>
      <c r="C420" t="str">
        <f>IFERROR(VLOOKUP(A420,Blad1!$A$1:$F$126,3,FALSE),"No Liqour")</f>
        <v>No Liqour</v>
      </c>
      <c r="D420">
        <f>IFERROR(VLOOKUP(A420,Blad1!$A$1:$F$126,4,FALSE),0)</f>
        <v>0</v>
      </c>
      <c r="E420">
        <f>IFERROR(VLOOKUP(A420,Blad1!$A$1:$F$126,5,FALSE),0)</f>
        <v>0</v>
      </c>
      <c r="F420" t="str">
        <f>IFERROR(VLOOKUP(A420,Blad1!$A$1:$F$126,6,FALSE),"Home")</f>
        <v>Home</v>
      </c>
      <c r="G420" t="str">
        <f t="shared" si="19"/>
        <v>Self</v>
      </c>
      <c r="H420" t="str">
        <f t="shared" si="20"/>
        <v>Y</v>
      </c>
    </row>
    <row r="421" spans="1:8" x14ac:dyDescent="0.25">
      <c r="A421" s="19">
        <v>42059</v>
      </c>
      <c r="B421" t="str">
        <f t="shared" si="18"/>
        <v>Tue</v>
      </c>
      <c r="C421" t="str">
        <f>IFERROR(VLOOKUP(A421,Blad1!$A$1:$F$126,3,FALSE),"No Liqour")</f>
        <v>No Liqour</v>
      </c>
      <c r="D421">
        <f>IFERROR(VLOOKUP(A421,Blad1!$A$1:$F$126,4,FALSE),0)</f>
        <v>0</v>
      </c>
      <c r="E421">
        <f>IFERROR(VLOOKUP(A421,Blad1!$A$1:$F$126,5,FALSE),0)</f>
        <v>0</v>
      </c>
      <c r="F421" t="str">
        <f>IFERROR(VLOOKUP(A421,Blad1!$A$1:$F$126,6,FALSE),"Home")</f>
        <v>Home</v>
      </c>
      <c r="G421" t="str">
        <f t="shared" si="19"/>
        <v>Self</v>
      </c>
      <c r="H421" t="str">
        <f t="shared" si="20"/>
        <v>Y</v>
      </c>
    </row>
    <row r="422" spans="1:8" x14ac:dyDescent="0.25">
      <c r="A422" s="19">
        <v>42060</v>
      </c>
      <c r="B422" t="str">
        <f t="shared" si="18"/>
        <v>Wed</v>
      </c>
      <c r="C422" t="str">
        <f>IFERROR(VLOOKUP(A422,Blad1!$A$1:$F$126,3,FALSE),"No Liqour")</f>
        <v>No Liqour</v>
      </c>
      <c r="D422">
        <f>IFERROR(VLOOKUP(A422,Blad1!$A$1:$F$126,4,FALSE),0)</f>
        <v>0</v>
      </c>
      <c r="E422">
        <f>IFERROR(VLOOKUP(A422,Blad1!$A$1:$F$126,5,FALSE),0)</f>
        <v>0</v>
      </c>
      <c r="F422" t="str">
        <f>IFERROR(VLOOKUP(A422,Blad1!$A$1:$F$126,6,FALSE),"Home")</f>
        <v>Home</v>
      </c>
      <c r="G422" t="str">
        <f t="shared" si="19"/>
        <v>Self</v>
      </c>
      <c r="H422" t="str">
        <f t="shared" si="20"/>
        <v>Y</v>
      </c>
    </row>
    <row r="423" spans="1:8" x14ac:dyDescent="0.25">
      <c r="A423" s="19">
        <v>42061</v>
      </c>
      <c r="B423" t="str">
        <f t="shared" si="18"/>
        <v>Thu</v>
      </c>
      <c r="C423" t="str">
        <f>IFERROR(VLOOKUP(A423,Blad1!$A$1:$F$126,3,FALSE),"No Liqour")</f>
        <v>No Liqour</v>
      </c>
      <c r="D423">
        <f>IFERROR(VLOOKUP(A423,Blad1!$A$1:$F$126,4,FALSE),0)</f>
        <v>0</v>
      </c>
      <c r="E423">
        <f>IFERROR(VLOOKUP(A423,Blad1!$A$1:$F$126,5,FALSE),0)</f>
        <v>0</v>
      </c>
      <c r="F423" t="str">
        <f>IFERROR(VLOOKUP(A423,Blad1!$A$1:$F$126,6,FALSE),"Home")</f>
        <v>Home</v>
      </c>
      <c r="G423" t="str">
        <f t="shared" si="19"/>
        <v>Self</v>
      </c>
      <c r="H423" t="str">
        <f t="shared" si="20"/>
        <v>Y</v>
      </c>
    </row>
    <row r="424" spans="1:8" x14ac:dyDescent="0.25">
      <c r="A424" s="19">
        <v>42062</v>
      </c>
      <c r="B424" t="str">
        <f t="shared" si="18"/>
        <v>Fri</v>
      </c>
      <c r="C424" t="str">
        <f>IFERROR(VLOOKUP(A424,Blad1!$A$1:$F$126,3,FALSE),"No Liqour")</f>
        <v>No Liqour</v>
      </c>
      <c r="D424">
        <f>IFERROR(VLOOKUP(A424,Blad1!$A$1:$F$126,4,FALSE),0)</f>
        <v>0</v>
      </c>
      <c r="E424">
        <f>IFERROR(VLOOKUP(A424,Blad1!$A$1:$F$126,5,FALSE),0)</f>
        <v>0</v>
      </c>
      <c r="F424" t="str">
        <f>IFERROR(VLOOKUP(A424,Blad1!$A$1:$F$126,6,FALSE),"Home")</f>
        <v>Home</v>
      </c>
      <c r="G424" t="str">
        <f t="shared" si="19"/>
        <v>Self</v>
      </c>
      <c r="H424" t="str">
        <f t="shared" si="20"/>
        <v>Y</v>
      </c>
    </row>
    <row r="425" spans="1:8" x14ac:dyDescent="0.25">
      <c r="A425" s="19">
        <v>42063</v>
      </c>
      <c r="B425" t="str">
        <f t="shared" si="18"/>
        <v>Sat</v>
      </c>
      <c r="C425" t="str">
        <f>IFERROR(VLOOKUP(A425,Blad1!$A$1:$F$126,3,FALSE),"No Liqour")</f>
        <v>No Liqour</v>
      </c>
      <c r="D425">
        <f>IFERROR(VLOOKUP(A425,Blad1!$A$1:$F$126,4,FALSE),0)</f>
        <v>0</v>
      </c>
      <c r="E425">
        <f>IFERROR(VLOOKUP(A425,Blad1!$A$1:$F$126,5,FALSE),0)</f>
        <v>0</v>
      </c>
      <c r="F425" t="str">
        <f>IFERROR(VLOOKUP(A425,Blad1!$A$1:$F$126,6,FALSE),"Home")</f>
        <v>Home</v>
      </c>
      <c r="G425" t="str">
        <f t="shared" si="19"/>
        <v>Self</v>
      </c>
      <c r="H425" t="str">
        <f t="shared" si="20"/>
        <v>Y</v>
      </c>
    </row>
    <row r="426" spans="1:8" x14ac:dyDescent="0.25">
      <c r="A426" s="19">
        <v>42064</v>
      </c>
      <c r="B426" t="str">
        <f t="shared" si="18"/>
        <v>Sun</v>
      </c>
      <c r="C426" t="str">
        <f>IFERROR(VLOOKUP(A426,Blad1!$A$1:$F$126,3,FALSE),"No Liqour")</f>
        <v>Whisky</v>
      </c>
      <c r="D426">
        <f>IFERROR(VLOOKUP(A426,Blad1!$A$1:$F$126,4,FALSE),0)</f>
        <v>300</v>
      </c>
      <c r="E426">
        <f>IFERROR(VLOOKUP(A426,Blad1!$A$1:$F$126,5,FALSE),0)</f>
        <v>6</v>
      </c>
      <c r="F426" t="str">
        <f>IFERROR(VLOOKUP(A426,Blad1!$A$1:$F$126,6,FALSE),"Home")</f>
        <v>Flight to India</v>
      </c>
      <c r="G426" t="str">
        <f t="shared" si="19"/>
        <v>Others</v>
      </c>
      <c r="H426" t="str">
        <f t="shared" si="20"/>
        <v>N</v>
      </c>
    </row>
    <row r="427" spans="1:8" x14ac:dyDescent="0.25">
      <c r="A427" s="19">
        <v>42065</v>
      </c>
      <c r="B427" t="str">
        <f t="shared" si="18"/>
        <v>Mon</v>
      </c>
      <c r="C427" t="str">
        <f>IFERROR(VLOOKUP(A427,Blad1!$A$1:$F$126,3,FALSE),"No Liqour")</f>
        <v>No Liqour</v>
      </c>
      <c r="D427">
        <f>IFERROR(VLOOKUP(A427,Blad1!$A$1:$F$126,4,FALSE),0)</f>
        <v>0</v>
      </c>
      <c r="E427">
        <f>IFERROR(VLOOKUP(A427,Blad1!$A$1:$F$126,5,FALSE),0)</f>
        <v>0</v>
      </c>
      <c r="F427" t="str">
        <f>IFERROR(VLOOKUP(A427,Blad1!$A$1:$F$126,6,FALSE),"Home")</f>
        <v>Home</v>
      </c>
      <c r="G427" t="str">
        <f t="shared" si="19"/>
        <v>Self</v>
      </c>
      <c r="H427" t="str">
        <f t="shared" si="20"/>
        <v>Y</v>
      </c>
    </row>
    <row r="428" spans="1:8" x14ac:dyDescent="0.25">
      <c r="A428" s="19">
        <v>42066</v>
      </c>
      <c r="B428" t="str">
        <f t="shared" si="18"/>
        <v>Tue</v>
      </c>
      <c r="C428" t="str">
        <f>IFERROR(VLOOKUP(A428,Blad1!$A$1:$F$126,3,FALSE),"No Liqour")</f>
        <v>No Liqour</v>
      </c>
      <c r="D428">
        <f>IFERROR(VLOOKUP(A428,Blad1!$A$1:$F$126,4,FALSE),0)</f>
        <v>0</v>
      </c>
      <c r="E428">
        <f>IFERROR(VLOOKUP(A428,Blad1!$A$1:$F$126,5,FALSE),0)</f>
        <v>0</v>
      </c>
      <c r="F428" t="str">
        <f>IFERROR(VLOOKUP(A428,Blad1!$A$1:$F$126,6,FALSE),"Home")</f>
        <v>Home</v>
      </c>
      <c r="G428" t="str">
        <f t="shared" si="19"/>
        <v>Self</v>
      </c>
      <c r="H428" t="str">
        <f t="shared" si="20"/>
        <v>Y</v>
      </c>
    </row>
    <row r="429" spans="1:8" x14ac:dyDescent="0.25">
      <c r="A429" s="19">
        <v>42067</v>
      </c>
      <c r="B429" t="str">
        <f t="shared" si="18"/>
        <v>Wed</v>
      </c>
      <c r="C429" t="str">
        <f>IFERROR(VLOOKUP(A429,Blad1!$A$1:$F$126,3,FALSE),"No Liqour")</f>
        <v>No Liqour</v>
      </c>
      <c r="D429">
        <f>IFERROR(VLOOKUP(A429,Blad1!$A$1:$F$126,4,FALSE),0)</f>
        <v>0</v>
      </c>
      <c r="E429">
        <f>IFERROR(VLOOKUP(A429,Blad1!$A$1:$F$126,5,FALSE),0)</f>
        <v>0</v>
      </c>
      <c r="F429" t="str">
        <f>IFERROR(VLOOKUP(A429,Blad1!$A$1:$F$126,6,FALSE),"Home")</f>
        <v>Home</v>
      </c>
      <c r="G429" t="str">
        <f t="shared" si="19"/>
        <v>Self</v>
      </c>
      <c r="H429" t="str">
        <f t="shared" si="20"/>
        <v>Y</v>
      </c>
    </row>
    <row r="430" spans="1:8" x14ac:dyDescent="0.25">
      <c r="A430" s="19">
        <v>42068</v>
      </c>
      <c r="B430" t="str">
        <f t="shared" si="18"/>
        <v>Thu</v>
      </c>
      <c r="C430" t="str">
        <f>IFERROR(VLOOKUP(A430,Blad1!$A$1:$F$126,3,FALSE),"No Liqour")</f>
        <v>No Liqour</v>
      </c>
      <c r="D430">
        <f>IFERROR(VLOOKUP(A430,Blad1!$A$1:$F$126,4,FALSE),0)</f>
        <v>0</v>
      </c>
      <c r="E430">
        <f>IFERROR(VLOOKUP(A430,Blad1!$A$1:$F$126,5,FALSE),0)</f>
        <v>0</v>
      </c>
      <c r="F430" t="str">
        <f>IFERROR(VLOOKUP(A430,Blad1!$A$1:$F$126,6,FALSE),"Home")</f>
        <v>Home</v>
      </c>
      <c r="G430" t="str">
        <f t="shared" si="19"/>
        <v>Self</v>
      </c>
      <c r="H430" t="str">
        <f t="shared" si="20"/>
        <v>Y</v>
      </c>
    </row>
    <row r="431" spans="1:8" x14ac:dyDescent="0.25">
      <c r="A431" s="19">
        <v>42069</v>
      </c>
      <c r="B431" t="str">
        <f t="shared" si="18"/>
        <v>Fri</v>
      </c>
      <c r="C431" t="str">
        <f>IFERROR(VLOOKUP(A431,Blad1!$A$1:$F$126,3,FALSE),"No Liqour")</f>
        <v>No Liqour</v>
      </c>
      <c r="D431">
        <f>IFERROR(VLOOKUP(A431,Blad1!$A$1:$F$126,4,FALSE),0)</f>
        <v>0</v>
      </c>
      <c r="E431">
        <f>IFERROR(VLOOKUP(A431,Blad1!$A$1:$F$126,5,FALSE),0)</f>
        <v>0</v>
      </c>
      <c r="F431" t="str">
        <f>IFERROR(VLOOKUP(A431,Blad1!$A$1:$F$126,6,FALSE),"Home")</f>
        <v>Home</v>
      </c>
      <c r="G431" t="str">
        <f t="shared" si="19"/>
        <v>Self</v>
      </c>
      <c r="H431" t="str">
        <f t="shared" si="20"/>
        <v>Y</v>
      </c>
    </row>
    <row r="432" spans="1:8" x14ac:dyDescent="0.25">
      <c r="A432" s="19">
        <v>42070</v>
      </c>
      <c r="B432" t="str">
        <f t="shared" si="18"/>
        <v>Sat</v>
      </c>
      <c r="C432" t="str">
        <f>IFERROR(VLOOKUP(A432,Blad1!$A$1:$F$126,3,FALSE),"No Liqour")</f>
        <v>No Liqour</v>
      </c>
      <c r="D432">
        <f>IFERROR(VLOOKUP(A432,Blad1!$A$1:$F$126,4,FALSE),0)</f>
        <v>0</v>
      </c>
      <c r="E432">
        <f>IFERROR(VLOOKUP(A432,Blad1!$A$1:$F$126,5,FALSE),0)</f>
        <v>0</v>
      </c>
      <c r="F432" t="str">
        <f>IFERROR(VLOOKUP(A432,Blad1!$A$1:$F$126,6,FALSE),"Home")</f>
        <v>Home</v>
      </c>
      <c r="G432" t="str">
        <f t="shared" si="19"/>
        <v>Self</v>
      </c>
      <c r="H432" t="str">
        <f t="shared" si="20"/>
        <v>Y</v>
      </c>
    </row>
    <row r="433" spans="1:8" x14ac:dyDescent="0.25">
      <c r="A433" s="19">
        <v>42071</v>
      </c>
      <c r="B433" t="str">
        <f t="shared" si="18"/>
        <v>Sun</v>
      </c>
      <c r="C433" t="str">
        <f>IFERROR(VLOOKUP(A433,Blad1!$A$1:$F$126,3,FALSE),"No Liqour")</f>
        <v>No Liqour</v>
      </c>
      <c r="D433">
        <f>IFERROR(VLOOKUP(A433,Blad1!$A$1:$F$126,4,FALSE),0)</f>
        <v>0</v>
      </c>
      <c r="E433">
        <f>IFERROR(VLOOKUP(A433,Blad1!$A$1:$F$126,5,FALSE),0)</f>
        <v>0</v>
      </c>
      <c r="F433" t="str">
        <f>IFERROR(VLOOKUP(A433,Blad1!$A$1:$F$126,6,FALSE),"Home")</f>
        <v>Home</v>
      </c>
      <c r="G433" t="str">
        <f t="shared" si="19"/>
        <v>Self</v>
      </c>
      <c r="H433" t="str">
        <f t="shared" si="20"/>
        <v>Y</v>
      </c>
    </row>
    <row r="434" spans="1:8" x14ac:dyDescent="0.25">
      <c r="A434" s="19">
        <v>42072</v>
      </c>
      <c r="B434" t="str">
        <f t="shared" si="18"/>
        <v>Mon</v>
      </c>
      <c r="C434" t="str">
        <f>IFERROR(VLOOKUP(A434,Blad1!$A$1:$F$126,3,FALSE),"No Liqour")</f>
        <v>No Liqour</v>
      </c>
      <c r="D434">
        <f>IFERROR(VLOOKUP(A434,Blad1!$A$1:$F$126,4,FALSE),0)</f>
        <v>0</v>
      </c>
      <c r="E434">
        <f>IFERROR(VLOOKUP(A434,Blad1!$A$1:$F$126,5,FALSE),0)</f>
        <v>0</v>
      </c>
      <c r="F434" t="str">
        <f>IFERROR(VLOOKUP(A434,Blad1!$A$1:$F$126,6,FALSE),"Home")</f>
        <v>Home</v>
      </c>
      <c r="G434" t="str">
        <f t="shared" si="19"/>
        <v>Self</v>
      </c>
      <c r="H434" t="str">
        <f t="shared" si="20"/>
        <v>Y</v>
      </c>
    </row>
    <row r="435" spans="1:8" x14ac:dyDescent="0.25">
      <c r="A435" s="19">
        <v>42073</v>
      </c>
      <c r="B435" t="str">
        <f t="shared" si="18"/>
        <v>Tue</v>
      </c>
      <c r="C435" t="str">
        <f>IFERROR(VLOOKUP(A435,Blad1!$A$1:$F$126,3,FALSE),"No Liqour")</f>
        <v>No Liqour</v>
      </c>
      <c r="D435">
        <f>IFERROR(VLOOKUP(A435,Blad1!$A$1:$F$126,4,FALSE),0)</f>
        <v>0</v>
      </c>
      <c r="E435">
        <f>IFERROR(VLOOKUP(A435,Blad1!$A$1:$F$126,5,FALSE),0)</f>
        <v>0</v>
      </c>
      <c r="F435" t="str">
        <f>IFERROR(VLOOKUP(A435,Blad1!$A$1:$F$126,6,FALSE),"Home")</f>
        <v>Home</v>
      </c>
      <c r="G435" t="str">
        <f t="shared" si="19"/>
        <v>Self</v>
      </c>
      <c r="H435" t="str">
        <f t="shared" si="20"/>
        <v>Y</v>
      </c>
    </row>
    <row r="436" spans="1:8" x14ac:dyDescent="0.25">
      <c r="A436" s="19">
        <v>42074</v>
      </c>
      <c r="B436" t="str">
        <f t="shared" si="18"/>
        <v>Wed</v>
      </c>
      <c r="C436" t="str">
        <f>IFERROR(VLOOKUP(A436,Blad1!$A$1:$F$126,3,FALSE),"No Liqour")</f>
        <v>No Liqour</v>
      </c>
      <c r="D436">
        <f>IFERROR(VLOOKUP(A436,Blad1!$A$1:$F$126,4,FALSE),0)</f>
        <v>0</v>
      </c>
      <c r="E436">
        <f>IFERROR(VLOOKUP(A436,Blad1!$A$1:$F$126,5,FALSE),0)</f>
        <v>0</v>
      </c>
      <c r="F436" t="str">
        <f>IFERROR(VLOOKUP(A436,Blad1!$A$1:$F$126,6,FALSE),"Home")</f>
        <v>Home</v>
      </c>
      <c r="G436" t="str">
        <f t="shared" si="19"/>
        <v>Self</v>
      </c>
      <c r="H436" t="str">
        <f t="shared" si="20"/>
        <v>Y</v>
      </c>
    </row>
    <row r="437" spans="1:8" x14ac:dyDescent="0.25">
      <c r="A437" s="19">
        <v>42075</v>
      </c>
      <c r="B437" t="str">
        <f t="shared" si="18"/>
        <v>Thu</v>
      </c>
      <c r="C437" t="str">
        <f>IFERROR(VLOOKUP(A437,Blad1!$A$1:$F$126,3,FALSE),"No Liqour")</f>
        <v>No Liqour</v>
      </c>
      <c r="D437">
        <f>IFERROR(VLOOKUP(A437,Blad1!$A$1:$F$126,4,FALSE),0)</f>
        <v>0</v>
      </c>
      <c r="E437">
        <f>IFERROR(VLOOKUP(A437,Blad1!$A$1:$F$126,5,FALSE),0)</f>
        <v>0</v>
      </c>
      <c r="F437" t="str">
        <f>IFERROR(VLOOKUP(A437,Blad1!$A$1:$F$126,6,FALSE),"Home")</f>
        <v>Home</v>
      </c>
      <c r="G437" t="str">
        <f t="shared" si="19"/>
        <v>Self</v>
      </c>
      <c r="H437" t="str">
        <f t="shared" si="20"/>
        <v>Y</v>
      </c>
    </row>
    <row r="438" spans="1:8" x14ac:dyDescent="0.25">
      <c r="A438" s="19">
        <v>42076</v>
      </c>
      <c r="B438" t="str">
        <f t="shared" si="18"/>
        <v>Fri</v>
      </c>
      <c r="C438" t="str">
        <f>IFERROR(VLOOKUP(A438,Blad1!$A$1:$F$126,3,FALSE),"No Liqour")</f>
        <v>No Liqour</v>
      </c>
      <c r="D438">
        <f>IFERROR(VLOOKUP(A438,Blad1!$A$1:$F$126,4,FALSE),0)</f>
        <v>0</v>
      </c>
      <c r="E438">
        <f>IFERROR(VLOOKUP(A438,Blad1!$A$1:$F$126,5,FALSE),0)</f>
        <v>0</v>
      </c>
      <c r="F438" t="str">
        <f>IFERROR(VLOOKUP(A438,Blad1!$A$1:$F$126,6,FALSE),"Home")</f>
        <v>Home</v>
      </c>
      <c r="G438" t="str">
        <f t="shared" si="19"/>
        <v>Self</v>
      </c>
      <c r="H438" t="str">
        <f t="shared" si="20"/>
        <v>Y</v>
      </c>
    </row>
    <row r="439" spans="1:8" x14ac:dyDescent="0.25">
      <c r="A439" s="19">
        <v>42077</v>
      </c>
      <c r="B439" t="str">
        <f t="shared" si="18"/>
        <v>Sat</v>
      </c>
      <c r="C439" t="str">
        <f>IFERROR(VLOOKUP(A439,Blad1!$A$1:$F$126,3,FALSE),"No Liqour")</f>
        <v>No Liqour</v>
      </c>
      <c r="D439">
        <f>IFERROR(VLOOKUP(A439,Blad1!$A$1:$F$126,4,FALSE),0)</f>
        <v>0</v>
      </c>
      <c r="E439">
        <f>IFERROR(VLOOKUP(A439,Blad1!$A$1:$F$126,5,FALSE),0)</f>
        <v>0</v>
      </c>
      <c r="F439" t="str">
        <f>IFERROR(VLOOKUP(A439,Blad1!$A$1:$F$126,6,FALSE),"Home")</f>
        <v>Home</v>
      </c>
      <c r="G439" t="str">
        <f t="shared" si="19"/>
        <v>Self</v>
      </c>
      <c r="H439" t="str">
        <f t="shared" si="20"/>
        <v>Y</v>
      </c>
    </row>
    <row r="440" spans="1:8" x14ac:dyDescent="0.25">
      <c r="A440" s="19">
        <v>42078</v>
      </c>
      <c r="B440" t="str">
        <f t="shared" si="18"/>
        <v>Sun</v>
      </c>
      <c r="C440" t="str">
        <f>IFERROR(VLOOKUP(A440,Blad1!$A$1:$F$126,3,FALSE),"No Liqour")</f>
        <v>No Liqour</v>
      </c>
      <c r="D440">
        <f>IFERROR(VLOOKUP(A440,Blad1!$A$1:$F$126,4,FALSE),0)</f>
        <v>0</v>
      </c>
      <c r="E440">
        <f>IFERROR(VLOOKUP(A440,Blad1!$A$1:$F$126,5,FALSE),0)</f>
        <v>0</v>
      </c>
      <c r="F440" t="str">
        <f>IFERROR(VLOOKUP(A440,Blad1!$A$1:$F$126,6,FALSE),"Home")</f>
        <v>Home</v>
      </c>
      <c r="G440" t="str">
        <f t="shared" si="19"/>
        <v>Self</v>
      </c>
      <c r="H440" t="str">
        <f t="shared" si="20"/>
        <v>Y</v>
      </c>
    </row>
    <row r="441" spans="1:8" x14ac:dyDescent="0.25">
      <c r="A441" s="19">
        <v>42079</v>
      </c>
      <c r="B441" t="str">
        <f t="shared" si="18"/>
        <v>Mon</v>
      </c>
      <c r="C441" t="str">
        <f>IFERROR(VLOOKUP(A441,Blad1!$A$1:$F$126,3,FALSE),"No Liqour")</f>
        <v>No Liqour</v>
      </c>
      <c r="D441">
        <f>IFERROR(VLOOKUP(A441,Blad1!$A$1:$F$126,4,FALSE),0)</f>
        <v>0</v>
      </c>
      <c r="E441">
        <f>IFERROR(VLOOKUP(A441,Blad1!$A$1:$F$126,5,FALSE),0)</f>
        <v>0</v>
      </c>
      <c r="F441" t="str">
        <f>IFERROR(VLOOKUP(A441,Blad1!$A$1:$F$126,6,FALSE),"Home")</f>
        <v>Home</v>
      </c>
      <c r="G441" t="str">
        <f t="shared" si="19"/>
        <v>Self</v>
      </c>
      <c r="H441" t="str">
        <f t="shared" si="20"/>
        <v>Y</v>
      </c>
    </row>
    <row r="442" spans="1:8" x14ac:dyDescent="0.25">
      <c r="A442" s="19">
        <v>42080</v>
      </c>
      <c r="B442" t="str">
        <f t="shared" si="18"/>
        <v>Tue</v>
      </c>
      <c r="C442" t="str">
        <f>IFERROR(VLOOKUP(A442,Blad1!$A$1:$F$126,3,FALSE),"No Liqour")</f>
        <v>No Liqour</v>
      </c>
      <c r="D442">
        <f>IFERROR(VLOOKUP(A442,Blad1!$A$1:$F$126,4,FALSE),0)</f>
        <v>0</v>
      </c>
      <c r="E442">
        <f>IFERROR(VLOOKUP(A442,Blad1!$A$1:$F$126,5,FALSE),0)</f>
        <v>0</v>
      </c>
      <c r="F442" t="str">
        <f>IFERROR(VLOOKUP(A442,Blad1!$A$1:$F$126,6,FALSE),"Home")</f>
        <v>Home</v>
      </c>
      <c r="G442" t="str">
        <f t="shared" si="19"/>
        <v>Self</v>
      </c>
      <c r="H442" t="str">
        <f t="shared" si="20"/>
        <v>Y</v>
      </c>
    </row>
    <row r="443" spans="1:8" x14ac:dyDescent="0.25">
      <c r="A443" s="19">
        <v>42081</v>
      </c>
      <c r="B443" t="str">
        <f t="shared" si="18"/>
        <v>Wed</v>
      </c>
      <c r="C443" t="str">
        <f>IFERROR(VLOOKUP(A443,Blad1!$A$1:$F$126,3,FALSE),"No Liqour")</f>
        <v>Beer</v>
      </c>
      <c r="D443">
        <f>IFERROR(VLOOKUP(A443,Blad1!$A$1:$F$126,4,FALSE),0)</f>
        <v>650</v>
      </c>
      <c r="E443">
        <f>IFERROR(VLOOKUP(A443,Blad1!$A$1:$F$126,5,FALSE),0)</f>
        <v>8</v>
      </c>
      <c r="F443" t="str">
        <f>IFERROR(VLOOKUP(A443,Blad1!$A$1:$F$126,6,FALSE),"Home")</f>
        <v>With Giri @ Residency</v>
      </c>
      <c r="G443" t="str">
        <f t="shared" si="19"/>
        <v>Others</v>
      </c>
      <c r="H443" t="str">
        <f t="shared" si="20"/>
        <v>N</v>
      </c>
    </row>
    <row r="444" spans="1:8" x14ac:dyDescent="0.25">
      <c r="A444" s="19">
        <v>42082</v>
      </c>
      <c r="B444" t="str">
        <f t="shared" si="18"/>
        <v>Thu</v>
      </c>
      <c r="C444" t="str">
        <f>IFERROR(VLOOKUP(A444,Blad1!$A$1:$F$126,3,FALSE),"No Liqour")</f>
        <v>No Liqour</v>
      </c>
      <c r="D444">
        <f>IFERROR(VLOOKUP(A444,Blad1!$A$1:$F$126,4,FALSE),0)</f>
        <v>0</v>
      </c>
      <c r="E444">
        <f>IFERROR(VLOOKUP(A444,Blad1!$A$1:$F$126,5,FALSE),0)</f>
        <v>0</v>
      </c>
      <c r="F444" t="str">
        <f>IFERROR(VLOOKUP(A444,Blad1!$A$1:$F$126,6,FALSE),"Home")</f>
        <v>Home</v>
      </c>
      <c r="G444" t="str">
        <f t="shared" si="19"/>
        <v>Self</v>
      </c>
      <c r="H444" t="str">
        <f t="shared" si="20"/>
        <v>Y</v>
      </c>
    </row>
    <row r="445" spans="1:8" x14ac:dyDescent="0.25">
      <c r="A445" s="19">
        <v>42083</v>
      </c>
      <c r="B445" t="str">
        <f t="shared" si="18"/>
        <v>Fri</v>
      </c>
      <c r="C445" t="str">
        <f>IFERROR(VLOOKUP(A445,Blad1!$A$1:$F$126,3,FALSE),"No Liqour")</f>
        <v>No Liqour</v>
      </c>
      <c r="D445">
        <f>IFERROR(VLOOKUP(A445,Blad1!$A$1:$F$126,4,FALSE),0)</f>
        <v>0</v>
      </c>
      <c r="E445">
        <f>IFERROR(VLOOKUP(A445,Blad1!$A$1:$F$126,5,FALSE),0)</f>
        <v>0</v>
      </c>
      <c r="F445" t="str">
        <f>IFERROR(VLOOKUP(A445,Blad1!$A$1:$F$126,6,FALSE),"Home")</f>
        <v>Home</v>
      </c>
      <c r="G445" t="str">
        <f t="shared" si="19"/>
        <v>Self</v>
      </c>
      <c r="H445" t="str">
        <f t="shared" si="20"/>
        <v>Y</v>
      </c>
    </row>
    <row r="446" spans="1:8" x14ac:dyDescent="0.25">
      <c r="A446" s="19">
        <v>42084</v>
      </c>
      <c r="B446" t="str">
        <f t="shared" si="18"/>
        <v>Sat</v>
      </c>
      <c r="C446" t="str">
        <f>IFERROR(VLOOKUP(A446,Blad1!$A$1:$F$126,3,FALSE),"No Liqour")</f>
        <v>No Liqour</v>
      </c>
      <c r="D446">
        <f>IFERROR(VLOOKUP(A446,Blad1!$A$1:$F$126,4,FALSE),0)</f>
        <v>0</v>
      </c>
      <c r="E446">
        <f>IFERROR(VLOOKUP(A446,Blad1!$A$1:$F$126,5,FALSE),0)</f>
        <v>0</v>
      </c>
      <c r="F446" t="str">
        <f>IFERROR(VLOOKUP(A446,Blad1!$A$1:$F$126,6,FALSE),"Home")</f>
        <v>Home</v>
      </c>
      <c r="G446" t="str">
        <f t="shared" si="19"/>
        <v>Self</v>
      </c>
      <c r="H446" t="str">
        <f t="shared" si="20"/>
        <v>Y</v>
      </c>
    </row>
    <row r="447" spans="1:8" x14ac:dyDescent="0.25">
      <c r="A447" s="19">
        <v>42085</v>
      </c>
      <c r="B447" t="str">
        <f t="shared" si="18"/>
        <v>Sun</v>
      </c>
      <c r="C447" t="str">
        <f>IFERROR(VLOOKUP(A447,Blad1!$A$1:$F$126,3,FALSE),"No Liqour")</f>
        <v>No Liqour</v>
      </c>
      <c r="D447">
        <f>IFERROR(VLOOKUP(A447,Blad1!$A$1:$F$126,4,FALSE),0)</f>
        <v>0</v>
      </c>
      <c r="E447">
        <f>IFERROR(VLOOKUP(A447,Blad1!$A$1:$F$126,5,FALSE),0)</f>
        <v>0</v>
      </c>
      <c r="F447" t="str">
        <f>IFERROR(VLOOKUP(A447,Blad1!$A$1:$F$126,6,FALSE),"Home")</f>
        <v>Home</v>
      </c>
      <c r="G447" t="str">
        <f t="shared" si="19"/>
        <v>Self</v>
      </c>
      <c r="H447" t="str">
        <f t="shared" si="20"/>
        <v>Y</v>
      </c>
    </row>
    <row r="448" spans="1:8" x14ac:dyDescent="0.25">
      <c r="A448" s="19">
        <v>42086</v>
      </c>
      <c r="B448" t="str">
        <f t="shared" si="18"/>
        <v>Mon</v>
      </c>
      <c r="C448" t="str">
        <f>IFERROR(VLOOKUP(A448,Blad1!$A$1:$F$126,3,FALSE),"No Liqour")</f>
        <v>No Liqour</v>
      </c>
      <c r="D448">
        <f>IFERROR(VLOOKUP(A448,Blad1!$A$1:$F$126,4,FALSE),0)</f>
        <v>0</v>
      </c>
      <c r="E448">
        <f>IFERROR(VLOOKUP(A448,Blad1!$A$1:$F$126,5,FALSE),0)</f>
        <v>0</v>
      </c>
      <c r="F448" t="str">
        <f>IFERROR(VLOOKUP(A448,Blad1!$A$1:$F$126,6,FALSE),"Home")</f>
        <v>Home</v>
      </c>
      <c r="G448" t="str">
        <f t="shared" si="19"/>
        <v>Self</v>
      </c>
      <c r="H448" t="str">
        <f t="shared" si="20"/>
        <v>Y</v>
      </c>
    </row>
    <row r="449" spans="1:8" x14ac:dyDescent="0.25">
      <c r="A449" s="19">
        <v>42087</v>
      </c>
      <c r="B449" t="str">
        <f t="shared" si="18"/>
        <v>Tue</v>
      </c>
      <c r="C449" t="str">
        <f>IFERROR(VLOOKUP(A449,Blad1!$A$1:$F$126,3,FALSE),"No Liqour")</f>
        <v>No Liqour</v>
      </c>
      <c r="D449">
        <f>IFERROR(VLOOKUP(A449,Blad1!$A$1:$F$126,4,FALSE),0)</f>
        <v>0</v>
      </c>
      <c r="E449">
        <f>IFERROR(VLOOKUP(A449,Blad1!$A$1:$F$126,5,FALSE),0)</f>
        <v>0</v>
      </c>
      <c r="F449" t="str">
        <f>IFERROR(VLOOKUP(A449,Blad1!$A$1:$F$126,6,FALSE),"Home")</f>
        <v>Home</v>
      </c>
      <c r="G449" t="str">
        <f t="shared" si="19"/>
        <v>Self</v>
      </c>
      <c r="H449" t="str">
        <f t="shared" si="20"/>
        <v>Y</v>
      </c>
    </row>
    <row r="450" spans="1:8" x14ac:dyDescent="0.25">
      <c r="A450" s="19">
        <v>42088</v>
      </c>
      <c r="B450" t="str">
        <f t="shared" si="18"/>
        <v>Wed</v>
      </c>
      <c r="C450" t="str">
        <f>IFERROR(VLOOKUP(A450,Blad1!$A$1:$F$126,3,FALSE),"No Liqour")</f>
        <v>No Liqour</v>
      </c>
      <c r="D450">
        <f>IFERROR(VLOOKUP(A450,Blad1!$A$1:$F$126,4,FALSE),0)</f>
        <v>0</v>
      </c>
      <c r="E450">
        <f>IFERROR(VLOOKUP(A450,Blad1!$A$1:$F$126,5,FALSE),0)</f>
        <v>0</v>
      </c>
      <c r="F450" t="str">
        <f>IFERROR(VLOOKUP(A450,Blad1!$A$1:$F$126,6,FALSE),"Home")</f>
        <v>Home</v>
      </c>
      <c r="G450" t="str">
        <f t="shared" si="19"/>
        <v>Self</v>
      </c>
      <c r="H450" t="str">
        <f t="shared" si="20"/>
        <v>Y</v>
      </c>
    </row>
    <row r="451" spans="1:8" x14ac:dyDescent="0.25">
      <c r="A451" s="19">
        <v>42089</v>
      </c>
      <c r="B451" t="str">
        <f t="shared" ref="B451:B514" si="21">TEXT(A451,"ddd")</f>
        <v>Thu</v>
      </c>
      <c r="C451" t="str">
        <f>IFERROR(VLOOKUP(A451,Blad1!$A$1:$F$126,3,FALSE),"No Liqour")</f>
        <v>No Liqour</v>
      </c>
      <c r="D451">
        <f>IFERROR(VLOOKUP(A451,Blad1!$A$1:$F$126,4,FALSE),0)</f>
        <v>0</v>
      </c>
      <c r="E451">
        <f>IFERROR(VLOOKUP(A451,Blad1!$A$1:$F$126,5,FALSE),0)</f>
        <v>0</v>
      </c>
      <c r="F451" t="str">
        <f>IFERROR(VLOOKUP(A451,Blad1!$A$1:$F$126,6,FALSE),"Home")</f>
        <v>Home</v>
      </c>
      <c r="G451" t="str">
        <f t="shared" ref="G451:G514" si="22">IF(F451="Home","Self","Others")</f>
        <v>Self</v>
      </c>
      <c r="H451" t="str">
        <f t="shared" ref="H451:H514" si="23">IFERROR(IF(FIND("Home",F451)=1,"Y","N"),"N")</f>
        <v>Y</v>
      </c>
    </row>
    <row r="452" spans="1:8" x14ac:dyDescent="0.25">
      <c r="A452" s="19">
        <v>42090</v>
      </c>
      <c r="B452" t="str">
        <f t="shared" si="21"/>
        <v>Fri</v>
      </c>
      <c r="C452" t="str">
        <f>IFERROR(VLOOKUP(A452,Blad1!$A$1:$F$126,3,FALSE),"No Liqour")</f>
        <v>No Liqour</v>
      </c>
      <c r="D452">
        <f>IFERROR(VLOOKUP(A452,Blad1!$A$1:$F$126,4,FALSE),0)</f>
        <v>0</v>
      </c>
      <c r="E452">
        <f>IFERROR(VLOOKUP(A452,Blad1!$A$1:$F$126,5,FALSE),0)</f>
        <v>0</v>
      </c>
      <c r="F452" t="str">
        <f>IFERROR(VLOOKUP(A452,Blad1!$A$1:$F$126,6,FALSE),"Home")</f>
        <v>Home</v>
      </c>
      <c r="G452" t="str">
        <f t="shared" si="22"/>
        <v>Self</v>
      </c>
      <c r="H452" t="str">
        <f t="shared" si="23"/>
        <v>Y</v>
      </c>
    </row>
    <row r="453" spans="1:8" x14ac:dyDescent="0.25">
      <c r="A453" s="19">
        <v>42091</v>
      </c>
      <c r="B453" t="str">
        <f t="shared" si="21"/>
        <v>Sat</v>
      </c>
      <c r="C453" t="str">
        <f>IFERROR(VLOOKUP(A453,Blad1!$A$1:$F$126,3,FALSE),"No Liqour")</f>
        <v>No Liqour</v>
      </c>
      <c r="D453">
        <f>IFERROR(VLOOKUP(A453,Blad1!$A$1:$F$126,4,FALSE),0)</f>
        <v>0</v>
      </c>
      <c r="E453">
        <f>IFERROR(VLOOKUP(A453,Blad1!$A$1:$F$126,5,FALSE),0)</f>
        <v>0</v>
      </c>
      <c r="F453" t="str">
        <f>IFERROR(VLOOKUP(A453,Blad1!$A$1:$F$126,6,FALSE),"Home")</f>
        <v>Home</v>
      </c>
      <c r="G453" t="str">
        <f t="shared" si="22"/>
        <v>Self</v>
      </c>
      <c r="H453" t="str">
        <f t="shared" si="23"/>
        <v>Y</v>
      </c>
    </row>
    <row r="454" spans="1:8" x14ac:dyDescent="0.25">
      <c r="A454" s="19">
        <v>42092</v>
      </c>
      <c r="B454" t="str">
        <f t="shared" si="21"/>
        <v>Sun</v>
      </c>
      <c r="C454" t="str">
        <f>IFERROR(VLOOKUP(A454,Blad1!$A$1:$F$126,3,FALSE),"No Liqour")</f>
        <v>No Liqour</v>
      </c>
      <c r="D454">
        <f>IFERROR(VLOOKUP(A454,Blad1!$A$1:$F$126,4,FALSE),0)</f>
        <v>0</v>
      </c>
      <c r="E454">
        <f>IFERROR(VLOOKUP(A454,Blad1!$A$1:$F$126,5,FALSE),0)</f>
        <v>0</v>
      </c>
      <c r="F454" t="str">
        <f>IFERROR(VLOOKUP(A454,Blad1!$A$1:$F$126,6,FALSE),"Home")</f>
        <v>Home</v>
      </c>
      <c r="G454" t="str">
        <f t="shared" si="22"/>
        <v>Self</v>
      </c>
      <c r="H454" t="str">
        <f t="shared" si="23"/>
        <v>Y</v>
      </c>
    </row>
    <row r="455" spans="1:8" x14ac:dyDescent="0.25">
      <c r="A455" s="19">
        <v>42093</v>
      </c>
      <c r="B455" t="str">
        <f t="shared" si="21"/>
        <v>Mon</v>
      </c>
      <c r="C455" t="str">
        <f>IFERROR(VLOOKUP(A455,Blad1!$A$1:$F$126,3,FALSE),"No Liqour")</f>
        <v>No Liqour</v>
      </c>
      <c r="D455">
        <f>IFERROR(VLOOKUP(A455,Blad1!$A$1:$F$126,4,FALSE),0)</f>
        <v>0</v>
      </c>
      <c r="E455">
        <f>IFERROR(VLOOKUP(A455,Blad1!$A$1:$F$126,5,FALSE),0)</f>
        <v>0</v>
      </c>
      <c r="F455" t="str">
        <f>IFERROR(VLOOKUP(A455,Blad1!$A$1:$F$126,6,FALSE),"Home")</f>
        <v>Home</v>
      </c>
      <c r="G455" t="str">
        <f t="shared" si="22"/>
        <v>Self</v>
      </c>
      <c r="H455" t="str">
        <f t="shared" si="23"/>
        <v>Y</v>
      </c>
    </row>
    <row r="456" spans="1:8" x14ac:dyDescent="0.25">
      <c r="A456" s="19">
        <v>42094</v>
      </c>
      <c r="B456" t="str">
        <f t="shared" si="21"/>
        <v>Tue</v>
      </c>
      <c r="C456" t="str">
        <f>IFERROR(VLOOKUP(A456,Blad1!$A$1:$F$126,3,FALSE),"No Liqour")</f>
        <v>No Liqour</v>
      </c>
      <c r="D456">
        <f>IFERROR(VLOOKUP(A456,Blad1!$A$1:$F$126,4,FALSE),0)</f>
        <v>0</v>
      </c>
      <c r="E456">
        <f>IFERROR(VLOOKUP(A456,Blad1!$A$1:$F$126,5,FALSE),0)</f>
        <v>0</v>
      </c>
      <c r="F456" t="str">
        <f>IFERROR(VLOOKUP(A456,Blad1!$A$1:$F$126,6,FALSE),"Home")</f>
        <v>Home</v>
      </c>
      <c r="G456" t="str">
        <f t="shared" si="22"/>
        <v>Self</v>
      </c>
      <c r="H456" t="str">
        <f t="shared" si="23"/>
        <v>Y</v>
      </c>
    </row>
    <row r="457" spans="1:8" x14ac:dyDescent="0.25">
      <c r="A457" s="19">
        <v>42095</v>
      </c>
      <c r="B457" t="str">
        <f t="shared" si="21"/>
        <v>Wed</v>
      </c>
      <c r="C457" t="str">
        <f>IFERROR(VLOOKUP(A457,Blad1!$A$1:$F$126,3,FALSE),"No Liqour")</f>
        <v>No Liqour</v>
      </c>
      <c r="D457">
        <f>IFERROR(VLOOKUP(A457,Blad1!$A$1:$F$126,4,FALSE),0)</f>
        <v>0</v>
      </c>
      <c r="E457">
        <f>IFERROR(VLOOKUP(A457,Blad1!$A$1:$F$126,5,FALSE),0)</f>
        <v>0</v>
      </c>
      <c r="F457" t="str">
        <f>IFERROR(VLOOKUP(A457,Blad1!$A$1:$F$126,6,FALSE),"Home")</f>
        <v>Home</v>
      </c>
      <c r="G457" t="str">
        <f t="shared" si="22"/>
        <v>Self</v>
      </c>
      <c r="H457" t="str">
        <f t="shared" si="23"/>
        <v>Y</v>
      </c>
    </row>
    <row r="458" spans="1:8" x14ac:dyDescent="0.25">
      <c r="A458" s="19">
        <v>42096</v>
      </c>
      <c r="B458" t="str">
        <f t="shared" si="21"/>
        <v>Thu</v>
      </c>
      <c r="C458" t="str">
        <f>IFERROR(VLOOKUP(A458,Blad1!$A$1:$F$126,3,FALSE),"No Liqour")</f>
        <v>No Liqour</v>
      </c>
      <c r="D458">
        <f>IFERROR(VLOOKUP(A458,Blad1!$A$1:$F$126,4,FALSE),0)</f>
        <v>0</v>
      </c>
      <c r="E458">
        <f>IFERROR(VLOOKUP(A458,Blad1!$A$1:$F$126,5,FALSE),0)</f>
        <v>0</v>
      </c>
      <c r="F458" t="str">
        <f>IFERROR(VLOOKUP(A458,Blad1!$A$1:$F$126,6,FALSE),"Home")</f>
        <v>Home</v>
      </c>
      <c r="G458" t="str">
        <f t="shared" si="22"/>
        <v>Self</v>
      </c>
      <c r="H458" t="str">
        <f t="shared" si="23"/>
        <v>Y</v>
      </c>
    </row>
    <row r="459" spans="1:8" x14ac:dyDescent="0.25">
      <c r="A459" s="19">
        <v>42097</v>
      </c>
      <c r="B459" t="str">
        <f t="shared" si="21"/>
        <v>Fri</v>
      </c>
      <c r="C459" t="str">
        <f>IFERROR(VLOOKUP(A459,Blad1!$A$1:$F$126,3,FALSE),"No Liqour")</f>
        <v>No Liqour</v>
      </c>
      <c r="D459">
        <f>IFERROR(VLOOKUP(A459,Blad1!$A$1:$F$126,4,FALSE),0)</f>
        <v>0</v>
      </c>
      <c r="E459">
        <f>IFERROR(VLOOKUP(A459,Blad1!$A$1:$F$126,5,FALSE),0)</f>
        <v>0</v>
      </c>
      <c r="F459" t="str">
        <f>IFERROR(VLOOKUP(A459,Blad1!$A$1:$F$126,6,FALSE),"Home")</f>
        <v>Home</v>
      </c>
      <c r="G459" t="str">
        <f t="shared" si="22"/>
        <v>Self</v>
      </c>
      <c r="H459" t="str">
        <f t="shared" si="23"/>
        <v>Y</v>
      </c>
    </row>
    <row r="460" spans="1:8" x14ac:dyDescent="0.25">
      <c r="A460" s="19">
        <v>42098</v>
      </c>
      <c r="B460" t="str">
        <f t="shared" si="21"/>
        <v>Sat</v>
      </c>
      <c r="C460" t="str">
        <f>IFERROR(VLOOKUP(A460,Blad1!$A$1:$F$126,3,FALSE),"No Liqour")</f>
        <v>No Liqour</v>
      </c>
      <c r="D460">
        <f>IFERROR(VLOOKUP(A460,Blad1!$A$1:$F$126,4,FALSE),0)</f>
        <v>0</v>
      </c>
      <c r="E460">
        <f>IFERROR(VLOOKUP(A460,Blad1!$A$1:$F$126,5,FALSE),0)</f>
        <v>0</v>
      </c>
      <c r="F460" t="str">
        <f>IFERROR(VLOOKUP(A460,Blad1!$A$1:$F$126,6,FALSE),"Home")</f>
        <v>Home</v>
      </c>
      <c r="G460" t="str">
        <f t="shared" si="22"/>
        <v>Self</v>
      </c>
      <c r="H460" t="str">
        <f t="shared" si="23"/>
        <v>Y</v>
      </c>
    </row>
    <row r="461" spans="1:8" x14ac:dyDescent="0.25">
      <c r="A461" s="19">
        <v>42099</v>
      </c>
      <c r="B461" t="str">
        <f t="shared" si="21"/>
        <v>Sun</v>
      </c>
      <c r="C461" t="str">
        <f>IFERROR(VLOOKUP(A461,Blad1!$A$1:$F$126,3,FALSE),"No Liqour")</f>
        <v>Wine</v>
      </c>
      <c r="D461">
        <f>IFERROR(VLOOKUP(A461,Blad1!$A$1:$F$126,4,FALSE),0)</f>
        <v>600</v>
      </c>
      <c r="E461">
        <f>IFERROR(VLOOKUP(A461,Blad1!$A$1:$F$126,5,FALSE),0)</f>
        <v>8</v>
      </c>
      <c r="F461" t="str">
        <f>IFERROR(VLOOKUP(A461,Blad1!$A$1:$F$126,6,FALSE),"Home")</f>
        <v>Home</v>
      </c>
      <c r="G461" t="str">
        <f t="shared" si="22"/>
        <v>Self</v>
      </c>
      <c r="H461" t="str">
        <f t="shared" si="23"/>
        <v>Y</v>
      </c>
    </row>
    <row r="462" spans="1:8" x14ac:dyDescent="0.25">
      <c r="A462" s="19">
        <v>42100</v>
      </c>
      <c r="B462" t="str">
        <f t="shared" si="21"/>
        <v>Mon</v>
      </c>
      <c r="C462" t="str">
        <f>IFERROR(VLOOKUP(A462,Blad1!$A$1:$F$126,3,FALSE),"No Liqour")</f>
        <v>No Liqour</v>
      </c>
      <c r="D462">
        <f>IFERROR(VLOOKUP(A462,Blad1!$A$1:$F$126,4,FALSE),0)</f>
        <v>0</v>
      </c>
      <c r="E462">
        <f>IFERROR(VLOOKUP(A462,Blad1!$A$1:$F$126,5,FALSE),0)</f>
        <v>0</v>
      </c>
      <c r="F462" t="str">
        <f>IFERROR(VLOOKUP(A462,Blad1!$A$1:$F$126,6,FALSE),"Home")</f>
        <v>Home</v>
      </c>
      <c r="G462" t="str">
        <f t="shared" si="22"/>
        <v>Self</v>
      </c>
      <c r="H462" t="str">
        <f t="shared" si="23"/>
        <v>Y</v>
      </c>
    </row>
    <row r="463" spans="1:8" x14ac:dyDescent="0.25">
      <c r="A463" s="19">
        <v>42101</v>
      </c>
      <c r="B463" t="str">
        <f t="shared" si="21"/>
        <v>Tue</v>
      </c>
      <c r="C463" t="str">
        <f>IFERROR(VLOOKUP(A463,Blad1!$A$1:$F$126,3,FALSE),"No Liqour")</f>
        <v>No Liqour</v>
      </c>
      <c r="D463">
        <f>IFERROR(VLOOKUP(A463,Blad1!$A$1:$F$126,4,FALSE),0)</f>
        <v>0</v>
      </c>
      <c r="E463">
        <f>IFERROR(VLOOKUP(A463,Blad1!$A$1:$F$126,5,FALSE),0)</f>
        <v>0</v>
      </c>
      <c r="F463" t="str">
        <f>IFERROR(VLOOKUP(A463,Blad1!$A$1:$F$126,6,FALSE),"Home")</f>
        <v>Home</v>
      </c>
      <c r="G463" t="str">
        <f t="shared" si="22"/>
        <v>Self</v>
      </c>
      <c r="H463" t="str">
        <f t="shared" si="23"/>
        <v>Y</v>
      </c>
    </row>
    <row r="464" spans="1:8" x14ac:dyDescent="0.25">
      <c r="A464" s="19">
        <v>42102</v>
      </c>
      <c r="B464" t="str">
        <f t="shared" si="21"/>
        <v>Wed</v>
      </c>
      <c r="C464" t="str">
        <f>IFERROR(VLOOKUP(A464,Blad1!$A$1:$F$126,3,FALSE),"No Liqour")</f>
        <v>No Liqour</v>
      </c>
      <c r="D464">
        <f>IFERROR(VLOOKUP(A464,Blad1!$A$1:$F$126,4,FALSE),0)</f>
        <v>0</v>
      </c>
      <c r="E464">
        <f>IFERROR(VLOOKUP(A464,Blad1!$A$1:$F$126,5,FALSE),0)</f>
        <v>0</v>
      </c>
      <c r="F464" t="str">
        <f>IFERROR(VLOOKUP(A464,Blad1!$A$1:$F$126,6,FALSE),"Home")</f>
        <v>Home</v>
      </c>
      <c r="G464" t="str">
        <f t="shared" si="22"/>
        <v>Self</v>
      </c>
      <c r="H464" t="str">
        <f t="shared" si="23"/>
        <v>Y</v>
      </c>
    </row>
    <row r="465" spans="1:8" x14ac:dyDescent="0.25">
      <c r="A465" s="19">
        <v>42103</v>
      </c>
      <c r="B465" t="str">
        <f t="shared" si="21"/>
        <v>Thu</v>
      </c>
      <c r="C465" t="str">
        <f>IFERROR(VLOOKUP(A465,Blad1!$A$1:$F$126,3,FALSE),"No Liqour")</f>
        <v>No Liqour</v>
      </c>
      <c r="D465">
        <f>IFERROR(VLOOKUP(A465,Blad1!$A$1:$F$126,4,FALSE),0)</f>
        <v>0</v>
      </c>
      <c r="E465">
        <f>IFERROR(VLOOKUP(A465,Blad1!$A$1:$F$126,5,FALSE),0)</f>
        <v>0</v>
      </c>
      <c r="F465" t="str">
        <f>IFERROR(VLOOKUP(A465,Blad1!$A$1:$F$126,6,FALSE),"Home")</f>
        <v>Home</v>
      </c>
      <c r="G465" t="str">
        <f t="shared" si="22"/>
        <v>Self</v>
      </c>
      <c r="H465" t="str">
        <f t="shared" si="23"/>
        <v>Y</v>
      </c>
    </row>
    <row r="466" spans="1:8" x14ac:dyDescent="0.25">
      <c r="A466" s="19">
        <v>42104</v>
      </c>
      <c r="B466" t="str">
        <f t="shared" si="21"/>
        <v>Fri</v>
      </c>
      <c r="C466" t="str">
        <f>IFERROR(VLOOKUP(A466,Blad1!$A$1:$F$126,3,FALSE),"No Liqour")</f>
        <v>No Liqour</v>
      </c>
      <c r="D466">
        <f>IFERROR(VLOOKUP(A466,Blad1!$A$1:$F$126,4,FALSE),0)</f>
        <v>0</v>
      </c>
      <c r="E466">
        <f>IFERROR(VLOOKUP(A466,Blad1!$A$1:$F$126,5,FALSE),0)</f>
        <v>0</v>
      </c>
      <c r="F466" t="str">
        <f>IFERROR(VLOOKUP(A466,Blad1!$A$1:$F$126,6,FALSE),"Home")</f>
        <v>Home</v>
      </c>
      <c r="G466" t="str">
        <f t="shared" si="22"/>
        <v>Self</v>
      </c>
      <c r="H466" t="str">
        <f t="shared" si="23"/>
        <v>Y</v>
      </c>
    </row>
    <row r="467" spans="1:8" x14ac:dyDescent="0.25">
      <c r="A467" s="19">
        <v>42105</v>
      </c>
      <c r="B467" t="str">
        <f t="shared" si="21"/>
        <v>Sat</v>
      </c>
      <c r="C467" t="str">
        <f>IFERROR(VLOOKUP(A467,Blad1!$A$1:$F$126,3,FALSE),"No Liqour")</f>
        <v>Scotch</v>
      </c>
      <c r="D467">
        <f>IFERROR(VLOOKUP(A467,Blad1!$A$1:$F$126,4,FALSE),0)</f>
        <v>150</v>
      </c>
      <c r="E467">
        <f>IFERROR(VLOOKUP(A467,Blad1!$A$1:$F$126,5,FALSE),0)</f>
        <v>6</v>
      </c>
      <c r="F467" t="str">
        <f>IFERROR(VLOOKUP(A467,Blad1!$A$1:$F$126,6,FALSE),"Home")</f>
        <v>Home</v>
      </c>
      <c r="G467" t="str">
        <f t="shared" si="22"/>
        <v>Self</v>
      </c>
      <c r="H467" t="str">
        <f t="shared" si="23"/>
        <v>Y</v>
      </c>
    </row>
    <row r="468" spans="1:8" x14ac:dyDescent="0.25">
      <c r="A468" s="19">
        <v>42106</v>
      </c>
      <c r="B468" t="str">
        <f t="shared" si="21"/>
        <v>Sun</v>
      </c>
      <c r="C468" t="str">
        <f>IFERROR(VLOOKUP(A468,Blad1!$A$1:$F$126,3,FALSE),"No Liqour")</f>
        <v>No Liqour</v>
      </c>
      <c r="D468">
        <f>IFERROR(VLOOKUP(A468,Blad1!$A$1:$F$126,4,FALSE),0)</f>
        <v>0</v>
      </c>
      <c r="E468">
        <f>IFERROR(VLOOKUP(A468,Blad1!$A$1:$F$126,5,FALSE),0)</f>
        <v>0</v>
      </c>
      <c r="F468" t="str">
        <f>IFERROR(VLOOKUP(A468,Blad1!$A$1:$F$126,6,FALSE),"Home")</f>
        <v>Home</v>
      </c>
      <c r="G468" t="str">
        <f t="shared" si="22"/>
        <v>Self</v>
      </c>
      <c r="H468" t="str">
        <f t="shared" si="23"/>
        <v>Y</v>
      </c>
    </row>
    <row r="469" spans="1:8" x14ac:dyDescent="0.25">
      <c r="A469" s="19">
        <v>42107</v>
      </c>
      <c r="B469" t="str">
        <f t="shared" si="21"/>
        <v>Mon</v>
      </c>
      <c r="C469" t="str">
        <f>IFERROR(VLOOKUP(A469,Blad1!$A$1:$F$126,3,FALSE),"No Liqour")</f>
        <v>No Liqour</v>
      </c>
      <c r="D469">
        <f>IFERROR(VLOOKUP(A469,Blad1!$A$1:$F$126,4,FALSE),0)</f>
        <v>0</v>
      </c>
      <c r="E469">
        <f>IFERROR(VLOOKUP(A469,Blad1!$A$1:$F$126,5,FALSE),0)</f>
        <v>0</v>
      </c>
      <c r="F469" t="str">
        <f>IFERROR(VLOOKUP(A469,Blad1!$A$1:$F$126,6,FALSE),"Home")</f>
        <v>Home</v>
      </c>
      <c r="G469" t="str">
        <f t="shared" si="22"/>
        <v>Self</v>
      </c>
      <c r="H469" t="str">
        <f t="shared" si="23"/>
        <v>Y</v>
      </c>
    </row>
    <row r="470" spans="1:8" x14ac:dyDescent="0.25">
      <c r="A470" s="19">
        <v>42108</v>
      </c>
      <c r="B470" t="str">
        <f t="shared" si="21"/>
        <v>Tue</v>
      </c>
      <c r="C470" t="str">
        <f>IFERROR(VLOOKUP(A470,Blad1!$A$1:$F$126,3,FALSE),"No Liqour")</f>
        <v>No Liqour</v>
      </c>
      <c r="D470">
        <f>IFERROR(VLOOKUP(A470,Blad1!$A$1:$F$126,4,FALSE),0)</f>
        <v>0</v>
      </c>
      <c r="E470">
        <f>IFERROR(VLOOKUP(A470,Blad1!$A$1:$F$126,5,FALSE),0)</f>
        <v>0</v>
      </c>
      <c r="F470" t="str">
        <f>IFERROR(VLOOKUP(A470,Blad1!$A$1:$F$126,6,FALSE),"Home")</f>
        <v>Home</v>
      </c>
      <c r="G470" t="str">
        <f t="shared" si="22"/>
        <v>Self</v>
      </c>
      <c r="H470" t="str">
        <f t="shared" si="23"/>
        <v>Y</v>
      </c>
    </row>
    <row r="471" spans="1:8" x14ac:dyDescent="0.25">
      <c r="A471" s="19">
        <v>42109</v>
      </c>
      <c r="B471" t="str">
        <f t="shared" si="21"/>
        <v>Wed</v>
      </c>
      <c r="C471" t="str">
        <f>IFERROR(VLOOKUP(A471,Blad1!$A$1:$F$126,3,FALSE),"No Liqour")</f>
        <v>No Liqour</v>
      </c>
      <c r="D471">
        <f>IFERROR(VLOOKUP(A471,Blad1!$A$1:$F$126,4,FALSE),0)</f>
        <v>0</v>
      </c>
      <c r="E471">
        <f>IFERROR(VLOOKUP(A471,Blad1!$A$1:$F$126,5,FALSE),0)</f>
        <v>0</v>
      </c>
      <c r="F471" t="str">
        <f>IFERROR(VLOOKUP(A471,Blad1!$A$1:$F$126,6,FALSE),"Home")</f>
        <v>Home</v>
      </c>
      <c r="G471" t="str">
        <f t="shared" si="22"/>
        <v>Self</v>
      </c>
      <c r="H471" t="str">
        <f t="shared" si="23"/>
        <v>Y</v>
      </c>
    </row>
    <row r="472" spans="1:8" x14ac:dyDescent="0.25">
      <c r="A472" s="19">
        <v>42110</v>
      </c>
      <c r="B472" t="str">
        <f t="shared" si="21"/>
        <v>Thu</v>
      </c>
      <c r="C472" t="str">
        <f>IFERROR(VLOOKUP(A472,Blad1!$A$1:$F$126,3,FALSE),"No Liqour")</f>
        <v>No Liqour</v>
      </c>
      <c r="D472">
        <f>IFERROR(VLOOKUP(A472,Blad1!$A$1:$F$126,4,FALSE),0)</f>
        <v>0</v>
      </c>
      <c r="E472">
        <f>IFERROR(VLOOKUP(A472,Blad1!$A$1:$F$126,5,FALSE),0)</f>
        <v>0</v>
      </c>
      <c r="F472" t="str">
        <f>IFERROR(VLOOKUP(A472,Blad1!$A$1:$F$126,6,FALSE),"Home")</f>
        <v>Home</v>
      </c>
      <c r="G472" t="str">
        <f t="shared" si="22"/>
        <v>Self</v>
      </c>
      <c r="H472" t="str">
        <f t="shared" si="23"/>
        <v>Y</v>
      </c>
    </row>
    <row r="473" spans="1:8" x14ac:dyDescent="0.25">
      <c r="A473" s="19">
        <v>42111</v>
      </c>
      <c r="B473" t="str">
        <f t="shared" si="21"/>
        <v>Fri</v>
      </c>
      <c r="C473" t="str">
        <f>IFERROR(VLOOKUP(A473,Blad1!$A$1:$F$126,3,FALSE),"No Liqour")</f>
        <v>No Liqour</v>
      </c>
      <c r="D473">
        <f>IFERROR(VLOOKUP(A473,Blad1!$A$1:$F$126,4,FALSE),0)</f>
        <v>0</v>
      </c>
      <c r="E473">
        <f>IFERROR(VLOOKUP(A473,Blad1!$A$1:$F$126,5,FALSE),0)</f>
        <v>0</v>
      </c>
      <c r="F473" t="str">
        <f>IFERROR(VLOOKUP(A473,Blad1!$A$1:$F$126,6,FALSE),"Home")</f>
        <v>Home</v>
      </c>
      <c r="G473" t="str">
        <f t="shared" si="22"/>
        <v>Self</v>
      </c>
      <c r="H473" t="str">
        <f t="shared" si="23"/>
        <v>Y</v>
      </c>
    </row>
    <row r="474" spans="1:8" x14ac:dyDescent="0.25">
      <c r="A474" s="19">
        <v>42112</v>
      </c>
      <c r="B474" t="str">
        <f t="shared" si="21"/>
        <v>Sat</v>
      </c>
      <c r="C474" t="str">
        <f>IFERROR(VLOOKUP(A474,Blad1!$A$1:$F$126,3,FALSE),"No Liqour")</f>
        <v>Scotch, Wine</v>
      </c>
      <c r="D474">
        <f>IFERROR(VLOOKUP(A474,Blad1!$A$1:$F$126,4,FALSE),0)</f>
        <v>100</v>
      </c>
      <c r="E474">
        <f>IFERROR(VLOOKUP(A474,Blad1!$A$1:$F$126,5,FALSE),0)</f>
        <v>4</v>
      </c>
      <c r="F474" t="str">
        <f>IFERROR(VLOOKUP(A474,Blad1!$A$1:$F$126,6,FALSE),"Home")</f>
        <v>Home, Fair ( Wine 1 glass)</v>
      </c>
      <c r="G474" t="str">
        <f t="shared" si="22"/>
        <v>Others</v>
      </c>
      <c r="H474" t="str">
        <f t="shared" si="23"/>
        <v>Y</v>
      </c>
    </row>
    <row r="475" spans="1:8" x14ac:dyDescent="0.25">
      <c r="A475" s="19">
        <v>42113</v>
      </c>
      <c r="B475" t="str">
        <f t="shared" si="21"/>
        <v>Sun</v>
      </c>
      <c r="C475" t="str">
        <f>IFERROR(VLOOKUP(A475,Blad1!$A$1:$F$126,3,FALSE),"No Liqour")</f>
        <v>No Liqour</v>
      </c>
      <c r="D475">
        <f>IFERROR(VLOOKUP(A475,Blad1!$A$1:$F$126,4,FALSE),0)</f>
        <v>0</v>
      </c>
      <c r="E475">
        <f>IFERROR(VLOOKUP(A475,Blad1!$A$1:$F$126,5,FALSE),0)</f>
        <v>0</v>
      </c>
      <c r="F475" t="str">
        <f>IFERROR(VLOOKUP(A475,Blad1!$A$1:$F$126,6,FALSE),"Home")</f>
        <v>Home</v>
      </c>
      <c r="G475" t="str">
        <f t="shared" si="22"/>
        <v>Self</v>
      </c>
      <c r="H475" t="str">
        <f t="shared" si="23"/>
        <v>Y</v>
      </c>
    </row>
    <row r="476" spans="1:8" x14ac:dyDescent="0.25">
      <c r="A476" s="19">
        <v>42114</v>
      </c>
      <c r="B476" t="str">
        <f t="shared" si="21"/>
        <v>Mon</v>
      </c>
      <c r="C476" t="str">
        <f>IFERROR(VLOOKUP(A476,Blad1!$A$1:$F$126,3,FALSE),"No Liqour")</f>
        <v>No Liqour</v>
      </c>
      <c r="D476">
        <f>IFERROR(VLOOKUP(A476,Blad1!$A$1:$F$126,4,FALSE),0)</f>
        <v>0</v>
      </c>
      <c r="E476">
        <f>IFERROR(VLOOKUP(A476,Blad1!$A$1:$F$126,5,FALSE),0)</f>
        <v>0</v>
      </c>
      <c r="F476" t="str">
        <f>IFERROR(VLOOKUP(A476,Blad1!$A$1:$F$126,6,FALSE),"Home")</f>
        <v>Home</v>
      </c>
      <c r="G476" t="str">
        <f t="shared" si="22"/>
        <v>Self</v>
      </c>
      <c r="H476" t="str">
        <f t="shared" si="23"/>
        <v>Y</v>
      </c>
    </row>
    <row r="477" spans="1:8" x14ac:dyDescent="0.25">
      <c r="A477" s="19">
        <v>42115</v>
      </c>
      <c r="B477" t="str">
        <f t="shared" si="21"/>
        <v>Tue</v>
      </c>
      <c r="C477" t="str">
        <f>IFERROR(VLOOKUP(A477,Blad1!$A$1:$F$126,3,FALSE),"No Liqour")</f>
        <v>Beer</v>
      </c>
      <c r="D477">
        <f>IFERROR(VLOOKUP(A477,Blad1!$A$1:$F$126,4,FALSE),0)</f>
        <v>250</v>
      </c>
      <c r="E477">
        <f>IFERROR(VLOOKUP(A477,Blad1!$A$1:$F$126,5,FALSE),0)</f>
        <v>5</v>
      </c>
      <c r="F477" t="str">
        <f>IFERROR(VLOOKUP(A477,Blad1!$A$1:$F$126,6,FALSE),"Home")</f>
        <v>Home with Gopi - Unplanned</v>
      </c>
      <c r="G477" t="str">
        <f t="shared" si="22"/>
        <v>Others</v>
      </c>
      <c r="H477" t="str">
        <f t="shared" si="23"/>
        <v>Y</v>
      </c>
    </row>
    <row r="478" spans="1:8" x14ac:dyDescent="0.25">
      <c r="A478" s="19">
        <v>42116</v>
      </c>
      <c r="B478" t="str">
        <f t="shared" si="21"/>
        <v>Wed</v>
      </c>
      <c r="C478" t="str">
        <f>IFERROR(VLOOKUP(A478,Blad1!$A$1:$F$126,3,FALSE),"No Liqour")</f>
        <v>No Liqour</v>
      </c>
      <c r="D478">
        <f>IFERROR(VLOOKUP(A478,Blad1!$A$1:$F$126,4,FALSE),0)</f>
        <v>0</v>
      </c>
      <c r="E478">
        <f>IFERROR(VLOOKUP(A478,Blad1!$A$1:$F$126,5,FALSE),0)</f>
        <v>0</v>
      </c>
      <c r="F478" t="str">
        <f>IFERROR(VLOOKUP(A478,Blad1!$A$1:$F$126,6,FALSE),"Home")</f>
        <v>Home</v>
      </c>
      <c r="G478" t="str">
        <f t="shared" si="22"/>
        <v>Self</v>
      </c>
      <c r="H478" t="str">
        <f t="shared" si="23"/>
        <v>Y</v>
      </c>
    </row>
    <row r="479" spans="1:8" x14ac:dyDescent="0.25">
      <c r="A479" s="19">
        <v>42117</v>
      </c>
      <c r="B479" t="str">
        <f t="shared" si="21"/>
        <v>Thu</v>
      </c>
      <c r="C479" t="str">
        <f>IFERROR(VLOOKUP(A479,Blad1!$A$1:$F$126,3,FALSE),"No Liqour")</f>
        <v>No Liqour</v>
      </c>
      <c r="D479">
        <f>IFERROR(VLOOKUP(A479,Blad1!$A$1:$F$126,4,FALSE),0)</f>
        <v>0</v>
      </c>
      <c r="E479">
        <f>IFERROR(VLOOKUP(A479,Blad1!$A$1:$F$126,5,FALSE),0)</f>
        <v>0</v>
      </c>
      <c r="F479" t="str">
        <f>IFERROR(VLOOKUP(A479,Blad1!$A$1:$F$126,6,FALSE),"Home")</f>
        <v>Home</v>
      </c>
      <c r="G479" t="str">
        <f t="shared" si="22"/>
        <v>Self</v>
      </c>
      <c r="H479" t="str">
        <f t="shared" si="23"/>
        <v>Y</v>
      </c>
    </row>
    <row r="480" spans="1:8" x14ac:dyDescent="0.25">
      <c r="A480" s="19">
        <v>42118</v>
      </c>
      <c r="B480" t="str">
        <f t="shared" si="21"/>
        <v>Fri</v>
      </c>
      <c r="C480" t="str">
        <f>IFERROR(VLOOKUP(A480,Blad1!$A$1:$F$126,3,FALSE),"No Liqour")</f>
        <v>No Liqour</v>
      </c>
      <c r="D480">
        <f>IFERROR(VLOOKUP(A480,Blad1!$A$1:$F$126,4,FALSE),0)</f>
        <v>0</v>
      </c>
      <c r="E480">
        <f>IFERROR(VLOOKUP(A480,Blad1!$A$1:$F$126,5,FALSE),0)</f>
        <v>0</v>
      </c>
      <c r="F480" t="str">
        <f>IFERROR(VLOOKUP(A480,Blad1!$A$1:$F$126,6,FALSE),"Home")</f>
        <v>Home</v>
      </c>
      <c r="G480" t="str">
        <f t="shared" si="22"/>
        <v>Self</v>
      </c>
      <c r="H480" t="str">
        <f t="shared" si="23"/>
        <v>Y</v>
      </c>
    </row>
    <row r="481" spans="1:8" x14ac:dyDescent="0.25">
      <c r="A481" s="19">
        <v>42119</v>
      </c>
      <c r="B481" t="str">
        <f t="shared" si="21"/>
        <v>Sat</v>
      </c>
      <c r="C481" t="str">
        <f>IFERROR(VLOOKUP(A481,Blad1!$A$1:$F$126,3,FALSE),"No Liqour")</f>
        <v>No Liqour</v>
      </c>
      <c r="D481">
        <f>IFERROR(VLOOKUP(A481,Blad1!$A$1:$F$126,4,FALSE),0)</f>
        <v>0</v>
      </c>
      <c r="E481">
        <f>IFERROR(VLOOKUP(A481,Blad1!$A$1:$F$126,5,FALSE),0)</f>
        <v>0</v>
      </c>
      <c r="F481" t="str">
        <f>IFERROR(VLOOKUP(A481,Blad1!$A$1:$F$126,6,FALSE),"Home")</f>
        <v>Home</v>
      </c>
      <c r="G481" t="str">
        <f t="shared" si="22"/>
        <v>Self</v>
      </c>
      <c r="H481" t="str">
        <f t="shared" si="23"/>
        <v>Y</v>
      </c>
    </row>
    <row r="482" spans="1:8" x14ac:dyDescent="0.25">
      <c r="A482" s="19">
        <v>42120</v>
      </c>
      <c r="B482" t="str">
        <f t="shared" si="21"/>
        <v>Sun</v>
      </c>
      <c r="C482" t="str">
        <f>IFERROR(VLOOKUP(A482,Blad1!$A$1:$F$126,3,FALSE),"No Liqour")</f>
        <v>Scotch</v>
      </c>
      <c r="D482">
        <f>IFERROR(VLOOKUP(A482,Blad1!$A$1:$F$126,4,FALSE),0)</f>
        <v>300</v>
      </c>
      <c r="E482">
        <f>IFERROR(VLOOKUP(A482,Blad1!$A$1:$F$126,5,FALSE),0)</f>
        <v>6</v>
      </c>
      <c r="F482" t="str">
        <f>IFERROR(VLOOKUP(A482,Blad1!$A$1:$F$126,6,FALSE),"Home")</f>
        <v>Home</v>
      </c>
      <c r="G482" t="str">
        <f t="shared" si="22"/>
        <v>Self</v>
      </c>
      <c r="H482" t="str">
        <f t="shared" si="23"/>
        <v>Y</v>
      </c>
    </row>
    <row r="483" spans="1:8" x14ac:dyDescent="0.25">
      <c r="A483" s="19">
        <v>42121</v>
      </c>
      <c r="B483" t="str">
        <f t="shared" si="21"/>
        <v>Mon</v>
      </c>
      <c r="C483" t="str">
        <f>IFERROR(VLOOKUP(A483,Blad1!$A$1:$F$126,3,FALSE),"No Liqour")</f>
        <v>No Liqour</v>
      </c>
      <c r="D483">
        <f>IFERROR(VLOOKUP(A483,Blad1!$A$1:$F$126,4,FALSE),0)</f>
        <v>0</v>
      </c>
      <c r="E483">
        <f>IFERROR(VLOOKUP(A483,Blad1!$A$1:$F$126,5,FALSE),0)</f>
        <v>0</v>
      </c>
      <c r="F483" t="str">
        <f>IFERROR(VLOOKUP(A483,Blad1!$A$1:$F$126,6,FALSE),"Home")</f>
        <v>Home</v>
      </c>
      <c r="G483" t="str">
        <f t="shared" si="22"/>
        <v>Self</v>
      </c>
      <c r="H483" t="str">
        <f t="shared" si="23"/>
        <v>Y</v>
      </c>
    </row>
    <row r="484" spans="1:8" x14ac:dyDescent="0.25">
      <c r="A484" s="19">
        <v>42122</v>
      </c>
      <c r="B484" t="str">
        <f t="shared" si="21"/>
        <v>Tue</v>
      </c>
      <c r="C484" t="str">
        <f>IFERROR(VLOOKUP(A484,Blad1!$A$1:$F$126,3,FALSE),"No Liqour")</f>
        <v>No Liqour</v>
      </c>
      <c r="D484">
        <f>IFERROR(VLOOKUP(A484,Blad1!$A$1:$F$126,4,FALSE),0)</f>
        <v>0</v>
      </c>
      <c r="E484">
        <f>IFERROR(VLOOKUP(A484,Blad1!$A$1:$F$126,5,FALSE),0)</f>
        <v>0</v>
      </c>
      <c r="F484" t="str">
        <f>IFERROR(VLOOKUP(A484,Blad1!$A$1:$F$126,6,FALSE),"Home")</f>
        <v>Home</v>
      </c>
      <c r="G484" t="str">
        <f t="shared" si="22"/>
        <v>Self</v>
      </c>
      <c r="H484" t="str">
        <f t="shared" si="23"/>
        <v>Y</v>
      </c>
    </row>
    <row r="485" spans="1:8" x14ac:dyDescent="0.25">
      <c r="A485" s="19">
        <v>42123</v>
      </c>
      <c r="B485" t="str">
        <f t="shared" si="21"/>
        <v>Wed</v>
      </c>
      <c r="C485" t="str">
        <f>IFERROR(VLOOKUP(A485,Blad1!$A$1:$F$126,3,FALSE),"No Liqour")</f>
        <v>No Liqour</v>
      </c>
      <c r="D485">
        <f>IFERROR(VLOOKUP(A485,Blad1!$A$1:$F$126,4,FALSE),0)</f>
        <v>0</v>
      </c>
      <c r="E485">
        <f>IFERROR(VLOOKUP(A485,Blad1!$A$1:$F$126,5,FALSE),0)</f>
        <v>0</v>
      </c>
      <c r="F485" t="str">
        <f>IFERROR(VLOOKUP(A485,Blad1!$A$1:$F$126,6,FALSE),"Home")</f>
        <v>Home</v>
      </c>
      <c r="G485" t="str">
        <f t="shared" si="22"/>
        <v>Self</v>
      </c>
      <c r="H485" t="str">
        <f t="shared" si="23"/>
        <v>Y</v>
      </c>
    </row>
    <row r="486" spans="1:8" x14ac:dyDescent="0.25">
      <c r="A486" s="19">
        <v>42124</v>
      </c>
      <c r="B486" t="str">
        <f t="shared" si="21"/>
        <v>Thu</v>
      </c>
      <c r="C486" t="str">
        <f>IFERROR(VLOOKUP(A486,Blad1!$A$1:$F$126,3,FALSE),"No Liqour")</f>
        <v>No Liqour</v>
      </c>
      <c r="D486">
        <f>IFERROR(VLOOKUP(A486,Blad1!$A$1:$F$126,4,FALSE),0)</f>
        <v>0</v>
      </c>
      <c r="E486">
        <f>IFERROR(VLOOKUP(A486,Blad1!$A$1:$F$126,5,FALSE),0)</f>
        <v>0</v>
      </c>
      <c r="F486" t="str">
        <f>IFERROR(VLOOKUP(A486,Blad1!$A$1:$F$126,6,FALSE),"Home")</f>
        <v>Home</v>
      </c>
      <c r="G486" t="str">
        <f t="shared" si="22"/>
        <v>Self</v>
      </c>
      <c r="H486" t="str">
        <f t="shared" si="23"/>
        <v>Y</v>
      </c>
    </row>
    <row r="487" spans="1:8" x14ac:dyDescent="0.25">
      <c r="A487" s="19">
        <v>42125</v>
      </c>
      <c r="B487" t="str">
        <f t="shared" si="21"/>
        <v>Fri</v>
      </c>
      <c r="C487" t="str">
        <f>IFERROR(VLOOKUP(A487,Blad1!$A$1:$F$126,3,FALSE),"No Liqour")</f>
        <v>No Liqour</v>
      </c>
      <c r="D487">
        <f>IFERROR(VLOOKUP(A487,Blad1!$A$1:$F$126,4,FALSE),0)</f>
        <v>0</v>
      </c>
      <c r="E487">
        <f>IFERROR(VLOOKUP(A487,Blad1!$A$1:$F$126,5,FALSE),0)</f>
        <v>0</v>
      </c>
      <c r="F487" t="str">
        <f>IFERROR(VLOOKUP(A487,Blad1!$A$1:$F$126,6,FALSE),"Home")</f>
        <v>Home</v>
      </c>
      <c r="G487" t="str">
        <f t="shared" si="22"/>
        <v>Self</v>
      </c>
      <c r="H487" t="str">
        <f t="shared" si="23"/>
        <v>Y</v>
      </c>
    </row>
    <row r="488" spans="1:8" x14ac:dyDescent="0.25">
      <c r="A488" s="19">
        <v>42126</v>
      </c>
      <c r="B488" t="str">
        <f t="shared" si="21"/>
        <v>Sat</v>
      </c>
      <c r="C488" t="str">
        <f>IFERROR(VLOOKUP(A488,Blad1!$A$1:$F$126,3,FALSE),"No Liqour")</f>
        <v>No Liqour</v>
      </c>
      <c r="D488">
        <f>IFERROR(VLOOKUP(A488,Blad1!$A$1:$F$126,4,FALSE),0)</f>
        <v>0</v>
      </c>
      <c r="E488">
        <f>IFERROR(VLOOKUP(A488,Blad1!$A$1:$F$126,5,FALSE),0)</f>
        <v>0</v>
      </c>
      <c r="F488" t="str">
        <f>IFERROR(VLOOKUP(A488,Blad1!$A$1:$F$126,6,FALSE),"Home")</f>
        <v>Home</v>
      </c>
      <c r="G488" t="str">
        <f t="shared" si="22"/>
        <v>Self</v>
      </c>
      <c r="H488" t="str">
        <f t="shared" si="23"/>
        <v>Y</v>
      </c>
    </row>
    <row r="489" spans="1:8" x14ac:dyDescent="0.25">
      <c r="A489" s="19">
        <v>42127</v>
      </c>
      <c r="B489" t="str">
        <f t="shared" si="21"/>
        <v>Sun</v>
      </c>
      <c r="C489" t="str">
        <f>IFERROR(VLOOKUP(A489,Blad1!$A$1:$F$126,3,FALSE),"No Liqour")</f>
        <v>Beer + Vodko Mix</v>
      </c>
      <c r="D489">
        <f>IFERROR(VLOOKUP(A489,Blad1!$A$1:$F$126,4,FALSE),0)</f>
        <v>1200</v>
      </c>
      <c r="E489">
        <f>IFERROR(VLOOKUP(A489,Blad1!$A$1:$F$126,5,FALSE),0)</f>
        <v>4.8</v>
      </c>
      <c r="F489" t="str">
        <f>IFERROR(VLOOKUP(A489,Blad1!$A$1:$F$126,6,FALSE),"Home")</f>
        <v>Home</v>
      </c>
      <c r="G489" t="str">
        <f t="shared" si="22"/>
        <v>Self</v>
      </c>
      <c r="H489" t="str">
        <f t="shared" si="23"/>
        <v>Y</v>
      </c>
    </row>
    <row r="490" spans="1:8" x14ac:dyDescent="0.25">
      <c r="A490" s="19">
        <v>42128</v>
      </c>
      <c r="B490" t="str">
        <f t="shared" si="21"/>
        <v>Mon</v>
      </c>
      <c r="C490" t="str">
        <f>IFERROR(VLOOKUP(A490,Blad1!$A$1:$F$126,3,FALSE),"No Liqour")</f>
        <v>No Liqour</v>
      </c>
      <c r="D490">
        <f>IFERROR(VLOOKUP(A490,Blad1!$A$1:$F$126,4,FALSE),0)</f>
        <v>0</v>
      </c>
      <c r="E490">
        <f>IFERROR(VLOOKUP(A490,Blad1!$A$1:$F$126,5,FALSE),0)</f>
        <v>0</v>
      </c>
      <c r="F490" t="str">
        <f>IFERROR(VLOOKUP(A490,Blad1!$A$1:$F$126,6,FALSE),"Home")</f>
        <v>Home</v>
      </c>
      <c r="G490" t="str">
        <f t="shared" si="22"/>
        <v>Self</v>
      </c>
      <c r="H490" t="str">
        <f t="shared" si="23"/>
        <v>Y</v>
      </c>
    </row>
    <row r="491" spans="1:8" x14ac:dyDescent="0.25">
      <c r="A491" s="19">
        <v>42129</v>
      </c>
      <c r="B491" t="str">
        <f t="shared" si="21"/>
        <v>Tue</v>
      </c>
      <c r="C491" t="str">
        <f>IFERROR(VLOOKUP(A491,Blad1!$A$1:$F$126,3,FALSE),"No Liqour")</f>
        <v>No Liqour</v>
      </c>
      <c r="D491">
        <f>IFERROR(VLOOKUP(A491,Blad1!$A$1:$F$126,4,FALSE),0)</f>
        <v>0</v>
      </c>
      <c r="E491">
        <f>IFERROR(VLOOKUP(A491,Blad1!$A$1:$F$126,5,FALSE),0)</f>
        <v>0</v>
      </c>
      <c r="F491" t="str">
        <f>IFERROR(VLOOKUP(A491,Blad1!$A$1:$F$126,6,FALSE),"Home")</f>
        <v>Home</v>
      </c>
      <c r="G491" t="str">
        <f t="shared" si="22"/>
        <v>Self</v>
      </c>
      <c r="H491" t="str">
        <f t="shared" si="23"/>
        <v>Y</v>
      </c>
    </row>
    <row r="492" spans="1:8" x14ac:dyDescent="0.25">
      <c r="A492" s="19">
        <v>42130</v>
      </c>
      <c r="B492" t="str">
        <f t="shared" si="21"/>
        <v>Wed</v>
      </c>
      <c r="C492" t="str">
        <f>IFERROR(VLOOKUP(A492,Blad1!$A$1:$F$126,3,FALSE),"No Liqour")</f>
        <v>Beer</v>
      </c>
      <c r="D492">
        <f>IFERROR(VLOOKUP(A492,Blad1!$A$1:$F$126,4,FALSE),0)</f>
        <v>660</v>
      </c>
      <c r="E492">
        <f>IFERROR(VLOOKUP(A492,Blad1!$A$1:$F$126,5,FALSE),0)</f>
        <v>0</v>
      </c>
      <c r="F492" t="str">
        <f>IFERROR(VLOOKUP(A492,Blad1!$A$1:$F$126,6,FALSE),"Home")</f>
        <v>Home with Gopi - Unplanned</v>
      </c>
      <c r="G492" t="str">
        <f t="shared" si="22"/>
        <v>Others</v>
      </c>
      <c r="H492" t="str">
        <f t="shared" si="23"/>
        <v>Y</v>
      </c>
    </row>
    <row r="493" spans="1:8" x14ac:dyDescent="0.25">
      <c r="A493" s="19">
        <v>42131</v>
      </c>
      <c r="B493" t="str">
        <f t="shared" si="21"/>
        <v>Thu</v>
      </c>
      <c r="C493" t="str">
        <f>IFERROR(VLOOKUP(A493,Blad1!$A$1:$F$126,3,FALSE),"No Liqour")</f>
        <v>No Liqour</v>
      </c>
      <c r="D493">
        <f>IFERROR(VLOOKUP(A493,Blad1!$A$1:$F$126,4,FALSE),0)</f>
        <v>0</v>
      </c>
      <c r="E493">
        <f>IFERROR(VLOOKUP(A493,Blad1!$A$1:$F$126,5,FALSE),0)</f>
        <v>0</v>
      </c>
      <c r="F493" t="str">
        <f>IFERROR(VLOOKUP(A493,Blad1!$A$1:$F$126,6,FALSE),"Home")</f>
        <v>Home</v>
      </c>
      <c r="G493" t="str">
        <f t="shared" si="22"/>
        <v>Self</v>
      </c>
      <c r="H493" t="str">
        <f t="shared" si="23"/>
        <v>Y</v>
      </c>
    </row>
    <row r="494" spans="1:8" x14ac:dyDescent="0.25">
      <c r="A494" s="19">
        <v>42132</v>
      </c>
      <c r="B494" t="str">
        <f t="shared" si="21"/>
        <v>Fri</v>
      </c>
      <c r="C494" t="str">
        <f>IFERROR(VLOOKUP(A494,Blad1!$A$1:$F$126,3,FALSE),"No Liqour")</f>
        <v>No Liqour</v>
      </c>
      <c r="D494">
        <f>IFERROR(VLOOKUP(A494,Blad1!$A$1:$F$126,4,FALSE),0)</f>
        <v>0</v>
      </c>
      <c r="E494">
        <f>IFERROR(VLOOKUP(A494,Blad1!$A$1:$F$126,5,FALSE),0)</f>
        <v>0</v>
      </c>
      <c r="F494" t="str">
        <f>IFERROR(VLOOKUP(A494,Blad1!$A$1:$F$126,6,FALSE),"Home")</f>
        <v>Home</v>
      </c>
      <c r="G494" t="str">
        <f t="shared" si="22"/>
        <v>Self</v>
      </c>
      <c r="H494" t="str">
        <f t="shared" si="23"/>
        <v>Y</v>
      </c>
    </row>
    <row r="495" spans="1:8" x14ac:dyDescent="0.25">
      <c r="A495" s="19">
        <v>42133</v>
      </c>
      <c r="B495" t="str">
        <f t="shared" si="21"/>
        <v>Sat</v>
      </c>
      <c r="C495" t="str">
        <f>IFERROR(VLOOKUP(A495,Blad1!$A$1:$F$126,3,FALSE),"No Liqour")</f>
        <v>scotch</v>
      </c>
      <c r="D495">
        <f>IFERROR(VLOOKUP(A495,Blad1!$A$1:$F$126,4,FALSE),0)</f>
        <v>200</v>
      </c>
      <c r="E495">
        <f>IFERROR(VLOOKUP(A495,Blad1!$A$1:$F$126,5,FALSE),0)</f>
        <v>8</v>
      </c>
      <c r="F495" t="str">
        <f>IFERROR(VLOOKUP(A495,Blad1!$A$1:$F$126,6,FALSE),"Home")</f>
        <v>Home</v>
      </c>
      <c r="G495" t="str">
        <f t="shared" si="22"/>
        <v>Self</v>
      </c>
      <c r="H495" t="str">
        <f t="shared" si="23"/>
        <v>Y</v>
      </c>
    </row>
    <row r="496" spans="1:8" x14ac:dyDescent="0.25">
      <c r="A496" s="19">
        <v>42134</v>
      </c>
      <c r="B496" t="str">
        <f t="shared" si="21"/>
        <v>Sun</v>
      </c>
      <c r="C496" t="str">
        <f>IFERROR(VLOOKUP(A496,Blad1!$A$1:$F$126,3,FALSE),"No Liqour")</f>
        <v>No Liqour</v>
      </c>
      <c r="D496">
        <f>IFERROR(VLOOKUP(A496,Blad1!$A$1:$F$126,4,FALSE),0)</f>
        <v>0</v>
      </c>
      <c r="E496">
        <f>IFERROR(VLOOKUP(A496,Blad1!$A$1:$F$126,5,FALSE),0)</f>
        <v>0</v>
      </c>
      <c r="F496" t="str">
        <f>IFERROR(VLOOKUP(A496,Blad1!$A$1:$F$126,6,FALSE),"Home")</f>
        <v>Home</v>
      </c>
      <c r="G496" t="str">
        <f t="shared" si="22"/>
        <v>Self</v>
      </c>
      <c r="H496" t="str">
        <f t="shared" si="23"/>
        <v>Y</v>
      </c>
    </row>
    <row r="497" spans="1:8" x14ac:dyDescent="0.25">
      <c r="A497" s="19">
        <v>42135</v>
      </c>
      <c r="B497" t="str">
        <f t="shared" si="21"/>
        <v>Mon</v>
      </c>
      <c r="C497" t="str">
        <f>IFERROR(VLOOKUP(A497,Blad1!$A$1:$F$126,3,FALSE),"No Liqour")</f>
        <v>No Liqour</v>
      </c>
      <c r="D497">
        <f>IFERROR(VLOOKUP(A497,Blad1!$A$1:$F$126,4,FALSE),0)</f>
        <v>0</v>
      </c>
      <c r="E497">
        <f>IFERROR(VLOOKUP(A497,Blad1!$A$1:$F$126,5,FALSE),0)</f>
        <v>0</v>
      </c>
      <c r="F497" t="str">
        <f>IFERROR(VLOOKUP(A497,Blad1!$A$1:$F$126,6,FALSE),"Home")</f>
        <v>Home</v>
      </c>
      <c r="G497" t="str">
        <f t="shared" si="22"/>
        <v>Self</v>
      </c>
      <c r="H497" t="str">
        <f t="shared" si="23"/>
        <v>Y</v>
      </c>
    </row>
    <row r="498" spans="1:8" x14ac:dyDescent="0.25">
      <c r="A498" s="19">
        <v>42136</v>
      </c>
      <c r="B498" t="str">
        <f t="shared" si="21"/>
        <v>Tue</v>
      </c>
      <c r="C498" t="str">
        <f>IFERROR(VLOOKUP(A498,Blad1!$A$1:$F$126,3,FALSE),"No Liqour")</f>
        <v>No Liqour</v>
      </c>
      <c r="D498">
        <f>IFERROR(VLOOKUP(A498,Blad1!$A$1:$F$126,4,FALSE),0)</f>
        <v>0</v>
      </c>
      <c r="E498">
        <f>IFERROR(VLOOKUP(A498,Blad1!$A$1:$F$126,5,FALSE),0)</f>
        <v>0</v>
      </c>
      <c r="F498" t="str">
        <f>IFERROR(VLOOKUP(A498,Blad1!$A$1:$F$126,6,FALSE),"Home")</f>
        <v>Home</v>
      </c>
      <c r="G498" t="str">
        <f t="shared" si="22"/>
        <v>Self</v>
      </c>
      <c r="H498" t="str">
        <f t="shared" si="23"/>
        <v>Y</v>
      </c>
    </row>
    <row r="499" spans="1:8" x14ac:dyDescent="0.25">
      <c r="A499" s="19">
        <v>42137</v>
      </c>
      <c r="B499" t="str">
        <f t="shared" si="21"/>
        <v>Wed</v>
      </c>
      <c r="C499" t="str">
        <f>IFERROR(VLOOKUP(A499,Blad1!$A$1:$F$126,3,FALSE),"No Liqour")</f>
        <v>No Liqour</v>
      </c>
      <c r="D499">
        <f>IFERROR(VLOOKUP(A499,Blad1!$A$1:$F$126,4,FALSE),0)</f>
        <v>0</v>
      </c>
      <c r="E499">
        <f>IFERROR(VLOOKUP(A499,Blad1!$A$1:$F$126,5,FALSE),0)</f>
        <v>0</v>
      </c>
      <c r="F499" t="str">
        <f>IFERROR(VLOOKUP(A499,Blad1!$A$1:$F$126,6,FALSE),"Home")</f>
        <v>Home</v>
      </c>
      <c r="G499" t="str">
        <f t="shared" si="22"/>
        <v>Self</v>
      </c>
      <c r="H499" t="str">
        <f t="shared" si="23"/>
        <v>Y</v>
      </c>
    </row>
    <row r="500" spans="1:8" x14ac:dyDescent="0.25">
      <c r="A500" s="19">
        <v>42138</v>
      </c>
      <c r="B500" t="str">
        <f t="shared" si="21"/>
        <v>Thu</v>
      </c>
      <c r="C500" t="str">
        <f>IFERROR(VLOOKUP(A500,Blad1!$A$1:$F$126,3,FALSE),"No Liqour")</f>
        <v>No Liqour</v>
      </c>
      <c r="D500">
        <f>IFERROR(VLOOKUP(A500,Blad1!$A$1:$F$126,4,FALSE),0)</f>
        <v>0</v>
      </c>
      <c r="E500">
        <f>IFERROR(VLOOKUP(A500,Blad1!$A$1:$F$126,5,FALSE),0)</f>
        <v>0</v>
      </c>
      <c r="F500" t="str">
        <f>IFERROR(VLOOKUP(A500,Blad1!$A$1:$F$126,6,FALSE),"Home")</f>
        <v>Home</v>
      </c>
      <c r="G500" t="str">
        <f t="shared" si="22"/>
        <v>Self</v>
      </c>
      <c r="H500" t="str">
        <f t="shared" si="23"/>
        <v>Y</v>
      </c>
    </row>
    <row r="501" spans="1:8" x14ac:dyDescent="0.25">
      <c r="A501" s="19">
        <v>42139</v>
      </c>
      <c r="B501" t="str">
        <f t="shared" si="21"/>
        <v>Fri</v>
      </c>
      <c r="C501" t="str">
        <f>IFERROR(VLOOKUP(A501,Blad1!$A$1:$F$126,3,FALSE),"No Liqour")</f>
        <v>No Liqour</v>
      </c>
      <c r="D501">
        <f>IFERROR(VLOOKUP(A501,Blad1!$A$1:$F$126,4,FALSE),0)</f>
        <v>0</v>
      </c>
      <c r="E501">
        <f>IFERROR(VLOOKUP(A501,Blad1!$A$1:$F$126,5,FALSE),0)</f>
        <v>0</v>
      </c>
      <c r="F501" t="str">
        <f>IFERROR(VLOOKUP(A501,Blad1!$A$1:$F$126,6,FALSE),"Home")</f>
        <v>Home</v>
      </c>
      <c r="G501" t="str">
        <f t="shared" si="22"/>
        <v>Self</v>
      </c>
      <c r="H501" t="str">
        <f t="shared" si="23"/>
        <v>Y</v>
      </c>
    </row>
    <row r="502" spans="1:8" x14ac:dyDescent="0.25">
      <c r="A502" s="19">
        <v>42140</v>
      </c>
      <c r="B502" t="str">
        <f t="shared" si="21"/>
        <v>Sat</v>
      </c>
      <c r="C502" t="str">
        <f>IFERROR(VLOOKUP(A502,Blad1!$A$1:$F$126,3,FALSE),"No Liqour")</f>
        <v>No Liqour</v>
      </c>
      <c r="D502">
        <f>IFERROR(VLOOKUP(A502,Blad1!$A$1:$F$126,4,FALSE),0)</f>
        <v>0</v>
      </c>
      <c r="E502">
        <f>IFERROR(VLOOKUP(A502,Blad1!$A$1:$F$126,5,FALSE),0)</f>
        <v>0</v>
      </c>
      <c r="F502" t="str">
        <f>IFERROR(VLOOKUP(A502,Blad1!$A$1:$F$126,6,FALSE),"Home")</f>
        <v>Home</v>
      </c>
      <c r="G502" t="str">
        <f t="shared" si="22"/>
        <v>Self</v>
      </c>
      <c r="H502" t="str">
        <f t="shared" si="23"/>
        <v>Y</v>
      </c>
    </row>
    <row r="503" spans="1:8" x14ac:dyDescent="0.25">
      <c r="A503" s="19">
        <v>42141</v>
      </c>
      <c r="B503" t="str">
        <f t="shared" si="21"/>
        <v>Sun</v>
      </c>
      <c r="C503" t="str">
        <f>IFERROR(VLOOKUP(A503,Blad1!$A$1:$F$126,3,FALSE),"No Liqour")</f>
        <v>Scotch</v>
      </c>
      <c r="D503">
        <f>IFERROR(VLOOKUP(A503,Blad1!$A$1:$F$126,4,FALSE),0)</f>
        <v>200</v>
      </c>
      <c r="E503">
        <f>IFERROR(VLOOKUP(A503,Blad1!$A$1:$F$126,5,FALSE),0)</f>
        <v>8</v>
      </c>
      <c r="F503" t="str">
        <f>IFERROR(VLOOKUP(A503,Blad1!$A$1:$F$126,6,FALSE),"Home")</f>
        <v>Home</v>
      </c>
      <c r="G503" t="str">
        <f t="shared" si="22"/>
        <v>Self</v>
      </c>
      <c r="H503" t="str">
        <f t="shared" si="23"/>
        <v>Y</v>
      </c>
    </row>
    <row r="504" spans="1:8" x14ac:dyDescent="0.25">
      <c r="A504" s="19">
        <v>42142</v>
      </c>
      <c r="B504" t="str">
        <f t="shared" si="21"/>
        <v>Mon</v>
      </c>
      <c r="C504" t="str">
        <f>IFERROR(VLOOKUP(A504,Blad1!$A$1:$F$126,3,FALSE),"No Liqour")</f>
        <v>No Liqour</v>
      </c>
      <c r="D504">
        <f>IFERROR(VLOOKUP(A504,Blad1!$A$1:$F$126,4,FALSE),0)</f>
        <v>0</v>
      </c>
      <c r="E504">
        <f>IFERROR(VLOOKUP(A504,Blad1!$A$1:$F$126,5,FALSE),0)</f>
        <v>0</v>
      </c>
      <c r="F504" t="str">
        <f>IFERROR(VLOOKUP(A504,Blad1!$A$1:$F$126,6,FALSE),"Home")</f>
        <v>Home</v>
      </c>
      <c r="G504" t="str">
        <f t="shared" si="22"/>
        <v>Self</v>
      </c>
      <c r="H504" t="str">
        <f t="shared" si="23"/>
        <v>Y</v>
      </c>
    </row>
    <row r="505" spans="1:8" x14ac:dyDescent="0.25">
      <c r="A505" s="19">
        <v>42143</v>
      </c>
      <c r="B505" t="str">
        <f t="shared" si="21"/>
        <v>Tue</v>
      </c>
      <c r="C505" t="str">
        <f>IFERROR(VLOOKUP(A505,Blad1!$A$1:$F$126,3,FALSE),"No Liqour")</f>
        <v>No Liqour</v>
      </c>
      <c r="D505">
        <f>IFERROR(VLOOKUP(A505,Blad1!$A$1:$F$126,4,FALSE),0)</f>
        <v>0</v>
      </c>
      <c r="E505">
        <f>IFERROR(VLOOKUP(A505,Blad1!$A$1:$F$126,5,FALSE),0)</f>
        <v>0</v>
      </c>
      <c r="F505" t="str">
        <f>IFERROR(VLOOKUP(A505,Blad1!$A$1:$F$126,6,FALSE),"Home")</f>
        <v>Home</v>
      </c>
      <c r="G505" t="str">
        <f t="shared" si="22"/>
        <v>Self</v>
      </c>
      <c r="H505" t="str">
        <f t="shared" si="23"/>
        <v>Y</v>
      </c>
    </row>
    <row r="506" spans="1:8" x14ac:dyDescent="0.25">
      <c r="A506" s="19">
        <v>42144</v>
      </c>
      <c r="B506" t="str">
        <f t="shared" si="21"/>
        <v>Wed</v>
      </c>
      <c r="C506" t="str">
        <f>IFERROR(VLOOKUP(A506,Blad1!$A$1:$F$126,3,FALSE),"No Liqour")</f>
        <v>No Liqour</v>
      </c>
      <c r="D506">
        <f>IFERROR(VLOOKUP(A506,Blad1!$A$1:$F$126,4,FALSE),0)</f>
        <v>0</v>
      </c>
      <c r="E506">
        <f>IFERROR(VLOOKUP(A506,Blad1!$A$1:$F$126,5,FALSE),0)</f>
        <v>0</v>
      </c>
      <c r="F506" t="str">
        <f>IFERROR(VLOOKUP(A506,Blad1!$A$1:$F$126,6,FALSE),"Home")</f>
        <v>Home</v>
      </c>
      <c r="G506" t="str">
        <f t="shared" si="22"/>
        <v>Self</v>
      </c>
      <c r="H506" t="str">
        <f t="shared" si="23"/>
        <v>Y</v>
      </c>
    </row>
    <row r="507" spans="1:8" x14ac:dyDescent="0.25">
      <c r="A507" s="19">
        <v>42145</v>
      </c>
      <c r="B507" t="str">
        <f t="shared" si="21"/>
        <v>Thu</v>
      </c>
      <c r="C507" t="str">
        <f>IFERROR(VLOOKUP(A507,Blad1!$A$1:$F$126,3,FALSE),"No Liqour")</f>
        <v>No Liqour</v>
      </c>
      <c r="D507">
        <f>IFERROR(VLOOKUP(A507,Blad1!$A$1:$F$126,4,FALSE),0)</f>
        <v>0</v>
      </c>
      <c r="E507">
        <f>IFERROR(VLOOKUP(A507,Blad1!$A$1:$F$126,5,FALSE),0)</f>
        <v>0</v>
      </c>
      <c r="F507" t="str">
        <f>IFERROR(VLOOKUP(A507,Blad1!$A$1:$F$126,6,FALSE),"Home")</f>
        <v>Home</v>
      </c>
      <c r="G507" t="str">
        <f t="shared" si="22"/>
        <v>Self</v>
      </c>
      <c r="H507" t="str">
        <f t="shared" si="23"/>
        <v>Y</v>
      </c>
    </row>
    <row r="508" spans="1:8" x14ac:dyDescent="0.25">
      <c r="A508" s="19">
        <v>42146</v>
      </c>
      <c r="B508" t="str">
        <f t="shared" si="21"/>
        <v>Fri</v>
      </c>
      <c r="C508" t="str">
        <f>IFERROR(VLOOKUP(A508,Blad1!$A$1:$F$126,3,FALSE),"No Liqour")</f>
        <v>Beer, Scotch</v>
      </c>
      <c r="D508" t="str">
        <f>IFERROR(VLOOKUP(A508,Blad1!$A$1:$F$126,4,FALSE),0)</f>
        <v>300 + 200</v>
      </c>
      <c r="E508">
        <f>IFERROR(VLOOKUP(A508,Blad1!$A$1:$F$126,5,FALSE),0)</f>
        <v>7</v>
      </c>
      <c r="F508" t="str">
        <f>IFERROR(VLOOKUP(A508,Blad1!$A$1:$F$126,6,FALSE),"Home")</f>
        <v>Grand Café with Mani, Home</v>
      </c>
      <c r="G508" t="str">
        <f t="shared" si="22"/>
        <v>Others</v>
      </c>
      <c r="H508" t="str">
        <f t="shared" si="23"/>
        <v>N</v>
      </c>
    </row>
    <row r="509" spans="1:8" x14ac:dyDescent="0.25">
      <c r="A509" s="19">
        <v>42147</v>
      </c>
      <c r="B509" t="str">
        <f t="shared" si="21"/>
        <v>Sat</v>
      </c>
      <c r="C509" t="str">
        <f>IFERROR(VLOOKUP(A509,Blad1!$A$1:$F$126,3,FALSE),"No Liqour")</f>
        <v>Beer</v>
      </c>
      <c r="D509">
        <f>IFERROR(VLOOKUP(A509,Blad1!$A$1:$F$126,4,FALSE),0)</f>
        <v>900</v>
      </c>
      <c r="E509">
        <f>IFERROR(VLOOKUP(A509,Blad1!$A$1:$F$126,5,FALSE),0)</f>
        <v>4.8000000000000007</v>
      </c>
      <c r="F509" t="str">
        <f>IFERROR(VLOOKUP(A509,Blad1!$A$1:$F$126,6,FALSE),"Home")</f>
        <v>Giethoorn with Suresh</v>
      </c>
      <c r="G509" t="str">
        <f t="shared" si="22"/>
        <v>Others</v>
      </c>
      <c r="H509" t="str">
        <f t="shared" si="23"/>
        <v>N</v>
      </c>
    </row>
    <row r="510" spans="1:8" x14ac:dyDescent="0.25">
      <c r="A510" s="19">
        <v>42148</v>
      </c>
      <c r="B510" t="str">
        <f t="shared" si="21"/>
        <v>Sun</v>
      </c>
      <c r="C510" t="str">
        <f>IFERROR(VLOOKUP(A510,Blad1!$A$1:$F$126,3,FALSE),"No Liqour")</f>
        <v>No Liqour</v>
      </c>
      <c r="D510">
        <f>IFERROR(VLOOKUP(A510,Blad1!$A$1:$F$126,4,FALSE),0)</f>
        <v>0</v>
      </c>
      <c r="E510">
        <f>IFERROR(VLOOKUP(A510,Blad1!$A$1:$F$126,5,FALSE),0)</f>
        <v>0</v>
      </c>
      <c r="F510" t="str">
        <f>IFERROR(VLOOKUP(A510,Blad1!$A$1:$F$126,6,FALSE),"Home")</f>
        <v>Home</v>
      </c>
      <c r="G510" t="str">
        <f t="shared" si="22"/>
        <v>Self</v>
      </c>
      <c r="H510" t="str">
        <f t="shared" si="23"/>
        <v>Y</v>
      </c>
    </row>
    <row r="511" spans="1:8" x14ac:dyDescent="0.25">
      <c r="A511" s="19">
        <v>42149</v>
      </c>
      <c r="B511" t="str">
        <f t="shared" si="21"/>
        <v>Mon</v>
      </c>
      <c r="C511" t="str">
        <f>IFERROR(VLOOKUP(A511,Blad1!$A$1:$F$126,3,FALSE),"No Liqour")</f>
        <v>No Liqour</v>
      </c>
      <c r="D511">
        <f>IFERROR(VLOOKUP(A511,Blad1!$A$1:$F$126,4,FALSE),0)</f>
        <v>0</v>
      </c>
      <c r="E511">
        <f>IFERROR(VLOOKUP(A511,Blad1!$A$1:$F$126,5,FALSE),0)</f>
        <v>0</v>
      </c>
      <c r="F511" t="str">
        <f>IFERROR(VLOOKUP(A511,Blad1!$A$1:$F$126,6,FALSE),"Home")</f>
        <v>Home</v>
      </c>
      <c r="G511" t="str">
        <f t="shared" si="22"/>
        <v>Self</v>
      </c>
      <c r="H511" t="str">
        <f t="shared" si="23"/>
        <v>Y</v>
      </c>
    </row>
    <row r="512" spans="1:8" x14ac:dyDescent="0.25">
      <c r="A512" s="19">
        <v>42150</v>
      </c>
      <c r="B512" t="str">
        <f t="shared" si="21"/>
        <v>Tue</v>
      </c>
      <c r="C512" t="str">
        <f>IFERROR(VLOOKUP(A512,Blad1!$A$1:$F$126,3,FALSE),"No Liqour")</f>
        <v>Beer</v>
      </c>
      <c r="D512">
        <f>IFERROR(VLOOKUP(A512,Blad1!$A$1:$F$126,4,FALSE),0)</f>
        <v>300</v>
      </c>
      <c r="E512">
        <f>IFERROR(VLOOKUP(A512,Blad1!$A$1:$F$126,5,FALSE),0)</f>
        <v>1.6</v>
      </c>
      <c r="F512" t="str">
        <f>IFERROR(VLOOKUP(A512,Blad1!$A$1:$F$126,6,FALSE),"Home")</f>
        <v>Home</v>
      </c>
      <c r="G512" t="str">
        <f t="shared" si="22"/>
        <v>Self</v>
      </c>
      <c r="H512" t="str">
        <f t="shared" si="23"/>
        <v>Y</v>
      </c>
    </row>
    <row r="513" spans="1:8" x14ac:dyDescent="0.25">
      <c r="A513" s="19">
        <v>42151</v>
      </c>
      <c r="B513" t="str">
        <f t="shared" si="21"/>
        <v>Wed</v>
      </c>
      <c r="C513" t="str">
        <f>IFERROR(VLOOKUP(A513,Blad1!$A$1:$F$126,3,FALSE),"No Liqour")</f>
        <v>Beer, Vodka</v>
      </c>
      <c r="D513">
        <f>IFERROR(VLOOKUP(A513,Blad1!$A$1:$F$126,4,FALSE),0)</f>
        <v>900</v>
      </c>
      <c r="E513">
        <f>IFERROR(VLOOKUP(A513,Blad1!$A$1:$F$126,5,FALSE),0)</f>
        <v>5.4</v>
      </c>
      <c r="F513" t="str">
        <f>IFERROR(VLOOKUP(A513,Blad1!$A$1:$F$126,6,FALSE),"Home")</f>
        <v>Home &amp; Account Meeting</v>
      </c>
      <c r="G513" t="str">
        <f t="shared" si="22"/>
        <v>Others</v>
      </c>
      <c r="H513" t="str">
        <f t="shared" si="23"/>
        <v>Y</v>
      </c>
    </row>
    <row r="514" spans="1:8" x14ac:dyDescent="0.25">
      <c r="A514" s="19">
        <v>42152</v>
      </c>
      <c r="B514" t="str">
        <f t="shared" si="21"/>
        <v>Thu</v>
      </c>
      <c r="C514" t="str">
        <f>IFERROR(VLOOKUP(A514,Blad1!$A$1:$F$126,3,FALSE),"No Liqour")</f>
        <v>No Liqour</v>
      </c>
      <c r="D514">
        <f>IFERROR(VLOOKUP(A514,Blad1!$A$1:$F$126,4,FALSE),0)</f>
        <v>0</v>
      </c>
      <c r="E514">
        <f>IFERROR(VLOOKUP(A514,Blad1!$A$1:$F$126,5,FALSE),0)</f>
        <v>0</v>
      </c>
      <c r="F514" t="str">
        <f>IFERROR(VLOOKUP(A514,Blad1!$A$1:$F$126,6,FALSE),"Home")</f>
        <v>Home</v>
      </c>
      <c r="G514" t="str">
        <f t="shared" si="22"/>
        <v>Self</v>
      </c>
      <c r="H514" t="str">
        <f t="shared" si="23"/>
        <v>Y</v>
      </c>
    </row>
    <row r="515" spans="1:8" x14ac:dyDescent="0.25">
      <c r="A515" s="19">
        <v>42153</v>
      </c>
      <c r="B515" t="str">
        <f t="shared" ref="B515:B578" si="24">TEXT(A515,"ddd")</f>
        <v>Fri</v>
      </c>
      <c r="C515" t="str">
        <f>IFERROR(VLOOKUP(A515,Blad1!$A$1:$F$126,3,FALSE),"No Liqour")</f>
        <v>No Liqour</v>
      </c>
      <c r="D515">
        <f>IFERROR(VLOOKUP(A515,Blad1!$A$1:$F$126,4,FALSE),0)</f>
        <v>0</v>
      </c>
      <c r="E515">
        <f>IFERROR(VLOOKUP(A515,Blad1!$A$1:$F$126,5,FALSE),0)</f>
        <v>0</v>
      </c>
      <c r="F515" t="str">
        <f>IFERROR(VLOOKUP(A515,Blad1!$A$1:$F$126,6,FALSE),"Home")</f>
        <v>Home</v>
      </c>
      <c r="G515" t="str">
        <f t="shared" ref="G515:G578" si="25">IF(F515="Home","Self","Others")</f>
        <v>Self</v>
      </c>
      <c r="H515" t="str">
        <f t="shared" ref="H515:H578" si="26">IFERROR(IF(FIND("Home",F515)=1,"Y","N"),"N")</f>
        <v>Y</v>
      </c>
    </row>
    <row r="516" spans="1:8" x14ac:dyDescent="0.25">
      <c r="A516" s="19">
        <v>42154</v>
      </c>
      <c r="B516" t="str">
        <f t="shared" si="24"/>
        <v>Sat</v>
      </c>
      <c r="C516" t="str">
        <f>IFERROR(VLOOKUP(A516,Blad1!$A$1:$F$126,3,FALSE),"No Liqour")</f>
        <v>No Liqour</v>
      </c>
      <c r="D516">
        <f>IFERROR(VLOOKUP(A516,Blad1!$A$1:$F$126,4,FALSE),0)</f>
        <v>0</v>
      </c>
      <c r="E516">
        <f>IFERROR(VLOOKUP(A516,Blad1!$A$1:$F$126,5,FALSE),0)</f>
        <v>0</v>
      </c>
      <c r="F516" t="str">
        <f>IFERROR(VLOOKUP(A516,Blad1!$A$1:$F$126,6,FALSE),"Home")</f>
        <v>Home</v>
      </c>
      <c r="G516" t="str">
        <f t="shared" si="25"/>
        <v>Self</v>
      </c>
      <c r="H516" t="str">
        <f t="shared" si="26"/>
        <v>Y</v>
      </c>
    </row>
    <row r="517" spans="1:8" x14ac:dyDescent="0.25">
      <c r="A517" s="19">
        <v>42155</v>
      </c>
      <c r="B517" t="str">
        <f t="shared" si="24"/>
        <v>Sun</v>
      </c>
      <c r="C517" t="str">
        <f>IFERROR(VLOOKUP(A517,Blad1!$A$1:$F$126,3,FALSE),"No Liqour")</f>
        <v>No Liqour</v>
      </c>
      <c r="D517">
        <f>IFERROR(VLOOKUP(A517,Blad1!$A$1:$F$126,4,FALSE),0)</f>
        <v>0</v>
      </c>
      <c r="E517">
        <f>IFERROR(VLOOKUP(A517,Blad1!$A$1:$F$126,5,FALSE),0)</f>
        <v>0</v>
      </c>
      <c r="F517" t="str">
        <f>IFERROR(VLOOKUP(A517,Blad1!$A$1:$F$126,6,FALSE),"Home")</f>
        <v>Home</v>
      </c>
      <c r="G517" t="str">
        <f t="shared" si="25"/>
        <v>Self</v>
      </c>
      <c r="H517" t="str">
        <f t="shared" si="26"/>
        <v>Y</v>
      </c>
    </row>
    <row r="518" spans="1:8" x14ac:dyDescent="0.25">
      <c r="A518" s="19">
        <v>42156</v>
      </c>
      <c r="B518" t="str">
        <f t="shared" si="24"/>
        <v>Mon</v>
      </c>
      <c r="C518" t="str">
        <f>IFERROR(VLOOKUP(A518,Blad1!$A$1:$F$126,3,FALSE),"No Liqour")</f>
        <v>No Liqour</v>
      </c>
      <c r="D518">
        <f>IFERROR(VLOOKUP(A518,Blad1!$A$1:$F$126,4,FALSE),0)</f>
        <v>0</v>
      </c>
      <c r="E518">
        <f>IFERROR(VLOOKUP(A518,Blad1!$A$1:$F$126,5,FALSE),0)</f>
        <v>0</v>
      </c>
      <c r="F518" t="str">
        <f>IFERROR(VLOOKUP(A518,Blad1!$A$1:$F$126,6,FALSE),"Home")</f>
        <v>Home</v>
      </c>
      <c r="G518" t="str">
        <f t="shared" si="25"/>
        <v>Self</v>
      </c>
      <c r="H518" t="str">
        <f t="shared" si="26"/>
        <v>Y</v>
      </c>
    </row>
    <row r="519" spans="1:8" x14ac:dyDescent="0.25">
      <c r="A519" s="19">
        <v>42157</v>
      </c>
      <c r="B519" t="str">
        <f t="shared" si="24"/>
        <v>Tue</v>
      </c>
      <c r="C519" t="str">
        <f>IFERROR(VLOOKUP(A519,Blad1!$A$1:$F$126,3,FALSE),"No Liqour")</f>
        <v>No Liqour</v>
      </c>
      <c r="D519">
        <f>IFERROR(VLOOKUP(A519,Blad1!$A$1:$F$126,4,FALSE),0)</f>
        <v>0</v>
      </c>
      <c r="E519">
        <f>IFERROR(VLOOKUP(A519,Blad1!$A$1:$F$126,5,FALSE),0)</f>
        <v>0</v>
      </c>
      <c r="F519" t="str">
        <f>IFERROR(VLOOKUP(A519,Blad1!$A$1:$F$126,6,FALSE),"Home")</f>
        <v>Home</v>
      </c>
      <c r="G519" t="str">
        <f t="shared" si="25"/>
        <v>Self</v>
      </c>
      <c r="H519" t="str">
        <f t="shared" si="26"/>
        <v>Y</v>
      </c>
    </row>
    <row r="520" spans="1:8" x14ac:dyDescent="0.25">
      <c r="A520" s="19">
        <v>42158</v>
      </c>
      <c r="B520" t="str">
        <f t="shared" si="24"/>
        <v>Wed</v>
      </c>
      <c r="C520" t="str">
        <f>IFERROR(VLOOKUP(A520,Blad1!$A$1:$F$126,3,FALSE),"No Liqour")</f>
        <v>No Liqour</v>
      </c>
      <c r="D520">
        <f>IFERROR(VLOOKUP(A520,Blad1!$A$1:$F$126,4,FALSE),0)</f>
        <v>0</v>
      </c>
      <c r="E520">
        <f>IFERROR(VLOOKUP(A520,Blad1!$A$1:$F$126,5,FALSE),0)</f>
        <v>0</v>
      </c>
      <c r="F520" t="str">
        <f>IFERROR(VLOOKUP(A520,Blad1!$A$1:$F$126,6,FALSE),"Home")</f>
        <v>Home</v>
      </c>
      <c r="G520" t="str">
        <f t="shared" si="25"/>
        <v>Self</v>
      </c>
      <c r="H520" t="str">
        <f t="shared" si="26"/>
        <v>Y</v>
      </c>
    </row>
    <row r="521" spans="1:8" x14ac:dyDescent="0.25">
      <c r="A521" s="19">
        <v>42159</v>
      </c>
      <c r="B521" t="str">
        <f t="shared" si="24"/>
        <v>Thu</v>
      </c>
      <c r="C521" t="str">
        <f>IFERROR(VLOOKUP(A521,Blad1!$A$1:$F$126,3,FALSE),"No Liqour")</f>
        <v>No Liqour</v>
      </c>
      <c r="D521">
        <f>IFERROR(VLOOKUP(A521,Blad1!$A$1:$F$126,4,FALSE),0)</f>
        <v>0</v>
      </c>
      <c r="E521">
        <f>IFERROR(VLOOKUP(A521,Blad1!$A$1:$F$126,5,FALSE),0)</f>
        <v>0</v>
      </c>
      <c r="F521" t="str">
        <f>IFERROR(VLOOKUP(A521,Blad1!$A$1:$F$126,6,FALSE),"Home")</f>
        <v>Home</v>
      </c>
      <c r="G521" t="str">
        <f t="shared" si="25"/>
        <v>Self</v>
      </c>
      <c r="H521" t="str">
        <f t="shared" si="26"/>
        <v>Y</v>
      </c>
    </row>
    <row r="522" spans="1:8" x14ac:dyDescent="0.25">
      <c r="A522" s="19">
        <v>42160</v>
      </c>
      <c r="B522" t="str">
        <f t="shared" si="24"/>
        <v>Fri</v>
      </c>
      <c r="C522" t="str">
        <f>IFERROR(VLOOKUP(A522,Blad1!$A$1:$F$126,3,FALSE),"No Liqour")</f>
        <v>Beer</v>
      </c>
      <c r="D522">
        <f>IFERROR(VLOOKUP(A522,Blad1!$A$1:$F$126,4,FALSE),0)</f>
        <v>1500</v>
      </c>
      <c r="E522">
        <f>IFERROR(VLOOKUP(A522,Blad1!$A$1:$F$126,5,FALSE),0)</f>
        <v>8</v>
      </c>
      <c r="F522" t="str">
        <f>IFERROR(VLOOKUP(A522,Blad1!$A$1:$F$126,6,FALSE),"Home")</f>
        <v>Beer with Gwellyn &amp; Arun</v>
      </c>
      <c r="G522" t="str">
        <f t="shared" si="25"/>
        <v>Others</v>
      </c>
      <c r="H522" t="str">
        <f t="shared" si="26"/>
        <v>N</v>
      </c>
    </row>
    <row r="523" spans="1:8" x14ac:dyDescent="0.25">
      <c r="A523" s="19">
        <v>42161</v>
      </c>
      <c r="B523" t="str">
        <f t="shared" si="24"/>
        <v>Sat</v>
      </c>
      <c r="C523" t="str">
        <f>IFERROR(VLOOKUP(A523,Blad1!$A$1:$F$126,3,FALSE),"No Liqour")</f>
        <v>Vodka</v>
      </c>
      <c r="D523">
        <f>IFERROR(VLOOKUP(A523,Blad1!$A$1:$F$126,4,FALSE),0)</f>
        <v>200</v>
      </c>
      <c r="E523">
        <f>IFERROR(VLOOKUP(A523,Blad1!$A$1:$F$126,5,FALSE),0)</f>
        <v>8</v>
      </c>
      <c r="F523" t="str">
        <f>IFERROR(VLOOKUP(A523,Blad1!$A$1:$F$126,6,FALSE),"Home")</f>
        <v>Home</v>
      </c>
      <c r="G523" t="str">
        <f t="shared" si="25"/>
        <v>Self</v>
      </c>
      <c r="H523" t="str">
        <f t="shared" si="26"/>
        <v>Y</v>
      </c>
    </row>
    <row r="524" spans="1:8" x14ac:dyDescent="0.25">
      <c r="A524" s="19">
        <v>42162</v>
      </c>
      <c r="B524" t="str">
        <f t="shared" si="24"/>
        <v>Sun</v>
      </c>
      <c r="C524" t="str">
        <f>IFERROR(VLOOKUP(A524,Blad1!$A$1:$F$126,3,FALSE),"No Liqour")</f>
        <v>No Liqour</v>
      </c>
      <c r="D524">
        <f>IFERROR(VLOOKUP(A524,Blad1!$A$1:$F$126,4,FALSE),0)</f>
        <v>0</v>
      </c>
      <c r="E524">
        <f>IFERROR(VLOOKUP(A524,Blad1!$A$1:$F$126,5,FALSE),0)</f>
        <v>0</v>
      </c>
      <c r="F524" t="str">
        <f>IFERROR(VLOOKUP(A524,Blad1!$A$1:$F$126,6,FALSE),"Home")</f>
        <v>Home</v>
      </c>
      <c r="G524" t="str">
        <f t="shared" si="25"/>
        <v>Self</v>
      </c>
      <c r="H524" t="str">
        <f t="shared" si="26"/>
        <v>Y</v>
      </c>
    </row>
    <row r="525" spans="1:8" x14ac:dyDescent="0.25">
      <c r="A525" s="19">
        <v>42163</v>
      </c>
      <c r="B525" t="str">
        <f t="shared" si="24"/>
        <v>Mon</v>
      </c>
      <c r="C525" t="str">
        <f>IFERROR(VLOOKUP(A525,Blad1!$A$1:$F$126,3,FALSE),"No Liqour")</f>
        <v>No Liqour</v>
      </c>
      <c r="D525">
        <f>IFERROR(VLOOKUP(A525,Blad1!$A$1:$F$126,4,FALSE),0)</f>
        <v>0</v>
      </c>
      <c r="E525">
        <f>IFERROR(VLOOKUP(A525,Blad1!$A$1:$F$126,5,FALSE),0)</f>
        <v>0</v>
      </c>
      <c r="F525" t="str">
        <f>IFERROR(VLOOKUP(A525,Blad1!$A$1:$F$126,6,FALSE),"Home")</f>
        <v>Home</v>
      </c>
      <c r="G525" t="str">
        <f t="shared" si="25"/>
        <v>Self</v>
      </c>
      <c r="H525" t="str">
        <f t="shared" si="26"/>
        <v>Y</v>
      </c>
    </row>
    <row r="526" spans="1:8" x14ac:dyDescent="0.25">
      <c r="A526" s="19">
        <v>42164</v>
      </c>
      <c r="B526" t="str">
        <f t="shared" si="24"/>
        <v>Tue</v>
      </c>
      <c r="C526" t="str">
        <f>IFERROR(VLOOKUP(A526,Blad1!$A$1:$F$126,3,FALSE),"No Liqour")</f>
        <v>No Liqour</v>
      </c>
      <c r="D526">
        <f>IFERROR(VLOOKUP(A526,Blad1!$A$1:$F$126,4,FALSE),0)</f>
        <v>0</v>
      </c>
      <c r="E526">
        <f>IFERROR(VLOOKUP(A526,Blad1!$A$1:$F$126,5,FALSE),0)</f>
        <v>0</v>
      </c>
      <c r="F526" t="str">
        <f>IFERROR(VLOOKUP(A526,Blad1!$A$1:$F$126,6,FALSE),"Home")</f>
        <v>Home</v>
      </c>
      <c r="G526" t="str">
        <f t="shared" si="25"/>
        <v>Self</v>
      </c>
      <c r="H526" t="str">
        <f t="shared" si="26"/>
        <v>Y</v>
      </c>
    </row>
    <row r="527" spans="1:8" x14ac:dyDescent="0.25">
      <c r="A527" s="19">
        <v>42165</v>
      </c>
      <c r="B527" t="str">
        <f t="shared" si="24"/>
        <v>Wed</v>
      </c>
      <c r="C527" t="str">
        <f>IFERROR(VLOOKUP(A527,Blad1!$A$1:$F$126,3,FALSE),"No Liqour")</f>
        <v>No Liqour</v>
      </c>
      <c r="D527">
        <f>IFERROR(VLOOKUP(A527,Blad1!$A$1:$F$126,4,FALSE),0)</f>
        <v>0</v>
      </c>
      <c r="E527">
        <f>IFERROR(VLOOKUP(A527,Blad1!$A$1:$F$126,5,FALSE),0)</f>
        <v>0</v>
      </c>
      <c r="F527" t="str">
        <f>IFERROR(VLOOKUP(A527,Blad1!$A$1:$F$126,6,FALSE),"Home")</f>
        <v>Home</v>
      </c>
      <c r="G527" t="str">
        <f t="shared" si="25"/>
        <v>Self</v>
      </c>
      <c r="H527" t="str">
        <f t="shared" si="26"/>
        <v>Y</v>
      </c>
    </row>
    <row r="528" spans="1:8" x14ac:dyDescent="0.25">
      <c r="A528" s="19">
        <v>42166</v>
      </c>
      <c r="B528" t="str">
        <f t="shared" si="24"/>
        <v>Thu</v>
      </c>
      <c r="C528" t="str">
        <f>IFERROR(VLOOKUP(A528,Blad1!$A$1:$F$126,3,FALSE),"No Liqour")</f>
        <v>No Liqour</v>
      </c>
      <c r="D528">
        <f>IFERROR(VLOOKUP(A528,Blad1!$A$1:$F$126,4,FALSE),0)</f>
        <v>0</v>
      </c>
      <c r="E528">
        <f>IFERROR(VLOOKUP(A528,Blad1!$A$1:$F$126,5,FALSE),0)</f>
        <v>0</v>
      </c>
      <c r="F528" t="str">
        <f>IFERROR(VLOOKUP(A528,Blad1!$A$1:$F$126,6,FALSE),"Home")</f>
        <v>Home</v>
      </c>
      <c r="G528" t="str">
        <f t="shared" si="25"/>
        <v>Self</v>
      </c>
      <c r="H528" t="str">
        <f t="shared" si="26"/>
        <v>Y</v>
      </c>
    </row>
    <row r="529" spans="1:8" x14ac:dyDescent="0.25">
      <c r="A529" s="19">
        <v>42167</v>
      </c>
      <c r="B529" t="str">
        <f t="shared" si="24"/>
        <v>Fri</v>
      </c>
      <c r="C529" t="str">
        <f>IFERROR(VLOOKUP(A529,Blad1!$A$1:$F$126,3,FALSE),"No Liqour")</f>
        <v>No Liqour</v>
      </c>
      <c r="D529">
        <f>IFERROR(VLOOKUP(A529,Blad1!$A$1:$F$126,4,FALSE),0)</f>
        <v>0</v>
      </c>
      <c r="E529">
        <f>IFERROR(VLOOKUP(A529,Blad1!$A$1:$F$126,5,FALSE),0)</f>
        <v>0</v>
      </c>
      <c r="F529" t="str">
        <f>IFERROR(VLOOKUP(A529,Blad1!$A$1:$F$126,6,FALSE),"Home")</f>
        <v>Home</v>
      </c>
      <c r="G529" t="str">
        <f t="shared" si="25"/>
        <v>Self</v>
      </c>
      <c r="H529" t="str">
        <f t="shared" si="26"/>
        <v>Y</v>
      </c>
    </row>
    <row r="530" spans="1:8" x14ac:dyDescent="0.25">
      <c r="A530" s="19">
        <v>42168</v>
      </c>
      <c r="B530" t="str">
        <f t="shared" si="24"/>
        <v>Sat</v>
      </c>
      <c r="C530" t="str">
        <f>IFERROR(VLOOKUP(A530,Blad1!$A$1:$F$126,3,FALSE),"No Liqour")</f>
        <v>No Liqour</v>
      </c>
      <c r="D530">
        <f>IFERROR(VLOOKUP(A530,Blad1!$A$1:$F$126,4,FALSE),0)</f>
        <v>0</v>
      </c>
      <c r="E530">
        <f>IFERROR(VLOOKUP(A530,Blad1!$A$1:$F$126,5,FALSE),0)</f>
        <v>0</v>
      </c>
      <c r="F530" t="str">
        <f>IFERROR(VLOOKUP(A530,Blad1!$A$1:$F$126,6,FALSE),"Home")</f>
        <v>Home</v>
      </c>
      <c r="G530" t="str">
        <f t="shared" si="25"/>
        <v>Self</v>
      </c>
      <c r="H530" t="str">
        <f t="shared" si="26"/>
        <v>Y</v>
      </c>
    </row>
    <row r="531" spans="1:8" x14ac:dyDescent="0.25">
      <c r="A531" s="19">
        <v>42169</v>
      </c>
      <c r="B531" t="str">
        <f t="shared" si="24"/>
        <v>Sun</v>
      </c>
      <c r="C531" t="str">
        <f>IFERROR(VLOOKUP(A531,Blad1!$A$1:$F$126,3,FALSE),"No Liqour")</f>
        <v>No Liqour</v>
      </c>
      <c r="D531">
        <f>IFERROR(VLOOKUP(A531,Blad1!$A$1:$F$126,4,FALSE),0)</f>
        <v>0</v>
      </c>
      <c r="E531">
        <f>IFERROR(VLOOKUP(A531,Blad1!$A$1:$F$126,5,FALSE),0)</f>
        <v>0</v>
      </c>
      <c r="F531" t="str">
        <f>IFERROR(VLOOKUP(A531,Blad1!$A$1:$F$126,6,FALSE),"Home")</f>
        <v>Home</v>
      </c>
      <c r="G531" t="str">
        <f t="shared" si="25"/>
        <v>Self</v>
      </c>
      <c r="H531" t="str">
        <f t="shared" si="26"/>
        <v>Y</v>
      </c>
    </row>
    <row r="532" spans="1:8" x14ac:dyDescent="0.25">
      <c r="A532" s="19">
        <v>42170</v>
      </c>
      <c r="B532" t="str">
        <f t="shared" si="24"/>
        <v>Mon</v>
      </c>
      <c r="C532" t="str">
        <f>IFERROR(VLOOKUP(A532,Blad1!$A$1:$F$126,3,FALSE),"No Liqour")</f>
        <v>No Liqour</v>
      </c>
      <c r="D532">
        <f>IFERROR(VLOOKUP(A532,Blad1!$A$1:$F$126,4,FALSE),0)</f>
        <v>0</v>
      </c>
      <c r="E532">
        <f>IFERROR(VLOOKUP(A532,Blad1!$A$1:$F$126,5,FALSE),0)</f>
        <v>0</v>
      </c>
      <c r="F532" t="str">
        <f>IFERROR(VLOOKUP(A532,Blad1!$A$1:$F$126,6,FALSE),"Home")</f>
        <v>Home</v>
      </c>
      <c r="G532" t="str">
        <f t="shared" si="25"/>
        <v>Self</v>
      </c>
      <c r="H532" t="str">
        <f t="shared" si="26"/>
        <v>Y</v>
      </c>
    </row>
    <row r="533" spans="1:8" x14ac:dyDescent="0.25">
      <c r="A533" s="19">
        <v>42171</v>
      </c>
      <c r="B533" t="str">
        <f t="shared" si="24"/>
        <v>Tue</v>
      </c>
      <c r="C533" t="str">
        <f>IFERROR(VLOOKUP(A533,Blad1!$A$1:$F$126,3,FALSE),"No Liqour")</f>
        <v>No Liqour</v>
      </c>
      <c r="D533">
        <f>IFERROR(VLOOKUP(A533,Blad1!$A$1:$F$126,4,FALSE),0)</f>
        <v>0</v>
      </c>
      <c r="E533">
        <f>IFERROR(VLOOKUP(A533,Blad1!$A$1:$F$126,5,FALSE),0)</f>
        <v>0</v>
      </c>
      <c r="F533" t="str">
        <f>IFERROR(VLOOKUP(A533,Blad1!$A$1:$F$126,6,FALSE),"Home")</f>
        <v>Home</v>
      </c>
      <c r="G533" t="str">
        <f t="shared" si="25"/>
        <v>Self</v>
      </c>
      <c r="H533" t="str">
        <f t="shared" si="26"/>
        <v>Y</v>
      </c>
    </row>
    <row r="534" spans="1:8" x14ac:dyDescent="0.25">
      <c r="A534" s="19">
        <v>42172</v>
      </c>
      <c r="B534" t="str">
        <f t="shared" si="24"/>
        <v>Wed</v>
      </c>
      <c r="C534" t="str">
        <f>IFERROR(VLOOKUP(A534,Blad1!$A$1:$F$126,3,FALSE),"No Liqour")</f>
        <v>No Liqour</v>
      </c>
      <c r="D534">
        <f>IFERROR(VLOOKUP(A534,Blad1!$A$1:$F$126,4,FALSE),0)</f>
        <v>0</v>
      </c>
      <c r="E534">
        <f>IFERROR(VLOOKUP(A534,Blad1!$A$1:$F$126,5,FALSE),0)</f>
        <v>0</v>
      </c>
      <c r="F534" t="str">
        <f>IFERROR(VLOOKUP(A534,Blad1!$A$1:$F$126,6,FALSE),"Home")</f>
        <v>Home</v>
      </c>
      <c r="G534" t="str">
        <f t="shared" si="25"/>
        <v>Self</v>
      </c>
      <c r="H534" t="str">
        <f t="shared" si="26"/>
        <v>Y</v>
      </c>
    </row>
    <row r="535" spans="1:8" x14ac:dyDescent="0.25">
      <c r="A535" s="19">
        <v>42173</v>
      </c>
      <c r="B535" t="str">
        <f t="shared" si="24"/>
        <v>Thu</v>
      </c>
      <c r="C535" t="str">
        <f>IFERROR(VLOOKUP(A535,Blad1!$A$1:$F$126,3,FALSE),"No Liqour")</f>
        <v>No Liqour</v>
      </c>
      <c r="D535">
        <f>IFERROR(VLOOKUP(A535,Blad1!$A$1:$F$126,4,FALSE),0)</f>
        <v>0</v>
      </c>
      <c r="E535">
        <f>IFERROR(VLOOKUP(A535,Blad1!$A$1:$F$126,5,FALSE),0)</f>
        <v>0</v>
      </c>
      <c r="F535" t="str">
        <f>IFERROR(VLOOKUP(A535,Blad1!$A$1:$F$126,6,FALSE),"Home")</f>
        <v>Home</v>
      </c>
      <c r="G535" t="str">
        <f t="shared" si="25"/>
        <v>Self</v>
      </c>
      <c r="H535" t="str">
        <f t="shared" si="26"/>
        <v>Y</v>
      </c>
    </row>
    <row r="536" spans="1:8" x14ac:dyDescent="0.25">
      <c r="A536" s="19">
        <v>42174</v>
      </c>
      <c r="B536" t="str">
        <f t="shared" si="24"/>
        <v>Fri</v>
      </c>
      <c r="C536" t="str">
        <f>IFERROR(VLOOKUP(A536,Blad1!$A$1:$F$126,3,FALSE),"No Liqour")</f>
        <v>Scotch &amp; Vodka</v>
      </c>
      <c r="D536" t="str">
        <f>IFERROR(VLOOKUP(A536,Blad1!$A$1:$F$126,4,FALSE),0)</f>
        <v>120 + 10</v>
      </c>
      <c r="E536">
        <f>IFERROR(VLOOKUP(A536,Blad1!$A$1:$F$126,5,FALSE),0)</f>
        <v>6</v>
      </c>
      <c r="F536" t="str">
        <f>IFERROR(VLOOKUP(A536,Blad1!$A$1:$F$126,6,FALSE),"Home")</f>
        <v>Grand Café with Sridhar, Home</v>
      </c>
      <c r="G536" t="str">
        <f t="shared" si="25"/>
        <v>Others</v>
      </c>
      <c r="H536" t="str">
        <f t="shared" si="26"/>
        <v>N</v>
      </c>
    </row>
    <row r="537" spans="1:8" x14ac:dyDescent="0.25">
      <c r="A537" s="19">
        <v>42175</v>
      </c>
      <c r="B537" t="str">
        <f t="shared" si="24"/>
        <v>Sat</v>
      </c>
      <c r="C537" t="str">
        <f>IFERROR(VLOOKUP(A537,Blad1!$A$1:$F$126,3,FALSE),"No Liqour")</f>
        <v>No Liqour</v>
      </c>
      <c r="D537">
        <f>IFERROR(VLOOKUP(A537,Blad1!$A$1:$F$126,4,FALSE),0)</f>
        <v>0</v>
      </c>
      <c r="E537">
        <f>IFERROR(VLOOKUP(A537,Blad1!$A$1:$F$126,5,FALSE),0)</f>
        <v>0</v>
      </c>
      <c r="F537" t="str">
        <f>IFERROR(VLOOKUP(A537,Blad1!$A$1:$F$126,6,FALSE),"Home")</f>
        <v>Home</v>
      </c>
      <c r="G537" t="str">
        <f t="shared" si="25"/>
        <v>Self</v>
      </c>
      <c r="H537" t="str">
        <f t="shared" si="26"/>
        <v>Y</v>
      </c>
    </row>
    <row r="538" spans="1:8" x14ac:dyDescent="0.25">
      <c r="A538" s="19">
        <v>42176</v>
      </c>
      <c r="B538" t="str">
        <f t="shared" si="24"/>
        <v>Sun</v>
      </c>
      <c r="C538" t="str">
        <f>IFERROR(VLOOKUP(A538,Blad1!$A$1:$F$126,3,FALSE),"No Liqour")</f>
        <v>No Liqour</v>
      </c>
      <c r="D538">
        <f>IFERROR(VLOOKUP(A538,Blad1!$A$1:$F$126,4,FALSE),0)</f>
        <v>0</v>
      </c>
      <c r="E538">
        <f>IFERROR(VLOOKUP(A538,Blad1!$A$1:$F$126,5,FALSE),0)</f>
        <v>0</v>
      </c>
      <c r="F538" t="str">
        <f>IFERROR(VLOOKUP(A538,Blad1!$A$1:$F$126,6,FALSE),"Home")</f>
        <v>Home</v>
      </c>
      <c r="G538" t="str">
        <f t="shared" si="25"/>
        <v>Self</v>
      </c>
      <c r="H538" t="str">
        <f t="shared" si="26"/>
        <v>Y</v>
      </c>
    </row>
    <row r="539" spans="1:8" x14ac:dyDescent="0.25">
      <c r="A539" s="19">
        <v>42177</v>
      </c>
      <c r="B539" t="str">
        <f t="shared" si="24"/>
        <v>Mon</v>
      </c>
      <c r="C539" t="str">
        <f>IFERROR(VLOOKUP(A539,Blad1!$A$1:$F$126,3,FALSE),"No Liqour")</f>
        <v>No Liqour</v>
      </c>
      <c r="D539">
        <f>IFERROR(VLOOKUP(A539,Blad1!$A$1:$F$126,4,FALSE),0)</f>
        <v>0</v>
      </c>
      <c r="E539">
        <f>IFERROR(VLOOKUP(A539,Blad1!$A$1:$F$126,5,FALSE),0)</f>
        <v>0</v>
      </c>
      <c r="F539" t="str">
        <f>IFERROR(VLOOKUP(A539,Blad1!$A$1:$F$126,6,FALSE),"Home")</f>
        <v>Home</v>
      </c>
      <c r="G539" t="str">
        <f t="shared" si="25"/>
        <v>Self</v>
      </c>
      <c r="H539" t="str">
        <f t="shared" si="26"/>
        <v>Y</v>
      </c>
    </row>
    <row r="540" spans="1:8" x14ac:dyDescent="0.25">
      <c r="A540" s="19">
        <v>42178</v>
      </c>
      <c r="B540" t="str">
        <f t="shared" si="24"/>
        <v>Tue</v>
      </c>
      <c r="C540" t="str">
        <f>IFERROR(VLOOKUP(A540,Blad1!$A$1:$F$126,3,FALSE),"No Liqour")</f>
        <v>Vodka, Beer</v>
      </c>
      <c r="D540">
        <f>IFERROR(VLOOKUP(A540,Blad1!$A$1:$F$126,4,FALSE),0)</f>
        <v>200</v>
      </c>
      <c r="E540">
        <f>IFERROR(VLOOKUP(A540,Blad1!$A$1:$F$126,5,FALSE),0)</f>
        <v>8</v>
      </c>
      <c r="F540" t="str">
        <f>IFERROR(VLOOKUP(A540,Blad1!$A$1:$F$126,6,FALSE),"Home")</f>
        <v>Home with Suresh - unplanned</v>
      </c>
      <c r="G540" t="str">
        <f t="shared" si="25"/>
        <v>Others</v>
      </c>
      <c r="H540" t="str">
        <f t="shared" si="26"/>
        <v>Y</v>
      </c>
    </row>
    <row r="541" spans="1:8" x14ac:dyDescent="0.25">
      <c r="A541" s="19">
        <v>42179</v>
      </c>
      <c r="B541" t="str">
        <f t="shared" si="24"/>
        <v>Wed</v>
      </c>
      <c r="C541" t="str">
        <f>IFERROR(VLOOKUP(A541,Blad1!$A$1:$F$126,3,FALSE),"No Liqour")</f>
        <v>No Liqour</v>
      </c>
      <c r="D541">
        <f>IFERROR(VLOOKUP(A541,Blad1!$A$1:$F$126,4,FALSE),0)</f>
        <v>0</v>
      </c>
      <c r="E541">
        <f>IFERROR(VLOOKUP(A541,Blad1!$A$1:$F$126,5,FALSE),0)</f>
        <v>0</v>
      </c>
      <c r="F541" t="str">
        <f>IFERROR(VLOOKUP(A541,Blad1!$A$1:$F$126,6,FALSE),"Home")</f>
        <v>Home</v>
      </c>
      <c r="G541" t="str">
        <f t="shared" si="25"/>
        <v>Self</v>
      </c>
      <c r="H541" t="str">
        <f t="shared" si="26"/>
        <v>Y</v>
      </c>
    </row>
    <row r="542" spans="1:8" x14ac:dyDescent="0.25">
      <c r="A542" s="19">
        <v>42180</v>
      </c>
      <c r="B542" t="str">
        <f t="shared" si="24"/>
        <v>Thu</v>
      </c>
      <c r="C542" t="str">
        <f>IFERROR(VLOOKUP(A542,Blad1!$A$1:$F$126,3,FALSE),"No Liqour")</f>
        <v>No Liqour</v>
      </c>
      <c r="D542">
        <f>IFERROR(VLOOKUP(A542,Blad1!$A$1:$F$126,4,FALSE),0)</f>
        <v>0</v>
      </c>
      <c r="E542">
        <f>IFERROR(VLOOKUP(A542,Blad1!$A$1:$F$126,5,FALSE),0)</f>
        <v>0</v>
      </c>
      <c r="F542" t="str">
        <f>IFERROR(VLOOKUP(A542,Blad1!$A$1:$F$126,6,FALSE),"Home")</f>
        <v>Home</v>
      </c>
      <c r="G542" t="str">
        <f t="shared" si="25"/>
        <v>Self</v>
      </c>
      <c r="H542" t="str">
        <f t="shared" si="26"/>
        <v>Y</v>
      </c>
    </row>
    <row r="543" spans="1:8" x14ac:dyDescent="0.25">
      <c r="A543" s="19">
        <v>42181</v>
      </c>
      <c r="B543" t="str">
        <f t="shared" si="24"/>
        <v>Fri</v>
      </c>
      <c r="C543" t="str">
        <f>IFERROR(VLOOKUP(A543,Blad1!$A$1:$F$126,3,FALSE),"No Liqour")</f>
        <v>No Liqour</v>
      </c>
      <c r="D543">
        <f>IFERROR(VLOOKUP(A543,Blad1!$A$1:$F$126,4,FALSE),0)</f>
        <v>0</v>
      </c>
      <c r="E543">
        <f>IFERROR(VLOOKUP(A543,Blad1!$A$1:$F$126,5,FALSE),0)</f>
        <v>0</v>
      </c>
      <c r="F543" t="str">
        <f>IFERROR(VLOOKUP(A543,Blad1!$A$1:$F$126,6,FALSE),"Home")</f>
        <v>Home</v>
      </c>
      <c r="G543" t="str">
        <f t="shared" si="25"/>
        <v>Self</v>
      </c>
      <c r="H543" t="str">
        <f t="shared" si="26"/>
        <v>Y</v>
      </c>
    </row>
    <row r="544" spans="1:8" x14ac:dyDescent="0.25">
      <c r="A544" s="19">
        <v>42182</v>
      </c>
      <c r="B544" t="str">
        <f t="shared" si="24"/>
        <v>Sat</v>
      </c>
      <c r="C544" t="str">
        <f>IFERROR(VLOOKUP(A544,Blad1!$A$1:$F$126,3,FALSE),"No Liqour")</f>
        <v>No Liqour</v>
      </c>
      <c r="D544">
        <f>IFERROR(VLOOKUP(A544,Blad1!$A$1:$F$126,4,FALSE),0)</f>
        <v>0</v>
      </c>
      <c r="E544">
        <f>IFERROR(VLOOKUP(A544,Blad1!$A$1:$F$126,5,FALSE),0)</f>
        <v>0</v>
      </c>
      <c r="F544" t="str">
        <f>IFERROR(VLOOKUP(A544,Blad1!$A$1:$F$126,6,FALSE),"Home")</f>
        <v>Home</v>
      </c>
      <c r="G544" t="str">
        <f t="shared" si="25"/>
        <v>Self</v>
      </c>
      <c r="H544" t="str">
        <f t="shared" si="26"/>
        <v>Y</v>
      </c>
    </row>
    <row r="545" spans="1:8" x14ac:dyDescent="0.25">
      <c r="A545" s="19">
        <v>42183</v>
      </c>
      <c r="B545" t="str">
        <f t="shared" si="24"/>
        <v>Sun</v>
      </c>
      <c r="C545" t="str">
        <f>IFERROR(VLOOKUP(A545,Blad1!$A$1:$F$126,3,FALSE),"No Liqour")</f>
        <v>Scotch</v>
      </c>
      <c r="D545">
        <f>IFERROR(VLOOKUP(A545,Blad1!$A$1:$F$126,4,FALSE),0)</f>
        <v>150</v>
      </c>
      <c r="E545">
        <f>IFERROR(VLOOKUP(A545,Blad1!$A$1:$F$126,5,FALSE),0)</f>
        <v>6</v>
      </c>
      <c r="F545" t="str">
        <f>IFERROR(VLOOKUP(A545,Blad1!$A$1:$F$126,6,FALSE),"Home")</f>
        <v>Home</v>
      </c>
      <c r="G545" t="str">
        <f t="shared" si="25"/>
        <v>Self</v>
      </c>
      <c r="H545" t="str">
        <f t="shared" si="26"/>
        <v>Y</v>
      </c>
    </row>
    <row r="546" spans="1:8" x14ac:dyDescent="0.25">
      <c r="A546" s="19">
        <v>42184</v>
      </c>
      <c r="B546" t="str">
        <f t="shared" si="24"/>
        <v>Mon</v>
      </c>
      <c r="C546" t="str">
        <f>IFERROR(VLOOKUP(A546,Blad1!$A$1:$F$126,3,FALSE),"No Liqour")</f>
        <v>No Liqour</v>
      </c>
      <c r="D546">
        <f>IFERROR(VLOOKUP(A546,Blad1!$A$1:$F$126,4,FALSE),0)</f>
        <v>0</v>
      </c>
      <c r="E546">
        <f>IFERROR(VLOOKUP(A546,Blad1!$A$1:$F$126,5,FALSE),0)</f>
        <v>0</v>
      </c>
      <c r="F546" t="str">
        <f>IFERROR(VLOOKUP(A546,Blad1!$A$1:$F$126,6,FALSE),"Home")</f>
        <v>Home</v>
      </c>
      <c r="G546" t="str">
        <f t="shared" si="25"/>
        <v>Self</v>
      </c>
      <c r="H546" t="str">
        <f t="shared" si="26"/>
        <v>Y</v>
      </c>
    </row>
    <row r="547" spans="1:8" x14ac:dyDescent="0.25">
      <c r="A547" s="19">
        <v>42185</v>
      </c>
      <c r="B547" t="str">
        <f t="shared" si="24"/>
        <v>Tue</v>
      </c>
      <c r="C547" t="str">
        <f>IFERROR(VLOOKUP(A547,Blad1!$A$1:$F$126,3,FALSE),"No Liqour")</f>
        <v>No Liqour</v>
      </c>
      <c r="D547">
        <f>IFERROR(VLOOKUP(A547,Blad1!$A$1:$F$126,4,FALSE),0)</f>
        <v>0</v>
      </c>
      <c r="E547">
        <f>IFERROR(VLOOKUP(A547,Blad1!$A$1:$F$126,5,FALSE),0)</f>
        <v>0</v>
      </c>
      <c r="F547" t="str">
        <f>IFERROR(VLOOKUP(A547,Blad1!$A$1:$F$126,6,FALSE),"Home")</f>
        <v>Home</v>
      </c>
      <c r="G547" t="str">
        <f t="shared" si="25"/>
        <v>Self</v>
      </c>
      <c r="H547" t="str">
        <f t="shared" si="26"/>
        <v>Y</v>
      </c>
    </row>
    <row r="548" spans="1:8" x14ac:dyDescent="0.25">
      <c r="A548" s="19">
        <v>42186</v>
      </c>
      <c r="B548" t="str">
        <f t="shared" si="24"/>
        <v>Wed</v>
      </c>
      <c r="C548" t="str">
        <f>IFERROR(VLOOKUP(A548,Blad1!$A$1:$F$126,3,FALSE),"No Liqour")</f>
        <v>Beer</v>
      </c>
      <c r="D548">
        <f>IFERROR(VLOOKUP(A548,Blad1!$A$1:$F$126,4,FALSE),0)</f>
        <v>4</v>
      </c>
      <c r="E548">
        <f>IFERROR(VLOOKUP(A548,Blad1!$A$1:$F$126,5,FALSE),0)</f>
        <v>0</v>
      </c>
      <c r="F548" t="str">
        <f>IFERROR(VLOOKUP(A548,Blad1!$A$1:$F$126,6,FALSE),"Home")</f>
        <v>Home with Suresh - unplanned</v>
      </c>
      <c r="G548" t="str">
        <f t="shared" si="25"/>
        <v>Others</v>
      </c>
      <c r="H548" t="str">
        <f t="shared" si="26"/>
        <v>Y</v>
      </c>
    </row>
    <row r="549" spans="1:8" x14ac:dyDescent="0.25">
      <c r="A549" s="19">
        <v>42187</v>
      </c>
      <c r="B549" t="str">
        <f t="shared" si="24"/>
        <v>Thu</v>
      </c>
      <c r="C549" t="str">
        <f>IFERROR(VLOOKUP(A549,Blad1!$A$1:$F$126,3,FALSE),"No Liqour")</f>
        <v>No Liqour</v>
      </c>
      <c r="D549">
        <f>IFERROR(VLOOKUP(A549,Blad1!$A$1:$F$126,4,FALSE),0)</f>
        <v>0</v>
      </c>
      <c r="E549">
        <f>IFERROR(VLOOKUP(A549,Blad1!$A$1:$F$126,5,FALSE),0)</f>
        <v>0</v>
      </c>
      <c r="F549" t="str">
        <f>IFERROR(VLOOKUP(A549,Blad1!$A$1:$F$126,6,FALSE),"Home")</f>
        <v>Home</v>
      </c>
      <c r="G549" t="str">
        <f t="shared" si="25"/>
        <v>Self</v>
      </c>
      <c r="H549" t="str">
        <f t="shared" si="26"/>
        <v>Y</v>
      </c>
    </row>
    <row r="550" spans="1:8" x14ac:dyDescent="0.25">
      <c r="A550" s="19">
        <v>42188</v>
      </c>
      <c r="B550" t="str">
        <f t="shared" si="24"/>
        <v>Fri</v>
      </c>
      <c r="C550" t="str">
        <f>IFERROR(VLOOKUP(A550,Blad1!$A$1:$F$126,3,FALSE),"No Liqour")</f>
        <v>Beer</v>
      </c>
      <c r="D550">
        <f>IFERROR(VLOOKUP(A550,Blad1!$A$1:$F$126,4,FALSE),0)</f>
        <v>4</v>
      </c>
      <c r="E550">
        <f>IFERROR(VLOOKUP(A550,Blad1!$A$1:$F$126,5,FALSE),0)</f>
        <v>0</v>
      </c>
      <c r="F550" t="str">
        <f>IFERROR(VLOOKUP(A550,Blad1!$A$1:$F$126,6,FALSE),"Home")</f>
        <v>Home with Gopi - Unplanned</v>
      </c>
      <c r="G550" t="str">
        <f t="shared" si="25"/>
        <v>Others</v>
      </c>
      <c r="H550" t="str">
        <f t="shared" si="26"/>
        <v>Y</v>
      </c>
    </row>
    <row r="551" spans="1:8" x14ac:dyDescent="0.25">
      <c r="A551" s="19">
        <v>42189</v>
      </c>
      <c r="B551" t="str">
        <f t="shared" si="24"/>
        <v>Sat</v>
      </c>
      <c r="C551" t="str">
        <f>IFERROR(VLOOKUP(A551,Blad1!$A$1:$F$126,3,FALSE),"No Liqour")</f>
        <v>No Liqour</v>
      </c>
      <c r="D551">
        <f>IFERROR(VLOOKUP(A551,Blad1!$A$1:$F$126,4,FALSE),0)</f>
        <v>0</v>
      </c>
      <c r="E551">
        <f>IFERROR(VLOOKUP(A551,Blad1!$A$1:$F$126,5,FALSE),0)</f>
        <v>0</v>
      </c>
      <c r="F551" t="str">
        <f>IFERROR(VLOOKUP(A551,Blad1!$A$1:$F$126,6,FALSE),"Home")</f>
        <v>Home</v>
      </c>
      <c r="G551" t="str">
        <f t="shared" si="25"/>
        <v>Self</v>
      </c>
      <c r="H551" t="str">
        <f t="shared" si="26"/>
        <v>Y</v>
      </c>
    </row>
    <row r="552" spans="1:8" x14ac:dyDescent="0.25">
      <c r="A552" s="19">
        <v>42190</v>
      </c>
      <c r="B552" t="str">
        <f t="shared" si="24"/>
        <v>Sun</v>
      </c>
      <c r="C552" t="str">
        <f>IFERROR(VLOOKUP(A552,Blad1!$A$1:$F$126,3,FALSE),"No Liqour")</f>
        <v>No Liqour</v>
      </c>
      <c r="D552">
        <f>IFERROR(VLOOKUP(A552,Blad1!$A$1:$F$126,4,FALSE),0)</f>
        <v>0</v>
      </c>
      <c r="E552">
        <f>IFERROR(VLOOKUP(A552,Blad1!$A$1:$F$126,5,FALSE),0)</f>
        <v>0</v>
      </c>
      <c r="F552" t="str">
        <f>IFERROR(VLOOKUP(A552,Blad1!$A$1:$F$126,6,FALSE),"Home")</f>
        <v>Home</v>
      </c>
      <c r="G552" t="str">
        <f t="shared" si="25"/>
        <v>Self</v>
      </c>
      <c r="H552" t="str">
        <f t="shared" si="26"/>
        <v>Y</v>
      </c>
    </row>
    <row r="553" spans="1:8" x14ac:dyDescent="0.25">
      <c r="A553" s="19">
        <v>42191</v>
      </c>
      <c r="B553" t="str">
        <f t="shared" si="24"/>
        <v>Mon</v>
      </c>
      <c r="C553" t="str">
        <f>IFERROR(VLOOKUP(A553,Blad1!$A$1:$F$126,3,FALSE),"No Liqour")</f>
        <v>No Liqour</v>
      </c>
      <c r="D553">
        <f>IFERROR(VLOOKUP(A553,Blad1!$A$1:$F$126,4,FALSE),0)</f>
        <v>0</v>
      </c>
      <c r="E553">
        <f>IFERROR(VLOOKUP(A553,Blad1!$A$1:$F$126,5,FALSE),0)</f>
        <v>0</v>
      </c>
      <c r="F553" t="str">
        <f>IFERROR(VLOOKUP(A553,Blad1!$A$1:$F$126,6,FALSE),"Home")</f>
        <v>Home</v>
      </c>
      <c r="G553" t="str">
        <f t="shared" si="25"/>
        <v>Self</v>
      </c>
      <c r="H553" t="str">
        <f t="shared" si="26"/>
        <v>Y</v>
      </c>
    </row>
    <row r="554" spans="1:8" x14ac:dyDescent="0.25">
      <c r="A554" s="19">
        <v>42192</v>
      </c>
      <c r="B554" t="str">
        <f t="shared" si="24"/>
        <v>Tue</v>
      </c>
      <c r="C554" t="str">
        <f>IFERROR(VLOOKUP(A554,Blad1!$A$1:$F$126,3,FALSE),"No Liqour")</f>
        <v>No Liqour</v>
      </c>
      <c r="D554">
        <f>IFERROR(VLOOKUP(A554,Blad1!$A$1:$F$126,4,FALSE),0)</f>
        <v>0</v>
      </c>
      <c r="E554">
        <f>IFERROR(VLOOKUP(A554,Blad1!$A$1:$F$126,5,FALSE),0)</f>
        <v>0</v>
      </c>
      <c r="F554" t="str">
        <f>IFERROR(VLOOKUP(A554,Blad1!$A$1:$F$126,6,FALSE),"Home")</f>
        <v>Home</v>
      </c>
      <c r="G554" t="str">
        <f t="shared" si="25"/>
        <v>Self</v>
      </c>
      <c r="H554" t="str">
        <f t="shared" si="26"/>
        <v>Y</v>
      </c>
    </row>
    <row r="555" spans="1:8" x14ac:dyDescent="0.25">
      <c r="A555" s="19">
        <v>42193</v>
      </c>
      <c r="B555" t="str">
        <f t="shared" si="24"/>
        <v>Wed</v>
      </c>
      <c r="C555" t="str">
        <f>IFERROR(VLOOKUP(A555,Blad1!$A$1:$F$126,3,FALSE),"No Liqour")</f>
        <v>No Liqour</v>
      </c>
      <c r="D555">
        <f>IFERROR(VLOOKUP(A555,Blad1!$A$1:$F$126,4,FALSE),0)</f>
        <v>0</v>
      </c>
      <c r="E555">
        <f>IFERROR(VLOOKUP(A555,Blad1!$A$1:$F$126,5,FALSE),0)</f>
        <v>0</v>
      </c>
      <c r="F555" t="str">
        <f>IFERROR(VLOOKUP(A555,Blad1!$A$1:$F$126,6,FALSE),"Home")</f>
        <v>Home</v>
      </c>
      <c r="G555" t="str">
        <f t="shared" si="25"/>
        <v>Self</v>
      </c>
      <c r="H555" t="str">
        <f t="shared" si="26"/>
        <v>Y</v>
      </c>
    </row>
    <row r="556" spans="1:8" x14ac:dyDescent="0.25">
      <c r="A556" s="19">
        <v>42194</v>
      </c>
      <c r="B556" t="str">
        <f t="shared" si="24"/>
        <v>Thu</v>
      </c>
      <c r="C556" t="str">
        <f>IFERROR(VLOOKUP(A556,Blad1!$A$1:$F$126,3,FALSE),"No Liqour")</f>
        <v>No Liqour</v>
      </c>
      <c r="D556">
        <f>IFERROR(VLOOKUP(A556,Blad1!$A$1:$F$126,4,FALSE),0)</f>
        <v>0</v>
      </c>
      <c r="E556">
        <f>IFERROR(VLOOKUP(A556,Blad1!$A$1:$F$126,5,FALSE),0)</f>
        <v>0</v>
      </c>
      <c r="F556" t="str">
        <f>IFERROR(VLOOKUP(A556,Blad1!$A$1:$F$126,6,FALSE),"Home")</f>
        <v>Home</v>
      </c>
      <c r="G556" t="str">
        <f t="shared" si="25"/>
        <v>Self</v>
      </c>
      <c r="H556" t="str">
        <f t="shared" si="26"/>
        <v>Y</v>
      </c>
    </row>
    <row r="557" spans="1:8" x14ac:dyDescent="0.25">
      <c r="A557" s="19">
        <v>42195</v>
      </c>
      <c r="B557" t="str">
        <f t="shared" si="24"/>
        <v>Fri</v>
      </c>
      <c r="C557" t="str">
        <f>IFERROR(VLOOKUP(A557,Blad1!$A$1:$F$126,3,FALSE),"No Liqour")</f>
        <v>No Liqour</v>
      </c>
      <c r="D557">
        <f>IFERROR(VLOOKUP(A557,Blad1!$A$1:$F$126,4,FALSE),0)</f>
        <v>0</v>
      </c>
      <c r="E557">
        <f>IFERROR(VLOOKUP(A557,Blad1!$A$1:$F$126,5,FALSE),0)</f>
        <v>0</v>
      </c>
      <c r="F557" t="str">
        <f>IFERROR(VLOOKUP(A557,Blad1!$A$1:$F$126,6,FALSE),"Home")</f>
        <v>Home</v>
      </c>
      <c r="G557" t="str">
        <f t="shared" si="25"/>
        <v>Self</v>
      </c>
      <c r="H557" t="str">
        <f t="shared" si="26"/>
        <v>Y</v>
      </c>
    </row>
    <row r="558" spans="1:8" x14ac:dyDescent="0.25">
      <c r="A558" s="19">
        <v>42196</v>
      </c>
      <c r="B558" t="str">
        <f t="shared" si="24"/>
        <v>Sat</v>
      </c>
      <c r="C558" t="str">
        <f>IFERROR(VLOOKUP(A558,Blad1!$A$1:$F$126,3,FALSE),"No Liqour")</f>
        <v>Beer</v>
      </c>
      <c r="D558">
        <f>IFERROR(VLOOKUP(A558,Blad1!$A$1:$F$126,4,FALSE),0)</f>
        <v>3</v>
      </c>
      <c r="E558">
        <f>IFERROR(VLOOKUP(A558,Blad1!$A$1:$F$126,5,FALSE),0)</f>
        <v>4.8000000000000007</v>
      </c>
      <c r="F558" t="str">
        <f>IFERROR(VLOOKUP(A558,Blad1!$A$1:$F$126,6,FALSE),"Home")</f>
        <v>Home with Gopi</v>
      </c>
      <c r="G558" t="str">
        <f t="shared" si="25"/>
        <v>Others</v>
      </c>
      <c r="H558" t="str">
        <f t="shared" si="26"/>
        <v>Y</v>
      </c>
    </row>
    <row r="559" spans="1:8" x14ac:dyDescent="0.25">
      <c r="A559" s="19">
        <v>42197</v>
      </c>
      <c r="B559" t="str">
        <f t="shared" si="24"/>
        <v>Sun</v>
      </c>
      <c r="C559" t="str">
        <f>IFERROR(VLOOKUP(A559,Blad1!$A$1:$F$126,3,FALSE),"No Liqour")</f>
        <v>No Liqour</v>
      </c>
      <c r="D559">
        <f>IFERROR(VLOOKUP(A559,Blad1!$A$1:$F$126,4,FALSE),0)</f>
        <v>0</v>
      </c>
      <c r="E559">
        <f>IFERROR(VLOOKUP(A559,Blad1!$A$1:$F$126,5,FALSE),0)</f>
        <v>0</v>
      </c>
      <c r="F559" t="str">
        <f>IFERROR(VLOOKUP(A559,Blad1!$A$1:$F$126,6,FALSE),"Home")</f>
        <v>Home</v>
      </c>
      <c r="G559" t="str">
        <f t="shared" si="25"/>
        <v>Self</v>
      </c>
      <c r="H559" t="str">
        <f t="shared" si="26"/>
        <v>Y</v>
      </c>
    </row>
    <row r="560" spans="1:8" x14ac:dyDescent="0.25">
      <c r="A560" s="19">
        <v>42198</v>
      </c>
      <c r="B560" t="str">
        <f t="shared" si="24"/>
        <v>Mon</v>
      </c>
      <c r="C560" t="str">
        <f>IFERROR(VLOOKUP(A560,Blad1!$A$1:$F$126,3,FALSE),"No Liqour")</f>
        <v>No Liqour</v>
      </c>
      <c r="D560">
        <f>IFERROR(VLOOKUP(A560,Blad1!$A$1:$F$126,4,FALSE),0)</f>
        <v>0</v>
      </c>
      <c r="E560">
        <f>IFERROR(VLOOKUP(A560,Blad1!$A$1:$F$126,5,FALSE),0)</f>
        <v>0</v>
      </c>
      <c r="F560" t="str">
        <f>IFERROR(VLOOKUP(A560,Blad1!$A$1:$F$126,6,FALSE),"Home")</f>
        <v>Home</v>
      </c>
      <c r="G560" t="str">
        <f t="shared" si="25"/>
        <v>Self</v>
      </c>
      <c r="H560" t="str">
        <f t="shared" si="26"/>
        <v>Y</v>
      </c>
    </row>
    <row r="561" spans="1:8" x14ac:dyDescent="0.25">
      <c r="A561" s="19">
        <v>42199</v>
      </c>
      <c r="B561" t="str">
        <f t="shared" si="24"/>
        <v>Tue</v>
      </c>
      <c r="C561" t="str">
        <f>IFERROR(VLOOKUP(A561,Blad1!$A$1:$F$126,3,FALSE),"No Liqour")</f>
        <v>Scotch</v>
      </c>
      <c r="D561">
        <f>IFERROR(VLOOKUP(A561,Blad1!$A$1:$F$126,4,FALSE),0)</f>
        <v>350</v>
      </c>
      <c r="E561">
        <f>IFERROR(VLOOKUP(A561,Blad1!$A$1:$F$126,5,FALSE),0)</f>
        <v>14</v>
      </c>
      <c r="F561" t="str">
        <f>IFERROR(VLOOKUP(A561,Blad1!$A$1:$F$126,6,FALSE),"Home")</f>
        <v>Home with Gopi - Unplanned</v>
      </c>
      <c r="G561" t="str">
        <f t="shared" si="25"/>
        <v>Others</v>
      </c>
      <c r="H561" t="str">
        <f t="shared" si="26"/>
        <v>Y</v>
      </c>
    </row>
    <row r="562" spans="1:8" x14ac:dyDescent="0.25">
      <c r="A562" s="19">
        <v>42200</v>
      </c>
      <c r="B562" t="str">
        <f t="shared" si="24"/>
        <v>Wed</v>
      </c>
      <c r="C562" t="str">
        <f>IFERROR(VLOOKUP(A562,Blad1!$A$1:$F$126,3,FALSE),"No Liqour")</f>
        <v>No Liqour</v>
      </c>
      <c r="D562">
        <f>IFERROR(VLOOKUP(A562,Blad1!$A$1:$F$126,4,FALSE),0)</f>
        <v>0</v>
      </c>
      <c r="E562">
        <f>IFERROR(VLOOKUP(A562,Blad1!$A$1:$F$126,5,FALSE),0)</f>
        <v>0</v>
      </c>
      <c r="F562" t="str">
        <f>IFERROR(VLOOKUP(A562,Blad1!$A$1:$F$126,6,FALSE),"Home")</f>
        <v>Home</v>
      </c>
      <c r="G562" t="str">
        <f t="shared" si="25"/>
        <v>Self</v>
      </c>
      <c r="H562" t="str">
        <f t="shared" si="26"/>
        <v>Y</v>
      </c>
    </row>
    <row r="563" spans="1:8" x14ac:dyDescent="0.25">
      <c r="A563" s="19">
        <v>42201</v>
      </c>
      <c r="B563" t="str">
        <f t="shared" si="24"/>
        <v>Thu</v>
      </c>
      <c r="C563" t="str">
        <f>IFERROR(VLOOKUP(A563,Blad1!$A$1:$F$126,3,FALSE),"No Liqour")</f>
        <v>Wine</v>
      </c>
      <c r="D563">
        <f>IFERROR(VLOOKUP(A563,Blad1!$A$1:$F$126,4,FALSE),0)</f>
        <v>200</v>
      </c>
      <c r="E563">
        <f>IFERROR(VLOOKUP(A563,Blad1!$A$1:$F$126,5,FALSE),0)</f>
        <v>2.2999999999999998</v>
      </c>
      <c r="F563" t="str">
        <f>IFERROR(VLOOKUP(A563,Blad1!$A$1:$F$126,6,FALSE),"Home")</f>
        <v>Home</v>
      </c>
      <c r="G563" t="str">
        <f t="shared" si="25"/>
        <v>Self</v>
      </c>
      <c r="H563" t="str">
        <f t="shared" si="26"/>
        <v>Y</v>
      </c>
    </row>
    <row r="564" spans="1:8" x14ac:dyDescent="0.25">
      <c r="A564" s="19">
        <v>42202</v>
      </c>
      <c r="B564" t="str">
        <f t="shared" si="24"/>
        <v>Fri</v>
      </c>
      <c r="C564" t="str">
        <f>IFERROR(VLOOKUP(A564,Blad1!$A$1:$F$126,3,FALSE),"No Liqour")</f>
        <v>No Liqour</v>
      </c>
      <c r="D564">
        <f>IFERROR(VLOOKUP(A564,Blad1!$A$1:$F$126,4,FALSE),0)</f>
        <v>0</v>
      </c>
      <c r="E564">
        <f>IFERROR(VLOOKUP(A564,Blad1!$A$1:$F$126,5,FALSE),0)</f>
        <v>0</v>
      </c>
      <c r="F564" t="str">
        <f>IFERROR(VLOOKUP(A564,Blad1!$A$1:$F$126,6,FALSE),"Home")</f>
        <v>Home</v>
      </c>
      <c r="G564" t="str">
        <f t="shared" si="25"/>
        <v>Self</v>
      </c>
      <c r="H564" t="str">
        <f t="shared" si="26"/>
        <v>Y</v>
      </c>
    </row>
    <row r="565" spans="1:8" x14ac:dyDescent="0.25">
      <c r="A565" s="19">
        <v>42203</v>
      </c>
      <c r="B565" t="str">
        <f t="shared" si="24"/>
        <v>Sat</v>
      </c>
      <c r="C565" t="str">
        <f>IFERROR(VLOOKUP(A565,Blad1!$A$1:$F$126,3,FALSE),"No Liqour")</f>
        <v>No Liqour</v>
      </c>
      <c r="D565">
        <f>IFERROR(VLOOKUP(A565,Blad1!$A$1:$F$126,4,FALSE),0)</f>
        <v>0</v>
      </c>
      <c r="E565">
        <f>IFERROR(VLOOKUP(A565,Blad1!$A$1:$F$126,5,FALSE),0)</f>
        <v>0</v>
      </c>
      <c r="F565" t="str">
        <f>IFERROR(VLOOKUP(A565,Blad1!$A$1:$F$126,6,FALSE),"Home")</f>
        <v>Home</v>
      </c>
      <c r="G565" t="str">
        <f t="shared" si="25"/>
        <v>Self</v>
      </c>
      <c r="H565" t="str">
        <f t="shared" si="26"/>
        <v>Y</v>
      </c>
    </row>
    <row r="566" spans="1:8" x14ac:dyDescent="0.25">
      <c r="A566" s="19">
        <v>42204</v>
      </c>
      <c r="B566" t="str">
        <f t="shared" si="24"/>
        <v>Sun</v>
      </c>
      <c r="C566" t="str">
        <f>IFERROR(VLOOKUP(A566,Blad1!$A$1:$F$126,3,FALSE),"No Liqour")</f>
        <v>No Liqour</v>
      </c>
      <c r="D566">
        <f>IFERROR(VLOOKUP(A566,Blad1!$A$1:$F$126,4,FALSE),0)</f>
        <v>0</v>
      </c>
      <c r="E566">
        <f>IFERROR(VLOOKUP(A566,Blad1!$A$1:$F$126,5,FALSE),0)</f>
        <v>0</v>
      </c>
      <c r="F566" t="str">
        <f>IFERROR(VLOOKUP(A566,Blad1!$A$1:$F$126,6,FALSE),"Home")</f>
        <v>Home</v>
      </c>
      <c r="G566" t="str">
        <f t="shared" si="25"/>
        <v>Self</v>
      </c>
      <c r="H566" t="str">
        <f t="shared" si="26"/>
        <v>Y</v>
      </c>
    </row>
    <row r="567" spans="1:8" x14ac:dyDescent="0.25">
      <c r="A567" s="19">
        <v>42205</v>
      </c>
      <c r="B567" t="str">
        <f t="shared" si="24"/>
        <v>Mon</v>
      </c>
      <c r="C567" t="str">
        <f>IFERROR(VLOOKUP(A567,Blad1!$A$1:$F$126,3,FALSE),"No Liqour")</f>
        <v>Scotch</v>
      </c>
      <c r="D567">
        <f>IFERROR(VLOOKUP(A567,Blad1!$A$1:$F$126,4,FALSE),0)</f>
        <v>200</v>
      </c>
      <c r="E567">
        <f>IFERROR(VLOOKUP(A567,Blad1!$A$1:$F$126,5,FALSE),0)</f>
        <v>6</v>
      </c>
      <c r="F567" t="str">
        <f>IFERROR(VLOOKUP(A567,Blad1!$A$1:$F$126,6,FALSE),"Home")</f>
        <v>Home</v>
      </c>
      <c r="G567" t="str">
        <f t="shared" si="25"/>
        <v>Self</v>
      </c>
      <c r="H567" t="str">
        <f t="shared" si="26"/>
        <v>Y</v>
      </c>
    </row>
    <row r="568" spans="1:8" x14ac:dyDescent="0.25">
      <c r="A568" s="19">
        <v>42206</v>
      </c>
      <c r="B568" t="str">
        <f t="shared" si="24"/>
        <v>Tue</v>
      </c>
      <c r="C568" t="str">
        <f>IFERROR(VLOOKUP(A568,Blad1!$A$1:$F$126,3,FALSE),"No Liqour")</f>
        <v>No Liqour</v>
      </c>
      <c r="D568">
        <f>IFERROR(VLOOKUP(A568,Blad1!$A$1:$F$126,4,FALSE),0)</f>
        <v>0</v>
      </c>
      <c r="E568">
        <f>IFERROR(VLOOKUP(A568,Blad1!$A$1:$F$126,5,FALSE),0)</f>
        <v>0</v>
      </c>
      <c r="F568" t="str">
        <f>IFERROR(VLOOKUP(A568,Blad1!$A$1:$F$126,6,FALSE),"Home")</f>
        <v>Home</v>
      </c>
      <c r="G568" t="str">
        <f t="shared" si="25"/>
        <v>Self</v>
      </c>
      <c r="H568" t="str">
        <f t="shared" si="26"/>
        <v>Y</v>
      </c>
    </row>
    <row r="569" spans="1:8" x14ac:dyDescent="0.25">
      <c r="A569" s="19">
        <v>42207</v>
      </c>
      <c r="B569" t="str">
        <f t="shared" si="24"/>
        <v>Wed</v>
      </c>
      <c r="C569" t="str">
        <f>IFERROR(VLOOKUP(A569,Blad1!$A$1:$F$126,3,FALSE),"No Liqour")</f>
        <v>No Liqour</v>
      </c>
      <c r="D569">
        <f>IFERROR(VLOOKUP(A569,Blad1!$A$1:$F$126,4,FALSE),0)</f>
        <v>0</v>
      </c>
      <c r="E569">
        <f>IFERROR(VLOOKUP(A569,Blad1!$A$1:$F$126,5,FALSE),0)</f>
        <v>0</v>
      </c>
      <c r="F569" t="str">
        <f>IFERROR(VLOOKUP(A569,Blad1!$A$1:$F$126,6,FALSE),"Home")</f>
        <v>Home</v>
      </c>
      <c r="G569" t="str">
        <f t="shared" si="25"/>
        <v>Self</v>
      </c>
      <c r="H569" t="str">
        <f t="shared" si="26"/>
        <v>Y</v>
      </c>
    </row>
    <row r="570" spans="1:8" x14ac:dyDescent="0.25">
      <c r="A570" s="19">
        <v>42208</v>
      </c>
      <c r="B570" t="str">
        <f t="shared" si="24"/>
        <v>Thu</v>
      </c>
      <c r="C570" t="str">
        <f>IFERROR(VLOOKUP(A570,Blad1!$A$1:$F$126,3,FALSE),"No Liqour")</f>
        <v>No Liqour</v>
      </c>
      <c r="D570">
        <f>IFERROR(VLOOKUP(A570,Blad1!$A$1:$F$126,4,FALSE),0)</f>
        <v>0</v>
      </c>
      <c r="E570">
        <f>IFERROR(VLOOKUP(A570,Blad1!$A$1:$F$126,5,FALSE),0)</f>
        <v>0</v>
      </c>
      <c r="F570" t="str">
        <f>IFERROR(VLOOKUP(A570,Blad1!$A$1:$F$126,6,FALSE),"Home")</f>
        <v>Home</v>
      </c>
      <c r="G570" t="str">
        <f t="shared" si="25"/>
        <v>Self</v>
      </c>
      <c r="H570" t="str">
        <f t="shared" si="26"/>
        <v>Y</v>
      </c>
    </row>
    <row r="571" spans="1:8" x14ac:dyDescent="0.25">
      <c r="A571" s="19">
        <v>42209</v>
      </c>
      <c r="B571" t="str">
        <f t="shared" si="24"/>
        <v>Fri</v>
      </c>
      <c r="C571" t="str">
        <f>IFERROR(VLOOKUP(A571,Blad1!$A$1:$F$126,3,FALSE),"No Liqour")</f>
        <v>No Liqour</v>
      </c>
      <c r="D571">
        <f>IFERROR(VLOOKUP(A571,Blad1!$A$1:$F$126,4,FALSE),0)</f>
        <v>0</v>
      </c>
      <c r="E571">
        <f>IFERROR(VLOOKUP(A571,Blad1!$A$1:$F$126,5,FALSE),0)</f>
        <v>0</v>
      </c>
      <c r="F571" t="str">
        <f>IFERROR(VLOOKUP(A571,Blad1!$A$1:$F$126,6,FALSE),"Home")</f>
        <v>Home</v>
      </c>
      <c r="G571" t="str">
        <f t="shared" si="25"/>
        <v>Self</v>
      </c>
      <c r="H571" t="str">
        <f t="shared" si="26"/>
        <v>Y</v>
      </c>
    </row>
    <row r="572" spans="1:8" x14ac:dyDescent="0.25">
      <c r="A572" s="19">
        <v>42210</v>
      </c>
      <c r="B572" t="str">
        <f t="shared" si="24"/>
        <v>Sat</v>
      </c>
      <c r="C572" t="str">
        <f>IFERROR(VLOOKUP(A572,Blad1!$A$1:$F$126,3,FALSE),"No Liqour")</f>
        <v>No Liqour</v>
      </c>
      <c r="D572">
        <f>IFERROR(VLOOKUP(A572,Blad1!$A$1:$F$126,4,FALSE),0)</f>
        <v>0</v>
      </c>
      <c r="E572">
        <f>IFERROR(VLOOKUP(A572,Blad1!$A$1:$F$126,5,FALSE),0)</f>
        <v>0</v>
      </c>
      <c r="F572" t="str">
        <f>IFERROR(VLOOKUP(A572,Blad1!$A$1:$F$126,6,FALSE),"Home")</f>
        <v>Home</v>
      </c>
      <c r="G572" t="str">
        <f t="shared" si="25"/>
        <v>Self</v>
      </c>
      <c r="H572" t="str">
        <f t="shared" si="26"/>
        <v>Y</v>
      </c>
    </row>
    <row r="573" spans="1:8" x14ac:dyDescent="0.25">
      <c r="A573" s="19">
        <v>42211</v>
      </c>
      <c r="B573" t="str">
        <f t="shared" si="24"/>
        <v>Sun</v>
      </c>
      <c r="C573" t="str">
        <f>IFERROR(VLOOKUP(A573,Blad1!$A$1:$F$126,3,FALSE),"No Liqour")</f>
        <v>Beer</v>
      </c>
      <c r="D573">
        <f>IFERROR(VLOOKUP(A573,Blad1!$A$1:$F$126,4,FALSE),0)</f>
        <v>0</v>
      </c>
      <c r="E573">
        <f>IFERROR(VLOOKUP(A573,Blad1!$A$1:$F$126,5,FALSE),0)</f>
        <v>4.8000000000000007</v>
      </c>
      <c r="F573" t="str">
        <f>IFERROR(VLOOKUP(A573,Blad1!$A$1:$F$126,6,FALSE),"Home")</f>
        <v>Home</v>
      </c>
      <c r="G573" t="str">
        <f t="shared" si="25"/>
        <v>Self</v>
      </c>
      <c r="H573" t="str">
        <f t="shared" si="26"/>
        <v>Y</v>
      </c>
    </row>
    <row r="574" spans="1:8" x14ac:dyDescent="0.25">
      <c r="A574" s="19">
        <v>42212</v>
      </c>
      <c r="B574" t="str">
        <f t="shared" si="24"/>
        <v>Mon</v>
      </c>
      <c r="C574" t="str">
        <f>IFERROR(VLOOKUP(A574,Blad1!$A$1:$F$126,3,FALSE),"No Liqour")</f>
        <v>No Liqour</v>
      </c>
      <c r="D574">
        <f>IFERROR(VLOOKUP(A574,Blad1!$A$1:$F$126,4,FALSE),0)</f>
        <v>0</v>
      </c>
      <c r="E574">
        <f>IFERROR(VLOOKUP(A574,Blad1!$A$1:$F$126,5,FALSE),0)</f>
        <v>0</v>
      </c>
      <c r="F574" t="str">
        <f>IFERROR(VLOOKUP(A574,Blad1!$A$1:$F$126,6,FALSE),"Home")</f>
        <v>Home</v>
      </c>
      <c r="G574" t="str">
        <f t="shared" si="25"/>
        <v>Self</v>
      </c>
      <c r="H574" t="str">
        <f t="shared" si="26"/>
        <v>Y</v>
      </c>
    </row>
    <row r="575" spans="1:8" x14ac:dyDescent="0.25">
      <c r="A575" s="19">
        <v>42213</v>
      </c>
      <c r="B575" t="str">
        <f t="shared" si="24"/>
        <v>Tue</v>
      </c>
      <c r="C575" t="str">
        <f>IFERROR(VLOOKUP(A575,Blad1!$A$1:$F$126,3,FALSE),"No Liqour")</f>
        <v>Wine</v>
      </c>
      <c r="D575">
        <f>IFERROR(VLOOKUP(A575,Blad1!$A$1:$F$126,4,FALSE),0)</f>
        <v>500</v>
      </c>
      <c r="E575">
        <f>IFERROR(VLOOKUP(A575,Blad1!$A$1:$F$126,5,FALSE),0)</f>
        <v>6.5</v>
      </c>
      <c r="F575" t="str">
        <f>IFERROR(VLOOKUP(A575,Blad1!$A$1:$F$126,6,FALSE),"Home")</f>
        <v>Home With Gopi</v>
      </c>
      <c r="G575" t="str">
        <f t="shared" si="25"/>
        <v>Others</v>
      </c>
      <c r="H575" t="str">
        <f t="shared" si="26"/>
        <v>Y</v>
      </c>
    </row>
    <row r="576" spans="1:8" x14ac:dyDescent="0.25">
      <c r="A576" s="19">
        <v>42214</v>
      </c>
      <c r="B576" t="str">
        <f t="shared" si="24"/>
        <v>Wed</v>
      </c>
      <c r="C576" t="str">
        <f>IFERROR(VLOOKUP(A576,Blad1!$A$1:$F$126,3,FALSE),"No Liqour")</f>
        <v>Beer</v>
      </c>
      <c r="D576">
        <f>IFERROR(VLOOKUP(A576,Blad1!$A$1:$F$126,4,FALSE),0)</f>
        <v>2</v>
      </c>
      <c r="E576">
        <f>IFERROR(VLOOKUP(A576,Blad1!$A$1:$F$126,5,FALSE),0)</f>
        <v>3.2</v>
      </c>
      <c r="F576" t="str">
        <f>IFERROR(VLOOKUP(A576,Blad1!$A$1:$F$126,6,FALSE),"Home")</f>
        <v>Home With Gopi</v>
      </c>
      <c r="G576" t="str">
        <f t="shared" si="25"/>
        <v>Others</v>
      </c>
      <c r="H576" t="str">
        <f t="shared" si="26"/>
        <v>Y</v>
      </c>
    </row>
    <row r="577" spans="1:8" x14ac:dyDescent="0.25">
      <c r="A577" s="19">
        <v>42215</v>
      </c>
      <c r="B577" t="str">
        <f t="shared" si="24"/>
        <v>Thu</v>
      </c>
      <c r="C577" t="str">
        <f>IFERROR(VLOOKUP(A577,Blad1!$A$1:$F$126,3,FALSE),"No Liqour")</f>
        <v>Scotch</v>
      </c>
      <c r="D577">
        <f>IFERROR(VLOOKUP(A577,Blad1!$A$1:$F$126,4,FALSE),0)</f>
        <v>120</v>
      </c>
      <c r="E577">
        <f>IFERROR(VLOOKUP(A577,Blad1!$A$1:$F$126,5,FALSE),0)</f>
        <v>3.2</v>
      </c>
      <c r="F577" t="str">
        <f>IFERROR(VLOOKUP(A577,Blad1!$A$1:$F$126,6,FALSE),"Home")</f>
        <v>Home With Gopi</v>
      </c>
      <c r="G577" t="str">
        <f t="shared" si="25"/>
        <v>Others</v>
      </c>
      <c r="H577" t="str">
        <f t="shared" si="26"/>
        <v>Y</v>
      </c>
    </row>
    <row r="578" spans="1:8" x14ac:dyDescent="0.25">
      <c r="A578" s="19">
        <v>42216</v>
      </c>
      <c r="B578" t="str">
        <f t="shared" si="24"/>
        <v>Fri</v>
      </c>
      <c r="C578" t="str">
        <f>IFERROR(VLOOKUP(A578,Blad1!$A$1:$F$126,3,FALSE),"No Liqour")</f>
        <v>No Liqour</v>
      </c>
      <c r="D578">
        <f>IFERROR(VLOOKUP(A578,Blad1!$A$1:$F$126,4,FALSE),0)</f>
        <v>0</v>
      </c>
      <c r="E578">
        <f>IFERROR(VLOOKUP(A578,Blad1!$A$1:$F$126,5,FALSE),0)</f>
        <v>0</v>
      </c>
      <c r="F578" t="str">
        <f>IFERROR(VLOOKUP(A578,Blad1!$A$1:$F$126,6,FALSE),"Home")</f>
        <v>Home</v>
      </c>
      <c r="G578" t="str">
        <f t="shared" si="25"/>
        <v>Self</v>
      </c>
      <c r="H578" t="str">
        <f t="shared" si="26"/>
        <v>Y</v>
      </c>
    </row>
    <row r="579" spans="1:8" x14ac:dyDescent="0.25">
      <c r="A579" s="19">
        <v>42217</v>
      </c>
      <c r="B579" t="str">
        <f t="shared" ref="B579:B642" si="27">TEXT(A579,"ddd")</f>
        <v>Sat</v>
      </c>
      <c r="C579" t="str">
        <f>IFERROR(VLOOKUP(A579,Blad1!$A$1:$F$126,3,FALSE),"No Liqour")</f>
        <v>No Liqour</v>
      </c>
      <c r="D579">
        <f>IFERROR(VLOOKUP(A579,Blad1!$A$1:$F$126,4,FALSE),0)</f>
        <v>0</v>
      </c>
      <c r="E579">
        <f>IFERROR(VLOOKUP(A579,Blad1!$A$1:$F$126,5,FALSE),0)</f>
        <v>0</v>
      </c>
      <c r="F579" t="str">
        <f>IFERROR(VLOOKUP(A579,Blad1!$A$1:$F$126,6,FALSE),"Home")</f>
        <v>Home</v>
      </c>
      <c r="G579" t="str">
        <f t="shared" ref="G579:G642" si="28">IF(F579="Home","Self","Others")</f>
        <v>Self</v>
      </c>
      <c r="H579" t="str">
        <f t="shared" ref="H579:H642" si="29">IFERROR(IF(FIND("Home",F579)=1,"Y","N"),"N")</f>
        <v>Y</v>
      </c>
    </row>
    <row r="580" spans="1:8" x14ac:dyDescent="0.25">
      <c r="A580" s="19">
        <v>42218</v>
      </c>
      <c r="B580" t="str">
        <f t="shared" si="27"/>
        <v>Sun</v>
      </c>
      <c r="C580" t="str">
        <f>IFERROR(VLOOKUP(A580,Blad1!$A$1:$F$126,3,FALSE),"No Liqour")</f>
        <v>No Liqour</v>
      </c>
      <c r="D580">
        <f>IFERROR(VLOOKUP(A580,Blad1!$A$1:$F$126,4,FALSE),0)</f>
        <v>0</v>
      </c>
      <c r="E580">
        <f>IFERROR(VLOOKUP(A580,Blad1!$A$1:$F$126,5,FALSE),0)</f>
        <v>0</v>
      </c>
      <c r="F580" t="str">
        <f>IFERROR(VLOOKUP(A580,Blad1!$A$1:$F$126,6,FALSE),"Home")</f>
        <v>Home</v>
      </c>
      <c r="G580" t="str">
        <f t="shared" si="28"/>
        <v>Self</v>
      </c>
      <c r="H580" t="str">
        <f t="shared" si="29"/>
        <v>Y</v>
      </c>
    </row>
    <row r="581" spans="1:8" x14ac:dyDescent="0.25">
      <c r="A581" s="19">
        <v>42219</v>
      </c>
      <c r="B581" t="str">
        <f t="shared" si="27"/>
        <v>Mon</v>
      </c>
      <c r="C581" t="str">
        <f>IFERROR(VLOOKUP(A581,Blad1!$A$1:$F$126,3,FALSE),"No Liqour")</f>
        <v>No Liqour</v>
      </c>
      <c r="D581">
        <f>IFERROR(VLOOKUP(A581,Blad1!$A$1:$F$126,4,FALSE),0)</f>
        <v>0</v>
      </c>
      <c r="E581">
        <f>IFERROR(VLOOKUP(A581,Blad1!$A$1:$F$126,5,FALSE),0)</f>
        <v>0</v>
      </c>
      <c r="F581" t="str">
        <f>IFERROR(VLOOKUP(A581,Blad1!$A$1:$F$126,6,FALSE),"Home")</f>
        <v>Home</v>
      </c>
      <c r="G581" t="str">
        <f t="shared" si="28"/>
        <v>Self</v>
      </c>
      <c r="H581" t="str">
        <f t="shared" si="29"/>
        <v>Y</v>
      </c>
    </row>
    <row r="582" spans="1:8" x14ac:dyDescent="0.25">
      <c r="A582" s="19">
        <v>42220</v>
      </c>
      <c r="B582" t="str">
        <f t="shared" si="27"/>
        <v>Tue</v>
      </c>
      <c r="C582" t="str">
        <f>IFERROR(VLOOKUP(A582,Blad1!$A$1:$F$126,3,FALSE),"No Liqour")</f>
        <v>No Liqour</v>
      </c>
      <c r="D582">
        <f>IFERROR(VLOOKUP(A582,Blad1!$A$1:$F$126,4,FALSE),0)</f>
        <v>0</v>
      </c>
      <c r="E582">
        <f>IFERROR(VLOOKUP(A582,Blad1!$A$1:$F$126,5,FALSE),0)</f>
        <v>0</v>
      </c>
      <c r="F582" t="str">
        <f>IFERROR(VLOOKUP(A582,Blad1!$A$1:$F$126,6,FALSE),"Home")</f>
        <v>Home</v>
      </c>
      <c r="G582" t="str">
        <f t="shared" si="28"/>
        <v>Self</v>
      </c>
      <c r="H582" t="str">
        <f t="shared" si="29"/>
        <v>Y</v>
      </c>
    </row>
    <row r="583" spans="1:8" x14ac:dyDescent="0.25">
      <c r="A583" s="19">
        <v>42221</v>
      </c>
      <c r="B583" t="str">
        <f t="shared" si="27"/>
        <v>Wed</v>
      </c>
      <c r="C583" t="str">
        <f>IFERROR(VLOOKUP(A583,Blad1!$A$1:$F$126,3,FALSE),"No Liqour")</f>
        <v>Scotch</v>
      </c>
      <c r="D583">
        <f>IFERROR(VLOOKUP(A583,Blad1!$A$1:$F$126,4,FALSE),0)</f>
        <v>350</v>
      </c>
      <c r="E583">
        <f>IFERROR(VLOOKUP(A583,Blad1!$A$1:$F$126,5,FALSE),0)</f>
        <v>14</v>
      </c>
      <c r="F583" t="str">
        <f>IFERROR(VLOOKUP(A583,Blad1!$A$1:$F$126,6,FALSE),"Home")</f>
        <v>Home with Gopi - Unplanned</v>
      </c>
      <c r="G583" t="str">
        <f t="shared" si="28"/>
        <v>Others</v>
      </c>
      <c r="H583" t="str">
        <f t="shared" si="29"/>
        <v>Y</v>
      </c>
    </row>
    <row r="584" spans="1:8" x14ac:dyDescent="0.25">
      <c r="A584" s="19">
        <v>42222</v>
      </c>
      <c r="B584" t="str">
        <f t="shared" si="27"/>
        <v>Thu</v>
      </c>
      <c r="C584" t="str">
        <f>IFERROR(VLOOKUP(A584,Blad1!$A$1:$F$126,3,FALSE),"No Liqour")</f>
        <v>No Liqour</v>
      </c>
      <c r="D584">
        <f>IFERROR(VLOOKUP(A584,Blad1!$A$1:$F$126,4,FALSE),0)</f>
        <v>0</v>
      </c>
      <c r="E584">
        <f>IFERROR(VLOOKUP(A584,Blad1!$A$1:$F$126,5,FALSE),0)</f>
        <v>0</v>
      </c>
      <c r="F584" t="str">
        <f>IFERROR(VLOOKUP(A584,Blad1!$A$1:$F$126,6,FALSE),"Home")</f>
        <v>Home</v>
      </c>
      <c r="G584" t="str">
        <f t="shared" si="28"/>
        <v>Self</v>
      </c>
      <c r="H584" t="str">
        <f t="shared" si="29"/>
        <v>Y</v>
      </c>
    </row>
    <row r="585" spans="1:8" x14ac:dyDescent="0.25">
      <c r="A585" s="19">
        <v>42223</v>
      </c>
      <c r="B585" t="str">
        <f t="shared" si="27"/>
        <v>Fri</v>
      </c>
      <c r="C585" t="str">
        <f>IFERROR(VLOOKUP(A585,Blad1!$A$1:$F$126,3,FALSE),"No Liqour")</f>
        <v>beer</v>
      </c>
      <c r="D585">
        <f>IFERROR(VLOOKUP(A585,Blad1!$A$1:$F$126,4,FALSE),0)</f>
        <v>3</v>
      </c>
      <c r="E585">
        <f>IFERROR(VLOOKUP(A585,Blad1!$A$1:$F$126,5,FALSE),0)</f>
        <v>4.8000000000000007</v>
      </c>
      <c r="F585" t="str">
        <f>IFERROR(VLOOKUP(A585,Blad1!$A$1:$F$126,6,FALSE),"Home")</f>
        <v>Mani - With Gopi - Unplanned</v>
      </c>
      <c r="G585" t="str">
        <f t="shared" si="28"/>
        <v>Others</v>
      </c>
      <c r="H585" t="str">
        <f t="shared" si="29"/>
        <v>N</v>
      </c>
    </row>
    <row r="586" spans="1:8" x14ac:dyDescent="0.25">
      <c r="A586" s="19">
        <v>42224</v>
      </c>
      <c r="B586" t="str">
        <f t="shared" si="27"/>
        <v>Sat</v>
      </c>
      <c r="C586" t="str">
        <f>IFERROR(VLOOKUP(A586,Blad1!$A$1:$F$126,3,FALSE),"No Liqour")</f>
        <v>No Liqour</v>
      </c>
      <c r="D586">
        <f>IFERROR(VLOOKUP(A586,Blad1!$A$1:$F$126,4,FALSE),0)</f>
        <v>0</v>
      </c>
      <c r="E586">
        <f>IFERROR(VLOOKUP(A586,Blad1!$A$1:$F$126,5,FALSE),0)</f>
        <v>0</v>
      </c>
      <c r="F586" t="str">
        <f>IFERROR(VLOOKUP(A586,Blad1!$A$1:$F$126,6,FALSE),"Home")</f>
        <v>Home</v>
      </c>
      <c r="G586" t="str">
        <f t="shared" si="28"/>
        <v>Self</v>
      </c>
      <c r="H586" t="str">
        <f t="shared" si="29"/>
        <v>Y</v>
      </c>
    </row>
    <row r="587" spans="1:8" x14ac:dyDescent="0.25">
      <c r="A587" s="19">
        <v>42225</v>
      </c>
      <c r="B587" t="str">
        <f t="shared" si="27"/>
        <v>Sun</v>
      </c>
      <c r="C587" t="str">
        <f>IFERROR(VLOOKUP(A587,Blad1!$A$1:$F$126,3,FALSE),"No Liqour")</f>
        <v>No Liqour</v>
      </c>
      <c r="D587">
        <f>IFERROR(VLOOKUP(A587,Blad1!$A$1:$F$126,4,FALSE),0)</f>
        <v>0</v>
      </c>
      <c r="E587">
        <f>IFERROR(VLOOKUP(A587,Blad1!$A$1:$F$126,5,FALSE),0)</f>
        <v>0</v>
      </c>
      <c r="F587" t="str">
        <f>IFERROR(VLOOKUP(A587,Blad1!$A$1:$F$126,6,FALSE),"Home")</f>
        <v>Home</v>
      </c>
      <c r="G587" t="str">
        <f t="shared" si="28"/>
        <v>Self</v>
      </c>
      <c r="H587" t="str">
        <f t="shared" si="29"/>
        <v>Y</v>
      </c>
    </row>
    <row r="588" spans="1:8" x14ac:dyDescent="0.25">
      <c r="A588" s="19">
        <v>42226</v>
      </c>
      <c r="B588" t="str">
        <f t="shared" si="27"/>
        <v>Mon</v>
      </c>
      <c r="C588" t="str">
        <f>IFERROR(VLOOKUP(A588,Blad1!$A$1:$F$126,3,FALSE),"No Liqour")</f>
        <v>No Liqour</v>
      </c>
      <c r="D588">
        <f>IFERROR(VLOOKUP(A588,Blad1!$A$1:$F$126,4,FALSE),0)</f>
        <v>0</v>
      </c>
      <c r="E588">
        <f>IFERROR(VLOOKUP(A588,Blad1!$A$1:$F$126,5,FALSE),0)</f>
        <v>0</v>
      </c>
      <c r="F588" t="str">
        <f>IFERROR(VLOOKUP(A588,Blad1!$A$1:$F$126,6,FALSE),"Home")</f>
        <v>Home</v>
      </c>
      <c r="G588" t="str">
        <f t="shared" si="28"/>
        <v>Self</v>
      </c>
      <c r="H588" t="str">
        <f t="shared" si="29"/>
        <v>Y</v>
      </c>
    </row>
    <row r="589" spans="1:8" x14ac:dyDescent="0.25">
      <c r="A589" s="19">
        <v>42227</v>
      </c>
      <c r="B589" t="str">
        <f t="shared" si="27"/>
        <v>Tue</v>
      </c>
      <c r="C589" t="str">
        <f>IFERROR(VLOOKUP(A589,Blad1!$A$1:$F$126,3,FALSE),"No Liqour")</f>
        <v>No Liqour</v>
      </c>
      <c r="D589">
        <f>IFERROR(VLOOKUP(A589,Blad1!$A$1:$F$126,4,FALSE),0)</f>
        <v>0</v>
      </c>
      <c r="E589">
        <f>IFERROR(VLOOKUP(A589,Blad1!$A$1:$F$126,5,FALSE),0)</f>
        <v>0</v>
      </c>
      <c r="F589" t="str">
        <f>IFERROR(VLOOKUP(A589,Blad1!$A$1:$F$126,6,FALSE),"Home")</f>
        <v>Home</v>
      </c>
      <c r="G589" t="str">
        <f t="shared" si="28"/>
        <v>Self</v>
      </c>
      <c r="H589" t="str">
        <f t="shared" si="29"/>
        <v>Y</v>
      </c>
    </row>
    <row r="590" spans="1:8" x14ac:dyDescent="0.25">
      <c r="A590" s="19">
        <v>42228</v>
      </c>
      <c r="B590" t="str">
        <f t="shared" si="27"/>
        <v>Wed</v>
      </c>
      <c r="C590" t="str">
        <f>IFERROR(VLOOKUP(A590,Blad1!$A$1:$F$126,3,FALSE),"No Liqour")</f>
        <v>No Liqour</v>
      </c>
      <c r="D590">
        <f>IFERROR(VLOOKUP(A590,Blad1!$A$1:$F$126,4,FALSE),0)</f>
        <v>0</v>
      </c>
      <c r="E590">
        <f>IFERROR(VLOOKUP(A590,Blad1!$A$1:$F$126,5,FALSE),0)</f>
        <v>0</v>
      </c>
      <c r="F590" t="str">
        <f>IFERROR(VLOOKUP(A590,Blad1!$A$1:$F$126,6,FALSE),"Home")</f>
        <v>Home</v>
      </c>
      <c r="G590" t="str">
        <f t="shared" si="28"/>
        <v>Self</v>
      </c>
      <c r="H590" t="str">
        <f t="shared" si="29"/>
        <v>Y</v>
      </c>
    </row>
    <row r="591" spans="1:8" x14ac:dyDescent="0.25">
      <c r="A591" s="19">
        <v>42229</v>
      </c>
      <c r="B591" t="str">
        <f t="shared" si="27"/>
        <v>Thu</v>
      </c>
      <c r="C591" t="str">
        <f>IFERROR(VLOOKUP(A591,Blad1!$A$1:$F$126,3,FALSE),"No Liqour")</f>
        <v>No Liqour</v>
      </c>
      <c r="D591">
        <f>IFERROR(VLOOKUP(A591,Blad1!$A$1:$F$126,4,FALSE),0)</f>
        <v>0</v>
      </c>
      <c r="E591">
        <f>IFERROR(VLOOKUP(A591,Blad1!$A$1:$F$126,5,FALSE),0)</f>
        <v>0</v>
      </c>
      <c r="F591" t="str">
        <f>IFERROR(VLOOKUP(A591,Blad1!$A$1:$F$126,6,FALSE),"Home")</f>
        <v>Home</v>
      </c>
      <c r="G591" t="str">
        <f t="shared" si="28"/>
        <v>Self</v>
      </c>
      <c r="H591" t="str">
        <f t="shared" si="29"/>
        <v>Y</v>
      </c>
    </row>
    <row r="592" spans="1:8" x14ac:dyDescent="0.25">
      <c r="A592" s="19">
        <v>42230</v>
      </c>
      <c r="B592" t="str">
        <f t="shared" si="27"/>
        <v>Fri</v>
      </c>
      <c r="C592" t="str">
        <f>IFERROR(VLOOKUP(A592,Blad1!$A$1:$F$126,3,FALSE),"No Liqour")</f>
        <v>No Liqour</v>
      </c>
      <c r="D592">
        <f>IFERROR(VLOOKUP(A592,Blad1!$A$1:$F$126,4,FALSE),0)</f>
        <v>0</v>
      </c>
      <c r="E592">
        <f>IFERROR(VLOOKUP(A592,Blad1!$A$1:$F$126,5,FALSE),0)</f>
        <v>0</v>
      </c>
      <c r="F592" t="str">
        <f>IFERROR(VLOOKUP(A592,Blad1!$A$1:$F$126,6,FALSE),"Home")</f>
        <v>Home</v>
      </c>
      <c r="G592" t="str">
        <f t="shared" si="28"/>
        <v>Self</v>
      </c>
      <c r="H592" t="str">
        <f t="shared" si="29"/>
        <v>Y</v>
      </c>
    </row>
    <row r="593" spans="1:8" x14ac:dyDescent="0.25">
      <c r="A593" s="19">
        <v>42231</v>
      </c>
      <c r="B593" t="str">
        <f t="shared" si="27"/>
        <v>Sat</v>
      </c>
      <c r="C593" t="str">
        <f>IFERROR(VLOOKUP(A593,Blad1!$A$1:$F$126,3,FALSE),"No Liqour")</f>
        <v>No Liqour</v>
      </c>
      <c r="D593">
        <f>IFERROR(VLOOKUP(A593,Blad1!$A$1:$F$126,4,FALSE),0)</f>
        <v>0</v>
      </c>
      <c r="E593">
        <f>IFERROR(VLOOKUP(A593,Blad1!$A$1:$F$126,5,FALSE),0)</f>
        <v>0</v>
      </c>
      <c r="F593" t="str">
        <f>IFERROR(VLOOKUP(A593,Blad1!$A$1:$F$126,6,FALSE),"Home")</f>
        <v>Home</v>
      </c>
      <c r="G593" t="str">
        <f t="shared" si="28"/>
        <v>Self</v>
      </c>
      <c r="H593" t="str">
        <f t="shared" si="29"/>
        <v>Y</v>
      </c>
    </row>
    <row r="594" spans="1:8" x14ac:dyDescent="0.25">
      <c r="A594" s="19">
        <v>42232</v>
      </c>
      <c r="B594" t="str">
        <f t="shared" si="27"/>
        <v>Sun</v>
      </c>
      <c r="C594" t="str">
        <f>IFERROR(VLOOKUP(A594,Blad1!$A$1:$F$126,3,FALSE),"No Liqour")</f>
        <v>Scotch</v>
      </c>
      <c r="D594">
        <f>IFERROR(VLOOKUP(A594,Blad1!$A$1:$F$126,4,FALSE),0)</f>
        <v>200</v>
      </c>
      <c r="E594">
        <f>IFERROR(VLOOKUP(A594,Blad1!$A$1:$F$126,5,FALSE),0)</f>
        <v>3.5</v>
      </c>
      <c r="F594" t="str">
        <f>IFERROR(VLOOKUP(A594,Blad1!$A$1:$F$126,6,FALSE),"Home")</f>
        <v>Home with Chandru - Unplanned</v>
      </c>
      <c r="G594" t="str">
        <f t="shared" si="28"/>
        <v>Others</v>
      </c>
      <c r="H594" t="str">
        <f t="shared" si="29"/>
        <v>Y</v>
      </c>
    </row>
    <row r="595" spans="1:8" x14ac:dyDescent="0.25">
      <c r="A595" s="19">
        <v>42233</v>
      </c>
      <c r="B595" t="str">
        <f t="shared" si="27"/>
        <v>Mon</v>
      </c>
      <c r="C595" t="str">
        <f>IFERROR(VLOOKUP(A595,Blad1!$A$1:$F$126,3,FALSE),"No Liqour")</f>
        <v>No Liqour</v>
      </c>
      <c r="D595">
        <f>IFERROR(VLOOKUP(A595,Blad1!$A$1:$F$126,4,FALSE),0)</f>
        <v>0</v>
      </c>
      <c r="E595">
        <f>IFERROR(VLOOKUP(A595,Blad1!$A$1:$F$126,5,FALSE),0)</f>
        <v>0</v>
      </c>
      <c r="F595" t="str">
        <f>IFERROR(VLOOKUP(A595,Blad1!$A$1:$F$126,6,FALSE),"Home")</f>
        <v>Home</v>
      </c>
      <c r="G595" t="str">
        <f t="shared" si="28"/>
        <v>Self</v>
      </c>
      <c r="H595" t="str">
        <f t="shared" si="29"/>
        <v>Y</v>
      </c>
    </row>
    <row r="596" spans="1:8" x14ac:dyDescent="0.25">
      <c r="A596" s="19">
        <v>42234</v>
      </c>
      <c r="B596" t="str">
        <f t="shared" si="27"/>
        <v>Tue</v>
      </c>
      <c r="C596" t="str">
        <f>IFERROR(VLOOKUP(A596,Blad1!$A$1:$F$126,3,FALSE),"No Liqour")</f>
        <v>No Liqour</v>
      </c>
      <c r="D596">
        <f>IFERROR(VLOOKUP(A596,Blad1!$A$1:$F$126,4,FALSE),0)</f>
        <v>0</v>
      </c>
      <c r="E596">
        <f>IFERROR(VLOOKUP(A596,Blad1!$A$1:$F$126,5,FALSE),0)</f>
        <v>0</v>
      </c>
      <c r="F596" t="str">
        <f>IFERROR(VLOOKUP(A596,Blad1!$A$1:$F$126,6,FALSE),"Home")</f>
        <v>Home</v>
      </c>
      <c r="G596" t="str">
        <f t="shared" si="28"/>
        <v>Self</v>
      </c>
      <c r="H596" t="str">
        <f t="shared" si="29"/>
        <v>Y</v>
      </c>
    </row>
    <row r="597" spans="1:8" x14ac:dyDescent="0.25">
      <c r="A597" s="19">
        <v>42235</v>
      </c>
      <c r="B597" t="str">
        <f t="shared" si="27"/>
        <v>Wed</v>
      </c>
      <c r="C597" t="str">
        <f>IFERROR(VLOOKUP(A597,Blad1!$A$1:$F$126,3,FALSE),"No Liqour")</f>
        <v>No Liqour</v>
      </c>
      <c r="D597">
        <f>IFERROR(VLOOKUP(A597,Blad1!$A$1:$F$126,4,FALSE),0)</f>
        <v>0</v>
      </c>
      <c r="E597">
        <f>IFERROR(VLOOKUP(A597,Blad1!$A$1:$F$126,5,FALSE),0)</f>
        <v>0</v>
      </c>
      <c r="F597" t="str">
        <f>IFERROR(VLOOKUP(A597,Blad1!$A$1:$F$126,6,FALSE),"Home")</f>
        <v>Home</v>
      </c>
      <c r="G597" t="str">
        <f t="shared" si="28"/>
        <v>Self</v>
      </c>
      <c r="H597" t="str">
        <f t="shared" si="29"/>
        <v>Y</v>
      </c>
    </row>
    <row r="598" spans="1:8" x14ac:dyDescent="0.25">
      <c r="A598" s="19">
        <v>42236</v>
      </c>
      <c r="B598" t="str">
        <f t="shared" si="27"/>
        <v>Thu</v>
      </c>
      <c r="C598" t="str">
        <f>IFERROR(VLOOKUP(A598,Blad1!$A$1:$F$126,3,FALSE),"No Liqour")</f>
        <v>No Liqour</v>
      </c>
      <c r="D598">
        <f>IFERROR(VLOOKUP(A598,Blad1!$A$1:$F$126,4,FALSE),0)</f>
        <v>0</v>
      </c>
      <c r="E598">
        <f>IFERROR(VLOOKUP(A598,Blad1!$A$1:$F$126,5,FALSE),0)</f>
        <v>0</v>
      </c>
      <c r="F598" t="str">
        <f>IFERROR(VLOOKUP(A598,Blad1!$A$1:$F$126,6,FALSE),"Home")</f>
        <v>Home</v>
      </c>
      <c r="G598" t="str">
        <f t="shared" si="28"/>
        <v>Self</v>
      </c>
      <c r="H598" t="str">
        <f t="shared" si="29"/>
        <v>Y</v>
      </c>
    </row>
    <row r="599" spans="1:8" x14ac:dyDescent="0.25">
      <c r="A599" s="19">
        <v>42237</v>
      </c>
      <c r="B599" t="str">
        <f t="shared" si="27"/>
        <v>Fri</v>
      </c>
      <c r="C599" t="str">
        <f>IFERROR(VLOOKUP(A599,Blad1!$A$1:$F$126,3,FALSE),"No Liqour")</f>
        <v>No Liqour</v>
      </c>
      <c r="D599">
        <f>IFERROR(VLOOKUP(A599,Blad1!$A$1:$F$126,4,FALSE),0)</f>
        <v>0</v>
      </c>
      <c r="E599">
        <f>IFERROR(VLOOKUP(A599,Blad1!$A$1:$F$126,5,FALSE),0)</f>
        <v>0</v>
      </c>
      <c r="F599" t="str">
        <f>IFERROR(VLOOKUP(A599,Blad1!$A$1:$F$126,6,FALSE),"Home")</f>
        <v>Home</v>
      </c>
      <c r="G599" t="str">
        <f t="shared" si="28"/>
        <v>Self</v>
      </c>
      <c r="H599" t="str">
        <f t="shared" si="29"/>
        <v>Y</v>
      </c>
    </row>
    <row r="600" spans="1:8" x14ac:dyDescent="0.25">
      <c r="A600" s="19">
        <v>42238</v>
      </c>
      <c r="B600" t="str">
        <f t="shared" si="27"/>
        <v>Sat</v>
      </c>
      <c r="C600" t="str">
        <f>IFERROR(VLOOKUP(A600,Blad1!$A$1:$F$126,3,FALSE),"No Liqour")</f>
        <v>Beer</v>
      </c>
      <c r="D600">
        <f>IFERROR(VLOOKUP(A600,Blad1!$A$1:$F$126,4,FALSE),0)</f>
        <v>700</v>
      </c>
      <c r="E600">
        <f>IFERROR(VLOOKUP(A600,Blad1!$A$1:$F$126,5,FALSE),0)</f>
        <v>3.5</v>
      </c>
      <c r="F600" t="str">
        <f>IFERROR(VLOOKUP(A600,Blad1!$A$1:$F$126,6,FALSE),"Home")</f>
        <v>Home</v>
      </c>
      <c r="G600" t="str">
        <f t="shared" si="28"/>
        <v>Self</v>
      </c>
      <c r="H600" t="str">
        <f t="shared" si="29"/>
        <v>Y</v>
      </c>
    </row>
    <row r="601" spans="1:8" x14ac:dyDescent="0.25">
      <c r="A601" s="19">
        <v>42239</v>
      </c>
      <c r="B601" t="str">
        <f t="shared" si="27"/>
        <v>Sun</v>
      </c>
      <c r="C601" t="str">
        <f>IFERROR(VLOOKUP(A601,Blad1!$A$1:$F$126,3,FALSE),"No Liqour")</f>
        <v>No Liqour</v>
      </c>
      <c r="D601">
        <f>IFERROR(VLOOKUP(A601,Blad1!$A$1:$F$126,4,FALSE),0)</f>
        <v>0</v>
      </c>
      <c r="E601">
        <f>IFERROR(VLOOKUP(A601,Blad1!$A$1:$F$126,5,FALSE),0)</f>
        <v>0</v>
      </c>
      <c r="F601" t="str">
        <f>IFERROR(VLOOKUP(A601,Blad1!$A$1:$F$126,6,FALSE),"Home")</f>
        <v>Home</v>
      </c>
      <c r="G601" t="str">
        <f t="shared" si="28"/>
        <v>Self</v>
      </c>
      <c r="H601" t="str">
        <f t="shared" si="29"/>
        <v>Y</v>
      </c>
    </row>
    <row r="602" spans="1:8" x14ac:dyDescent="0.25">
      <c r="A602" s="19">
        <v>42240</v>
      </c>
      <c r="B602" t="str">
        <f t="shared" si="27"/>
        <v>Mon</v>
      </c>
      <c r="C602" t="str">
        <f>IFERROR(VLOOKUP(A602,Blad1!$A$1:$F$126,3,FALSE),"No Liqour")</f>
        <v>No Liqour</v>
      </c>
      <c r="D602">
        <f>IFERROR(VLOOKUP(A602,Blad1!$A$1:$F$126,4,FALSE),0)</f>
        <v>0</v>
      </c>
      <c r="E602">
        <f>IFERROR(VLOOKUP(A602,Blad1!$A$1:$F$126,5,FALSE),0)</f>
        <v>0</v>
      </c>
      <c r="F602" t="str">
        <f>IFERROR(VLOOKUP(A602,Blad1!$A$1:$F$126,6,FALSE),"Home")</f>
        <v>Home</v>
      </c>
      <c r="G602" t="str">
        <f t="shared" si="28"/>
        <v>Self</v>
      </c>
      <c r="H602" t="str">
        <f t="shared" si="29"/>
        <v>Y</v>
      </c>
    </row>
    <row r="603" spans="1:8" x14ac:dyDescent="0.25">
      <c r="A603" s="19">
        <v>42241</v>
      </c>
      <c r="B603" t="str">
        <f t="shared" si="27"/>
        <v>Tue</v>
      </c>
      <c r="C603" t="str">
        <f>IFERROR(VLOOKUP(A603,Blad1!$A$1:$F$126,3,FALSE),"No Liqour")</f>
        <v>No Liqour</v>
      </c>
      <c r="D603">
        <f>IFERROR(VLOOKUP(A603,Blad1!$A$1:$F$126,4,FALSE),0)</f>
        <v>0</v>
      </c>
      <c r="E603">
        <f>IFERROR(VLOOKUP(A603,Blad1!$A$1:$F$126,5,FALSE),0)</f>
        <v>0</v>
      </c>
      <c r="F603" t="str">
        <f>IFERROR(VLOOKUP(A603,Blad1!$A$1:$F$126,6,FALSE),"Home")</f>
        <v>Home</v>
      </c>
      <c r="G603" t="str">
        <f t="shared" si="28"/>
        <v>Self</v>
      </c>
      <c r="H603" t="str">
        <f t="shared" si="29"/>
        <v>Y</v>
      </c>
    </row>
    <row r="604" spans="1:8" x14ac:dyDescent="0.25">
      <c r="A604" s="19">
        <v>42242</v>
      </c>
      <c r="B604" t="str">
        <f t="shared" si="27"/>
        <v>Wed</v>
      </c>
      <c r="C604" t="str">
        <f>IFERROR(VLOOKUP(A604,Blad1!$A$1:$F$126,3,FALSE),"No Liqour")</f>
        <v>No Liqour</v>
      </c>
      <c r="D604">
        <f>IFERROR(VLOOKUP(A604,Blad1!$A$1:$F$126,4,FALSE),0)</f>
        <v>0</v>
      </c>
      <c r="E604">
        <f>IFERROR(VLOOKUP(A604,Blad1!$A$1:$F$126,5,FALSE),0)</f>
        <v>0</v>
      </c>
      <c r="F604" t="str">
        <f>IFERROR(VLOOKUP(A604,Blad1!$A$1:$F$126,6,FALSE),"Home")</f>
        <v>Home</v>
      </c>
      <c r="G604" t="str">
        <f t="shared" si="28"/>
        <v>Self</v>
      </c>
      <c r="H604" t="str">
        <f t="shared" si="29"/>
        <v>Y</v>
      </c>
    </row>
    <row r="605" spans="1:8" x14ac:dyDescent="0.25">
      <c r="A605" s="19">
        <v>42243</v>
      </c>
      <c r="B605" t="str">
        <f t="shared" si="27"/>
        <v>Thu</v>
      </c>
      <c r="C605" t="str">
        <f>IFERROR(VLOOKUP(A605,Blad1!$A$1:$F$126,3,FALSE),"No Liqour")</f>
        <v>No Liqour</v>
      </c>
      <c r="D605">
        <f>IFERROR(VLOOKUP(A605,Blad1!$A$1:$F$126,4,FALSE),0)</f>
        <v>0</v>
      </c>
      <c r="E605">
        <f>IFERROR(VLOOKUP(A605,Blad1!$A$1:$F$126,5,FALSE),0)</f>
        <v>0</v>
      </c>
      <c r="F605" t="str">
        <f>IFERROR(VLOOKUP(A605,Blad1!$A$1:$F$126,6,FALSE),"Home")</f>
        <v>Home</v>
      </c>
      <c r="G605" t="str">
        <f t="shared" si="28"/>
        <v>Self</v>
      </c>
      <c r="H605" t="str">
        <f t="shared" si="29"/>
        <v>Y</v>
      </c>
    </row>
    <row r="606" spans="1:8" x14ac:dyDescent="0.25">
      <c r="A606" s="19">
        <v>42244</v>
      </c>
      <c r="B606" t="str">
        <f t="shared" si="27"/>
        <v>Fri</v>
      </c>
      <c r="C606" t="str">
        <f>IFERROR(VLOOKUP(A606,Blad1!$A$1:$F$126,3,FALSE),"No Liqour")</f>
        <v>No Liqour</v>
      </c>
      <c r="D606">
        <f>IFERROR(VLOOKUP(A606,Blad1!$A$1:$F$126,4,FALSE),0)</f>
        <v>0</v>
      </c>
      <c r="E606">
        <f>IFERROR(VLOOKUP(A606,Blad1!$A$1:$F$126,5,FALSE),0)</f>
        <v>0</v>
      </c>
      <c r="F606" t="str">
        <f>IFERROR(VLOOKUP(A606,Blad1!$A$1:$F$126,6,FALSE),"Home")</f>
        <v>Home</v>
      </c>
      <c r="G606" t="str">
        <f t="shared" si="28"/>
        <v>Self</v>
      </c>
      <c r="H606" t="str">
        <f t="shared" si="29"/>
        <v>Y</v>
      </c>
    </row>
    <row r="607" spans="1:8" x14ac:dyDescent="0.25">
      <c r="A607" s="19">
        <v>42245</v>
      </c>
      <c r="B607" t="str">
        <f t="shared" si="27"/>
        <v>Sat</v>
      </c>
      <c r="C607" t="str">
        <f>IFERROR(VLOOKUP(A607,Blad1!$A$1:$F$126,3,FALSE),"No Liqour")</f>
        <v>Scotch</v>
      </c>
      <c r="D607">
        <f>IFERROR(VLOOKUP(A607,Blad1!$A$1:$F$126,4,FALSE),0)</f>
        <v>200</v>
      </c>
      <c r="E607">
        <f>IFERROR(VLOOKUP(A607,Blad1!$A$1:$F$126,5,FALSE),0)</f>
        <v>3.5</v>
      </c>
      <c r="F607" t="str">
        <f>IFERROR(VLOOKUP(A607,Blad1!$A$1:$F$126,6,FALSE),"Home")</f>
        <v>Home</v>
      </c>
      <c r="G607" t="str">
        <f t="shared" si="28"/>
        <v>Self</v>
      </c>
      <c r="H607" t="str">
        <f t="shared" si="29"/>
        <v>Y</v>
      </c>
    </row>
    <row r="608" spans="1:8" x14ac:dyDescent="0.25">
      <c r="A608" s="19">
        <v>42246</v>
      </c>
      <c r="B608" t="str">
        <f t="shared" si="27"/>
        <v>Sun</v>
      </c>
      <c r="C608" t="str">
        <f>IFERROR(VLOOKUP(A608,Blad1!$A$1:$F$126,3,FALSE),"No Liqour")</f>
        <v>No Liqour</v>
      </c>
      <c r="D608">
        <f>IFERROR(VLOOKUP(A608,Blad1!$A$1:$F$126,4,FALSE),0)</f>
        <v>0</v>
      </c>
      <c r="E608">
        <f>IFERROR(VLOOKUP(A608,Blad1!$A$1:$F$126,5,FALSE),0)</f>
        <v>0</v>
      </c>
      <c r="F608" t="str">
        <f>IFERROR(VLOOKUP(A608,Blad1!$A$1:$F$126,6,FALSE),"Home")</f>
        <v>Home</v>
      </c>
      <c r="G608" t="str">
        <f t="shared" si="28"/>
        <v>Self</v>
      </c>
      <c r="H608" t="str">
        <f t="shared" si="29"/>
        <v>Y</v>
      </c>
    </row>
    <row r="609" spans="1:8" x14ac:dyDescent="0.25">
      <c r="A609" s="19">
        <v>42247</v>
      </c>
      <c r="B609" t="str">
        <f t="shared" si="27"/>
        <v>Mon</v>
      </c>
      <c r="C609" t="str">
        <f>IFERROR(VLOOKUP(A609,Blad1!$A$1:$F$126,3,FALSE),"No Liqour")</f>
        <v>No Liqour</v>
      </c>
      <c r="D609">
        <f>IFERROR(VLOOKUP(A609,Blad1!$A$1:$F$126,4,FALSE),0)</f>
        <v>0</v>
      </c>
      <c r="E609">
        <f>IFERROR(VLOOKUP(A609,Blad1!$A$1:$F$126,5,FALSE),0)</f>
        <v>0</v>
      </c>
      <c r="F609" t="str">
        <f>IFERROR(VLOOKUP(A609,Blad1!$A$1:$F$126,6,FALSE),"Home")</f>
        <v>Home</v>
      </c>
      <c r="G609" t="str">
        <f t="shared" si="28"/>
        <v>Self</v>
      </c>
      <c r="H609" t="str">
        <f t="shared" si="29"/>
        <v>Y</v>
      </c>
    </row>
    <row r="610" spans="1:8" x14ac:dyDescent="0.25">
      <c r="A610" s="19">
        <v>42248</v>
      </c>
      <c r="B610" t="str">
        <f t="shared" si="27"/>
        <v>Tue</v>
      </c>
      <c r="C610" t="str">
        <f>IFERROR(VLOOKUP(A610,Blad1!$A$1:$F$126,3,FALSE),"No Liqour")</f>
        <v>Scotch</v>
      </c>
      <c r="D610">
        <f>IFERROR(VLOOKUP(A610,Blad1!$A$1:$F$126,4,FALSE),0)</f>
        <v>100</v>
      </c>
      <c r="E610">
        <f>IFERROR(VLOOKUP(A610,Blad1!$A$1:$F$126,5,FALSE),0)</f>
        <v>1.8</v>
      </c>
      <c r="F610" t="str">
        <f>IFERROR(VLOOKUP(A610,Blad1!$A$1:$F$126,6,FALSE),"Home")</f>
        <v>Home</v>
      </c>
      <c r="G610" t="str">
        <f t="shared" si="28"/>
        <v>Self</v>
      </c>
      <c r="H610" t="str">
        <f t="shared" si="29"/>
        <v>Y</v>
      </c>
    </row>
    <row r="611" spans="1:8" x14ac:dyDescent="0.25">
      <c r="A611" s="19">
        <v>42249</v>
      </c>
      <c r="B611" t="str">
        <f t="shared" si="27"/>
        <v>Wed</v>
      </c>
      <c r="C611" t="str">
        <f>IFERROR(VLOOKUP(A611,Blad1!$A$1:$F$126,3,FALSE),"No Liqour")</f>
        <v>No Liqour</v>
      </c>
      <c r="D611">
        <f>IFERROR(VLOOKUP(A611,Blad1!$A$1:$F$126,4,FALSE),0)</f>
        <v>0</v>
      </c>
      <c r="E611">
        <f>IFERROR(VLOOKUP(A611,Blad1!$A$1:$F$126,5,FALSE),0)</f>
        <v>0</v>
      </c>
      <c r="F611" t="str">
        <f>IFERROR(VLOOKUP(A611,Blad1!$A$1:$F$126,6,FALSE),"Home")</f>
        <v>Home</v>
      </c>
      <c r="G611" t="str">
        <f t="shared" si="28"/>
        <v>Self</v>
      </c>
      <c r="H611" t="str">
        <f t="shared" si="29"/>
        <v>Y</v>
      </c>
    </row>
    <row r="612" spans="1:8" x14ac:dyDescent="0.25">
      <c r="A612" s="19">
        <v>42250</v>
      </c>
      <c r="B612" t="str">
        <f t="shared" si="27"/>
        <v>Thu</v>
      </c>
      <c r="C612" t="str">
        <f>IFERROR(VLOOKUP(A612,Blad1!$A$1:$F$126,3,FALSE),"No Liqour")</f>
        <v>No Liqour</v>
      </c>
      <c r="D612">
        <f>IFERROR(VLOOKUP(A612,Blad1!$A$1:$F$126,4,FALSE),0)</f>
        <v>0</v>
      </c>
      <c r="E612">
        <f>IFERROR(VLOOKUP(A612,Blad1!$A$1:$F$126,5,FALSE),0)</f>
        <v>0</v>
      </c>
      <c r="F612" t="str">
        <f>IFERROR(VLOOKUP(A612,Blad1!$A$1:$F$126,6,FALSE),"Home")</f>
        <v>Home</v>
      </c>
      <c r="G612" t="str">
        <f t="shared" si="28"/>
        <v>Self</v>
      </c>
      <c r="H612" t="str">
        <f t="shared" si="29"/>
        <v>Y</v>
      </c>
    </row>
    <row r="613" spans="1:8" x14ac:dyDescent="0.25">
      <c r="A613" s="19">
        <v>42251</v>
      </c>
      <c r="B613" t="str">
        <f t="shared" si="27"/>
        <v>Fri</v>
      </c>
      <c r="C613" t="str">
        <f>IFERROR(VLOOKUP(A613,Blad1!$A$1:$F$126,3,FALSE),"No Liqour")</f>
        <v>Scotch</v>
      </c>
      <c r="D613">
        <f>IFERROR(VLOOKUP(A613,Blad1!$A$1:$F$126,4,FALSE),0)</f>
        <v>500</v>
      </c>
      <c r="E613">
        <f>IFERROR(VLOOKUP(A613,Blad1!$A$1:$F$126,5,FALSE),0)</f>
        <v>9</v>
      </c>
      <c r="F613" t="str">
        <f>IFERROR(VLOOKUP(A613,Blad1!$A$1:$F$126,6,FALSE),"Home")</f>
        <v>Office  Party + Home</v>
      </c>
      <c r="G613" t="str">
        <f t="shared" si="28"/>
        <v>Others</v>
      </c>
      <c r="H613" t="str">
        <f t="shared" si="29"/>
        <v>N</v>
      </c>
    </row>
    <row r="614" spans="1:8" x14ac:dyDescent="0.25">
      <c r="A614" s="19">
        <v>42252</v>
      </c>
      <c r="B614" t="str">
        <f t="shared" si="27"/>
        <v>Sat</v>
      </c>
      <c r="C614" t="str">
        <f>IFERROR(VLOOKUP(A614,Blad1!$A$1:$F$126,3,FALSE),"No Liqour")</f>
        <v>No Liqour</v>
      </c>
      <c r="D614">
        <f>IFERROR(VLOOKUP(A614,Blad1!$A$1:$F$126,4,FALSE),0)</f>
        <v>0</v>
      </c>
      <c r="E614">
        <f>IFERROR(VLOOKUP(A614,Blad1!$A$1:$F$126,5,FALSE),0)</f>
        <v>0</v>
      </c>
      <c r="F614" t="str">
        <f>IFERROR(VLOOKUP(A614,Blad1!$A$1:$F$126,6,FALSE),"Home")</f>
        <v>Home</v>
      </c>
      <c r="G614" t="str">
        <f t="shared" si="28"/>
        <v>Self</v>
      </c>
      <c r="H614" t="str">
        <f t="shared" si="29"/>
        <v>Y</v>
      </c>
    </row>
    <row r="615" spans="1:8" x14ac:dyDescent="0.25">
      <c r="A615" s="19">
        <v>42253</v>
      </c>
      <c r="B615" t="str">
        <f t="shared" si="27"/>
        <v>Sun</v>
      </c>
      <c r="C615" t="str">
        <f>IFERROR(VLOOKUP(A615,Blad1!$A$1:$F$126,3,FALSE),"No Liqour")</f>
        <v>No Liqour</v>
      </c>
      <c r="D615">
        <f>IFERROR(VLOOKUP(A615,Blad1!$A$1:$F$126,4,FALSE),0)</f>
        <v>0</v>
      </c>
      <c r="E615">
        <f>IFERROR(VLOOKUP(A615,Blad1!$A$1:$F$126,5,FALSE),0)</f>
        <v>0</v>
      </c>
      <c r="F615" t="str">
        <f>IFERROR(VLOOKUP(A615,Blad1!$A$1:$F$126,6,FALSE),"Home")</f>
        <v>Home</v>
      </c>
      <c r="G615" t="str">
        <f t="shared" si="28"/>
        <v>Self</v>
      </c>
      <c r="H615" t="str">
        <f t="shared" si="29"/>
        <v>Y</v>
      </c>
    </row>
    <row r="616" spans="1:8" x14ac:dyDescent="0.25">
      <c r="A616" s="19">
        <v>42254</v>
      </c>
      <c r="B616" t="str">
        <f t="shared" si="27"/>
        <v>Mon</v>
      </c>
      <c r="C616" t="str">
        <f>IFERROR(VLOOKUP(A616,Blad1!$A$1:$F$126,3,FALSE),"No Liqour")</f>
        <v>No Liqour</v>
      </c>
      <c r="D616">
        <f>IFERROR(VLOOKUP(A616,Blad1!$A$1:$F$126,4,FALSE),0)</f>
        <v>0</v>
      </c>
      <c r="E616">
        <f>IFERROR(VLOOKUP(A616,Blad1!$A$1:$F$126,5,FALSE),0)</f>
        <v>0</v>
      </c>
      <c r="F616" t="str">
        <f>IFERROR(VLOOKUP(A616,Blad1!$A$1:$F$126,6,FALSE),"Home")</f>
        <v>Home</v>
      </c>
      <c r="G616" t="str">
        <f t="shared" si="28"/>
        <v>Self</v>
      </c>
      <c r="H616" t="str">
        <f t="shared" si="29"/>
        <v>Y</v>
      </c>
    </row>
    <row r="617" spans="1:8" x14ac:dyDescent="0.25">
      <c r="A617" s="19">
        <v>42255</v>
      </c>
      <c r="B617" t="str">
        <f t="shared" si="27"/>
        <v>Tue</v>
      </c>
      <c r="C617" t="str">
        <f>IFERROR(VLOOKUP(A617,Blad1!$A$1:$F$126,3,FALSE),"No Liqour")</f>
        <v>No Liqour</v>
      </c>
      <c r="D617">
        <f>IFERROR(VLOOKUP(A617,Blad1!$A$1:$F$126,4,FALSE),0)</f>
        <v>0</v>
      </c>
      <c r="E617">
        <f>IFERROR(VLOOKUP(A617,Blad1!$A$1:$F$126,5,FALSE),0)</f>
        <v>0</v>
      </c>
      <c r="F617" t="str">
        <f>IFERROR(VLOOKUP(A617,Blad1!$A$1:$F$126,6,FALSE),"Home")</f>
        <v>Home</v>
      </c>
      <c r="G617" t="str">
        <f t="shared" si="28"/>
        <v>Self</v>
      </c>
      <c r="H617" t="str">
        <f t="shared" si="29"/>
        <v>Y</v>
      </c>
    </row>
    <row r="618" spans="1:8" x14ac:dyDescent="0.25">
      <c r="A618" s="19">
        <v>42256</v>
      </c>
      <c r="B618" t="str">
        <f t="shared" si="27"/>
        <v>Wed</v>
      </c>
      <c r="C618" t="str">
        <f>IFERROR(VLOOKUP(A618,Blad1!$A$1:$F$126,3,FALSE),"No Liqour")</f>
        <v>No Liqour</v>
      </c>
      <c r="D618">
        <f>IFERROR(VLOOKUP(A618,Blad1!$A$1:$F$126,4,FALSE),0)</f>
        <v>0</v>
      </c>
      <c r="E618">
        <f>IFERROR(VLOOKUP(A618,Blad1!$A$1:$F$126,5,FALSE),0)</f>
        <v>0</v>
      </c>
      <c r="F618" t="str">
        <f>IFERROR(VLOOKUP(A618,Blad1!$A$1:$F$126,6,FALSE),"Home")</f>
        <v>Home</v>
      </c>
      <c r="G618" t="str">
        <f t="shared" si="28"/>
        <v>Self</v>
      </c>
      <c r="H618" t="str">
        <f t="shared" si="29"/>
        <v>Y</v>
      </c>
    </row>
    <row r="619" spans="1:8" x14ac:dyDescent="0.25">
      <c r="A619" s="19">
        <v>42257</v>
      </c>
      <c r="B619" t="str">
        <f t="shared" si="27"/>
        <v>Thu</v>
      </c>
      <c r="C619" t="str">
        <f>IFERROR(VLOOKUP(A619,Blad1!$A$1:$F$126,3,FALSE),"No Liqour")</f>
        <v>No Liqour</v>
      </c>
      <c r="D619">
        <f>IFERROR(VLOOKUP(A619,Blad1!$A$1:$F$126,4,FALSE),0)</f>
        <v>0</v>
      </c>
      <c r="E619">
        <f>IFERROR(VLOOKUP(A619,Blad1!$A$1:$F$126,5,FALSE),0)</f>
        <v>0</v>
      </c>
      <c r="F619" t="str">
        <f>IFERROR(VLOOKUP(A619,Blad1!$A$1:$F$126,6,FALSE),"Home")</f>
        <v>Home</v>
      </c>
      <c r="G619" t="str">
        <f t="shared" si="28"/>
        <v>Self</v>
      </c>
      <c r="H619" t="str">
        <f t="shared" si="29"/>
        <v>Y</v>
      </c>
    </row>
    <row r="620" spans="1:8" x14ac:dyDescent="0.25">
      <c r="A620" s="19">
        <v>42258</v>
      </c>
      <c r="B620" t="str">
        <f t="shared" si="27"/>
        <v>Fri</v>
      </c>
      <c r="C620" t="str">
        <f>IFERROR(VLOOKUP(A620,Blad1!$A$1:$F$126,3,FALSE),"No Liqour")</f>
        <v>Scotch</v>
      </c>
      <c r="D620">
        <f>IFERROR(VLOOKUP(A620,Blad1!$A$1:$F$126,4,FALSE),0)</f>
        <v>200</v>
      </c>
      <c r="E620">
        <f>IFERROR(VLOOKUP(A620,Blad1!$A$1:$F$126,5,FALSE),0)</f>
        <v>8</v>
      </c>
      <c r="F620" t="str">
        <f>IFERROR(VLOOKUP(A620,Blad1!$A$1:$F$126,6,FALSE),"Home")</f>
        <v>Black Forest</v>
      </c>
      <c r="G620" t="str">
        <f t="shared" si="28"/>
        <v>Others</v>
      </c>
      <c r="H620" t="str">
        <f t="shared" si="29"/>
        <v>N</v>
      </c>
    </row>
    <row r="621" spans="1:8" x14ac:dyDescent="0.25">
      <c r="A621" s="19">
        <v>42259</v>
      </c>
      <c r="B621" t="str">
        <f t="shared" si="27"/>
        <v>Sat</v>
      </c>
      <c r="C621" t="str">
        <f>IFERROR(VLOOKUP(A621,Blad1!$A$1:$F$126,3,FALSE),"No Liqour")</f>
        <v>Vodka</v>
      </c>
      <c r="D621">
        <f>IFERROR(VLOOKUP(A621,Blad1!$A$1:$F$126,4,FALSE),0)</f>
        <v>150</v>
      </c>
      <c r="E621">
        <f>IFERROR(VLOOKUP(A621,Blad1!$A$1:$F$126,5,FALSE),0)</f>
        <v>6</v>
      </c>
      <c r="F621" t="str">
        <f>IFERROR(VLOOKUP(A621,Blad1!$A$1:$F$126,6,FALSE),"Home")</f>
        <v>Black Forest</v>
      </c>
      <c r="G621" t="str">
        <f t="shared" si="28"/>
        <v>Others</v>
      </c>
      <c r="H621" t="str">
        <f t="shared" si="29"/>
        <v>N</v>
      </c>
    </row>
    <row r="622" spans="1:8" x14ac:dyDescent="0.25">
      <c r="A622" s="19">
        <v>42260</v>
      </c>
      <c r="B622" t="str">
        <f t="shared" si="27"/>
        <v>Sun</v>
      </c>
      <c r="C622" t="str">
        <f>IFERROR(VLOOKUP(A622,Blad1!$A$1:$F$126,3,FALSE),"No Liqour")</f>
        <v>No Liqour</v>
      </c>
      <c r="D622">
        <f>IFERROR(VLOOKUP(A622,Blad1!$A$1:$F$126,4,FALSE),0)</f>
        <v>0</v>
      </c>
      <c r="E622">
        <f>IFERROR(VLOOKUP(A622,Blad1!$A$1:$F$126,5,FALSE),0)</f>
        <v>0</v>
      </c>
      <c r="F622" t="str">
        <f>IFERROR(VLOOKUP(A622,Blad1!$A$1:$F$126,6,FALSE),"Home")</f>
        <v>Home</v>
      </c>
      <c r="G622" t="str">
        <f t="shared" si="28"/>
        <v>Self</v>
      </c>
      <c r="H622" t="str">
        <f t="shared" si="29"/>
        <v>Y</v>
      </c>
    </row>
    <row r="623" spans="1:8" x14ac:dyDescent="0.25">
      <c r="A623" s="19">
        <v>42261</v>
      </c>
      <c r="B623" t="str">
        <f t="shared" si="27"/>
        <v>Mon</v>
      </c>
      <c r="C623" t="str">
        <f>IFERROR(VLOOKUP(A623,Blad1!$A$1:$F$126,3,FALSE),"No Liqour")</f>
        <v>No Liqour</v>
      </c>
      <c r="D623">
        <f>IFERROR(VLOOKUP(A623,Blad1!$A$1:$F$126,4,FALSE),0)</f>
        <v>0</v>
      </c>
      <c r="E623">
        <f>IFERROR(VLOOKUP(A623,Blad1!$A$1:$F$126,5,FALSE),0)</f>
        <v>0</v>
      </c>
      <c r="F623" t="str">
        <f>IFERROR(VLOOKUP(A623,Blad1!$A$1:$F$126,6,FALSE),"Home")</f>
        <v>Home</v>
      </c>
      <c r="G623" t="str">
        <f t="shared" si="28"/>
        <v>Self</v>
      </c>
      <c r="H623" t="str">
        <f t="shared" si="29"/>
        <v>Y</v>
      </c>
    </row>
    <row r="624" spans="1:8" x14ac:dyDescent="0.25">
      <c r="A624" s="19">
        <v>42262</v>
      </c>
      <c r="B624" t="str">
        <f t="shared" si="27"/>
        <v>Tue</v>
      </c>
      <c r="C624" t="str">
        <f>IFERROR(VLOOKUP(A624,Blad1!$A$1:$F$126,3,FALSE),"No Liqour")</f>
        <v>No Liqour</v>
      </c>
      <c r="D624">
        <f>IFERROR(VLOOKUP(A624,Blad1!$A$1:$F$126,4,FALSE),0)</f>
        <v>0</v>
      </c>
      <c r="E624">
        <f>IFERROR(VLOOKUP(A624,Blad1!$A$1:$F$126,5,FALSE),0)</f>
        <v>0</v>
      </c>
      <c r="F624" t="str">
        <f>IFERROR(VLOOKUP(A624,Blad1!$A$1:$F$126,6,FALSE),"Home")</f>
        <v>Home</v>
      </c>
      <c r="G624" t="str">
        <f t="shared" si="28"/>
        <v>Self</v>
      </c>
      <c r="H624" t="str">
        <f t="shared" si="29"/>
        <v>Y</v>
      </c>
    </row>
    <row r="625" spans="1:8" x14ac:dyDescent="0.25">
      <c r="A625" s="19">
        <v>42263</v>
      </c>
      <c r="B625" t="str">
        <f t="shared" si="27"/>
        <v>Wed</v>
      </c>
      <c r="C625" t="str">
        <f>IFERROR(VLOOKUP(A625,Blad1!$A$1:$F$126,3,FALSE),"No Liqour")</f>
        <v>No Liqour</v>
      </c>
      <c r="D625">
        <f>IFERROR(VLOOKUP(A625,Blad1!$A$1:$F$126,4,FALSE),0)</f>
        <v>0</v>
      </c>
      <c r="E625">
        <f>IFERROR(VLOOKUP(A625,Blad1!$A$1:$F$126,5,FALSE),0)</f>
        <v>0</v>
      </c>
      <c r="F625" t="str">
        <f>IFERROR(VLOOKUP(A625,Blad1!$A$1:$F$126,6,FALSE),"Home")</f>
        <v>Home</v>
      </c>
      <c r="G625" t="str">
        <f t="shared" si="28"/>
        <v>Self</v>
      </c>
      <c r="H625" t="str">
        <f t="shared" si="29"/>
        <v>Y</v>
      </c>
    </row>
    <row r="626" spans="1:8" x14ac:dyDescent="0.25">
      <c r="A626" s="19">
        <v>42264</v>
      </c>
      <c r="B626" t="str">
        <f t="shared" si="27"/>
        <v>Thu</v>
      </c>
      <c r="C626" t="str">
        <f>IFERROR(VLOOKUP(A626,Blad1!$A$1:$F$126,3,FALSE),"No Liqour")</f>
        <v>No Liqour</v>
      </c>
      <c r="D626">
        <f>IFERROR(VLOOKUP(A626,Blad1!$A$1:$F$126,4,FALSE),0)</f>
        <v>0</v>
      </c>
      <c r="E626">
        <f>IFERROR(VLOOKUP(A626,Blad1!$A$1:$F$126,5,FALSE),0)</f>
        <v>0</v>
      </c>
      <c r="F626" t="str">
        <f>IFERROR(VLOOKUP(A626,Blad1!$A$1:$F$126,6,FALSE),"Home")</f>
        <v>Home</v>
      </c>
      <c r="G626" t="str">
        <f t="shared" si="28"/>
        <v>Self</v>
      </c>
      <c r="H626" t="str">
        <f t="shared" si="29"/>
        <v>Y</v>
      </c>
    </row>
    <row r="627" spans="1:8" x14ac:dyDescent="0.25">
      <c r="A627" s="19">
        <v>42265</v>
      </c>
      <c r="B627" t="str">
        <f t="shared" si="27"/>
        <v>Fri</v>
      </c>
      <c r="C627" t="str">
        <f>IFERROR(VLOOKUP(A627,Blad1!$A$1:$F$126,3,FALSE),"No Liqour")</f>
        <v>No Liqour</v>
      </c>
      <c r="D627">
        <f>IFERROR(VLOOKUP(A627,Blad1!$A$1:$F$126,4,FALSE),0)</f>
        <v>0</v>
      </c>
      <c r="E627">
        <f>IFERROR(VLOOKUP(A627,Blad1!$A$1:$F$126,5,FALSE),0)</f>
        <v>0</v>
      </c>
      <c r="F627" t="str">
        <f>IFERROR(VLOOKUP(A627,Blad1!$A$1:$F$126,6,FALSE),"Home")</f>
        <v>Home</v>
      </c>
      <c r="G627" t="str">
        <f t="shared" si="28"/>
        <v>Self</v>
      </c>
      <c r="H627" t="str">
        <f t="shared" si="29"/>
        <v>Y</v>
      </c>
    </row>
    <row r="628" spans="1:8" x14ac:dyDescent="0.25">
      <c r="A628" s="19">
        <v>42266</v>
      </c>
      <c r="B628" t="str">
        <f t="shared" si="27"/>
        <v>Sat</v>
      </c>
      <c r="C628" t="str">
        <f>IFERROR(VLOOKUP(A628,Blad1!$A$1:$F$126,3,FALSE),"No Liqour")</f>
        <v>Whisky</v>
      </c>
      <c r="D628">
        <f>IFERROR(VLOOKUP(A628,Blad1!$A$1:$F$126,4,FALSE),0)</f>
        <v>125</v>
      </c>
      <c r="E628">
        <f>IFERROR(VLOOKUP(A628,Blad1!$A$1:$F$126,5,FALSE),0)</f>
        <v>5</v>
      </c>
      <c r="F628" t="str">
        <f>IFERROR(VLOOKUP(A628,Blad1!$A$1:$F$126,6,FALSE),"Home")</f>
        <v>Home</v>
      </c>
      <c r="G628" t="str">
        <f t="shared" si="28"/>
        <v>Self</v>
      </c>
      <c r="H628" t="str">
        <f t="shared" si="29"/>
        <v>Y</v>
      </c>
    </row>
    <row r="629" spans="1:8" x14ac:dyDescent="0.25">
      <c r="A629" s="19">
        <v>42267</v>
      </c>
      <c r="B629" t="str">
        <f t="shared" si="27"/>
        <v>Sun</v>
      </c>
      <c r="C629" t="str">
        <f>IFERROR(VLOOKUP(A629,Blad1!$A$1:$F$126,3,FALSE),"No Liqour")</f>
        <v>No Liqour</v>
      </c>
      <c r="D629">
        <f>IFERROR(VLOOKUP(A629,Blad1!$A$1:$F$126,4,FALSE),0)</f>
        <v>0</v>
      </c>
      <c r="E629">
        <f>IFERROR(VLOOKUP(A629,Blad1!$A$1:$F$126,5,FALSE),0)</f>
        <v>0</v>
      </c>
      <c r="F629" t="str">
        <f>IFERROR(VLOOKUP(A629,Blad1!$A$1:$F$126,6,FALSE),"Home")</f>
        <v>Home</v>
      </c>
      <c r="G629" t="str">
        <f t="shared" si="28"/>
        <v>Self</v>
      </c>
      <c r="H629" t="str">
        <f t="shared" si="29"/>
        <v>Y</v>
      </c>
    </row>
    <row r="630" spans="1:8" x14ac:dyDescent="0.25">
      <c r="A630" s="19">
        <v>42268</v>
      </c>
      <c r="B630" t="str">
        <f t="shared" si="27"/>
        <v>Mon</v>
      </c>
      <c r="C630" t="str">
        <f>IFERROR(VLOOKUP(A630,Blad1!$A$1:$F$126,3,FALSE),"No Liqour")</f>
        <v>No Liqour</v>
      </c>
      <c r="D630">
        <f>IFERROR(VLOOKUP(A630,Blad1!$A$1:$F$126,4,FALSE),0)</f>
        <v>0</v>
      </c>
      <c r="E630">
        <f>IFERROR(VLOOKUP(A630,Blad1!$A$1:$F$126,5,FALSE),0)</f>
        <v>0</v>
      </c>
      <c r="F630" t="str">
        <f>IFERROR(VLOOKUP(A630,Blad1!$A$1:$F$126,6,FALSE),"Home")</f>
        <v>Home</v>
      </c>
      <c r="G630" t="str">
        <f t="shared" si="28"/>
        <v>Self</v>
      </c>
      <c r="H630" t="str">
        <f t="shared" si="29"/>
        <v>Y</v>
      </c>
    </row>
    <row r="631" spans="1:8" x14ac:dyDescent="0.25">
      <c r="A631" s="19">
        <v>42269</v>
      </c>
      <c r="B631" t="str">
        <f t="shared" si="27"/>
        <v>Tue</v>
      </c>
      <c r="C631" t="str">
        <f>IFERROR(VLOOKUP(A631,Blad1!$A$1:$F$126,3,FALSE),"No Liqour")</f>
        <v>No Liqour</v>
      </c>
      <c r="D631">
        <f>IFERROR(VLOOKUP(A631,Blad1!$A$1:$F$126,4,FALSE),0)</f>
        <v>0</v>
      </c>
      <c r="E631">
        <f>IFERROR(VLOOKUP(A631,Blad1!$A$1:$F$126,5,FALSE),0)</f>
        <v>0</v>
      </c>
      <c r="F631" t="str">
        <f>IFERROR(VLOOKUP(A631,Blad1!$A$1:$F$126,6,FALSE),"Home")</f>
        <v>Home</v>
      </c>
      <c r="G631" t="str">
        <f t="shared" si="28"/>
        <v>Self</v>
      </c>
      <c r="H631" t="str">
        <f t="shared" si="29"/>
        <v>Y</v>
      </c>
    </row>
    <row r="632" spans="1:8" x14ac:dyDescent="0.25">
      <c r="A632" s="19">
        <v>42270</v>
      </c>
      <c r="B632" t="str">
        <f t="shared" si="27"/>
        <v>Wed</v>
      </c>
      <c r="C632" t="str">
        <f>IFERROR(VLOOKUP(A632,Blad1!$A$1:$F$126,3,FALSE),"No Liqour")</f>
        <v>No Liqour</v>
      </c>
      <c r="D632">
        <f>IFERROR(VLOOKUP(A632,Blad1!$A$1:$F$126,4,FALSE),0)</f>
        <v>0</v>
      </c>
      <c r="E632">
        <f>IFERROR(VLOOKUP(A632,Blad1!$A$1:$F$126,5,FALSE),0)</f>
        <v>0</v>
      </c>
      <c r="F632" t="str">
        <f>IFERROR(VLOOKUP(A632,Blad1!$A$1:$F$126,6,FALSE),"Home")</f>
        <v>Home</v>
      </c>
      <c r="G632" t="str">
        <f t="shared" si="28"/>
        <v>Self</v>
      </c>
      <c r="H632" t="str">
        <f t="shared" si="29"/>
        <v>Y</v>
      </c>
    </row>
    <row r="633" spans="1:8" x14ac:dyDescent="0.25">
      <c r="A633" s="19">
        <v>42271</v>
      </c>
      <c r="B633" t="str">
        <f t="shared" si="27"/>
        <v>Thu</v>
      </c>
      <c r="C633" t="str">
        <f>IFERROR(VLOOKUP(A633,Blad1!$A$1:$F$126,3,FALSE),"No Liqour")</f>
        <v>No Liqour</v>
      </c>
      <c r="D633">
        <f>IFERROR(VLOOKUP(A633,Blad1!$A$1:$F$126,4,FALSE),0)</f>
        <v>0</v>
      </c>
      <c r="E633">
        <f>IFERROR(VLOOKUP(A633,Blad1!$A$1:$F$126,5,FALSE),0)</f>
        <v>0</v>
      </c>
      <c r="F633" t="str">
        <f>IFERROR(VLOOKUP(A633,Blad1!$A$1:$F$126,6,FALSE),"Home")</f>
        <v>Home</v>
      </c>
      <c r="G633" t="str">
        <f t="shared" si="28"/>
        <v>Self</v>
      </c>
      <c r="H633" t="str">
        <f t="shared" si="29"/>
        <v>Y</v>
      </c>
    </row>
    <row r="634" spans="1:8" x14ac:dyDescent="0.25">
      <c r="A634" s="19">
        <v>42272</v>
      </c>
      <c r="B634" t="str">
        <f t="shared" si="27"/>
        <v>Fri</v>
      </c>
      <c r="C634" t="str">
        <f>IFERROR(VLOOKUP(A634,Blad1!$A$1:$F$126,3,FALSE),"No Liqour")</f>
        <v>No Liqour</v>
      </c>
      <c r="D634">
        <f>IFERROR(VLOOKUP(A634,Blad1!$A$1:$F$126,4,FALSE),0)</f>
        <v>0</v>
      </c>
      <c r="E634">
        <f>IFERROR(VLOOKUP(A634,Blad1!$A$1:$F$126,5,FALSE),0)</f>
        <v>0</v>
      </c>
      <c r="F634" t="str">
        <f>IFERROR(VLOOKUP(A634,Blad1!$A$1:$F$126,6,FALSE),"Home")</f>
        <v>Home</v>
      </c>
      <c r="G634" t="str">
        <f t="shared" si="28"/>
        <v>Self</v>
      </c>
      <c r="H634" t="str">
        <f t="shared" si="29"/>
        <v>Y</v>
      </c>
    </row>
    <row r="635" spans="1:8" x14ac:dyDescent="0.25">
      <c r="A635" s="19">
        <v>42273</v>
      </c>
      <c r="B635" t="str">
        <f t="shared" si="27"/>
        <v>Sat</v>
      </c>
      <c r="C635" t="str">
        <f>IFERROR(VLOOKUP(A635,Blad1!$A$1:$F$126,3,FALSE),"No Liqour")</f>
        <v>No Liqour</v>
      </c>
      <c r="D635">
        <f>IFERROR(VLOOKUP(A635,Blad1!$A$1:$F$126,4,FALSE),0)</f>
        <v>0</v>
      </c>
      <c r="E635">
        <f>IFERROR(VLOOKUP(A635,Blad1!$A$1:$F$126,5,FALSE),0)</f>
        <v>0</v>
      </c>
      <c r="F635" t="str">
        <f>IFERROR(VLOOKUP(A635,Blad1!$A$1:$F$126,6,FALSE),"Home")</f>
        <v>Home</v>
      </c>
      <c r="G635" t="str">
        <f t="shared" si="28"/>
        <v>Self</v>
      </c>
      <c r="H635" t="str">
        <f t="shared" si="29"/>
        <v>Y</v>
      </c>
    </row>
    <row r="636" spans="1:8" x14ac:dyDescent="0.25">
      <c r="A636" s="19">
        <v>42274</v>
      </c>
      <c r="B636" t="str">
        <f t="shared" si="27"/>
        <v>Sun</v>
      </c>
      <c r="C636" t="str">
        <f>IFERROR(VLOOKUP(A636,Blad1!$A$1:$F$126,3,FALSE),"No Liqour")</f>
        <v>Whisky</v>
      </c>
      <c r="D636">
        <f>IFERROR(VLOOKUP(A636,Blad1!$A$1:$F$126,4,FALSE),0)</f>
        <v>125</v>
      </c>
      <c r="E636">
        <f>IFERROR(VLOOKUP(A636,Blad1!$A$1:$F$126,5,FALSE),0)</f>
        <v>5</v>
      </c>
      <c r="F636" t="str">
        <f>IFERROR(VLOOKUP(A636,Blad1!$A$1:$F$126,6,FALSE),"Home")</f>
        <v>Home with Suresh &amp; Ram</v>
      </c>
      <c r="G636" t="str">
        <f t="shared" si="28"/>
        <v>Others</v>
      </c>
      <c r="H636" t="str">
        <f t="shared" si="29"/>
        <v>Y</v>
      </c>
    </row>
    <row r="637" spans="1:8" x14ac:dyDescent="0.25">
      <c r="A637" s="19">
        <v>42275</v>
      </c>
      <c r="B637" t="str">
        <f t="shared" si="27"/>
        <v>Mon</v>
      </c>
      <c r="C637" t="str">
        <f>IFERROR(VLOOKUP(A637,Blad1!$A$1:$F$126,3,FALSE),"No Liqour")</f>
        <v>No Liqour</v>
      </c>
      <c r="D637">
        <f>IFERROR(VLOOKUP(A637,Blad1!$A$1:$F$126,4,FALSE),0)</f>
        <v>0</v>
      </c>
      <c r="E637">
        <f>IFERROR(VLOOKUP(A637,Blad1!$A$1:$F$126,5,FALSE),0)</f>
        <v>0</v>
      </c>
      <c r="F637" t="str">
        <f>IFERROR(VLOOKUP(A637,Blad1!$A$1:$F$126,6,FALSE),"Home")</f>
        <v>Home</v>
      </c>
      <c r="G637" t="str">
        <f t="shared" si="28"/>
        <v>Self</v>
      </c>
      <c r="H637" t="str">
        <f t="shared" si="29"/>
        <v>Y</v>
      </c>
    </row>
    <row r="638" spans="1:8" x14ac:dyDescent="0.25">
      <c r="A638" s="19">
        <v>42276</v>
      </c>
      <c r="B638" t="str">
        <f t="shared" si="27"/>
        <v>Tue</v>
      </c>
      <c r="C638" t="str">
        <f>IFERROR(VLOOKUP(A638,Blad1!$A$1:$F$126,3,FALSE),"No Liqour")</f>
        <v>No Liqour</v>
      </c>
      <c r="D638">
        <f>IFERROR(VLOOKUP(A638,Blad1!$A$1:$F$126,4,FALSE),0)</f>
        <v>0</v>
      </c>
      <c r="E638">
        <f>IFERROR(VLOOKUP(A638,Blad1!$A$1:$F$126,5,FALSE),0)</f>
        <v>0</v>
      </c>
      <c r="F638" t="str">
        <f>IFERROR(VLOOKUP(A638,Blad1!$A$1:$F$126,6,FALSE),"Home")</f>
        <v>Home</v>
      </c>
      <c r="G638" t="str">
        <f t="shared" si="28"/>
        <v>Self</v>
      </c>
      <c r="H638" t="str">
        <f t="shared" si="29"/>
        <v>Y</v>
      </c>
    </row>
    <row r="639" spans="1:8" x14ac:dyDescent="0.25">
      <c r="A639" s="19">
        <v>42277</v>
      </c>
      <c r="B639" t="str">
        <f t="shared" si="27"/>
        <v>Wed</v>
      </c>
      <c r="C639" t="str">
        <f>IFERROR(VLOOKUP(A639,Blad1!$A$1:$F$126,3,FALSE),"No Liqour")</f>
        <v>No Liqour</v>
      </c>
      <c r="D639">
        <f>IFERROR(VLOOKUP(A639,Blad1!$A$1:$F$126,4,FALSE),0)</f>
        <v>0</v>
      </c>
      <c r="E639">
        <f>IFERROR(VLOOKUP(A639,Blad1!$A$1:$F$126,5,FALSE),0)</f>
        <v>0</v>
      </c>
      <c r="F639" t="str">
        <f>IFERROR(VLOOKUP(A639,Blad1!$A$1:$F$126,6,FALSE),"Home")</f>
        <v>Home</v>
      </c>
      <c r="G639" t="str">
        <f t="shared" si="28"/>
        <v>Self</v>
      </c>
      <c r="H639" t="str">
        <f t="shared" si="29"/>
        <v>Y</v>
      </c>
    </row>
    <row r="640" spans="1:8" x14ac:dyDescent="0.25">
      <c r="A640" s="19">
        <v>42278</v>
      </c>
      <c r="B640" t="str">
        <f t="shared" si="27"/>
        <v>Thu</v>
      </c>
      <c r="C640" t="str">
        <f>IFERROR(VLOOKUP(A640,Blad1!$A$1:$F$126,3,FALSE),"No Liqour")</f>
        <v>No Liqour</v>
      </c>
      <c r="D640">
        <f>IFERROR(VLOOKUP(A640,Blad1!$A$1:$F$126,4,FALSE),0)</f>
        <v>0</v>
      </c>
      <c r="E640">
        <f>IFERROR(VLOOKUP(A640,Blad1!$A$1:$F$126,5,FALSE),0)</f>
        <v>0</v>
      </c>
      <c r="F640" t="str">
        <f>IFERROR(VLOOKUP(A640,Blad1!$A$1:$F$126,6,FALSE),"Home")</f>
        <v>Home</v>
      </c>
      <c r="G640" t="str">
        <f t="shared" si="28"/>
        <v>Self</v>
      </c>
      <c r="H640" t="str">
        <f t="shared" si="29"/>
        <v>Y</v>
      </c>
    </row>
    <row r="641" spans="1:8" x14ac:dyDescent="0.25">
      <c r="A641" s="19">
        <v>42279</v>
      </c>
      <c r="B641" t="str">
        <f t="shared" si="27"/>
        <v>Fri</v>
      </c>
      <c r="C641" t="str">
        <f>IFERROR(VLOOKUP(A641,Blad1!$A$1:$F$126,3,FALSE),"No Liqour")</f>
        <v>No Liqour</v>
      </c>
      <c r="D641">
        <f>IFERROR(VLOOKUP(A641,Blad1!$A$1:$F$126,4,FALSE),0)</f>
        <v>0</v>
      </c>
      <c r="E641">
        <f>IFERROR(VLOOKUP(A641,Blad1!$A$1:$F$126,5,FALSE),0)</f>
        <v>0</v>
      </c>
      <c r="F641" t="str">
        <f>IFERROR(VLOOKUP(A641,Blad1!$A$1:$F$126,6,FALSE),"Home")</f>
        <v>Home</v>
      </c>
      <c r="G641" t="str">
        <f t="shared" si="28"/>
        <v>Self</v>
      </c>
      <c r="H641" t="str">
        <f t="shared" si="29"/>
        <v>Y</v>
      </c>
    </row>
    <row r="642" spans="1:8" x14ac:dyDescent="0.25">
      <c r="A642" s="19">
        <v>42280</v>
      </c>
      <c r="B642" t="str">
        <f t="shared" si="27"/>
        <v>Sat</v>
      </c>
      <c r="C642" t="str">
        <f>IFERROR(VLOOKUP(A642,Blad1!$A$1:$F$126,3,FALSE),"No Liqour")</f>
        <v>Whisky</v>
      </c>
      <c r="D642">
        <f>IFERROR(VLOOKUP(A642,Blad1!$A$1:$F$126,4,FALSE),0)</f>
        <v>150</v>
      </c>
      <c r="E642">
        <f>IFERROR(VLOOKUP(A642,Blad1!$A$1:$F$126,5,FALSE),0)</f>
        <v>6</v>
      </c>
      <c r="F642" t="str">
        <f>IFERROR(VLOOKUP(A642,Blad1!$A$1:$F$126,6,FALSE),"Home")</f>
        <v>Home</v>
      </c>
      <c r="G642" t="str">
        <f t="shared" si="28"/>
        <v>Self</v>
      </c>
      <c r="H642" t="str">
        <f t="shared" si="29"/>
        <v>Y</v>
      </c>
    </row>
    <row r="643" spans="1:8" x14ac:dyDescent="0.25">
      <c r="A643" s="19">
        <v>42281</v>
      </c>
      <c r="B643" t="str">
        <f t="shared" ref="B643:B706" si="30">TEXT(A643,"ddd")</f>
        <v>Sun</v>
      </c>
      <c r="C643" t="str">
        <f>IFERROR(VLOOKUP(A643,Blad1!$A$1:$F$126,3,FALSE),"No Liqour")</f>
        <v>No Liqour</v>
      </c>
      <c r="D643">
        <f>IFERROR(VLOOKUP(A643,Blad1!$A$1:$F$126,4,FALSE),0)</f>
        <v>0</v>
      </c>
      <c r="E643">
        <f>IFERROR(VLOOKUP(A643,Blad1!$A$1:$F$126,5,FALSE),0)</f>
        <v>0</v>
      </c>
      <c r="F643" t="str">
        <f>IFERROR(VLOOKUP(A643,Blad1!$A$1:$F$126,6,FALSE),"Home")</f>
        <v>Home</v>
      </c>
      <c r="G643" t="str">
        <f t="shared" ref="G643:G706" si="31">IF(F643="Home","Self","Others")</f>
        <v>Self</v>
      </c>
      <c r="H643" t="str">
        <f t="shared" ref="H643:H706" si="32">IFERROR(IF(FIND("Home",F643)=1,"Y","N"),"N")</f>
        <v>Y</v>
      </c>
    </row>
    <row r="644" spans="1:8" x14ac:dyDescent="0.25">
      <c r="A644" s="19">
        <v>42282</v>
      </c>
      <c r="B644" t="str">
        <f t="shared" si="30"/>
        <v>Mon</v>
      </c>
      <c r="C644" t="str">
        <f>IFERROR(VLOOKUP(A644,Blad1!$A$1:$F$126,3,FALSE),"No Liqour")</f>
        <v>No Liqour</v>
      </c>
      <c r="D644">
        <f>IFERROR(VLOOKUP(A644,Blad1!$A$1:$F$126,4,FALSE),0)</f>
        <v>0</v>
      </c>
      <c r="E644">
        <f>IFERROR(VLOOKUP(A644,Blad1!$A$1:$F$126,5,FALSE),0)</f>
        <v>0</v>
      </c>
      <c r="F644" t="str">
        <f>IFERROR(VLOOKUP(A644,Blad1!$A$1:$F$126,6,FALSE),"Home")</f>
        <v>Home</v>
      </c>
      <c r="G644" t="str">
        <f t="shared" si="31"/>
        <v>Self</v>
      </c>
      <c r="H644" t="str">
        <f t="shared" si="32"/>
        <v>Y</v>
      </c>
    </row>
    <row r="645" spans="1:8" x14ac:dyDescent="0.25">
      <c r="A645" s="19">
        <v>42283</v>
      </c>
      <c r="B645" t="str">
        <f t="shared" si="30"/>
        <v>Tue</v>
      </c>
      <c r="C645" t="str">
        <f>IFERROR(VLOOKUP(A645,Blad1!$A$1:$F$126,3,FALSE),"No Liqour")</f>
        <v>No Liqour</v>
      </c>
      <c r="D645">
        <f>IFERROR(VLOOKUP(A645,Blad1!$A$1:$F$126,4,FALSE),0)</f>
        <v>0</v>
      </c>
      <c r="E645">
        <f>IFERROR(VLOOKUP(A645,Blad1!$A$1:$F$126,5,FALSE),0)</f>
        <v>0</v>
      </c>
      <c r="F645" t="str">
        <f>IFERROR(VLOOKUP(A645,Blad1!$A$1:$F$126,6,FALSE),"Home")</f>
        <v>Home</v>
      </c>
      <c r="G645" t="str">
        <f t="shared" si="31"/>
        <v>Self</v>
      </c>
      <c r="H645" t="str">
        <f t="shared" si="32"/>
        <v>Y</v>
      </c>
    </row>
    <row r="646" spans="1:8" x14ac:dyDescent="0.25">
      <c r="A646" s="19">
        <v>42284</v>
      </c>
      <c r="B646" t="str">
        <f t="shared" si="30"/>
        <v>Wed</v>
      </c>
      <c r="C646" t="str">
        <f>IFERROR(VLOOKUP(A646,Blad1!$A$1:$F$126,3,FALSE),"No Liqour")</f>
        <v>No Liqour</v>
      </c>
      <c r="D646">
        <f>IFERROR(VLOOKUP(A646,Blad1!$A$1:$F$126,4,FALSE),0)</f>
        <v>0</v>
      </c>
      <c r="E646">
        <f>IFERROR(VLOOKUP(A646,Blad1!$A$1:$F$126,5,FALSE),0)</f>
        <v>0</v>
      </c>
      <c r="F646" t="str">
        <f>IFERROR(VLOOKUP(A646,Blad1!$A$1:$F$126,6,FALSE),"Home")</f>
        <v>Home</v>
      </c>
      <c r="G646" t="str">
        <f t="shared" si="31"/>
        <v>Self</v>
      </c>
      <c r="H646" t="str">
        <f t="shared" si="32"/>
        <v>Y</v>
      </c>
    </row>
    <row r="647" spans="1:8" x14ac:dyDescent="0.25">
      <c r="A647" s="19">
        <v>42285</v>
      </c>
      <c r="B647" t="str">
        <f t="shared" si="30"/>
        <v>Thu</v>
      </c>
      <c r="C647" t="str">
        <f>IFERROR(VLOOKUP(A647,Blad1!$A$1:$F$126,3,FALSE),"No Liqour")</f>
        <v>No Liqour</v>
      </c>
      <c r="D647">
        <f>IFERROR(VLOOKUP(A647,Blad1!$A$1:$F$126,4,FALSE),0)</f>
        <v>0</v>
      </c>
      <c r="E647">
        <f>IFERROR(VLOOKUP(A647,Blad1!$A$1:$F$126,5,FALSE),0)</f>
        <v>0</v>
      </c>
      <c r="F647" t="str">
        <f>IFERROR(VLOOKUP(A647,Blad1!$A$1:$F$126,6,FALSE),"Home")</f>
        <v>Home</v>
      </c>
      <c r="G647" t="str">
        <f t="shared" si="31"/>
        <v>Self</v>
      </c>
      <c r="H647" t="str">
        <f t="shared" si="32"/>
        <v>Y</v>
      </c>
    </row>
    <row r="648" spans="1:8" x14ac:dyDescent="0.25">
      <c r="A648" s="19">
        <v>42286</v>
      </c>
      <c r="B648" t="str">
        <f t="shared" si="30"/>
        <v>Fri</v>
      </c>
      <c r="C648" t="str">
        <f>IFERROR(VLOOKUP(A648,Blad1!$A$1:$F$126,3,FALSE),"No Liqour")</f>
        <v>No Liqour</v>
      </c>
      <c r="D648">
        <f>IFERROR(VLOOKUP(A648,Blad1!$A$1:$F$126,4,FALSE),0)</f>
        <v>0</v>
      </c>
      <c r="E648">
        <f>IFERROR(VLOOKUP(A648,Blad1!$A$1:$F$126,5,FALSE),0)</f>
        <v>0</v>
      </c>
      <c r="F648" t="str">
        <f>IFERROR(VLOOKUP(A648,Blad1!$A$1:$F$126,6,FALSE),"Home")</f>
        <v>Home</v>
      </c>
      <c r="G648" t="str">
        <f t="shared" si="31"/>
        <v>Self</v>
      </c>
      <c r="H648" t="str">
        <f t="shared" si="32"/>
        <v>Y</v>
      </c>
    </row>
    <row r="649" spans="1:8" x14ac:dyDescent="0.25">
      <c r="A649" s="19">
        <v>42287</v>
      </c>
      <c r="B649" t="str">
        <f t="shared" si="30"/>
        <v>Sat</v>
      </c>
      <c r="C649" t="str">
        <f>IFERROR(VLOOKUP(A649,Blad1!$A$1:$F$126,3,FALSE),"No Liqour")</f>
        <v>Beer, Whisky</v>
      </c>
      <c r="D649" t="str">
        <f>IFERROR(VLOOKUP(A649,Blad1!$A$1:$F$126,4,FALSE),0)</f>
        <v>900 + 100</v>
      </c>
      <c r="E649">
        <f>IFERROR(VLOOKUP(A649,Blad1!$A$1:$F$126,5,FALSE),0)</f>
        <v>5</v>
      </c>
      <c r="F649" t="str">
        <f>IFERROR(VLOOKUP(A649,Blad1!$A$1:$F$126,6,FALSE),"Home")</f>
        <v>Office Party + Home</v>
      </c>
      <c r="G649" t="str">
        <f t="shared" si="31"/>
        <v>Others</v>
      </c>
      <c r="H649" t="str">
        <f t="shared" si="32"/>
        <v>N</v>
      </c>
    </row>
    <row r="650" spans="1:8" x14ac:dyDescent="0.25">
      <c r="A650" s="19">
        <v>42288</v>
      </c>
      <c r="B650" t="str">
        <f t="shared" si="30"/>
        <v>Sun</v>
      </c>
      <c r="C650" t="str">
        <f>IFERROR(VLOOKUP(A650,Blad1!$A$1:$F$126,3,FALSE),"No Liqour")</f>
        <v>No Liqour</v>
      </c>
      <c r="D650">
        <f>IFERROR(VLOOKUP(A650,Blad1!$A$1:$F$126,4,FALSE),0)</f>
        <v>0</v>
      </c>
      <c r="E650">
        <f>IFERROR(VLOOKUP(A650,Blad1!$A$1:$F$126,5,FALSE),0)</f>
        <v>0</v>
      </c>
      <c r="F650" t="str">
        <f>IFERROR(VLOOKUP(A650,Blad1!$A$1:$F$126,6,FALSE),"Home")</f>
        <v>Home</v>
      </c>
      <c r="G650" t="str">
        <f t="shared" si="31"/>
        <v>Self</v>
      </c>
      <c r="H650" t="str">
        <f t="shared" si="32"/>
        <v>Y</v>
      </c>
    </row>
    <row r="651" spans="1:8" x14ac:dyDescent="0.25">
      <c r="A651" s="19">
        <v>42289</v>
      </c>
      <c r="B651" t="str">
        <f t="shared" si="30"/>
        <v>Mon</v>
      </c>
      <c r="C651" t="str">
        <f>IFERROR(VLOOKUP(A651,Blad1!$A$1:$F$126,3,FALSE),"No Liqour")</f>
        <v>No Liqour</v>
      </c>
      <c r="D651">
        <f>IFERROR(VLOOKUP(A651,Blad1!$A$1:$F$126,4,FALSE),0)</f>
        <v>0</v>
      </c>
      <c r="E651">
        <f>IFERROR(VLOOKUP(A651,Blad1!$A$1:$F$126,5,FALSE),0)</f>
        <v>0</v>
      </c>
      <c r="F651" t="str">
        <f>IFERROR(VLOOKUP(A651,Blad1!$A$1:$F$126,6,FALSE),"Home")</f>
        <v>Home</v>
      </c>
      <c r="G651" t="str">
        <f t="shared" si="31"/>
        <v>Self</v>
      </c>
      <c r="H651" t="str">
        <f t="shared" si="32"/>
        <v>Y</v>
      </c>
    </row>
    <row r="652" spans="1:8" x14ac:dyDescent="0.25">
      <c r="A652" s="19">
        <v>42290</v>
      </c>
      <c r="B652" t="str">
        <f t="shared" si="30"/>
        <v>Tue</v>
      </c>
      <c r="C652" t="str">
        <f>IFERROR(VLOOKUP(A652,Blad1!$A$1:$F$126,3,FALSE),"No Liqour")</f>
        <v>No Liqour</v>
      </c>
      <c r="D652">
        <f>IFERROR(VLOOKUP(A652,Blad1!$A$1:$F$126,4,FALSE),0)</f>
        <v>0</v>
      </c>
      <c r="E652">
        <f>IFERROR(VLOOKUP(A652,Blad1!$A$1:$F$126,5,FALSE),0)</f>
        <v>0</v>
      </c>
      <c r="F652" t="str">
        <f>IFERROR(VLOOKUP(A652,Blad1!$A$1:$F$126,6,FALSE),"Home")</f>
        <v>Home</v>
      </c>
      <c r="G652" t="str">
        <f t="shared" si="31"/>
        <v>Self</v>
      </c>
      <c r="H652" t="str">
        <f t="shared" si="32"/>
        <v>Y</v>
      </c>
    </row>
    <row r="653" spans="1:8" x14ac:dyDescent="0.25">
      <c r="A653" s="19">
        <v>42291</v>
      </c>
      <c r="B653" t="str">
        <f t="shared" si="30"/>
        <v>Wed</v>
      </c>
      <c r="C653" t="str">
        <f>IFERROR(VLOOKUP(A653,Blad1!$A$1:$F$126,3,FALSE),"No Liqour")</f>
        <v>No Liqour</v>
      </c>
      <c r="D653">
        <f>IFERROR(VLOOKUP(A653,Blad1!$A$1:$F$126,4,FALSE),0)</f>
        <v>0</v>
      </c>
      <c r="E653">
        <f>IFERROR(VLOOKUP(A653,Blad1!$A$1:$F$126,5,FALSE),0)</f>
        <v>0</v>
      </c>
      <c r="F653" t="str">
        <f>IFERROR(VLOOKUP(A653,Blad1!$A$1:$F$126,6,FALSE),"Home")</f>
        <v>Home</v>
      </c>
      <c r="G653" t="str">
        <f t="shared" si="31"/>
        <v>Self</v>
      </c>
      <c r="H653" t="str">
        <f t="shared" si="32"/>
        <v>Y</v>
      </c>
    </row>
    <row r="654" spans="1:8" x14ac:dyDescent="0.25">
      <c r="A654" s="19">
        <v>42292</v>
      </c>
      <c r="B654" t="str">
        <f t="shared" si="30"/>
        <v>Thu</v>
      </c>
      <c r="C654" t="str">
        <f>IFERROR(VLOOKUP(A654,Blad1!$A$1:$F$126,3,FALSE),"No Liqour")</f>
        <v>No Liqour</v>
      </c>
      <c r="D654">
        <f>IFERROR(VLOOKUP(A654,Blad1!$A$1:$F$126,4,FALSE),0)</f>
        <v>0</v>
      </c>
      <c r="E654">
        <f>IFERROR(VLOOKUP(A654,Blad1!$A$1:$F$126,5,FALSE),0)</f>
        <v>0</v>
      </c>
      <c r="F654" t="str">
        <f>IFERROR(VLOOKUP(A654,Blad1!$A$1:$F$126,6,FALSE),"Home")</f>
        <v>Home</v>
      </c>
      <c r="G654" t="str">
        <f t="shared" si="31"/>
        <v>Self</v>
      </c>
      <c r="H654" t="str">
        <f t="shared" si="32"/>
        <v>Y</v>
      </c>
    </row>
    <row r="655" spans="1:8" x14ac:dyDescent="0.25">
      <c r="A655" s="19">
        <v>42293</v>
      </c>
      <c r="B655" t="str">
        <f t="shared" si="30"/>
        <v>Fri</v>
      </c>
      <c r="C655" t="str">
        <f>IFERROR(VLOOKUP(A655,Blad1!$A$1:$F$126,3,FALSE),"No Liqour")</f>
        <v>Whisky</v>
      </c>
      <c r="D655">
        <f>IFERROR(VLOOKUP(A655,Blad1!$A$1:$F$126,4,FALSE),0)</f>
        <v>300</v>
      </c>
      <c r="E655">
        <f>IFERROR(VLOOKUP(A655,Blad1!$A$1:$F$126,5,FALSE),0)</f>
        <v>7</v>
      </c>
      <c r="F655" t="str">
        <f>IFERROR(VLOOKUP(A655,Blad1!$A$1:$F$126,6,FALSE),"Home")</f>
        <v>Office Party + Home</v>
      </c>
      <c r="G655" t="str">
        <f t="shared" si="31"/>
        <v>Others</v>
      </c>
      <c r="H655" t="str">
        <f t="shared" si="32"/>
        <v>N</v>
      </c>
    </row>
    <row r="656" spans="1:8" x14ac:dyDescent="0.25">
      <c r="A656" s="19">
        <v>42294</v>
      </c>
      <c r="B656" t="str">
        <f t="shared" si="30"/>
        <v>Sat</v>
      </c>
      <c r="C656" t="str">
        <f>IFERROR(VLOOKUP(A656,Blad1!$A$1:$F$126,3,FALSE),"No Liqour")</f>
        <v>No Liqour</v>
      </c>
      <c r="D656">
        <f>IFERROR(VLOOKUP(A656,Blad1!$A$1:$F$126,4,FALSE),0)</f>
        <v>0</v>
      </c>
      <c r="E656">
        <f>IFERROR(VLOOKUP(A656,Blad1!$A$1:$F$126,5,FALSE),0)</f>
        <v>0</v>
      </c>
      <c r="F656" t="str">
        <f>IFERROR(VLOOKUP(A656,Blad1!$A$1:$F$126,6,FALSE),"Home")</f>
        <v>Home</v>
      </c>
      <c r="G656" t="str">
        <f t="shared" si="31"/>
        <v>Self</v>
      </c>
      <c r="H656" t="str">
        <f t="shared" si="32"/>
        <v>Y</v>
      </c>
    </row>
    <row r="657" spans="1:8" x14ac:dyDescent="0.25">
      <c r="A657" s="19">
        <v>42295</v>
      </c>
      <c r="B657" t="str">
        <f t="shared" si="30"/>
        <v>Sun</v>
      </c>
      <c r="C657" t="str">
        <f>IFERROR(VLOOKUP(A657,Blad1!$A$1:$F$126,3,FALSE),"No Liqour")</f>
        <v>No Liqour</v>
      </c>
      <c r="D657">
        <f>IFERROR(VLOOKUP(A657,Blad1!$A$1:$F$126,4,FALSE),0)</f>
        <v>0</v>
      </c>
      <c r="E657">
        <f>IFERROR(VLOOKUP(A657,Blad1!$A$1:$F$126,5,FALSE),0)</f>
        <v>0</v>
      </c>
      <c r="F657" t="str">
        <f>IFERROR(VLOOKUP(A657,Blad1!$A$1:$F$126,6,FALSE),"Home")</f>
        <v>Home</v>
      </c>
      <c r="G657" t="str">
        <f t="shared" si="31"/>
        <v>Self</v>
      </c>
      <c r="H657" t="str">
        <f t="shared" si="32"/>
        <v>Y</v>
      </c>
    </row>
    <row r="658" spans="1:8" x14ac:dyDescent="0.25">
      <c r="A658" s="19">
        <v>42296</v>
      </c>
      <c r="B658" t="str">
        <f t="shared" si="30"/>
        <v>Mon</v>
      </c>
      <c r="C658" t="str">
        <f>IFERROR(VLOOKUP(A658,Blad1!$A$1:$F$126,3,FALSE),"No Liqour")</f>
        <v>No Liqour</v>
      </c>
      <c r="D658">
        <f>IFERROR(VLOOKUP(A658,Blad1!$A$1:$F$126,4,FALSE),0)</f>
        <v>0</v>
      </c>
      <c r="E658">
        <f>IFERROR(VLOOKUP(A658,Blad1!$A$1:$F$126,5,FALSE),0)</f>
        <v>0</v>
      </c>
      <c r="F658" t="str">
        <f>IFERROR(VLOOKUP(A658,Blad1!$A$1:$F$126,6,FALSE),"Home")</f>
        <v>Home</v>
      </c>
      <c r="G658" t="str">
        <f t="shared" si="31"/>
        <v>Self</v>
      </c>
      <c r="H658" t="str">
        <f t="shared" si="32"/>
        <v>Y</v>
      </c>
    </row>
    <row r="659" spans="1:8" x14ac:dyDescent="0.25">
      <c r="A659" s="19">
        <v>42297</v>
      </c>
      <c r="B659" t="str">
        <f t="shared" si="30"/>
        <v>Tue</v>
      </c>
      <c r="C659" t="str">
        <f>IFERROR(VLOOKUP(A659,Blad1!$A$1:$F$126,3,FALSE),"No Liqour")</f>
        <v>Beer</v>
      </c>
      <c r="D659">
        <f>IFERROR(VLOOKUP(A659,Blad1!$A$1:$F$126,4,FALSE),0)</f>
        <v>1000</v>
      </c>
      <c r="E659">
        <f>IFERROR(VLOOKUP(A659,Blad1!$A$1:$F$126,5,FALSE),0)</f>
        <v>3</v>
      </c>
      <c r="F659" t="str">
        <f>IFERROR(VLOOKUP(A659,Blad1!$A$1:$F$126,6,FALSE),"Home")</f>
        <v>Home</v>
      </c>
      <c r="G659" t="str">
        <f t="shared" si="31"/>
        <v>Self</v>
      </c>
      <c r="H659" t="str">
        <f t="shared" si="32"/>
        <v>Y</v>
      </c>
    </row>
    <row r="660" spans="1:8" x14ac:dyDescent="0.25">
      <c r="A660" s="19">
        <v>42298</v>
      </c>
      <c r="B660" t="str">
        <f t="shared" si="30"/>
        <v>Wed</v>
      </c>
      <c r="C660" t="str">
        <f>IFERROR(VLOOKUP(A660,Blad1!$A$1:$F$126,3,FALSE),"No Liqour")</f>
        <v>No Liqour</v>
      </c>
      <c r="D660">
        <f>IFERROR(VLOOKUP(A660,Blad1!$A$1:$F$126,4,FALSE),0)</f>
        <v>0</v>
      </c>
      <c r="E660">
        <f>IFERROR(VLOOKUP(A660,Blad1!$A$1:$F$126,5,FALSE),0)</f>
        <v>0</v>
      </c>
      <c r="F660" t="str">
        <f>IFERROR(VLOOKUP(A660,Blad1!$A$1:$F$126,6,FALSE),"Home")</f>
        <v>Home</v>
      </c>
      <c r="G660" t="str">
        <f t="shared" si="31"/>
        <v>Self</v>
      </c>
      <c r="H660" t="str">
        <f t="shared" si="32"/>
        <v>Y</v>
      </c>
    </row>
    <row r="661" spans="1:8" x14ac:dyDescent="0.25">
      <c r="A661" s="19">
        <v>42299</v>
      </c>
      <c r="B661" t="str">
        <f t="shared" si="30"/>
        <v>Thu</v>
      </c>
      <c r="C661" t="str">
        <f>IFERROR(VLOOKUP(A661,Blad1!$A$1:$F$126,3,FALSE),"No Liqour")</f>
        <v>Whisky</v>
      </c>
      <c r="D661">
        <f>IFERROR(VLOOKUP(A661,Blad1!$A$1:$F$126,4,FALSE),0)</f>
        <v>250</v>
      </c>
      <c r="E661">
        <f>IFERROR(VLOOKUP(A661,Blad1!$A$1:$F$126,5,FALSE),0)</f>
        <v>5</v>
      </c>
      <c r="F661" t="str">
        <f>IFERROR(VLOOKUP(A661,Blad1!$A$1:$F$126,6,FALSE),"Home")</f>
        <v>Suresh Home - Unplanned</v>
      </c>
      <c r="G661" t="str">
        <f t="shared" si="31"/>
        <v>Others</v>
      </c>
      <c r="H661" t="str">
        <f t="shared" si="32"/>
        <v>N</v>
      </c>
    </row>
    <row r="662" spans="1:8" x14ac:dyDescent="0.25">
      <c r="A662" s="19">
        <v>42300</v>
      </c>
      <c r="B662" t="str">
        <f t="shared" si="30"/>
        <v>Fri</v>
      </c>
      <c r="C662" t="str">
        <f>IFERROR(VLOOKUP(A662,Blad1!$A$1:$F$126,3,FALSE),"No Liqour")</f>
        <v>No Liqour</v>
      </c>
      <c r="D662">
        <f>IFERROR(VLOOKUP(A662,Blad1!$A$1:$F$126,4,FALSE),0)</f>
        <v>0</v>
      </c>
      <c r="E662">
        <f>IFERROR(VLOOKUP(A662,Blad1!$A$1:$F$126,5,FALSE),0)</f>
        <v>0</v>
      </c>
      <c r="F662" t="str">
        <f>IFERROR(VLOOKUP(A662,Blad1!$A$1:$F$126,6,FALSE),"Home")</f>
        <v>Home</v>
      </c>
      <c r="G662" t="str">
        <f t="shared" si="31"/>
        <v>Self</v>
      </c>
      <c r="H662" t="str">
        <f t="shared" si="32"/>
        <v>Y</v>
      </c>
    </row>
    <row r="663" spans="1:8" x14ac:dyDescent="0.25">
      <c r="A663" s="19">
        <v>42301</v>
      </c>
      <c r="B663" t="str">
        <f t="shared" si="30"/>
        <v>Sat</v>
      </c>
      <c r="C663" t="str">
        <f>IFERROR(VLOOKUP(A663,Blad1!$A$1:$F$126,3,FALSE),"No Liqour")</f>
        <v>Whisky</v>
      </c>
      <c r="D663">
        <f>IFERROR(VLOOKUP(A663,Blad1!$A$1:$F$126,4,FALSE),0)</f>
        <v>200</v>
      </c>
      <c r="E663">
        <f>IFERROR(VLOOKUP(A663,Blad1!$A$1:$F$126,5,FALSE),0)</f>
        <v>4</v>
      </c>
      <c r="F663" t="str">
        <f>IFERROR(VLOOKUP(A663,Blad1!$A$1:$F$126,6,FALSE),"Home")</f>
        <v>Home</v>
      </c>
      <c r="G663" t="str">
        <f t="shared" si="31"/>
        <v>Self</v>
      </c>
      <c r="H663" t="str">
        <f t="shared" si="32"/>
        <v>Y</v>
      </c>
    </row>
    <row r="664" spans="1:8" x14ac:dyDescent="0.25">
      <c r="A664" s="19">
        <v>42302</v>
      </c>
      <c r="B664" t="str">
        <f t="shared" si="30"/>
        <v>Sun</v>
      </c>
      <c r="C664" t="str">
        <f>IFERROR(VLOOKUP(A664,Blad1!$A$1:$F$126,3,FALSE),"No Liqour")</f>
        <v>No Liqour</v>
      </c>
      <c r="D664">
        <f>IFERROR(VLOOKUP(A664,Blad1!$A$1:$F$126,4,FALSE),0)</f>
        <v>0</v>
      </c>
      <c r="E664">
        <f>IFERROR(VLOOKUP(A664,Blad1!$A$1:$F$126,5,FALSE),0)</f>
        <v>0</v>
      </c>
      <c r="F664" t="str">
        <f>IFERROR(VLOOKUP(A664,Blad1!$A$1:$F$126,6,FALSE),"Home")</f>
        <v>Home</v>
      </c>
      <c r="G664" t="str">
        <f t="shared" si="31"/>
        <v>Self</v>
      </c>
      <c r="H664" t="str">
        <f t="shared" si="32"/>
        <v>Y</v>
      </c>
    </row>
    <row r="665" spans="1:8" x14ac:dyDescent="0.25">
      <c r="A665" s="19">
        <v>42303</v>
      </c>
      <c r="B665" t="str">
        <f t="shared" si="30"/>
        <v>Mon</v>
      </c>
      <c r="C665" t="str">
        <f>IFERROR(VLOOKUP(A665,Blad1!$A$1:$F$126,3,FALSE),"No Liqour")</f>
        <v>No Liqour</v>
      </c>
      <c r="D665">
        <f>IFERROR(VLOOKUP(A665,Blad1!$A$1:$F$126,4,FALSE),0)</f>
        <v>0</v>
      </c>
      <c r="E665">
        <f>IFERROR(VLOOKUP(A665,Blad1!$A$1:$F$126,5,FALSE),0)</f>
        <v>0</v>
      </c>
      <c r="F665" t="str">
        <f>IFERROR(VLOOKUP(A665,Blad1!$A$1:$F$126,6,FALSE),"Home")</f>
        <v>Home</v>
      </c>
      <c r="G665" t="str">
        <f t="shared" si="31"/>
        <v>Self</v>
      </c>
      <c r="H665" t="str">
        <f t="shared" si="32"/>
        <v>Y</v>
      </c>
    </row>
    <row r="666" spans="1:8" x14ac:dyDescent="0.25">
      <c r="A666" s="19">
        <v>42304</v>
      </c>
      <c r="B666" t="str">
        <f t="shared" si="30"/>
        <v>Tue</v>
      </c>
      <c r="C666" t="str">
        <f>IFERROR(VLOOKUP(A666,Blad1!$A$1:$F$126,3,FALSE),"No Liqour")</f>
        <v>No Liqour</v>
      </c>
      <c r="D666">
        <f>IFERROR(VLOOKUP(A666,Blad1!$A$1:$F$126,4,FALSE),0)</f>
        <v>0</v>
      </c>
      <c r="E666">
        <f>IFERROR(VLOOKUP(A666,Blad1!$A$1:$F$126,5,FALSE),0)</f>
        <v>0</v>
      </c>
      <c r="F666" t="str">
        <f>IFERROR(VLOOKUP(A666,Blad1!$A$1:$F$126,6,FALSE),"Home")</f>
        <v>Home</v>
      </c>
      <c r="G666" t="str">
        <f t="shared" si="31"/>
        <v>Self</v>
      </c>
      <c r="H666" t="str">
        <f t="shared" si="32"/>
        <v>Y</v>
      </c>
    </row>
    <row r="667" spans="1:8" x14ac:dyDescent="0.25">
      <c r="A667" s="19">
        <v>42305</v>
      </c>
      <c r="B667" t="str">
        <f t="shared" si="30"/>
        <v>Wed</v>
      </c>
      <c r="C667" t="str">
        <f>IFERROR(VLOOKUP(A667,Blad1!$A$1:$F$126,3,FALSE),"No Liqour")</f>
        <v>No Liqour</v>
      </c>
      <c r="D667">
        <f>IFERROR(VLOOKUP(A667,Blad1!$A$1:$F$126,4,FALSE),0)</f>
        <v>0</v>
      </c>
      <c r="E667">
        <f>IFERROR(VLOOKUP(A667,Blad1!$A$1:$F$126,5,FALSE),0)</f>
        <v>0</v>
      </c>
      <c r="F667" t="str">
        <f>IFERROR(VLOOKUP(A667,Blad1!$A$1:$F$126,6,FALSE),"Home")</f>
        <v>Home</v>
      </c>
      <c r="G667" t="str">
        <f t="shared" si="31"/>
        <v>Self</v>
      </c>
      <c r="H667" t="str">
        <f t="shared" si="32"/>
        <v>Y</v>
      </c>
    </row>
    <row r="668" spans="1:8" x14ac:dyDescent="0.25">
      <c r="A668" s="19">
        <v>42306</v>
      </c>
      <c r="B668" t="str">
        <f t="shared" si="30"/>
        <v>Thu</v>
      </c>
      <c r="C668" t="str">
        <f>IFERROR(VLOOKUP(A668,Blad1!$A$1:$F$126,3,FALSE),"No Liqour")</f>
        <v>No Liqour</v>
      </c>
      <c r="D668">
        <f>IFERROR(VLOOKUP(A668,Blad1!$A$1:$F$126,4,FALSE),0)</f>
        <v>0</v>
      </c>
      <c r="E668">
        <f>IFERROR(VLOOKUP(A668,Blad1!$A$1:$F$126,5,FALSE),0)</f>
        <v>0</v>
      </c>
      <c r="F668" t="str">
        <f>IFERROR(VLOOKUP(A668,Blad1!$A$1:$F$126,6,FALSE),"Home")</f>
        <v>Home</v>
      </c>
      <c r="G668" t="str">
        <f t="shared" si="31"/>
        <v>Self</v>
      </c>
      <c r="H668" t="str">
        <f t="shared" si="32"/>
        <v>Y</v>
      </c>
    </row>
    <row r="669" spans="1:8" x14ac:dyDescent="0.25">
      <c r="A669" s="19">
        <v>42307</v>
      </c>
      <c r="B669" t="str">
        <f t="shared" si="30"/>
        <v>Fri</v>
      </c>
      <c r="C669" t="str">
        <f>IFERROR(VLOOKUP(A669,Blad1!$A$1:$F$126,3,FALSE),"No Liqour")</f>
        <v>No Liqour</v>
      </c>
      <c r="D669">
        <f>IFERROR(VLOOKUP(A669,Blad1!$A$1:$F$126,4,FALSE),0)</f>
        <v>0</v>
      </c>
      <c r="E669">
        <f>IFERROR(VLOOKUP(A669,Blad1!$A$1:$F$126,5,FALSE),0)</f>
        <v>0</v>
      </c>
      <c r="F669" t="str">
        <f>IFERROR(VLOOKUP(A669,Blad1!$A$1:$F$126,6,FALSE),"Home")</f>
        <v>Home</v>
      </c>
      <c r="G669" t="str">
        <f t="shared" si="31"/>
        <v>Self</v>
      </c>
      <c r="H669" t="str">
        <f t="shared" si="32"/>
        <v>Y</v>
      </c>
    </row>
    <row r="670" spans="1:8" x14ac:dyDescent="0.25">
      <c r="A670" s="19">
        <v>42308</v>
      </c>
      <c r="B670" t="str">
        <f t="shared" si="30"/>
        <v>Sat</v>
      </c>
      <c r="C670" t="str">
        <f>IFERROR(VLOOKUP(A670,Blad1!$A$1:$F$126,3,FALSE),"No Liqour")</f>
        <v>No Liqour</v>
      </c>
      <c r="D670">
        <f>IFERROR(VLOOKUP(A670,Blad1!$A$1:$F$126,4,FALSE),0)</f>
        <v>0</v>
      </c>
      <c r="E670">
        <f>IFERROR(VLOOKUP(A670,Blad1!$A$1:$F$126,5,FALSE),0)</f>
        <v>0</v>
      </c>
      <c r="F670" t="str">
        <f>IFERROR(VLOOKUP(A670,Blad1!$A$1:$F$126,6,FALSE),"Home")</f>
        <v>Home</v>
      </c>
      <c r="G670" t="str">
        <f t="shared" si="31"/>
        <v>Self</v>
      </c>
      <c r="H670" t="str">
        <f t="shared" si="32"/>
        <v>Y</v>
      </c>
    </row>
    <row r="671" spans="1:8" x14ac:dyDescent="0.25">
      <c r="A671" s="19">
        <v>42309</v>
      </c>
      <c r="B671" t="str">
        <f t="shared" si="30"/>
        <v>Sun</v>
      </c>
      <c r="C671" t="str">
        <f>IFERROR(VLOOKUP(A671,Blad1!$A$1:$F$126,3,FALSE),"No Liqour")</f>
        <v>No Liqour</v>
      </c>
      <c r="D671">
        <f>IFERROR(VLOOKUP(A671,Blad1!$A$1:$F$126,4,FALSE),0)</f>
        <v>0</v>
      </c>
      <c r="E671">
        <f>IFERROR(VLOOKUP(A671,Blad1!$A$1:$F$126,5,FALSE),0)</f>
        <v>0</v>
      </c>
      <c r="F671" t="str">
        <f>IFERROR(VLOOKUP(A671,Blad1!$A$1:$F$126,6,FALSE),"Home")</f>
        <v>Home</v>
      </c>
      <c r="G671" t="str">
        <f t="shared" si="31"/>
        <v>Self</v>
      </c>
      <c r="H671" t="str">
        <f t="shared" si="32"/>
        <v>Y</v>
      </c>
    </row>
    <row r="672" spans="1:8" x14ac:dyDescent="0.25">
      <c r="A672" s="19">
        <v>42310</v>
      </c>
      <c r="B672" t="str">
        <f t="shared" si="30"/>
        <v>Mon</v>
      </c>
      <c r="C672" t="str">
        <f>IFERROR(VLOOKUP(A672,Blad1!$A$1:$F$126,3,FALSE),"No Liqour")</f>
        <v>No Liqour</v>
      </c>
      <c r="D672">
        <f>IFERROR(VLOOKUP(A672,Blad1!$A$1:$F$126,4,FALSE),0)</f>
        <v>0</v>
      </c>
      <c r="E672">
        <f>IFERROR(VLOOKUP(A672,Blad1!$A$1:$F$126,5,FALSE),0)</f>
        <v>0</v>
      </c>
      <c r="F672" t="str">
        <f>IFERROR(VLOOKUP(A672,Blad1!$A$1:$F$126,6,FALSE),"Home")</f>
        <v>Home</v>
      </c>
      <c r="G672" t="str">
        <f t="shared" si="31"/>
        <v>Self</v>
      </c>
      <c r="H672" t="str">
        <f t="shared" si="32"/>
        <v>Y</v>
      </c>
    </row>
    <row r="673" spans="1:8" x14ac:dyDescent="0.25">
      <c r="A673" s="19">
        <v>42311</v>
      </c>
      <c r="B673" t="str">
        <f t="shared" si="30"/>
        <v>Tue</v>
      </c>
      <c r="C673" t="str">
        <f>IFERROR(VLOOKUP(A673,Blad1!$A$1:$F$126,3,FALSE),"No Liqour")</f>
        <v>No Liqour</v>
      </c>
      <c r="D673">
        <f>IFERROR(VLOOKUP(A673,Blad1!$A$1:$F$126,4,FALSE),0)</f>
        <v>0</v>
      </c>
      <c r="E673">
        <f>IFERROR(VLOOKUP(A673,Blad1!$A$1:$F$126,5,FALSE),0)</f>
        <v>0</v>
      </c>
      <c r="F673" t="str">
        <f>IFERROR(VLOOKUP(A673,Blad1!$A$1:$F$126,6,FALSE),"Home")</f>
        <v>Home</v>
      </c>
      <c r="G673" t="str">
        <f t="shared" si="31"/>
        <v>Self</v>
      </c>
      <c r="H673" t="str">
        <f t="shared" si="32"/>
        <v>Y</v>
      </c>
    </row>
    <row r="674" spans="1:8" x14ac:dyDescent="0.25">
      <c r="A674" s="19">
        <v>42312</v>
      </c>
      <c r="B674" t="str">
        <f t="shared" si="30"/>
        <v>Wed</v>
      </c>
      <c r="C674" t="str">
        <f>IFERROR(VLOOKUP(A674,Blad1!$A$1:$F$126,3,FALSE),"No Liqour")</f>
        <v>No Liqour</v>
      </c>
      <c r="D674">
        <f>IFERROR(VLOOKUP(A674,Blad1!$A$1:$F$126,4,FALSE),0)</f>
        <v>0</v>
      </c>
      <c r="E674">
        <f>IFERROR(VLOOKUP(A674,Blad1!$A$1:$F$126,5,FALSE),0)</f>
        <v>0</v>
      </c>
      <c r="F674" t="str">
        <f>IFERROR(VLOOKUP(A674,Blad1!$A$1:$F$126,6,FALSE),"Home")</f>
        <v>Home</v>
      </c>
      <c r="G674" t="str">
        <f t="shared" si="31"/>
        <v>Self</v>
      </c>
      <c r="H674" t="str">
        <f t="shared" si="32"/>
        <v>Y</v>
      </c>
    </row>
    <row r="675" spans="1:8" x14ac:dyDescent="0.25">
      <c r="A675" s="19">
        <v>42313</v>
      </c>
      <c r="B675" t="str">
        <f t="shared" si="30"/>
        <v>Thu</v>
      </c>
      <c r="C675" t="str">
        <f>IFERROR(VLOOKUP(A675,Blad1!$A$1:$F$126,3,FALSE),"No Liqour")</f>
        <v>No Liqour</v>
      </c>
      <c r="D675">
        <f>IFERROR(VLOOKUP(A675,Blad1!$A$1:$F$126,4,FALSE),0)</f>
        <v>0</v>
      </c>
      <c r="E675">
        <f>IFERROR(VLOOKUP(A675,Blad1!$A$1:$F$126,5,FALSE),0)</f>
        <v>0</v>
      </c>
      <c r="F675" t="str">
        <f>IFERROR(VLOOKUP(A675,Blad1!$A$1:$F$126,6,FALSE),"Home")</f>
        <v>Home</v>
      </c>
      <c r="G675" t="str">
        <f t="shared" si="31"/>
        <v>Self</v>
      </c>
      <c r="H675" t="str">
        <f t="shared" si="32"/>
        <v>Y</v>
      </c>
    </row>
    <row r="676" spans="1:8" x14ac:dyDescent="0.25">
      <c r="A676" s="19">
        <v>42314</v>
      </c>
      <c r="B676" t="str">
        <f t="shared" si="30"/>
        <v>Fri</v>
      </c>
      <c r="C676" t="str">
        <f>IFERROR(VLOOKUP(A676,Blad1!$A$1:$F$126,3,FALSE),"No Liqour")</f>
        <v>No Liqour</v>
      </c>
      <c r="D676">
        <f>IFERROR(VLOOKUP(A676,Blad1!$A$1:$F$126,4,FALSE),0)</f>
        <v>0</v>
      </c>
      <c r="E676">
        <f>IFERROR(VLOOKUP(A676,Blad1!$A$1:$F$126,5,FALSE),0)</f>
        <v>0</v>
      </c>
      <c r="F676" t="str">
        <f>IFERROR(VLOOKUP(A676,Blad1!$A$1:$F$126,6,FALSE),"Home")</f>
        <v>Home</v>
      </c>
      <c r="G676" t="str">
        <f t="shared" si="31"/>
        <v>Self</v>
      </c>
      <c r="H676" t="str">
        <f t="shared" si="32"/>
        <v>Y</v>
      </c>
    </row>
    <row r="677" spans="1:8" x14ac:dyDescent="0.25">
      <c r="A677" s="19">
        <v>42315</v>
      </c>
      <c r="B677" t="str">
        <f t="shared" si="30"/>
        <v>Sat</v>
      </c>
      <c r="C677" t="str">
        <f>IFERROR(VLOOKUP(A677,Blad1!$A$1:$F$126,3,FALSE),"No Liqour")</f>
        <v>No Liqour</v>
      </c>
      <c r="D677">
        <f>IFERROR(VLOOKUP(A677,Blad1!$A$1:$F$126,4,FALSE),0)</f>
        <v>0</v>
      </c>
      <c r="E677">
        <f>IFERROR(VLOOKUP(A677,Blad1!$A$1:$F$126,5,FALSE),0)</f>
        <v>0</v>
      </c>
      <c r="F677" t="str">
        <f>IFERROR(VLOOKUP(A677,Blad1!$A$1:$F$126,6,FALSE),"Home")</f>
        <v>Home</v>
      </c>
      <c r="G677" t="str">
        <f t="shared" si="31"/>
        <v>Self</v>
      </c>
      <c r="H677" t="str">
        <f t="shared" si="32"/>
        <v>Y</v>
      </c>
    </row>
    <row r="678" spans="1:8" x14ac:dyDescent="0.25">
      <c r="A678" s="19">
        <v>42316</v>
      </c>
      <c r="B678" t="str">
        <f t="shared" si="30"/>
        <v>Sun</v>
      </c>
      <c r="C678" t="str">
        <f>IFERROR(VLOOKUP(A678,Blad1!$A$1:$F$126,3,FALSE),"No Liqour")</f>
        <v>No Liqour</v>
      </c>
      <c r="D678">
        <f>IFERROR(VLOOKUP(A678,Blad1!$A$1:$F$126,4,FALSE),0)</f>
        <v>0</v>
      </c>
      <c r="E678">
        <f>IFERROR(VLOOKUP(A678,Blad1!$A$1:$F$126,5,FALSE),0)</f>
        <v>0</v>
      </c>
      <c r="F678" t="str">
        <f>IFERROR(VLOOKUP(A678,Blad1!$A$1:$F$126,6,FALSE),"Home")</f>
        <v>Home</v>
      </c>
      <c r="G678" t="str">
        <f t="shared" si="31"/>
        <v>Self</v>
      </c>
      <c r="H678" t="str">
        <f t="shared" si="32"/>
        <v>Y</v>
      </c>
    </row>
    <row r="679" spans="1:8" x14ac:dyDescent="0.25">
      <c r="A679" s="19">
        <v>42317</v>
      </c>
      <c r="B679" t="str">
        <f t="shared" si="30"/>
        <v>Mon</v>
      </c>
      <c r="C679" t="str">
        <f>IFERROR(VLOOKUP(A679,Blad1!$A$1:$F$126,3,FALSE),"No Liqour")</f>
        <v>No Liqour</v>
      </c>
      <c r="D679">
        <f>IFERROR(VLOOKUP(A679,Blad1!$A$1:$F$126,4,FALSE),0)</f>
        <v>0</v>
      </c>
      <c r="E679">
        <f>IFERROR(VLOOKUP(A679,Blad1!$A$1:$F$126,5,FALSE),0)</f>
        <v>0</v>
      </c>
      <c r="F679" t="str">
        <f>IFERROR(VLOOKUP(A679,Blad1!$A$1:$F$126,6,FALSE),"Home")</f>
        <v>Home</v>
      </c>
      <c r="G679" t="str">
        <f t="shared" si="31"/>
        <v>Self</v>
      </c>
      <c r="H679" t="str">
        <f t="shared" si="32"/>
        <v>Y</v>
      </c>
    </row>
    <row r="680" spans="1:8" x14ac:dyDescent="0.25">
      <c r="A680" s="19">
        <v>42318</v>
      </c>
      <c r="B680" t="str">
        <f t="shared" si="30"/>
        <v>Tue</v>
      </c>
      <c r="C680" t="str">
        <f>IFERROR(VLOOKUP(A680,Blad1!$A$1:$F$126,3,FALSE),"No Liqour")</f>
        <v>No Liqour</v>
      </c>
      <c r="D680">
        <f>IFERROR(VLOOKUP(A680,Blad1!$A$1:$F$126,4,FALSE),0)</f>
        <v>0</v>
      </c>
      <c r="E680">
        <f>IFERROR(VLOOKUP(A680,Blad1!$A$1:$F$126,5,FALSE),0)</f>
        <v>0</v>
      </c>
      <c r="F680" t="str">
        <f>IFERROR(VLOOKUP(A680,Blad1!$A$1:$F$126,6,FALSE),"Home")</f>
        <v>Home</v>
      </c>
      <c r="G680" t="str">
        <f t="shared" si="31"/>
        <v>Self</v>
      </c>
      <c r="H680" t="str">
        <f t="shared" si="32"/>
        <v>Y</v>
      </c>
    </row>
    <row r="681" spans="1:8" x14ac:dyDescent="0.25">
      <c r="A681" s="19">
        <v>42319</v>
      </c>
      <c r="B681" t="str">
        <f t="shared" si="30"/>
        <v>Wed</v>
      </c>
      <c r="C681" t="str">
        <f>IFERROR(VLOOKUP(A681,Blad1!$A$1:$F$126,3,FALSE),"No Liqour")</f>
        <v>No Liqour</v>
      </c>
      <c r="D681">
        <f>IFERROR(VLOOKUP(A681,Blad1!$A$1:$F$126,4,FALSE),0)</f>
        <v>0</v>
      </c>
      <c r="E681">
        <f>IFERROR(VLOOKUP(A681,Blad1!$A$1:$F$126,5,FALSE),0)</f>
        <v>0</v>
      </c>
      <c r="F681" t="str">
        <f>IFERROR(VLOOKUP(A681,Blad1!$A$1:$F$126,6,FALSE),"Home")</f>
        <v>Home</v>
      </c>
      <c r="G681" t="str">
        <f t="shared" si="31"/>
        <v>Self</v>
      </c>
      <c r="H681" t="str">
        <f t="shared" si="32"/>
        <v>Y</v>
      </c>
    </row>
    <row r="682" spans="1:8" x14ac:dyDescent="0.25">
      <c r="A682" s="19">
        <v>42320</v>
      </c>
      <c r="B682" t="str">
        <f t="shared" si="30"/>
        <v>Thu</v>
      </c>
      <c r="C682" t="str">
        <f>IFERROR(VLOOKUP(A682,Blad1!$A$1:$F$126,3,FALSE),"No Liqour")</f>
        <v>No Liqour</v>
      </c>
      <c r="D682">
        <f>IFERROR(VLOOKUP(A682,Blad1!$A$1:$F$126,4,FALSE),0)</f>
        <v>0</v>
      </c>
      <c r="E682">
        <f>IFERROR(VLOOKUP(A682,Blad1!$A$1:$F$126,5,FALSE),0)</f>
        <v>0</v>
      </c>
      <c r="F682" t="str">
        <f>IFERROR(VLOOKUP(A682,Blad1!$A$1:$F$126,6,FALSE),"Home")</f>
        <v>Home</v>
      </c>
      <c r="G682" t="str">
        <f t="shared" si="31"/>
        <v>Self</v>
      </c>
      <c r="H682" t="str">
        <f t="shared" si="32"/>
        <v>Y</v>
      </c>
    </row>
    <row r="683" spans="1:8" x14ac:dyDescent="0.25">
      <c r="A683" s="19">
        <v>42321</v>
      </c>
      <c r="B683" t="str">
        <f t="shared" si="30"/>
        <v>Fri</v>
      </c>
      <c r="C683" t="str">
        <f>IFERROR(VLOOKUP(A683,Blad1!$A$1:$F$126,3,FALSE),"No Liqour")</f>
        <v>No Liqour</v>
      </c>
      <c r="D683">
        <f>IFERROR(VLOOKUP(A683,Blad1!$A$1:$F$126,4,FALSE),0)</f>
        <v>0</v>
      </c>
      <c r="E683">
        <f>IFERROR(VLOOKUP(A683,Blad1!$A$1:$F$126,5,FALSE),0)</f>
        <v>0</v>
      </c>
      <c r="F683" t="str">
        <f>IFERROR(VLOOKUP(A683,Blad1!$A$1:$F$126,6,FALSE),"Home")</f>
        <v>Home</v>
      </c>
      <c r="G683" t="str">
        <f t="shared" si="31"/>
        <v>Self</v>
      </c>
      <c r="H683" t="str">
        <f t="shared" si="32"/>
        <v>Y</v>
      </c>
    </row>
    <row r="684" spans="1:8" x14ac:dyDescent="0.25">
      <c r="A684" s="19">
        <v>42322</v>
      </c>
      <c r="B684" t="str">
        <f t="shared" si="30"/>
        <v>Sat</v>
      </c>
      <c r="C684" t="str">
        <f>IFERROR(VLOOKUP(A684,Blad1!$A$1:$F$126,3,FALSE),"No Liqour")</f>
        <v>No Liqour</v>
      </c>
      <c r="D684">
        <f>IFERROR(VLOOKUP(A684,Blad1!$A$1:$F$126,4,FALSE),0)</f>
        <v>0</v>
      </c>
      <c r="E684">
        <f>IFERROR(VLOOKUP(A684,Blad1!$A$1:$F$126,5,FALSE),0)</f>
        <v>0</v>
      </c>
      <c r="F684" t="str">
        <f>IFERROR(VLOOKUP(A684,Blad1!$A$1:$F$126,6,FALSE),"Home")</f>
        <v>Home</v>
      </c>
      <c r="G684" t="str">
        <f t="shared" si="31"/>
        <v>Self</v>
      </c>
      <c r="H684" t="str">
        <f t="shared" si="32"/>
        <v>Y</v>
      </c>
    </row>
    <row r="685" spans="1:8" x14ac:dyDescent="0.25">
      <c r="A685" s="19">
        <v>42323</v>
      </c>
      <c r="B685" t="str">
        <f t="shared" si="30"/>
        <v>Sun</v>
      </c>
      <c r="C685" t="str">
        <f>IFERROR(VLOOKUP(A685,Blad1!$A$1:$F$126,3,FALSE),"No Liqour")</f>
        <v>No Liqour</v>
      </c>
      <c r="D685">
        <f>IFERROR(VLOOKUP(A685,Blad1!$A$1:$F$126,4,FALSE),0)</f>
        <v>0</v>
      </c>
      <c r="E685">
        <f>IFERROR(VLOOKUP(A685,Blad1!$A$1:$F$126,5,FALSE),0)</f>
        <v>0</v>
      </c>
      <c r="F685" t="str">
        <f>IFERROR(VLOOKUP(A685,Blad1!$A$1:$F$126,6,FALSE),"Home")</f>
        <v>Home</v>
      </c>
      <c r="G685" t="str">
        <f t="shared" si="31"/>
        <v>Self</v>
      </c>
      <c r="H685" t="str">
        <f t="shared" si="32"/>
        <v>Y</v>
      </c>
    </row>
    <row r="686" spans="1:8" x14ac:dyDescent="0.25">
      <c r="A686" s="19">
        <v>42324</v>
      </c>
      <c r="B686" t="str">
        <f t="shared" si="30"/>
        <v>Mon</v>
      </c>
      <c r="C686" t="str">
        <f>IFERROR(VLOOKUP(A686,Blad1!$A$1:$F$126,3,FALSE),"No Liqour")</f>
        <v>No Liqour</v>
      </c>
      <c r="D686">
        <f>IFERROR(VLOOKUP(A686,Blad1!$A$1:$F$126,4,FALSE),0)</f>
        <v>0</v>
      </c>
      <c r="E686">
        <f>IFERROR(VLOOKUP(A686,Blad1!$A$1:$F$126,5,FALSE),0)</f>
        <v>0</v>
      </c>
      <c r="F686" t="str">
        <f>IFERROR(VLOOKUP(A686,Blad1!$A$1:$F$126,6,FALSE),"Home")</f>
        <v>Home</v>
      </c>
      <c r="G686" t="str">
        <f t="shared" si="31"/>
        <v>Self</v>
      </c>
      <c r="H686" t="str">
        <f t="shared" si="32"/>
        <v>Y</v>
      </c>
    </row>
    <row r="687" spans="1:8" x14ac:dyDescent="0.25">
      <c r="A687" s="19">
        <v>42325</v>
      </c>
      <c r="B687" t="str">
        <f t="shared" si="30"/>
        <v>Tue</v>
      </c>
      <c r="C687" t="str">
        <f>IFERROR(VLOOKUP(A687,Blad1!$A$1:$F$126,3,FALSE),"No Liqour")</f>
        <v>No Liqour</v>
      </c>
      <c r="D687">
        <f>IFERROR(VLOOKUP(A687,Blad1!$A$1:$F$126,4,FALSE),0)</f>
        <v>0</v>
      </c>
      <c r="E687">
        <f>IFERROR(VLOOKUP(A687,Blad1!$A$1:$F$126,5,FALSE),0)</f>
        <v>0</v>
      </c>
      <c r="F687" t="str">
        <f>IFERROR(VLOOKUP(A687,Blad1!$A$1:$F$126,6,FALSE),"Home")</f>
        <v>Home</v>
      </c>
      <c r="G687" t="str">
        <f t="shared" si="31"/>
        <v>Self</v>
      </c>
      <c r="H687" t="str">
        <f t="shared" si="32"/>
        <v>Y</v>
      </c>
    </row>
    <row r="688" spans="1:8" x14ac:dyDescent="0.25">
      <c r="A688" s="19">
        <v>42326</v>
      </c>
      <c r="B688" t="str">
        <f t="shared" si="30"/>
        <v>Wed</v>
      </c>
      <c r="C688" t="str">
        <f>IFERROR(VLOOKUP(A688,Blad1!$A$1:$F$126,3,FALSE),"No Liqour")</f>
        <v>No Liqour</v>
      </c>
      <c r="D688">
        <f>IFERROR(VLOOKUP(A688,Blad1!$A$1:$F$126,4,FALSE),0)</f>
        <v>0</v>
      </c>
      <c r="E688">
        <f>IFERROR(VLOOKUP(A688,Blad1!$A$1:$F$126,5,FALSE),0)</f>
        <v>0</v>
      </c>
      <c r="F688" t="str">
        <f>IFERROR(VLOOKUP(A688,Blad1!$A$1:$F$126,6,FALSE),"Home")</f>
        <v>Home</v>
      </c>
      <c r="G688" t="str">
        <f t="shared" si="31"/>
        <v>Self</v>
      </c>
      <c r="H688" t="str">
        <f t="shared" si="32"/>
        <v>Y</v>
      </c>
    </row>
    <row r="689" spans="1:8" x14ac:dyDescent="0.25">
      <c r="A689" s="19">
        <v>42327</v>
      </c>
      <c r="B689" t="str">
        <f t="shared" si="30"/>
        <v>Thu</v>
      </c>
      <c r="C689" t="str">
        <f>IFERROR(VLOOKUP(A689,Blad1!$A$1:$F$126,3,FALSE),"No Liqour")</f>
        <v>No Liqour</v>
      </c>
      <c r="D689">
        <f>IFERROR(VLOOKUP(A689,Blad1!$A$1:$F$126,4,FALSE),0)</f>
        <v>0</v>
      </c>
      <c r="E689">
        <f>IFERROR(VLOOKUP(A689,Blad1!$A$1:$F$126,5,FALSE),0)</f>
        <v>0</v>
      </c>
      <c r="F689" t="str">
        <f>IFERROR(VLOOKUP(A689,Blad1!$A$1:$F$126,6,FALSE),"Home")</f>
        <v>Home</v>
      </c>
      <c r="G689" t="str">
        <f t="shared" si="31"/>
        <v>Self</v>
      </c>
      <c r="H689" t="str">
        <f t="shared" si="32"/>
        <v>Y</v>
      </c>
    </row>
    <row r="690" spans="1:8" x14ac:dyDescent="0.25">
      <c r="A690" s="19">
        <v>42328</v>
      </c>
      <c r="B690" t="str">
        <f t="shared" si="30"/>
        <v>Fri</v>
      </c>
      <c r="C690" t="str">
        <f>IFERROR(VLOOKUP(A690,Blad1!$A$1:$F$126,3,FALSE),"No Liqour")</f>
        <v>No Liqour</v>
      </c>
      <c r="D690">
        <f>IFERROR(VLOOKUP(A690,Blad1!$A$1:$F$126,4,FALSE),0)</f>
        <v>0</v>
      </c>
      <c r="E690">
        <f>IFERROR(VLOOKUP(A690,Blad1!$A$1:$F$126,5,FALSE),0)</f>
        <v>0</v>
      </c>
      <c r="F690" t="str">
        <f>IFERROR(VLOOKUP(A690,Blad1!$A$1:$F$126,6,FALSE),"Home")</f>
        <v>Home</v>
      </c>
      <c r="G690" t="str">
        <f t="shared" si="31"/>
        <v>Self</v>
      </c>
      <c r="H690" t="str">
        <f t="shared" si="32"/>
        <v>Y</v>
      </c>
    </row>
    <row r="691" spans="1:8" x14ac:dyDescent="0.25">
      <c r="A691" s="19">
        <v>42329</v>
      </c>
      <c r="B691" t="str">
        <f t="shared" si="30"/>
        <v>Sat</v>
      </c>
      <c r="C691" t="str">
        <f>IFERROR(VLOOKUP(A691,Blad1!$A$1:$F$126,3,FALSE),"No Liqour")</f>
        <v>No Liqour</v>
      </c>
      <c r="D691">
        <f>IFERROR(VLOOKUP(A691,Blad1!$A$1:$F$126,4,FALSE),0)</f>
        <v>0</v>
      </c>
      <c r="E691">
        <f>IFERROR(VLOOKUP(A691,Blad1!$A$1:$F$126,5,FALSE),0)</f>
        <v>0</v>
      </c>
      <c r="F691" t="str">
        <f>IFERROR(VLOOKUP(A691,Blad1!$A$1:$F$126,6,FALSE),"Home")</f>
        <v>Home</v>
      </c>
      <c r="G691" t="str">
        <f t="shared" si="31"/>
        <v>Self</v>
      </c>
      <c r="H691" t="str">
        <f t="shared" si="32"/>
        <v>Y</v>
      </c>
    </row>
    <row r="692" spans="1:8" x14ac:dyDescent="0.25">
      <c r="A692" s="19">
        <v>42330</v>
      </c>
      <c r="B692" t="str">
        <f t="shared" si="30"/>
        <v>Sun</v>
      </c>
      <c r="C692" t="str">
        <f>IFERROR(VLOOKUP(A692,Blad1!$A$1:$F$126,3,FALSE),"No Liqour")</f>
        <v>No Liqour</v>
      </c>
      <c r="D692">
        <f>IFERROR(VLOOKUP(A692,Blad1!$A$1:$F$126,4,FALSE),0)</f>
        <v>0</v>
      </c>
      <c r="E692">
        <f>IFERROR(VLOOKUP(A692,Blad1!$A$1:$F$126,5,FALSE),0)</f>
        <v>0</v>
      </c>
      <c r="F692" t="str">
        <f>IFERROR(VLOOKUP(A692,Blad1!$A$1:$F$126,6,FALSE),"Home")</f>
        <v>Home</v>
      </c>
      <c r="G692" t="str">
        <f t="shared" si="31"/>
        <v>Self</v>
      </c>
      <c r="H692" t="str">
        <f t="shared" si="32"/>
        <v>Y</v>
      </c>
    </row>
    <row r="693" spans="1:8" x14ac:dyDescent="0.25">
      <c r="A693" s="19">
        <v>42331</v>
      </c>
      <c r="B693" t="str">
        <f t="shared" si="30"/>
        <v>Mon</v>
      </c>
      <c r="C693" t="str">
        <f>IFERROR(VLOOKUP(A693,Blad1!$A$1:$F$126,3,FALSE),"No Liqour")</f>
        <v>No Liqour</v>
      </c>
      <c r="D693">
        <f>IFERROR(VLOOKUP(A693,Blad1!$A$1:$F$126,4,FALSE),0)</f>
        <v>0</v>
      </c>
      <c r="E693">
        <f>IFERROR(VLOOKUP(A693,Blad1!$A$1:$F$126,5,FALSE),0)</f>
        <v>0</v>
      </c>
      <c r="F693" t="str">
        <f>IFERROR(VLOOKUP(A693,Blad1!$A$1:$F$126,6,FALSE),"Home")</f>
        <v>Home</v>
      </c>
      <c r="G693" t="str">
        <f t="shared" si="31"/>
        <v>Self</v>
      </c>
      <c r="H693" t="str">
        <f t="shared" si="32"/>
        <v>Y</v>
      </c>
    </row>
    <row r="694" spans="1:8" x14ac:dyDescent="0.25">
      <c r="A694" s="19">
        <v>42332</v>
      </c>
      <c r="B694" t="str">
        <f t="shared" si="30"/>
        <v>Tue</v>
      </c>
      <c r="C694" t="str">
        <f>IFERROR(VLOOKUP(A694,Blad1!$A$1:$F$126,3,FALSE),"No Liqour")</f>
        <v>No Liqour</v>
      </c>
      <c r="D694">
        <f>IFERROR(VLOOKUP(A694,Blad1!$A$1:$F$126,4,FALSE),0)</f>
        <v>0</v>
      </c>
      <c r="E694">
        <f>IFERROR(VLOOKUP(A694,Blad1!$A$1:$F$126,5,FALSE),0)</f>
        <v>0</v>
      </c>
      <c r="F694" t="str">
        <f>IFERROR(VLOOKUP(A694,Blad1!$A$1:$F$126,6,FALSE),"Home")</f>
        <v>Home</v>
      </c>
      <c r="G694" t="str">
        <f t="shared" si="31"/>
        <v>Self</v>
      </c>
      <c r="H694" t="str">
        <f t="shared" si="32"/>
        <v>Y</v>
      </c>
    </row>
    <row r="695" spans="1:8" x14ac:dyDescent="0.25">
      <c r="A695" s="19">
        <v>42333</v>
      </c>
      <c r="B695" t="str">
        <f t="shared" si="30"/>
        <v>Wed</v>
      </c>
      <c r="C695" t="str">
        <f>IFERROR(VLOOKUP(A695,Blad1!$A$1:$F$126,3,FALSE),"No Liqour")</f>
        <v>No Liqour</v>
      </c>
      <c r="D695">
        <f>IFERROR(VLOOKUP(A695,Blad1!$A$1:$F$126,4,FALSE),0)</f>
        <v>0</v>
      </c>
      <c r="E695">
        <f>IFERROR(VLOOKUP(A695,Blad1!$A$1:$F$126,5,FALSE),0)</f>
        <v>0</v>
      </c>
      <c r="F695" t="str">
        <f>IFERROR(VLOOKUP(A695,Blad1!$A$1:$F$126,6,FALSE),"Home")</f>
        <v>Home</v>
      </c>
      <c r="G695" t="str">
        <f t="shared" si="31"/>
        <v>Self</v>
      </c>
      <c r="H695" t="str">
        <f t="shared" si="32"/>
        <v>Y</v>
      </c>
    </row>
    <row r="696" spans="1:8" x14ac:dyDescent="0.25">
      <c r="A696" s="19">
        <v>42334</v>
      </c>
      <c r="B696" t="str">
        <f t="shared" si="30"/>
        <v>Thu</v>
      </c>
      <c r="C696" t="str">
        <f>IFERROR(VLOOKUP(A696,Blad1!$A$1:$F$126,3,FALSE),"No Liqour")</f>
        <v>No Liqour</v>
      </c>
      <c r="D696">
        <f>IFERROR(VLOOKUP(A696,Blad1!$A$1:$F$126,4,FALSE),0)</f>
        <v>0</v>
      </c>
      <c r="E696">
        <f>IFERROR(VLOOKUP(A696,Blad1!$A$1:$F$126,5,FALSE),0)</f>
        <v>0</v>
      </c>
      <c r="F696" t="str">
        <f>IFERROR(VLOOKUP(A696,Blad1!$A$1:$F$126,6,FALSE),"Home")</f>
        <v>Home</v>
      </c>
      <c r="G696" t="str">
        <f t="shared" si="31"/>
        <v>Self</v>
      </c>
      <c r="H696" t="str">
        <f t="shared" si="32"/>
        <v>Y</v>
      </c>
    </row>
    <row r="697" spans="1:8" x14ac:dyDescent="0.25">
      <c r="A697" s="19">
        <v>42335</v>
      </c>
      <c r="B697" t="str">
        <f t="shared" si="30"/>
        <v>Fri</v>
      </c>
      <c r="C697" t="str">
        <f>IFERROR(VLOOKUP(A697,Blad1!$A$1:$F$126,3,FALSE),"No Liqour")</f>
        <v>No Liqour</v>
      </c>
      <c r="D697">
        <f>IFERROR(VLOOKUP(A697,Blad1!$A$1:$F$126,4,FALSE),0)</f>
        <v>0</v>
      </c>
      <c r="E697">
        <f>IFERROR(VLOOKUP(A697,Blad1!$A$1:$F$126,5,FALSE),0)</f>
        <v>0</v>
      </c>
      <c r="F697" t="str">
        <f>IFERROR(VLOOKUP(A697,Blad1!$A$1:$F$126,6,FALSE),"Home")</f>
        <v>Home</v>
      </c>
      <c r="G697" t="str">
        <f t="shared" si="31"/>
        <v>Self</v>
      </c>
      <c r="H697" t="str">
        <f t="shared" si="32"/>
        <v>Y</v>
      </c>
    </row>
    <row r="698" spans="1:8" x14ac:dyDescent="0.25">
      <c r="A698" s="19">
        <v>42336</v>
      </c>
      <c r="B698" t="str">
        <f t="shared" si="30"/>
        <v>Sat</v>
      </c>
      <c r="C698" t="str">
        <f>IFERROR(VLOOKUP(A698,Blad1!$A$1:$F$126,3,FALSE),"No Liqour")</f>
        <v>No Liqour</v>
      </c>
      <c r="D698">
        <f>IFERROR(VLOOKUP(A698,Blad1!$A$1:$F$126,4,FALSE),0)</f>
        <v>0</v>
      </c>
      <c r="E698">
        <f>IFERROR(VLOOKUP(A698,Blad1!$A$1:$F$126,5,FALSE),0)</f>
        <v>0</v>
      </c>
      <c r="F698" t="str">
        <f>IFERROR(VLOOKUP(A698,Blad1!$A$1:$F$126,6,FALSE),"Home")</f>
        <v>Home</v>
      </c>
      <c r="G698" t="str">
        <f t="shared" si="31"/>
        <v>Self</v>
      </c>
      <c r="H698" t="str">
        <f t="shared" si="32"/>
        <v>Y</v>
      </c>
    </row>
    <row r="699" spans="1:8" x14ac:dyDescent="0.25">
      <c r="A699" s="19">
        <v>42337</v>
      </c>
      <c r="B699" t="str">
        <f t="shared" si="30"/>
        <v>Sun</v>
      </c>
      <c r="C699" t="str">
        <f>IFERROR(VLOOKUP(A699,Blad1!$A$1:$F$126,3,FALSE),"No Liqour")</f>
        <v>No Liqour</v>
      </c>
      <c r="D699">
        <f>IFERROR(VLOOKUP(A699,Blad1!$A$1:$F$126,4,FALSE),0)</f>
        <v>0</v>
      </c>
      <c r="E699">
        <f>IFERROR(VLOOKUP(A699,Blad1!$A$1:$F$126,5,FALSE),0)</f>
        <v>0</v>
      </c>
      <c r="F699" t="str">
        <f>IFERROR(VLOOKUP(A699,Blad1!$A$1:$F$126,6,FALSE),"Home")</f>
        <v>Home</v>
      </c>
      <c r="G699" t="str">
        <f t="shared" si="31"/>
        <v>Self</v>
      </c>
      <c r="H699" t="str">
        <f t="shared" si="32"/>
        <v>Y</v>
      </c>
    </row>
    <row r="700" spans="1:8" x14ac:dyDescent="0.25">
      <c r="A700" s="19">
        <v>42338</v>
      </c>
      <c r="B700" t="str">
        <f t="shared" si="30"/>
        <v>Mon</v>
      </c>
      <c r="C700" t="str">
        <f>IFERROR(VLOOKUP(A700,Blad1!$A$1:$F$126,3,FALSE),"No Liqour")</f>
        <v>No Liqour</v>
      </c>
      <c r="D700">
        <f>IFERROR(VLOOKUP(A700,Blad1!$A$1:$F$126,4,FALSE),0)</f>
        <v>0</v>
      </c>
      <c r="E700">
        <f>IFERROR(VLOOKUP(A700,Blad1!$A$1:$F$126,5,FALSE),0)</f>
        <v>0</v>
      </c>
      <c r="F700" t="str">
        <f>IFERROR(VLOOKUP(A700,Blad1!$A$1:$F$126,6,FALSE),"Home")</f>
        <v>Home</v>
      </c>
      <c r="G700" t="str">
        <f t="shared" si="31"/>
        <v>Self</v>
      </c>
      <c r="H700" t="str">
        <f t="shared" si="32"/>
        <v>Y</v>
      </c>
    </row>
    <row r="701" spans="1:8" x14ac:dyDescent="0.25">
      <c r="A701" s="19">
        <v>42339</v>
      </c>
      <c r="B701" t="str">
        <f t="shared" si="30"/>
        <v>Tue</v>
      </c>
      <c r="C701" t="str">
        <f>IFERROR(VLOOKUP(A701,Blad1!$A$1:$F$126,3,FALSE),"No Liqour")</f>
        <v>No Liqour</v>
      </c>
      <c r="D701">
        <f>IFERROR(VLOOKUP(A701,Blad1!$A$1:$F$126,4,FALSE),0)</f>
        <v>0</v>
      </c>
      <c r="E701">
        <f>IFERROR(VLOOKUP(A701,Blad1!$A$1:$F$126,5,FALSE),0)</f>
        <v>0</v>
      </c>
      <c r="F701" t="str">
        <f>IFERROR(VLOOKUP(A701,Blad1!$A$1:$F$126,6,FALSE),"Home")</f>
        <v>Home</v>
      </c>
      <c r="G701" t="str">
        <f t="shared" si="31"/>
        <v>Self</v>
      </c>
      <c r="H701" t="str">
        <f t="shared" si="32"/>
        <v>Y</v>
      </c>
    </row>
    <row r="702" spans="1:8" x14ac:dyDescent="0.25">
      <c r="A702" s="19">
        <v>42340</v>
      </c>
      <c r="B702" t="str">
        <f t="shared" si="30"/>
        <v>Wed</v>
      </c>
      <c r="C702" t="str">
        <f>IFERROR(VLOOKUP(A702,Blad1!$A$1:$F$126,3,FALSE),"No Liqour")</f>
        <v>No Liqour</v>
      </c>
      <c r="D702">
        <f>IFERROR(VLOOKUP(A702,Blad1!$A$1:$F$126,4,FALSE),0)</f>
        <v>0</v>
      </c>
      <c r="E702">
        <f>IFERROR(VLOOKUP(A702,Blad1!$A$1:$F$126,5,FALSE),0)</f>
        <v>0</v>
      </c>
      <c r="F702" t="str">
        <f>IFERROR(VLOOKUP(A702,Blad1!$A$1:$F$126,6,FALSE),"Home")</f>
        <v>Home</v>
      </c>
      <c r="G702" t="str">
        <f t="shared" si="31"/>
        <v>Self</v>
      </c>
      <c r="H702" t="str">
        <f t="shared" si="32"/>
        <v>Y</v>
      </c>
    </row>
    <row r="703" spans="1:8" x14ac:dyDescent="0.25">
      <c r="A703" s="19">
        <v>42341</v>
      </c>
      <c r="B703" t="str">
        <f t="shared" si="30"/>
        <v>Thu</v>
      </c>
      <c r="C703" t="str">
        <f>IFERROR(VLOOKUP(A703,Blad1!$A$1:$F$126,3,FALSE),"No Liqour")</f>
        <v>No Liqour</v>
      </c>
      <c r="D703">
        <f>IFERROR(VLOOKUP(A703,Blad1!$A$1:$F$126,4,FALSE),0)</f>
        <v>0</v>
      </c>
      <c r="E703">
        <f>IFERROR(VLOOKUP(A703,Blad1!$A$1:$F$126,5,FALSE),0)</f>
        <v>0</v>
      </c>
      <c r="F703" t="str">
        <f>IFERROR(VLOOKUP(A703,Blad1!$A$1:$F$126,6,FALSE),"Home")</f>
        <v>Home</v>
      </c>
      <c r="G703" t="str">
        <f t="shared" si="31"/>
        <v>Self</v>
      </c>
      <c r="H703" t="str">
        <f t="shared" si="32"/>
        <v>Y</v>
      </c>
    </row>
    <row r="704" spans="1:8" x14ac:dyDescent="0.25">
      <c r="A704" s="19">
        <v>42342</v>
      </c>
      <c r="B704" t="str">
        <f t="shared" si="30"/>
        <v>Fri</v>
      </c>
      <c r="C704" t="str">
        <f>IFERROR(VLOOKUP(A704,Blad1!$A$1:$F$126,3,FALSE),"No Liqour")</f>
        <v>No Liqour</v>
      </c>
      <c r="D704">
        <f>IFERROR(VLOOKUP(A704,Blad1!$A$1:$F$126,4,FALSE),0)</f>
        <v>0</v>
      </c>
      <c r="E704">
        <f>IFERROR(VLOOKUP(A704,Blad1!$A$1:$F$126,5,FALSE),0)</f>
        <v>0</v>
      </c>
      <c r="F704" t="str">
        <f>IFERROR(VLOOKUP(A704,Blad1!$A$1:$F$126,6,FALSE),"Home")</f>
        <v>Home</v>
      </c>
      <c r="G704" t="str">
        <f t="shared" si="31"/>
        <v>Self</v>
      </c>
      <c r="H704" t="str">
        <f t="shared" si="32"/>
        <v>Y</v>
      </c>
    </row>
    <row r="705" spans="1:8" x14ac:dyDescent="0.25">
      <c r="A705" s="19">
        <v>42343</v>
      </c>
      <c r="B705" t="str">
        <f t="shared" si="30"/>
        <v>Sat</v>
      </c>
      <c r="C705" t="str">
        <f>IFERROR(VLOOKUP(A705,Blad1!$A$1:$F$126,3,FALSE),"No Liqour")</f>
        <v>No Liqour</v>
      </c>
      <c r="D705">
        <f>IFERROR(VLOOKUP(A705,Blad1!$A$1:$F$126,4,FALSE),0)</f>
        <v>0</v>
      </c>
      <c r="E705">
        <f>IFERROR(VLOOKUP(A705,Blad1!$A$1:$F$126,5,FALSE),0)</f>
        <v>0</v>
      </c>
      <c r="F705" t="str">
        <f>IFERROR(VLOOKUP(A705,Blad1!$A$1:$F$126,6,FALSE),"Home")</f>
        <v>Home</v>
      </c>
      <c r="G705" t="str">
        <f t="shared" si="31"/>
        <v>Self</v>
      </c>
      <c r="H705" t="str">
        <f t="shared" si="32"/>
        <v>Y</v>
      </c>
    </row>
    <row r="706" spans="1:8" x14ac:dyDescent="0.25">
      <c r="A706" s="19">
        <v>42344</v>
      </c>
      <c r="B706" t="str">
        <f t="shared" si="30"/>
        <v>Sun</v>
      </c>
      <c r="C706" t="str">
        <f>IFERROR(VLOOKUP(A706,Blad1!$A$1:$F$126,3,FALSE),"No Liqour")</f>
        <v>No Liqour</v>
      </c>
      <c r="D706">
        <f>IFERROR(VLOOKUP(A706,Blad1!$A$1:$F$126,4,FALSE),0)</f>
        <v>0</v>
      </c>
      <c r="E706">
        <f>IFERROR(VLOOKUP(A706,Blad1!$A$1:$F$126,5,FALSE),0)</f>
        <v>0</v>
      </c>
      <c r="F706" t="str">
        <f>IFERROR(VLOOKUP(A706,Blad1!$A$1:$F$126,6,FALSE),"Home")</f>
        <v>Home</v>
      </c>
      <c r="G706" t="str">
        <f t="shared" si="31"/>
        <v>Self</v>
      </c>
      <c r="H706" t="str">
        <f t="shared" si="32"/>
        <v>Y</v>
      </c>
    </row>
    <row r="707" spans="1:8" x14ac:dyDescent="0.25">
      <c r="A707" s="19">
        <v>42345</v>
      </c>
      <c r="B707" t="str">
        <f t="shared" ref="B707:B770" si="33">TEXT(A707,"ddd")</f>
        <v>Mon</v>
      </c>
      <c r="C707" t="str">
        <f>IFERROR(VLOOKUP(A707,Blad1!$A$1:$F$126,3,FALSE),"No Liqour")</f>
        <v>No Liqour</v>
      </c>
      <c r="D707">
        <f>IFERROR(VLOOKUP(A707,Blad1!$A$1:$F$126,4,FALSE),0)</f>
        <v>0</v>
      </c>
      <c r="E707">
        <f>IFERROR(VLOOKUP(A707,Blad1!$A$1:$F$126,5,FALSE),0)</f>
        <v>0</v>
      </c>
      <c r="F707" t="str">
        <f>IFERROR(VLOOKUP(A707,Blad1!$A$1:$F$126,6,FALSE),"Home")</f>
        <v>Home</v>
      </c>
      <c r="G707" t="str">
        <f t="shared" ref="G707:G770" si="34">IF(F707="Home","Self","Others")</f>
        <v>Self</v>
      </c>
      <c r="H707" t="str">
        <f t="shared" ref="H707:H770" si="35">IFERROR(IF(FIND("Home",F707)=1,"Y","N"),"N")</f>
        <v>Y</v>
      </c>
    </row>
    <row r="708" spans="1:8" x14ac:dyDescent="0.25">
      <c r="A708" s="19">
        <v>42346</v>
      </c>
      <c r="B708" t="str">
        <f t="shared" si="33"/>
        <v>Tue</v>
      </c>
      <c r="C708" t="str">
        <f>IFERROR(VLOOKUP(A708,Blad1!$A$1:$F$126,3,FALSE),"No Liqour")</f>
        <v>No Liqour</v>
      </c>
      <c r="D708">
        <f>IFERROR(VLOOKUP(A708,Blad1!$A$1:$F$126,4,FALSE),0)</f>
        <v>0</v>
      </c>
      <c r="E708">
        <f>IFERROR(VLOOKUP(A708,Blad1!$A$1:$F$126,5,FALSE),0)</f>
        <v>0</v>
      </c>
      <c r="F708" t="str">
        <f>IFERROR(VLOOKUP(A708,Blad1!$A$1:$F$126,6,FALSE),"Home")</f>
        <v>Home</v>
      </c>
      <c r="G708" t="str">
        <f t="shared" si="34"/>
        <v>Self</v>
      </c>
      <c r="H708" t="str">
        <f t="shared" si="35"/>
        <v>Y</v>
      </c>
    </row>
    <row r="709" spans="1:8" x14ac:dyDescent="0.25">
      <c r="A709" s="19">
        <v>42347</v>
      </c>
      <c r="B709" t="str">
        <f t="shared" si="33"/>
        <v>Wed</v>
      </c>
      <c r="C709" t="str">
        <f>IFERROR(VLOOKUP(A709,Blad1!$A$1:$F$126,3,FALSE),"No Liqour")</f>
        <v>No Liqour</v>
      </c>
      <c r="D709">
        <f>IFERROR(VLOOKUP(A709,Blad1!$A$1:$F$126,4,FALSE),0)</f>
        <v>0</v>
      </c>
      <c r="E709">
        <f>IFERROR(VLOOKUP(A709,Blad1!$A$1:$F$126,5,FALSE),0)</f>
        <v>0</v>
      </c>
      <c r="F709" t="str">
        <f>IFERROR(VLOOKUP(A709,Blad1!$A$1:$F$126,6,FALSE),"Home")</f>
        <v>Home</v>
      </c>
      <c r="G709" t="str">
        <f t="shared" si="34"/>
        <v>Self</v>
      </c>
      <c r="H709" t="str">
        <f t="shared" si="35"/>
        <v>Y</v>
      </c>
    </row>
    <row r="710" spans="1:8" x14ac:dyDescent="0.25">
      <c r="A710" s="19">
        <v>42348</v>
      </c>
      <c r="B710" t="str">
        <f t="shared" si="33"/>
        <v>Thu</v>
      </c>
      <c r="C710" t="str">
        <f>IFERROR(VLOOKUP(A710,Blad1!$A$1:$F$126,3,FALSE),"No Liqour")</f>
        <v>No Liqour</v>
      </c>
      <c r="D710">
        <f>IFERROR(VLOOKUP(A710,Blad1!$A$1:$F$126,4,FALSE),0)</f>
        <v>0</v>
      </c>
      <c r="E710">
        <f>IFERROR(VLOOKUP(A710,Blad1!$A$1:$F$126,5,FALSE),0)</f>
        <v>0</v>
      </c>
      <c r="F710" t="str">
        <f>IFERROR(VLOOKUP(A710,Blad1!$A$1:$F$126,6,FALSE),"Home")</f>
        <v>Home</v>
      </c>
      <c r="G710" t="str">
        <f t="shared" si="34"/>
        <v>Self</v>
      </c>
      <c r="H710" t="str">
        <f t="shared" si="35"/>
        <v>Y</v>
      </c>
    </row>
    <row r="711" spans="1:8" x14ac:dyDescent="0.25">
      <c r="A711" s="19">
        <v>42349</v>
      </c>
      <c r="B711" t="str">
        <f t="shared" si="33"/>
        <v>Fri</v>
      </c>
      <c r="C711" t="str">
        <f>IFERROR(VLOOKUP(A711,Blad1!$A$1:$F$126,3,FALSE),"No Liqour")</f>
        <v>No Liqour</v>
      </c>
      <c r="D711">
        <f>IFERROR(VLOOKUP(A711,Blad1!$A$1:$F$126,4,FALSE),0)</f>
        <v>0</v>
      </c>
      <c r="E711">
        <f>IFERROR(VLOOKUP(A711,Blad1!$A$1:$F$126,5,FALSE),0)</f>
        <v>0</v>
      </c>
      <c r="F711" t="str">
        <f>IFERROR(VLOOKUP(A711,Blad1!$A$1:$F$126,6,FALSE),"Home")</f>
        <v>Home</v>
      </c>
      <c r="G711" t="str">
        <f t="shared" si="34"/>
        <v>Self</v>
      </c>
      <c r="H711" t="str">
        <f t="shared" si="35"/>
        <v>Y</v>
      </c>
    </row>
    <row r="712" spans="1:8" x14ac:dyDescent="0.25">
      <c r="A712" s="19">
        <v>42350</v>
      </c>
      <c r="B712" t="str">
        <f t="shared" si="33"/>
        <v>Sat</v>
      </c>
      <c r="C712" t="str">
        <f>IFERROR(VLOOKUP(A712,Blad1!$A$1:$F$126,3,FALSE),"No Liqour")</f>
        <v>No Liqour</v>
      </c>
      <c r="D712">
        <f>IFERROR(VLOOKUP(A712,Blad1!$A$1:$F$126,4,FALSE),0)</f>
        <v>0</v>
      </c>
      <c r="E712">
        <f>IFERROR(VLOOKUP(A712,Blad1!$A$1:$F$126,5,FALSE),0)</f>
        <v>0</v>
      </c>
      <c r="F712" t="str">
        <f>IFERROR(VLOOKUP(A712,Blad1!$A$1:$F$126,6,FALSE),"Home")</f>
        <v>Home</v>
      </c>
      <c r="G712" t="str">
        <f t="shared" si="34"/>
        <v>Self</v>
      </c>
      <c r="H712" t="str">
        <f t="shared" si="35"/>
        <v>Y</v>
      </c>
    </row>
    <row r="713" spans="1:8" x14ac:dyDescent="0.25">
      <c r="A713" s="19">
        <v>42351</v>
      </c>
      <c r="B713" t="str">
        <f t="shared" si="33"/>
        <v>Sun</v>
      </c>
      <c r="C713" t="str">
        <f>IFERROR(VLOOKUP(A713,Blad1!$A$1:$F$126,3,FALSE),"No Liqour")</f>
        <v>No Liqour</v>
      </c>
      <c r="D713">
        <f>IFERROR(VLOOKUP(A713,Blad1!$A$1:$F$126,4,FALSE),0)</f>
        <v>0</v>
      </c>
      <c r="E713">
        <f>IFERROR(VLOOKUP(A713,Blad1!$A$1:$F$126,5,FALSE),0)</f>
        <v>0</v>
      </c>
      <c r="F713" t="str">
        <f>IFERROR(VLOOKUP(A713,Blad1!$A$1:$F$126,6,FALSE),"Home")</f>
        <v>Home</v>
      </c>
      <c r="G713" t="str">
        <f t="shared" si="34"/>
        <v>Self</v>
      </c>
      <c r="H713" t="str">
        <f t="shared" si="35"/>
        <v>Y</v>
      </c>
    </row>
    <row r="714" spans="1:8" x14ac:dyDescent="0.25">
      <c r="A714" s="19">
        <v>42352</v>
      </c>
      <c r="B714" t="str">
        <f t="shared" si="33"/>
        <v>Mon</v>
      </c>
      <c r="C714" t="str">
        <f>IFERROR(VLOOKUP(A714,Blad1!$A$1:$F$126,3,FALSE),"No Liqour")</f>
        <v>No Liqour</v>
      </c>
      <c r="D714">
        <f>IFERROR(VLOOKUP(A714,Blad1!$A$1:$F$126,4,FALSE),0)</f>
        <v>0</v>
      </c>
      <c r="E714">
        <f>IFERROR(VLOOKUP(A714,Blad1!$A$1:$F$126,5,FALSE),0)</f>
        <v>0</v>
      </c>
      <c r="F714" t="str">
        <f>IFERROR(VLOOKUP(A714,Blad1!$A$1:$F$126,6,FALSE),"Home")</f>
        <v>Home</v>
      </c>
      <c r="G714" t="str">
        <f t="shared" si="34"/>
        <v>Self</v>
      </c>
      <c r="H714" t="str">
        <f t="shared" si="35"/>
        <v>Y</v>
      </c>
    </row>
    <row r="715" spans="1:8" x14ac:dyDescent="0.25">
      <c r="A715" s="19">
        <v>42353</v>
      </c>
      <c r="B715" t="str">
        <f t="shared" si="33"/>
        <v>Tue</v>
      </c>
      <c r="C715" t="str">
        <f>IFERROR(VLOOKUP(A715,Blad1!$A$1:$F$126,3,FALSE),"No Liqour")</f>
        <v>No Liqour</v>
      </c>
      <c r="D715">
        <f>IFERROR(VLOOKUP(A715,Blad1!$A$1:$F$126,4,FALSE),0)</f>
        <v>0</v>
      </c>
      <c r="E715">
        <f>IFERROR(VLOOKUP(A715,Blad1!$A$1:$F$126,5,FALSE),0)</f>
        <v>0</v>
      </c>
      <c r="F715" t="str">
        <f>IFERROR(VLOOKUP(A715,Blad1!$A$1:$F$126,6,FALSE),"Home")</f>
        <v>Home</v>
      </c>
      <c r="G715" t="str">
        <f t="shared" si="34"/>
        <v>Self</v>
      </c>
      <c r="H715" t="str">
        <f t="shared" si="35"/>
        <v>Y</v>
      </c>
    </row>
    <row r="716" spans="1:8" x14ac:dyDescent="0.25">
      <c r="A716" s="19">
        <v>42354</v>
      </c>
      <c r="B716" t="str">
        <f t="shared" si="33"/>
        <v>Wed</v>
      </c>
      <c r="C716" t="str">
        <f>IFERROR(VLOOKUP(A716,Blad1!$A$1:$F$126,3,FALSE),"No Liqour")</f>
        <v>No Liqour</v>
      </c>
      <c r="D716">
        <f>IFERROR(VLOOKUP(A716,Blad1!$A$1:$F$126,4,FALSE),0)</f>
        <v>0</v>
      </c>
      <c r="E716">
        <f>IFERROR(VLOOKUP(A716,Blad1!$A$1:$F$126,5,FALSE),0)</f>
        <v>0</v>
      </c>
      <c r="F716" t="str">
        <f>IFERROR(VLOOKUP(A716,Blad1!$A$1:$F$126,6,FALSE),"Home")</f>
        <v>Home</v>
      </c>
      <c r="G716" t="str">
        <f t="shared" si="34"/>
        <v>Self</v>
      </c>
      <c r="H716" t="str">
        <f t="shared" si="35"/>
        <v>Y</v>
      </c>
    </row>
    <row r="717" spans="1:8" x14ac:dyDescent="0.25">
      <c r="A717" s="19">
        <v>42355</v>
      </c>
      <c r="B717" t="str">
        <f t="shared" si="33"/>
        <v>Thu</v>
      </c>
      <c r="C717" t="str">
        <f>IFERROR(VLOOKUP(A717,Blad1!$A$1:$F$126,3,FALSE),"No Liqour")</f>
        <v>No Liqour</v>
      </c>
      <c r="D717">
        <f>IFERROR(VLOOKUP(A717,Blad1!$A$1:$F$126,4,FALSE),0)</f>
        <v>0</v>
      </c>
      <c r="E717">
        <f>IFERROR(VLOOKUP(A717,Blad1!$A$1:$F$126,5,FALSE),0)</f>
        <v>0</v>
      </c>
      <c r="F717" t="str">
        <f>IFERROR(VLOOKUP(A717,Blad1!$A$1:$F$126,6,FALSE),"Home")</f>
        <v>Home</v>
      </c>
      <c r="G717" t="str">
        <f t="shared" si="34"/>
        <v>Self</v>
      </c>
      <c r="H717" t="str">
        <f t="shared" si="35"/>
        <v>Y</v>
      </c>
    </row>
    <row r="718" spans="1:8" x14ac:dyDescent="0.25">
      <c r="A718" s="19">
        <v>42356</v>
      </c>
      <c r="B718" t="str">
        <f t="shared" si="33"/>
        <v>Fri</v>
      </c>
      <c r="C718" t="str">
        <f>IFERROR(VLOOKUP(A718,Blad1!$A$1:$F$126,3,FALSE),"No Liqour")</f>
        <v>No Liqour</v>
      </c>
      <c r="D718">
        <f>IFERROR(VLOOKUP(A718,Blad1!$A$1:$F$126,4,FALSE),0)</f>
        <v>0</v>
      </c>
      <c r="E718">
        <f>IFERROR(VLOOKUP(A718,Blad1!$A$1:$F$126,5,FALSE),0)</f>
        <v>0</v>
      </c>
      <c r="F718" t="str">
        <f>IFERROR(VLOOKUP(A718,Blad1!$A$1:$F$126,6,FALSE),"Home")</f>
        <v>Home</v>
      </c>
      <c r="G718" t="str">
        <f t="shared" si="34"/>
        <v>Self</v>
      </c>
      <c r="H718" t="str">
        <f t="shared" si="35"/>
        <v>Y</v>
      </c>
    </row>
    <row r="719" spans="1:8" x14ac:dyDescent="0.25">
      <c r="A719" s="19">
        <v>42357</v>
      </c>
      <c r="B719" t="str">
        <f t="shared" si="33"/>
        <v>Sat</v>
      </c>
      <c r="C719" t="str">
        <f>IFERROR(VLOOKUP(A719,Blad1!$A$1:$F$126,3,FALSE),"No Liqour")</f>
        <v>No Liqour</v>
      </c>
      <c r="D719">
        <f>IFERROR(VLOOKUP(A719,Blad1!$A$1:$F$126,4,FALSE),0)</f>
        <v>0</v>
      </c>
      <c r="E719">
        <f>IFERROR(VLOOKUP(A719,Blad1!$A$1:$F$126,5,FALSE),0)</f>
        <v>0</v>
      </c>
      <c r="F719" t="str">
        <f>IFERROR(VLOOKUP(A719,Blad1!$A$1:$F$126,6,FALSE),"Home")</f>
        <v>Home</v>
      </c>
      <c r="G719" t="str">
        <f t="shared" si="34"/>
        <v>Self</v>
      </c>
      <c r="H719" t="str">
        <f t="shared" si="35"/>
        <v>Y</v>
      </c>
    </row>
    <row r="720" spans="1:8" x14ac:dyDescent="0.25">
      <c r="A720" s="19">
        <v>42358</v>
      </c>
      <c r="B720" t="str">
        <f t="shared" si="33"/>
        <v>Sun</v>
      </c>
      <c r="C720" t="str">
        <f>IFERROR(VLOOKUP(A720,Blad1!$A$1:$F$126,3,FALSE),"No Liqour")</f>
        <v>No Liqour</v>
      </c>
      <c r="D720">
        <f>IFERROR(VLOOKUP(A720,Blad1!$A$1:$F$126,4,FALSE),0)</f>
        <v>0</v>
      </c>
      <c r="E720">
        <f>IFERROR(VLOOKUP(A720,Blad1!$A$1:$F$126,5,FALSE),0)</f>
        <v>0</v>
      </c>
      <c r="F720" t="str">
        <f>IFERROR(VLOOKUP(A720,Blad1!$A$1:$F$126,6,FALSE),"Home")</f>
        <v>Home</v>
      </c>
      <c r="G720" t="str">
        <f t="shared" si="34"/>
        <v>Self</v>
      </c>
      <c r="H720" t="str">
        <f t="shared" si="35"/>
        <v>Y</v>
      </c>
    </row>
    <row r="721" spans="1:8" x14ac:dyDescent="0.25">
      <c r="A721" s="19">
        <v>42359</v>
      </c>
      <c r="B721" t="str">
        <f t="shared" si="33"/>
        <v>Mon</v>
      </c>
      <c r="C721" t="str">
        <f>IFERROR(VLOOKUP(A721,Blad1!$A$1:$F$126,3,FALSE),"No Liqour")</f>
        <v>No Liqour</v>
      </c>
      <c r="D721">
        <f>IFERROR(VLOOKUP(A721,Blad1!$A$1:$F$126,4,FALSE),0)</f>
        <v>0</v>
      </c>
      <c r="E721">
        <f>IFERROR(VLOOKUP(A721,Blad1!$A$1:$F$126,5,FALSE),0)</f>
        <v>0</v>
      </c>
      <c r="F721" t="str">
        <f>IFERROR(VLOOKUP(A721,Blad1!$A$1:$F$126,6,FALSE),"Home")</f>
        <v>Home</v>
      </c>
      <c r="G721" t="str">
        <f t="shared" si="34"/>
        <v>Self</v>
      </c>
      <c r="H721" t="str">
        <f t="shared" si="35"/>
        <v>Y</v>
      </c>
    </row>
    <row r="722" spans="1:8" x14ac:dyDescent="0.25">
      <c r="A722" s="19">
        <v>42360</v>
      </c>
      <c r="B722" t="str">
        <f t="shared" si="33"/>
        <v>Tue</v>
      </c>
      <c r="C722" t="str">
        <f>IFERROR(VLOOKUP(A722,Blad1!$A$1:$F$126,3,FALSE),"No Liqour")</f>
        <v>No Liqour</v>
      </c>
      <c r="D722">
        <f>IFERROR(VLOOKUP(A722,Blad1!$A$1:$F$126,4,FALSE),0)</f>
        <v>0</v>
      </c>
      <c r="E722">
        <f>IFERROR(VLOOKUP(A722,Blad1!$A$1:$F$126,5,FALSE),0)</f>
        <v>0</v>
      </c>
      <c r="F722" t="str">
        <f>IFERROR(VLOOKUP(A722,Blad1!$A$1:$F$126,6,FALSE),"Home")</f>
        <v>Home</v>
      </c>
      <c r="G722" t="str">
        <f t="shared" si="34"/>
        <v>Self</v>
      </c>
      <c r="H722" t="str">
        <f t="shared" si="35"/>
        <v>Y</v>
      </c>
    </row>
    <row r="723" spans="1:8" x14ac:dyDescent="0.25">
      <c r="A723" s="19">
        <v>42361</v>
      </c>
      <c r="B723" t="str">
        <f t="shared" si="33"/>
        <v>Wed</v>
      </c>
      <c r="C723" t="str">
        <f>IFERROR(VLOOKUP(A723,Blad1!$A$1:$F$126,3,FALSE),"No Liqour")</f>
        <v>No Liqour</v>
      </c>
      <c r="D723">
        <f>IFERROR(VLOOKUP(A723,Blad1!$A$1:$F$126,4,FALSE),0)</f>
        <v>0</v>
      </c>
      <c r="E723">
        <f>IFERROR(VLOOKUP(A723,Blad1!$A$1:$F$126,5,FALSE),0)</f>
        <v>0</v>
      </c>
      <c r="F723" t="str">
        <f>IFERROR(VLOOKUP(A723,Blad1!$A$1:$F$126,6,FALSE),"Home")</f>
        <v>Home</v>
      </c>
      <c r="G723" t="str">
        <f t="shared" si="34"/>
        <v>Self</v>
      </c>
      <c r="H723" t="str">
        <f t="shared" si="35"/>
        <v>Y</v>
      </c>
    </row>
    <row r="724" spans="1:8" x14ac:dyDescent="0.25">
      <c r="A724" s="19">
        <v>42362</v>
      </c>
      <c r="B724" t="str">
        <f t="shared" si="33"/>
        <v>Thu</v>
      </c>
      <c r="C724" t="str">
        <f>IFERROR(VLOOKUP(A724,Blad1!$A$1:$F$126,3,FALSE),"No Liqour")</f>
        <v>No Liqour</v>
      </c>
      <c r="D724">
        <f>IFERROR(VLOOKUP(A724,Blad1!$A$1:$F$126,4,FALSE),0)</f>
        <v>0</v>
      </c>
      <c r="E724">
        <f>IFERROR(VLOOKUP(A724,Blad1!$A$1:$F$126,5,FALSE),0)</f>
        <v>0</v>
      </c>
      <c r="F724" t="str">
        <f>IFERROR(VLOOKUP(A724,Blad1!$A$1:$F$126,6,FALSE),"Home")</f>
        <v>Home</v>
      </c>
      <c r="G724" t="str">
        <f t="shared" si="34"/>
        <v>Self</v>
      </c>
      <c r="H724" t="str">
        <f t="shared" si="35"/>
        <v>Y</v>
      </c>
    </row>
    <row r="725" spans="1:8" x14ac:dyDescent="0.25">
      <c r="A725" s="19">
        <v>42363</v>
      </c>
      <c r="B725" t="str">
        <f t="shared" si="33"/>
        <v>Fri</v>
      </c>
      <c r="C725" t="str">
        <f>IFERROR(VLOOKUP(A725,Blad1!$A$1:$F$126,3,FALSE),"No Liqour")</f>
        <v>No Liqour</v>
      </c>
      <c r="D725">
        <f>IFERROR(VLOOKUP(A725,Blad1!$A$1:$F$126,4,FALSE),0)</f>
        <v>0</v>
      </c>
      <c r="E725">
        <f>IFERROR(VLOOKUP(A725,Blad1!$A$1:$F$126,5,FALSE),0)</f>
        <v>0</v>
      </c>
      <c r="F725" t="str">
        <f>IFERROR(VLOOKUP(A725,Blad1!$A$1:$F$126,6,FALSE),"Home")</f>
        <v>Home</v>
      </c>
      <c r="G725" t="str">
        <f t="shared" si="34"/>
        <v>Self</v>
      </c>
      <c r="H725" t="str">
        <f t="shared" si="35"/>
        <v>Y</v>
      </c>
    </row>
    <row r="726" spans="1:8" x14ac:dyDescent="0.25">
      <c r="A726" s="19">
        <v>42364</v>
      </c>
      <c r="B726" t="str">
        <f t="shared" si="33"/>
        <v>Sat</v>
      </c>
      <c r="C726" t="str">
        <f>IFERROR(VLOOKUP(A726,Blad1!$A$1:$F$126,3,FALSE),"No Liqour")</f>
        <v>No Liqour</v>
      </c>
      <c r="D726">
        <f>IFERROR(VLOOKUP(A726,Blad1!$A$1:$F$126,4,FALSE),0)</f>
        <v>0</v>
      </c>
      <c r="E726">
        <f>IFERROR(VLOOKUP(A726,Blad1!$A$1:$F$126,5,FALSE),0)</f>
        <v>0</v>
      </c>
      <c r="F726" t="str">
        <f>IFERROR(VLOOKUP(A726,Blad1!$A$1:$F$126,6,FALSE),"Home")</f>
        <v>Home</v>
      </c>
      <c r="G726" t="str">
        <f t="shared" si="34"/>
        <v>Self</v>
      </c>
      <c r="H726" t="str">
        <f t="shared" si="35"/>
        <v>Y</v>
      </c>
    </row>
    <row r="727" spans="1:8" x14ac:dyDescent="0.25">
      <c r="A727" s="19">
        <v>42365</v>
      </c>
      <c r="B727" t="str">
        <f t="shared" si="33"/>
        <v>Sun</v>
      </c>
      <c r="C727" t="str">
        <f>IFERROR(VLOOKUP(A727,Blad1!$A$1:$F$126,3,FALSE),"No Liqour")</f>
        <v>No Liqour</v>
      </c>
      <c r="D727">
        <f>IFERROR(VLOOKUP(A727,Blad1!$A$1:$F$126,4,FALSE),0)</f>
        <v>0</v>
      </c>
      <c r="E727">
        <f>IFERROR(VLOOKUP(A727,Blad1!$A$1:$F$126,5,FALSE),0)</f>
        <v>0</v>
      </c>
      <c r="F727" t="str">
        <f>IFERROR(VLOOKUP(A727,Blad1!$A$1:$F$126,6,FALSE),"Home")</f>
        <v>Home</v>
      </c>
      <c r="G727" t="str">
        <f t="shared" si="34"/>
        <v>Self</v>
      </c>
      <c r="H727" t="str">
        <f t="shared" si="35"/>
        <v>Y</v>
      </c>
    </row>
    <row r="728" spans="1:8" x14ac:dyDescent="0.25">
      <c r="A728" s="19">
        <v>42366</v>
      </c>
      <c r="B728" t="str">
        <f t="shared" si="33"/>
        <v>Mon</v>
      </c>
      <c r="C728" t="str">
        <f>IFERROR(VLOOKUP(A728,Blad1!$A$1:$F$126,3,FALSE),"No Liqour")</f>
        <v>No Liqour</v>
      </c>
      <c r="D728">
        <f>IFERROR(VLOOKUP(A728,Blad1!$A$1:$F$126,4,FALSE),0)</f>
        <v>0</v>
      </c>
      <c r="E728">
        <f>IFERROR(VLOOKUP(A728,Blad1!$A$1:$F$126,5,FALSE),0)</f>
        <v>0</v>
      </c>
      <c r="F728" t="str">
        <f>IFERROR(VLOOKUP(A728,Blad1!$A$1:$F$126,6,FALSE),"Home")</f>
        <v>Home</v>
      </c>
      <c r="G728" t="str">
        <f t="shared" si="34"/>
        <v>Self</v>
      </c>
      <c r="H728" t="str">
        <f t="shared" si="35"/>
        <v>Y</v>
      </c>
    </row>
    <row r="729" spans="1:8" x14ac:dyDescent="0.25">
      <c r="A729" s="19">
        <v>42367</v>
      </c>
      <c r="B729" t="str">
        <f t="shared" si="33"/>
        <v>Tue</v>
      </c>
      <c r="C729" t="str">
        <f>IFERROR(VLOOKUP(A729,Blad1!$A$1:$F$126,3,FALSE),"No Liqour")</f>
        <v>No Liqour</v>
      </c>
      <c r="D729">
        <f>IFERROR(VLOOKUP(A729,Blad1!$A$1:$F$126,4,FALSE),0)</f>
        <v>0</v>
      </c>
      <c r="E729">
        <f>IFERROR(VLOOKUP(A729,Blad1!$A$1:$F$126,5,FALSE),0)</f>
        <v>0</v>
      </c>
      <c r="F729" t="str">
        <f>IFERROR(VLOOKUP(A729,Blad1!$A$1:$F$126,6,FALSE),"Home")</f>
        <v>Home</v>
      </c>
      <c r="G729" t="str">
        <f t="shared" si="34"/>
        <v>Self</v>
      </c>
      <c r="H729" t="str">
        <f t="shared" si="35"/>
        <v>Y</v>
      </c>
    </row>
    <row r="730" spans="1:8" x14ac:dyDescent="0.25">
      <c r="A730" s="19">
        <v>42368</v>
      </c>
      <c r="B730" t="str">
        <f t="shared" si="33"/>
        <v>Wed</v>
      </c>
      <c r="C730" t="str">
        <f>IFERROR(VLOOKUP(A730,Blad1!$A$1:$F$126,3,FALSE),"No Liqour")</f>
        <v>No Liqour</v>
      </c>
      <c r="D730">
        <f>IFERROR(VLOOKUP(A730,Blad1!$A$1:$F$126,4,FALSE),0)</f>
        <v>0</v>
      </c>
      <c r="E730">
        <f>IFERROR(VLOOKUP(A730,Blad1!$A$1:$F$126,5,FALSE),0)</f>
        <v>0</v>
      </c>
      <c r="F730" t="str">
        <f>IFERROR(VLOOKUP(A730,Blad1!$A$1:$F$126,6,FALSE),"Home")</f>
        <v>Home</v>
      </c>
      <c r="G730" t="str">
        <f t="shared" si="34"/>
        <v>Self</v>
      </c>
      <c r="H730" t="str">
        <f t="shared" si="35"/>
        <v>Y</v>
      </c>
    </row>
    <row r="731" spans="1:8" x14ac:dyDescent="0.25">
      <c r="A731" s="19">
        <v>42369</v>
      </c>
      <c r="B731" t="str">
        <f t="shared" si="33"/>
        <v>Thu</v>
      </c>
      <c r="C731" t="str">
        <f>IFERROR(VLOOKUP(A731,Blad1!$A$1:$F$126,3,FALSE),"No Liqour")</f>
        <v>No Liqour</v>
      </c>
      <c r="D731">
        <f>IFERROR(VLOOKUP(A731,Blad1!$A$1:$F$126,4,FALSE),0)</f>
        <v>0</v>
      </c>
      <c r="E731">
        <f>IFERROR(VLOOKUP(A731,Blad1!$A$1:$F$126,5,FALSE),0)</f>
        <v>0</v>
      </c>
      <c r="F731" t="str">
        <f>IFERROR(VLOOKUP(A731,Blad1!$A$1:$F$126,6,FALSE),"Home")</f>
        <v>Home</v>
      </c>
      <c r="G731" t="str">
        <f t="shared" si="34"/>
        <v>Self</v>
      </c>
      <c r="H731" t="str">
        <f t="shared" si="35"/>
        <v>Y</v>
      </c>
    </row>
    <row r="732" spans="1:8" x14ac:dyDescent="0.25">
      <c r="A732" s="19">
        <v>42370</v>
      </c>
      <c r="B732" t="str">
        <f t="shared" si="33"/>
        <v>Fri</v>
      </c>
      <c r="C732" t="str">
        <f>IFERROR(VLOOKUP(A732,Blad1!$A$1:$F$126,3,FALSE),"No Liqour")</f>
        <v>Beer</v>
      </c>
      <c r="D732">
        <f>IFERROR(VLOOKUP(A732,Blad1!$A$1:$F$126,4,FALSE),0)</f>
        <v>300</v>
      </c>
      <c r="E732">
        <f>IFERROR(VLOOKUP(A732,Blad1!$A$1:$F$126,5,FALSE),0)</f>
        <v>1</v>
      </c>
      <c r="F732" t="str">
        <f>IFERROR(VLOOKUP(A732,Blad1!$A$1:$F$126,6,FALSE),"Home")</f>
        <v>Gopi Home</v>
      </c>
      <c r="G732" t="str">
        <f t="shared" si="34"/>
        <v>Others</v>
      </c>
      <c r="H732" t="str">
        <f t="shared" si="35"/>
        <v>N</v>
      </c>
    </row>
    <row r="733" spans="1:8" x14ac:dyDescent="0.25">
      <c r="A733" s="19">
        <v>42371</v>
      </c>
      <c r="B733" t="str">
        <f t="shared" si="33"/>
        <v>Sat</v>
      </c>
      <c r="C733" t="str">
        <f>IFERROR(VLOOKUP(A733,Blad1!$A$1:$F$126,3,FALSE),"No Liqour")</f>
        <v>No Liqour</v>
      </c>
      <c r="D733">
        <f>IFERROR(VLOOKUP(A733,Blad1!$A$1:$F$126,4,FALSE),0)</f>
        <v>0</v>
      </c>
      <c r="E733">
        <f>IFERROR(VLOOKUP(A733,Blad1!$A$1:$F$126,5,FALSE),0)</f>
        <v>0</v>
      </c>
      <c r="F733" t="str">
        <f>IFERROR(VLOOKUP(A733,Blad1!$A$1:$F$126,6,FALSE),"Home")</f>
        <v>Home</v>
      </c>
      <c r="G733" t="str">
        <f t="shared" si="34"/>
        <v>Self</v>
      </c>
      <c r="H733" t="str">
        <f t="shared" si="35"/>
        <v>Y</v>
      </c>
    </row>
    <row r="734" spans="1:8" x14ac:dyDescent="0.25">
      <c r="A734" s="19">
        <v>42372</v>
      </c>
      <c r="B734" t="str">
        <f t="shared" si="33"/>
        <v>Sun</v>
      </c>
      <c r="C734" t="str">
        <f>IFERROR(VLOOKUP(A734,Blad1!$A$1:$F$126,3,FALSE),"No Liqour")</f>
        <v>No Liqour</v>
      </c>
      <c r="D734">
        <f>IFERROR(VLOOKUP(A734,Blad1!$A$1:$F$126,4,FALSE),0)</f>
        <v>0</v>
      </c>
      <c r="E734">
        <f>IFERROR(VLOOKUP(A734,Blad1!$A$1:$F$126,5,FALSE),0)</f>
        <v>0</v>
      </c>
      <c r="F734" t="str">
        <f>IFERROR(VLOOKUP(A734,Blad1!$A$1:$F$126,6,FALSE),"Home")</f>
        <v>Home</v>
      </c>
      <c r="G734" t="str">
        <f t="shared" si="34"/>
        <v>Self</v>
      </c>
      <c r="H734" t="str">
        <f t="shared" si="35"/>
        <v>Y</v>
      </c>
    </row>
    <row r="735" spans="1:8" x14ac:dyDescent="0.25">
      <c r="A735" s="19">
        <v>42373</v>
      </c>
      <c r="B735" t="str">
        <f t="shared" si="33"/>
        <v>Mon</v>
      </c>
      <c r="C735" t="str">
        <f>IFERROR(VLOOKUP(A735,Blad1!$A$1:$F$126,3,FALSE),"No Liqour")</f>
        <v>No Liqour</v>
      </c>
      <c r="D735">
        <f>IFERROR(VLOOKUP(A735,Blad1!$A$1:$F$126,4,FALSE),0)</f>
        <v>0</v>
      </c>
      <c r="E735">
        <f>IFERROR(VLOOKUP(A735,Blad1!$A$1:$F$126,5,FALSE),0)</f>
        <v>0</v>
      </c>
      <c r="F735" t="str">
        <f>IFERROR(VLOOKUP(A735,Blad1!$A$1:$F$126,6,FALSE),"Home")</f>
        <v>Home</v>
      </c>
      <c r="G735" t="str">
        <f t="shared" si="34"/>
        <v>Self</v>
      </c>
      <c r="H735" t="str">
        <f t="shared" si="35"/>
        <v>Y</v>
      </c>
    </row>
    <row r="736" spans="1:8" x14ac:dyDescent="0.25">
      <c r="A736" s="19">
        <v>42374</v>
      </c>
      <c r="B736" t="str">
        <f t="shared" si="33"/>
        <v>Tue</v>
      </c>
      <c r="C736" t="str">
        <f>IFERROR(VLOOKUP(A736,Blad1!$A$1:$F$126,3,FALSE),"No Liqour")</f>
        <v>No Liqour</v>
      </c>
      <c r="D736">
        <f>IFERROR(VLOOKUP(A736,Blad1!$A$1:$F$126,4,FALSE),0)</f>
        <v>0</v>
      </c>
      <c r="E736">
        <f>IFERROR(VLOOKUP(A736,Blad1!$A$1:$F$126,5,FALSE),0)</f>
        <v>0</v>
      </c>
      <c r="F736" t="str">
        <f>IFERROR(VLOOKUP(A736,Blad1!$A$1:$F$126,6,FALSE),"Home")</f>
        <v>Home</v>
      </c>
      <c r="G736" t="str">
        <f t="shared" si="34"/>
        <v>Self</v>
      </c>
      <c r="H736" t="str">
        <f t="shared" si="35"/>
        <v>Y</v>
      </c>
    </row>
    <row r="737" spans="1:8" x14ac:dyDescent="0.25">
      <c r="A737" s="19">
        <v>42375</v>
      </c>
      <c r="B737" t="str">
        <f t="shared" si="33"/>
        <v>Wed</v>
      </c>
      <c r="C737" t="str">
        <f>IFERROR(VLOOKUP(A737,Blad1!$A$1:$F$126,3,FALSE),"No Liqour")</f>
        <v>No Liqour</v>
      </c>
      <c r="D737">
        <f>IFERROR(VLOOKUP(A737,Blad1!$A$1:$F$126,4,FALSE),0)</f>
        <v>0</v>
      </c>
      <c r="E737">
        <f>IFERROR(VLOOKUP(A737,Blad1!$A$1:$F$126,5,FALSE),0)</f>
        <v>0</v>
      </c>
      <c r="F737" t="str">
        <f>IFERROR(VLOOKUP(A737,Blad1!$A$1:$F$126,6,FALSE),"Home")</f>
        <v>Home</v>
      </c>
      <c r="G737" t="str">
        <f t="shared" si="34"/>
        <v>Self</v>
      </c>
      <c r="H737" t="str">
        <f t="shared" si="35"/>
        <v>Y</v>
      </c>
    </row>
    <row r="738" spans="1:8" x14ac:dyDescent="0.25">
      <c r="A738" s="19">
        <v>42376</v>
      </c>
      <c r="B738" t="str">
        <f t="shared" si="33"/>
        <v>Thu</v>
      </c>
      <c r="C738" t="str">
        <f>IFERROR(VLOOKUP(A738,Blad1!$A$1:$F$126,3,FALSE),"No Liqour")</f>
        <v>Beer</v>
      </c>
      <c r="D738">
        <f>IFERROR(VLOOKUP(A738,Blad1!$A$1:$F$126,4,FALSE),0)</f>
        <v>1300</v>
      </c>
      <c r="E738">
        <f>IFERROR(VLOOKUP(A738,Blad1!$A$1:$F$126,5,FALSE),0)</f>
        <v>4.5</v>
      </c>
      <c r="F738" t="str">
        <f>IFERROR(VLOOKUP(A738,Blad1!$A$1:$F$126,6,FALSE),"Home")</f>
        <v>Grand Café</v>
      </c>
      <c r="G738" t="str">
        <f t="shared" si="34"/>
        <v>Others</v>
      </c>
      <c r="H738" t="str">
        <f t="shared" si="35"/>
        <v>N</v>
      </c>
    </row>
    <row r="739" spans="1:8" x14ac:dyDescent="0.25">
      <c r="A739" s="19">
        <v>42377</v>
      </c>
      <c r="B739" t="str">
        <f t="shared" si="33"/>
        <v>Fri</v>
      </c>
      <c r="C739" t="str">
        <f>IFERROR(VLOOKUP(A739,Blad1!$A$1:$F$126,3,FALSE),"No Liqour")</f>
        <v>No Liqour</v>
      </c>
      <c r="D739">
        <f>IFERROR(VLOOKUP(A739,Blad1!$A$1:$F$126,4,FALSE),0)</f>
        <v>0</v>
      </c>
      <c r="E739">
        <f>IFERROR(VLOOKUP(A739,Blad1!$A$1:$F$126,5,FALSE),0)</f>
        <v>0</v>
      </c>
      <c r="F739" t="str">
        <f>IFERROR(VLOOKUP(A739,Blad1!$A$1:$F$126,6,FALSE),"Home")</f>
        <v>Home</v>
      </c>
      <c r="G739" t="str">
        <f t="shared" si="34"/>
        <v>Self</v>
      </c>
      <c r="H739" t="str">
        <f t="shared" si="35"/>
        <v>Y</v>
      </c>
    </row>
    <row r="740" spans="1:8" x14ac:dyDescent="0.25">
      <c r="A740" s="19">
        <v>42378</v>
      </c>
      <c r="B740" t="str">
        <f t="shared" si="33"/>
        <v>Sat</v>
      </c>
      <c r="C740" t="str">
        <f>IFERROR(VLOOKUP(A740,Blad1!$A$1:$F$126,3,FALSE),"No Liqour")</f>
        <v>Wine</v>
      </c>
      <c r="D740">
        <f>IFERROR(VLOOKUP(A740,Blad1!$A$1:$F$126,4,FALSE),0)</f>
        <v>350</v>
      </c>
      <c r="E740">
        <f>IFERROR(VLOOKUP(A740,Blad1!$A$1:$F$126,5,FALSE),0)</f>
        <v>4.5</v>
      </c>
      <c r="F740" t="str">
        <f>IFERROR(VLOOKUP(A740,Blad1!$A$1:$F$126,6,FALSE),"Home")</f>
        <v>Home</v>
      </c>
      <c r="G740" t="str">
        <f t="shared" si="34"/>
        <v>Self</v>
      </c>
      <c r="H740" t="str">
        <f t="shared" si="35"/>
        <v>Y</v>
      </c>
    </row>
    <row r="741" spans="1:8" x14ac:dyDescent="0.25">
      <c r="A741" s="19">
        <v>42379</v>
      </c>
      <c r="B741" t="str">
        <f t="shared" si="33"/>
        <v>Sun</v>
      </c>
      <c r="C741" t="str">
        <f>IFERROR(VLOOKUP(A741,Blad1!$A$1:$F$126,3,FALSE),"No Liqour")</f>
        <v>No Liqour</v>
      </c>
      <c r="D741">
        <f>IFERROR(VLOOKUP(A741,Blad1!$A$1:$F$126,4,FALSE),0)</f>
        <v>0</v>
      </c>
      <c r="E741">
        <f>IFERROR(VLOOKUP(A741,Blad1!$A$1:$F$126,5,FALSE),0)</f>
        <v>0</v>
      </c>
      <c r="F741" t="str">
        <f>IFERROR(VLOOKUP(A741,Blad1!$A$1:$F$126,6,FALSE),"Home")</f>
        <v>Home</v>
      </c>
      <c r="G741" t="str">
        <f t="shared" si="34"/>
        <v>Self</v>
      </c>
      <c r="H741" t="str">
        <f t="shared" si="35"/>
        <v>Y</v>
      </c>
    </row>
    <row r="742" spans="1:8" x14ac:dyDescent="0.25">
      <c r="A742" s="19">
        <v>42380</v>
      </c>
      <c r="B742" t="str">
        <f t="shared" si="33"/>
        <v>Mon</v>
      </c>
      <c r="C742" t="str">
        <f>IFERROR(VLOOKUP(A742,Blad1!$A$1:$F$126,3,FALSE),"No Liqour")</f>
        <v>Beer</v>
      </c>
      <c r="D742">
        <f>IFERROR(VLOOKUP(A742,Blad1!$A$1:$F$126,4,FALSE),0)</f>
        <v>600</v>
      </c>
      <c r="E742">
        <f>IFERROR(VLOOKUP(A742,Blad1!$A$1:$F$126,5,FALSE),0)</f>
        <v>2</v>
      </c>
      <c r="F742" t="str">
        <f>IFERROR(VLOOKUP(A742,Blad1!$A$1:$F$126,6,FALSE),"Home")</f>
        <v>Home</v>
      </c>
      <c r="G742" t="str">
        <f t="shared" si="34"/>
        <v>Self</v>
      </c>
      <c r="H742" t="str">
        <f t="shared" si="35"/>
        <v>Y</v>
      </c>
    </row>
    <row r="743" spans="1:8" x14ac:dyDescent="0.25">
      <c r="A743" s="19">
        <v>42381</v>
      </c>
      <c r="B743" t="str">
        <f t="shared" si="33"/>
        <v>Tue</v>
      </c>
      <c r="C743" t="str">
        <f>IFERROR(VLOOKUP(A743,Blad1!$A$1:$F$126,3,FALSE),"No Liqour")</f>
        <v>No Liqour</v>
      </c>
      <c r="D743">
        <f>IFERROR(VLOOKUP(A743,Blad1!$A$1:$F$126,4,FALSE),0)</f>
        <v>0</v>
      </c>
      <c r="E743">
        <f>IFERROR(VLOOKUP(A743,Blad1!$A$1:$F$126,5,FALSE),0)</f>
        <v>0</v>
      </c>
      <c r="F743" t="str">
        <f>IFERROR(VLOOKUP(A743,Blad1!$A$1:$F$126,6,FALSE),"Home")</f>
        <v>Home</v>
      </c>
      <c r="G743" t="str">
        <f t="shared" si="34"/>
        <v>Self</v>
      </c>
      <c r="H743" t="str">
        <f t="shared" si="35"/>
        <v>Y</v>
      </c>
    </row>
    <row r="744" spans="1:8" x14ac:dyDescent="0.25">
      <c r="A744" s="19">
        <v>42382</v>
      </c>
      <c r="B744" t="str">
        <f t="shared" si="33"/>
        <v>Wed</v>
      </c>
      <c r="C744" t="str">
        <f>IFERROR(VLOOKUP(A744,Blad1!$A$1:$F$126,3,FALSE),"No Liqour")</f>
        <v>No Liqour</v>
      </c>
      <c r="D744">
        <f>IFERROR(VLOOKUP(A744,Blad1!$A$1:$F$126,4,FALSE),0)</f>
        <v>0</v>
      </c>
      <c r="E744">
        <f>IFERROR(VLOOKUP(A744,Blad1!$A$1:$F$126,5,FALSE),0)</f>
        <v>0</v>
      </c>
      <c r="F744" t="str">
        <f>IFERROR(VLOOKUP(A744,Blad1!$A$1:$F$126,6,FALSE),"Home")</f>
        <v>Home</v>
      </c>
      <c r="G744" t="str">
        <f t="shared" si="34"/>
        <v>Self</v>
      </c>
      <c r="H744" t="str">
        <f t="shared" si="35"/>
        <v>Y</v>
      </c>
    </row>
    <row r="745" spans="1:8" x14ac:dyDescent="0.25">
      <c r="A745" s="19">
        <v>42383</v>
      </c>
      <c r="B745" t="str">
        <f t="shared" si="33"/>
        <v>Thu</v>
      </c>
      <c r="C745" t="str">
        <f>IFERROR(VLOOKUP(A745,Blad1!$A$1:$F$126,3,FALSE),"No Liqour")</f>
        <v>Wine</v>
      </c>
      <c r="D745">
        <f>IFERROR(VLOOKUP(A745,Blad1!$A$1:$F$126,4,FALSE),0)</f>
        <v>350</v>
      </c>
      <c r="E745">
        <f>IFERROR(VLOOKUP(A745,Blad1!$A$1:$F$126,5,FALSE),0)</f>
        <v>4.5</v>
      </c>
      <c r="F745" t="str">
        <f>IFERROR(VLOOKUP(A745,Blad1!$A$1:$F$126,6,FALSE),"Home")</f>
        <v>Home</v>
      </c>
      <c r="G745" t="str">
        <f t="shared" si="34"/>
        <v>Self</v>
      </c>
      <c r="H745" t="str">
        <f t="shared" si="35"/>
        <v>Y</v>
      </c>
    </row>
    <row r="746" spans="1:8" x14ac:dyDescent="0.25">
      <c r="A746" s="19">
        <v>42384</v>
      </c>
      <c r="B746" t="str">
        <f t="shared" si="33"/>
        <v>Fri</v>
      </c>
      <c r="C746" t="str">
        <f>IFERROR(VLOOKUP(A746,Blad1!$A$1:$F$126,3,FALSE),"No Liqour")</f>
        <v>Beer</v>
      </c>
      <c r="D746">
        <f>IFERROR(VLOOKUP(A746,Blad1!$A$1:$F$126,4,FALSE),0)</f>
        <v>900</v>
      </c>
      <c r="E746">
        <f>IFERROR(VLOOKUP(A746,Blad1!$A$1:$F$126,5,FALSE),0)</f>
        <v>4.5</v>
      </c>
      <c r="F746" t="str">
        <f>IFERROR(VLOOKUP(A746,Blad1!$A$1:$F$126,6,FALSE),"Home")</f>
        <v>Home</v>
      </c>
      <c r="G746" t="str">
        <f t="shared" si="34"/>
        <v>Self</v>
      </c>
      <c r="H746" t="str">
        <f t="shared" si="35"/>
        <v>Y</v>
      </c>
    </row>
    <row r="747" spans="1:8" x14ac:dyDescent="0.25">
      <c r="A747" s="19">
        <v>42385</v>
      </c>
      <c r="B747" t="str">
        <f t="shared" si="33"/>
        <v>Sat</v>
      </c>
      <c r="C747" t="str">
        <f>IFERROR(VLOOKUP(A747,Blad1!$A$1:$F$126,3,FALSE),"No Liqour")</f>
        <v>No Liqour</v>
      </c>
      <c r="D747">
        <f>IFERROR(VLOOKUP(A747,Blad1!$A$1:$F$126,4,FALSE),0)</f>
        <v>0</v>
      </c>
      <c r="E747">
        <f>IFERROR(VLOOKUP(A747,Blad1!$A$1:$F$126,5,FALSE),0)</f>
        <v>0</v>
      </c>
      <c r="F747" t="str">
        <f>IFERROR(VLOOKUP(A747,Blad1!$A$1:$F$126,6,FALSE),"Home")</f>
        <v>Home</v>
      </c>
      <c r="G747" t="str">
        <f t="shared" si="34"/>
        <v>Self</v>
      </c>
      <c r="H747" t="str">
        <f t="shared" si="35"/>
        <v>Y</v>
      </c>
    </row>
    <row r="748" spans="1:8" x14ac:dyDescent="0.25">
      <c r="A748" s="19">
        <v>42386</v>
      </c>
      <c r="B748" t="str">
        <f t="shared" si="33"/>
        <v>Sun</v>
      </c>
      <c r="C748" t="str">
        <f>IFERROR(VLOOKUP(A748,Blad1!$A$1:$F$126,3,FALSE),"No Liqour")</f>
        <v>No Liqour</v>
      </c>
      <c r="D748">
        <f>IFERROR(VLOOKUP(A748,Blad1!$A$1:$F$126,4,FALSE),0)</f>
        <v>0</v>
      </c>
      <c r="E748">
        <f>IFERROR(VLOOKUP(A748,Blad1!$A$1:$F$126,5,FALSE),0)</f>
        <v>0</v>
      </c>
      <c r="F748" t="str">
        <f>IFERROR(VLOOKUP(A748,Blad1!$A$1:$F$126,6,FALSE),"Home")</f>
        <v>Home</v>
      </c>
      <c r="G748" t="str">
        <f t="shared" si="34"/>
        <v>Self</v>
      </c>
      <c r="H748" t="str">
        <f t="shared" si="35"/>
        <v>Y</v>
      </c>
    </row>
    <row r="749" spans="1:8" x14ac:dyDescent="0.25">
      <c r="A749" s="19">
        <v>42387</v>
      </c>
      <c r="B749" t="str">
        <f t="shared" si="33"/>
        <v>Mon</v>
      </c>
      <c r="C749" t="str">
        <f>IFERROR(VLOOKUP(A749,Blad1!$A$1:$F$126,3,FALSE),"No Liqour")</f>
        <v>No Liqour</v>
      </c>
      <c r="D749">
        <f>IFERROR(VLOOKUP(A749,Blad1!$A$1:$F$126,4,FALSE),0)</f>
        <v>0</v>
      </c>
      <c r="E749">
        <f>IFERROR(VLOOKUP(A749,Blad1!$A$1:$F$126,5,FALSE),0)</f>
        <v>0</v>
      </c>
      <c r="F749" t="str">
        <f>IFERROR(VLOOKUP(A749,Blad1!$A$1:$F$126,6,FALSE),"Home")</f>
        <v>Home</v>
      </c>
      <c r="G749" t="str">
        <f t="shared" si="34"/>
        <v>Self</v>
      </c>
      <c r="H749" t="str">
        <f t="shared" si="35"/>
        <v>Y</v>
      </c>
    </row>
    <row r="750" spans="1:8" x14ac:dyDescent="0.25">
      <c r="A750" s="19">
        <v>42388</v>
      </c>
      <c r="B750" t="str">
        <f t="shared" si="33"/>
        <v>Tue</v>
      </c>
      <c r="C750" t="str">
        <f>IFERROR(VLOOKUP(A750,Blad1!$A$1:$F$126,3,FALSE),"No Liqour")</f>
        <v>Scotch</v>
      </c>
      <c r="D750">
        <f>IFERROR(VLOOKUP(A750,Blad1!$A$1:$F$126,4,FALSE),0)</f>
        <v>250</v>
      </c>
      <c r="E750">
        <f>IFERROR(VLOOKUP(A750,Blad1!$A$1:$F$126,5,FALSE),0)</f>
        <v>6</v>
      </c>
      <c r="F750" t="str">
        <f>IFERROR(VLOOKUP(A750,Blad1!$A$1:$F$126,6,FALSE),"Home")</f>
        <v>Home</v>
      </c>
      <c r="G750" t="str">
        <f t="shared" si="34"/>
        <v>Self</v>
      </c>
      <c r="H750" t="str">
        <f t="shared" si="35"/>
        <v>Y</v>
      </c>
    </row>
    <row r="751" spans="1:8" x14ac:dyDescent="0.25">
      <c r="A751" s="19">
        <v>42389</v>
      </c>
      <c r="B751" t="str">
        <f t="shared" si="33"/>
        <v>Wed</v>
      </c>
      <c r="C751" t="str">
        <f>IFERROR(VLOOKUP(A751,Blad1!$A$1:$F$126,3,FALSE),"No Liqour")</f>
        <v>Beer</v>
      </c>
      <c r="D751">
        <f>IFERROR(VLOOKUP(A751,Blad1!$A$1:$F$126,4,FALSE),0)</f>
        <v>300</v>
      </c>
      <c r="E751">
        <f>IFERROR(VLOOKUP(A751,Blad1!$A$1:$F$126,5,FALSE),0)</f>
        <v>1</v>
      </c>
      <c r="F751" t="str">
        <f>IFERROR(VLOOKUP(A751,Blad1!$A$1:$F$126,6,FALSE),"Home")</f>
        <v>Home</v>
      </c>
      <c r="G751" t="str">
        <f t="shared" si="34"/>
        <v>Self</v>
      </c>
      <c r="H751" t="str">
        <f t="shared" si="35"/>
        <v>Y</v>
      </c>
    </row>
    <row r="752" spans="1:8" x14ac:dyDescent="0.25">
      <c r="A752" s="19">
        <v>42390</v>
      </c>
      <c r="B752" t="str">
        <f t="shared" si="33"/>
        <v>Thu</v>
      </c>
      <c r="C752" t="str">
        <f>IFERROR(VLOOKUP(A752,Blad1!$A$1:$F$126,3,FALSE),"No Liqour")</f>
        <v>Scotch</v>
      </c>
      <c r="D752">
        <f>IFERROR(VLOOKUP(A752,Blad1!$A$1:$F$126,4,FALSE),0)</f>
        <v>250</v>
      </c>
      <c r="E752">
        <f>IFERROR(VLOOKUP(A752,Blad1!$A$1:$F$126,5,FALSE),0)</f>
        <v>6</v>
      </c>
      <c r="F752" t="str">
        <f>IFERROR(VLOOKUP(A752,Blad1!$A$1:$F$126,6,FALSE),"Home")</f>
        <v>Home</v>
      </c>
      <c r="G752" t="str">
        <f t="shared" si="34"/>
        <v>Self</v>
      </c>
      <c r="H752" t="str">
        <f t="shared" si="35"/>
        <v>Y</v>
      </c>
    </row>
    <row r="753" spans="1:8" x14ac:dyDescent="0.25">
      <c r="A753" s="19">
        <v>42391</v>
      </c>
      <c r="B753" t="str">
        <f t="shared" si="33"/>
        <v>Fri</v>
      </c>
      <c r="C753" t="str">
        <f>IFERROR(VLOOKUP(A753,Blad1!$A$1:$F$126,3,FALSE),"No Liqour")</f>
        <v>No Liqour</v>
      </c>
      <c r="D753">
        <f>IFERROR(VLOOKUP(A753,Blad1!$A$1:$F$126,4,FALSE),0)</f>
        <v>0</v>
      </c>
      <c r="E753">
        <f>IFERROR(VLOOKUP(A753,Blad1!$A$1:$F$126,5,FALSE),0)</f>
        <v>0</v>
      </c>
      <c r="F753" t="str">
        <f>IFERROR(VLOOKUP(A753,Blad1!$A$1:$F$126,6,FALSE),"Home")</f>
        <v>Home</v>
      </c>
      <c r="G753" t="str">
        <f t="shared" si="34"/>
        <v>Self</v>
      </c>
      <c r="H753" t="str">
        <f t="shared" si="35"/>
        <v>Y</v>
      </c>
    </row>
    <row r="754" spans="1:8" x14ac:dyDescent="0.25">
      <c r="A754" s="19">
        <v>42392</v>
      </c>
      <c r="B754" t="str">
        <f t="shared" si="33"/>
        <v>Sat</v>
      </c>
      <c r="C754" t="str">
        <f>IFERROR(VLOOKUP(A754,Blad1!$A$1:$F$126,3,FALSE),"No Liqour")</f>
        <v>Scotch</v>
      </c>
      <c r="D754">
        <f>IFERROR(VLOOKUP(A754,Blad1!$A$1:$F$126,4,FALSE),0)</f>
        <v>200</v>
      </c>
      <c r="E754">
        <f>IFERROR(VLOOKUP(A754,Blad1!$A$1:$F$126,5,FALSE),0)</f>
        <v>4.5</v>
      </c>
      <c r="F754" t="str">
        <f>IFERROR(VLOOKUP(A754,Blad1!$A$1:$F$126,6,FALSE),"Home")</f>
        <v>Home</v>
      </c>
      <c r="G754" t="str">
        <f t="shared" si="34"/>
        <v>Self</v>
      </c>
      <c r="H754" t="str">
        <f t="shared" si="35"/>
        <v>Y</v>
      </c>
    </row>
    <row r="755" spans="1:8" x14ac:dyDescent="0.25">
      <c r="A755" s="19">
        <v>42393</v>
      </c>
      <c r="B755" t="str">
        <f t="shared" si="33"/>
        <v>Sun</v>
      </c>
      <c r="C755" t="str">
        <f>IFERROR(VLOOKUP(A755,Blad1!$A$1:$F$126,3,FALSE),"No Liqour")</f>
        <v>No Liqour</v>
      </c>
      <c r="D755">
        <f>IFERROR(VLOOKUP(A755,Blad1!$A$1:$F$126,4,FALSE),0)</f>
        <v>0</v>
      </c>
      <c r="E755">
        <f>IFERROR(VLOOKUP(A755,Blad1!$A$1:$F$126,5,FALSE),0)</f>
        <v>0</v>
      </c>
      <c r="F755" t="str">
        <f>IFERROR(VLOOKUP(A755,Blad1!$A$1:$F$126,6,FALSE),"Home")</f>
        <v>Home</v>
      </c>
      <c r="G755" t="str">
        <f t="shared" si="34"/>
        <v>Self</v>
      </c>
      <c r="H755" t="str">
        <f t="shared" si="35"/>
        <v>Y</v>
      </c>
    </row>
    <row r="756" spans="1:8" x14ac:dyDescent="0.25">
      <c r="A756" s="19">
        <v>42394</v>
      </c>
      <c r="B756" t="str">
        <f t="shared" si="33"/>
        <v>Mon</v>
      </c>
      <c r="C756" t="str">
        <f>IFERROR(VLOOKUP(A756,Blad1!$A$1:$F$126,3,FALSE),"No Liqour")</f>
        <v>No Liqour</v>
      </c>
      <c r="D756">
        <f>IFERROR(VLOOKUP(A756,Blad1!$A$1:$F$126,4,FALSE),0)</f>
        <v>0</v>
      </c>
      <c r="E756">
        <f>IFERROR(VLOOKUP(A756,Blad1!$A$1:$F$126,5,FALSE),0)</f>
        <v>0</v>
      </c>
      <c r="F756" t="str">
        <f>IFERROR(VLOOKUP(A756,Blad1!$A$1:$F$126,6,FALSE),"Home")</f>
        <v>Home</v>
      </c>
      <c r="G756" t="str">
        <f t="shared" si="34"/>
        <v>Self</v>
      </c>
      <c r="H756" t="str">
        <f t="shared" si="35"/>
        <v>Y</v>
      </c>
    </row>
    <row r="757" spans="1:8" x14ac:dyDescent="0.25">
      <c r="A757" s="19">
        <v>42395</v>
      </c>
      <c r="B757" t="str">
        <f t="shared" si="33"/>
        <v>Tue</v>
      </c>
      <c r="C757" t="str">
        <f>IFERROR(VLOOKUP(A757,Blad1!$A$1:$F$126,3,FALSE),"No Liqour")</f>
        <v>No Liqour</v>
      </c>
      <c r="D757">
        <f>IFERROR(VLOOKUP(A757,Blad1!$A$1:$F$126,4,FALSE),0)</f>
        <v>0</v>
      </c>
      <c r="E757">
        <f>IFERROR(VLOOKUP(A757,Blad1!$A$1:$F$126,5,FALSE),0)</f>
        <v>0</v>
      </c>
      <c r="F757" t="str">
        <f>IFERROR(VLOOKUP(A757,Blad1!$A$1:$F$126,6,FALSE),"Home")</f>
        <v>Home</v>
      </c>
      <c r="G757" t="str">
        <f t="shared" si="34"/>
        <v>Self</v>
      </c>
      <c r="H757" t="str">
        <f t="shared" si="35"/>
        <v>Y</v>
      </c>
    </row>
    <row r="758" spans="1:8" x14ac:dyDescent="0.25">
      <c r="A758" s="19">
        <v>42396</v>
      </c>
      <c r="B758" t="str">
        <f t="shared" si="33"/>
        <v>Wed</v>
      </c>
      <c r="C758" t="str">
        <f>IFERROR(VLOOKUP(A758,Blad1!$A$1:$F$126,3,FALSE),"No Liqour")</f>
        <v>Scotch,Beer</v>
      </c>
      <c r="D758" t="str">
        <f>IFERROR(VLOOKUP(A758,Blad1!$A$1:$F$126,4,FALSE),0)</f>
        <v>60 + 300</v>
      </c>
      <c r="E758">
        <f>IFERROR(VLOOKUP(A758,Blad1!$A$1:$F$126,5,FALSE),0)</f>
        <v>2</v>
      </c>
      <c r="F758" t="str">
        <f>IFERROR(VLOOKUP(A758,Blad1!$A$1:$F$126,6,FALSE),"Home")</f>
        <v>Office Party, Home</v>
      </c>
      <c r="G758" t="str">
        <f t="shared" si="34"/>
        <v>Others</v>
      </c>
      <c r="H758" t="str">
        <f t="shared" si="35"/>
        <v>N</v>
      </c>
    </row>
    <row r="759" spans="1:8" x14ac:dyDescent="0.25">
      <c r="A759" s="19">
        <v>42397</v>
      </c>
      <c r="B759" t="str">
        <f t="shared" si="33"/>
        <v>Thu</v>
      </c>
      <c r="C759" t="str">
        <f>IFERROR(VLOOKUP(A759,Blad1!$A$1:$F$126,3,FALSE),"No Liqour")</f>
        <v>No Liqour</v>
      </c>
      <c r="D759">
        <f>IFERROR(VLOOKUP(A759,Blad1!$A$1:$F$126,4,FALSE),0)</f>
        <v>0</v>
      </c>
      <c r="E759">
        <f>IFERROR(VLOOKUP(A759,Blad1!$A$1:$F$126,5,FALSE),0)</f>
        <v>0</v>
      </c>
      <c r="F759" t="str">
        <f>IFERROR(VLOOKUP(A759,Blad1!$A$1:$F$126,6,FALSE),"Home")</f>
        <v>Home</v>
      </c>
      <c r="G759" t="str">
        <f t="shared" si="34"/>
        <v>Self</v>
      </c>
      <c r="H759" t="str">
        <f t="shared" si="35"/>
        <v>Y</v>
      </c>
    </row>
    <row r="760" spans="1:8" x14ac:dyDescent="0.25">
      <c r="A760" s="19">
        <v>42398</v>
      </c>
      <c r="B760" t="str">
        <f t="shared" si="33"/>
        <v>Fri</v>
      </c>
      <c r="C760" t="str">
        <f>IFERROR(VLOOKUP(A760,Blad1!$A$1:$F$126,3,FALSE),"No Liqour")</f>
        <v>No Liqour</v>
      </c>
      <c r="D760">
        <f>IFERROR(VLOOKUP(A760,Blad1!$A$1:$F$126,4,FALSE),0)</f>
        <v>0</v>
      </c>
      <c r="E760">
        <f>IFERROR(VLOOKUP(A760,Blad1!$A$1:$F$126,5,FALSE),0)</f>
        <v>0</v>
      </c>
      <c r="F760" t="str">
        <f>IFERROR(VLOOKUP(A760,Blad1!$A$1:$F$126,6,FALSE),"Home")</f>
        <v>Home</v>
      </c>
      <c r="G760" t="str">
        <f t="shared" si="34"/>
        <v>Self</v>
      </c>
      <c r="H760" t="str">
        <f t="shared" si="35"/>
        <v>Y</v>
      </c>
    </row>
    <row r="761" spans="1:8" x14ac:dyDescent="0.25">
      <c r="A761" s="19">
        <v>42399</v>
      </c>
      <c r="B761" t="str">
        <f t="shared" si="33"/>
        <v>Sat</v>
      </c>
      <c r="C761" t="str">
        <f>IFERROR(VLOOKUP(A761,Blad1!$A$1:$F$126,3,FALSE),"No Liqour")</f>
        <v>Scotch</v>
      </c>
      <c r="D761">
        <f>IFERROR(VLOOKUP(A761,Blad1!$A$1:$F$126,4,FALSE),0)</f>
        <v>300</v>
      </c>
      <c r="E761">
        <f>IFERROR(VLOOKUP(A761,Blad1!$A$1:$F$126,5,FALSE),0)</f>
        <v>8</v>
      </c>
      <c r="F761" t="str">
        <f>IFERROR(VLOOKUP(A761,Blad1!$A$1:$F$126,6,FALSE),"Home")</f>
        <v>Home</v>
      </c>
      <c r="G761" t="str">
        <f t="shared" si="34"/>
        <v>Self</v>
      </c>
      <c r="H761" t="str">
        <f t="shared" si="35"/>
        <v>Y</v>
      </c>
    </row>
    <row r="762" spans="1:8" x14ac:dyDescent="0.25">
      <c r="A762" s="19">
        <v>42400</v>
      </c>
      <c r="B762" t="str">
        <f t="shared" si="33"/>
        <v>Sun</v>
      </c>
      <c r="C762" t="str">
        <f>IFERROR(VLOOKUP(A762,Blad1!$A$1:$F$126,3,FALSE),"No Liqour")</f>
        <v>Scotch</v>
      </c>
      <c r="D762">
        <f>IFERROR(VLOOKUP(A762,Blad1!$A$1:$F$126,4,FALSE),0)</f>
        <v>100</v>
      </c>
      <c r="E762">
        <f>IFERROR(VLOOKUP(A762,Blad1!$A$1:$F$126,5,FALSE),0)</f>
        <v>1.5</v>
      </c>
      <c r="F762" t="str">
        <f>IFERROR(VLOOKUP(A762,Blad1!$A$1:$F$126,6,FALSE),"Home")</f>
        <v>Home</v>
      </c>
      <c r="G762" t="str">
        <f t="shared" si="34"/>
        <v>Self</v>
      </c>
      <c r="H762" t="str">
        <f t="shared" si="35"/>
        <v>Y</v>
      </c>
    </row>
    <row r="763" spans="1:8" x14ac:dyDescent="0.25">
      <c r="A763" s="19">
        <v>42401</v>
      </c>
      <c r="B763" t="str">
        <f t="shared" si="33"/>
        <v>Mon</v>
      </c>
      <c r="C763" t="str">
        <f>IFERROR(VLOOKUP(A763,Blad1!$A$1:$F$126,3,FALSE),"No Liqour")</f>
        <v>No Liqour</v>
      </c>
      <c r="D763">
        <f>IFERROR(VLOOKUP(A763,Blad1!$A$1:$F$126,4,FALSE),0)</f>
        <v>0</v>
      </c>
      <c r="E763">
        <f>IFERROR(VLOOKUP(A763,Blad1!$A$1:$F$126,5,FALSE),0)</f>
        <v>0</v>
      </c>
      <c r="F763" t="str">
        <f>IFERROR(VLOOKUP(A763,Blad1!$A$1:$F$126,6,FALSE),"Home")</f>
        <v>Home</v>
      </c>
      <c r="G763" t="str">
        <f t="shared" si="34"/>
        <v>Self</v>
      </c>
      <c r="H763" t="str">
        <f t="shared" si="35"/>
        <v>Y</v>
      </c>
    </row>
    <row r="764" spans="1:8" x14ac:dyDescent="0.25">
      <c r="A764" s="19">
        <v>42402</v>
      </c>
      <c r="B764" t="str">
        <f t="shared" si="33"/>
        <v>Tue</v>
      </c>
      <c r="C764" t="str">
        <f>IFERROR(VLOOKUP(A764,Blad1!$A$1:$F$126,3,FALSE),"No Liqour")</f>
        <v>No Liqour</v>
      </c>
      <c r="D764">
        <f>IFERROR(VLOOKUP(A764,Blad1!$A$1:$F$126,4,FALSE),0)</f>
        <v>0</v>
      </c>
      <c r="E764">
        <f>IFERROR(VLOOKUP(A764,Blad1!$A$1:$F$126,5,FALSE),0)</f>
        <v>0</v>
      </c>
      <c r="F764" t="str">
        <f>IFERROR(VLOOKUP(A764,Blad1!$A$1:$F$126,6,FALSE),"Home")</f>
        <v>Home</v>
      </c>
      <c r="G764" t="str">
        <f t="shared" si="34"/>
        <v>Self</v>
      </c>
      <c r="H764" t="str">
        <f t="shared" si="35"/>
        <v>Y</v>
      </c>
    </row>
    <row r="765" spans="1:8" x14ac:dyDescent="0.25">
      <c r="A765" s="19">
        <v>42403</v>
      </c>
      <c r="B765" t="str">
        <f t="shared" si="33"/>
        <v>Wed</v>
      </c>
      <c r="C765" t="str">
        <f>IFERROR(VLOOKUP(A765,Blad1!$A$1:$F$126,3,FALSE),"No Liqour")</f>
        <v>No Liqour</v>
      </c>
      <c r="D765">
        <f>IFERROR(VLOOKUP(A765,Blad1!$A$1:$F$126,4,FALSE),0)</f>
        <v>0</v>
      </c>
      <c r="E765">
        <f>IFERROR(VLOOKUP(A765,Blad1!$A$1:$F$126,5,FALSE),0)</f>
        <v>0</v>
      </c>
      <c r="F765" t="str">
        <f>IFERROR(VLOOKUP(A765,Blad1!$A$1:$F$126,6,FALSE),"Home")</f>
        <v>Home</v>
      </c>
      <c r="G765" t="str">
        <f t="shared" si="34"/>
        <v>Self</v>
      </c>
      <c r="H765" t="str">
        <f t="shared" si="35"/>
        <v>Y</v>
      </c>
    </row>
    <row r="766" spans="1:8" x14ac:dyDescent="0.25">
      <c r="A766" s="19">
        <v>42404</v>
      </c>
      <c r="B766" t="str">
        <f t="shared" si="33"/>
        <v>Thu</v>
      </c>
      <c r="C766" t="str">
        <f>IFERROR(VLOOKUP(A766,Blad1!$A$1:$F$126,3,FALSE),"No Liqour")</f>
        <v>No Liqour</v>
      </c>
      <c r="D766">
        <f>IFERROR(VLOOKUP(A766,Blad1!$A$1:$F$126,4,FALSE),0)</f>
        <v>0</v>
      </c>
      <c r="E766">
        <f>IFERROR(VLOOKUP(A766,Blad1!$A$1:$F$126,5,FALSE),0)</f>
        <v>0</v>
      </c>
      <c r="F766" t="str">
        <f>IFERROR(VLOOKUP(A766,Blad1!$A$1:$F$126,6,FALSE),"Home")</f>
        <v>Home</v>
      </c>
      <c r="G766" t="str">
        <f t="shared" si="34"/>
        <v>Self</v>
      </c>
      <c r="H766" t="str">
        <f t="shared" si="35"/>
        <v>Y</v>
      </c>
    </row>
    <row r="767" spans="1:8" x14ac:dyDescent="0.25">
      <c r="A767" s="19">
        <v>42405</v>
      </c>
      <c r="B767" t="str">
        <f t="shared" si="33"/>
        <v>Fri</v>
      </c>
      <c r="C767" t="str">
        <f>IFERROR(VLOOKUP(A767,Blad1!$A$1:$F$126,3,FALSE),"No Liqour")</f>
        <v>No Liqour</v>
      </c>
      <c r="D767">
        <f>IFERROR(VLOOKUP(A767,Blad1!$A$1:$F$126,4,FALSE),0)</f>
        <v>0</v>
      </c>
      <c r="E767">
        <f>IFERROR(VLOOKUP(A767,Blad1!$A$1:$F$126,5,FALSE),0)</f>
        <v>0</v>
      </c>
      <c r="F767" t="str">
        <f>IFERROR(VLOOKUP(A767,Blad1!$A$1:$F$126,6,FALSE),"Home")</f>
        <v>Home</v>
      </c>
      <c r="G767" t="str">
        <f t="shared" si="34"/>
        <v>Self</v>
      </c>
      <c r="H767" t="str">
        <f t="shared" si="35"/>
        <v>Y</v>
      </c>
    </row>
    <row r="768" spans="1:8" x14ac:dyDescent="0.25">
      <c r="A768" s="19">
        <v>42406</v>
      </c>
      <c r="B768" t="str">
        <f t="shared" si="33"/>
        <v>Sat</v>
      </c>
      <c r="C768" t="str">
        <f>IFERROR(VLOOKUP(A768,Blad1!$A$1:$F$126,3,FALSE),"No Liqour")</f>
        <v>No Liqour</v>
      </c>
      <c r="D768">
        <f>IFERROR(VLOOKUP(A768,Blad1!$A$1:$F$126,4,FALSE),0)</f>
        <v>0</v>
      </c>
      <c r="E768">
        <f>IFERROR(VLOOKUP(A768,Blad1!$A$1:$F$126,5,FALSE),0)</f>
        <v>0</v>
      </c>
      <c r="F768" t="str">
        <f>IFERROR(VLOOKUP(A768,Blad1!$A$1:$F$126,6,FALSE),"Home")</f>
        <v>Home</v>
      </c>
      <c r="G768" t="str">
        <f t="shared" si="34"/>
        <v>Self</v>
      </c>
      <c r="H768" t="str">
        <f t="shared" si="35"/>
        <v>Y</v>
      </c>
    </row>
    <row r="769" spans="1:8" x14ac:dyDescent="0.25">
      <c r="A769" s="19">
        <v>42407</v>
      </c>
      <c r="B769" t="str">
        <f t="shared" si="33"/>
        <v>Sun</v>
      </c>
      <c r="C769" t="str">
        <f>IFERROR(VLOOKUP(A769,Blad1!$A$1:$F$126,3,FALSE),"No Liqour")</f>
        <v>Scotch</v>
      </c>
      <c r="D769">
        <f>IFERROR(VLOOKUP(A769,Blad1!$A$1:$F$126,4,FALSE),0)</f>
        <v>250</v>
      </c>
      <c r="E769">
        <f>IFERROR(VLOOKUP(A769,Blad1!$A$1:$F$126,5,FALSE),0)</f>
        <v>6</v>
      </c>
      <c r="F769" t="str">
        <f>IFERROR(VLOOKUP(A769,Blad1!$A$1:$F$126,6,FALSE),"Home")</f>
        <v>Home</v>
      </c>
      <c r="G769" t="str">
        <f t="shared" si="34"/>
        <v>Self</v>
      </c>
      <c r="H769" t="str">
        <f t="shared" si="35"/>
        <v>Y</v>
      </c>
    </row>
    <row r="770" spans="1:8" x14ac:dyDescent="0.25">
      <c r="A770" s="19">
        <v>42408</v>
      </c>
      <c r="B770" t="str">
        <f t="shared" si="33"/>
        <v>Mon</v>
      </c>
      <c r="C770" t="str">
        <f>IFERROR(VLOOKUP(A770,Blad1!$A$1:$F$126,3,FALSE),"No Liqour")</f>
        <v>Scotch</v>
      </c>
      <c r="D770">
        <f>IFERROR(VLOOKUP(A770,Blad1!$A$1:$F$126,4,FALSE),0)</f>
        <v>150</v>
      </c>
      <c r="E770">
        <f>IFERROR(VLOOKUP(A770,Blad1!$A$1:$F$126,5,FALSE),0)</f>
        <v>3</v>
      </c>
      <c r="F770" t="str">
        <f>IFERROR(VLOOKUP(A770,Blad1!$A$1:$F$126,6,FALSE),"Home")</f>
        <v>Home</v>
      </c>
      <c r="G770" t="str">
        <f t="shared" si="34"/>
        <v>Self</v>
      </c>
      <c r="H770" t="str">
        <f t="shared" si="35"/>
        <v>Y</v>
      </c>
    </row>
    <row r="771" spans="1:8" x14ac:dyDescent="0.25">
      <c r="A771" s="19">
        <v>42409</v>
      </c>
      <c r="B771" t="str">
        <f t="shared" ref="B771:B834" si="36">TEXT(A771,"ddd")</f>
        <v>Tue</v>
      </c>
      <c r="C771" t="str">
        <f>IFERROR(VLOOKUP(A771,Blad1!$A$1:$F$126,3,FALSE),"No Liqour")</f>
        <v>Scotch</v>
      </c>
      <c r="D771">
        <f>IFERROR(VLOOKUP(A771,Blad1!$A$1:$F$126,4,FALSE),0)</f>
        <v>150</v>
      </c>
      <c r="E771">
        <f>IFERROR(VLOOKUP(A771,Blad1!$A$1:$F$126,5,FALSE),0)</f>
        <v>3</v>
      </c>
      <c r="F771" t="str">
        <f>IFERROR(VLOOKUP(A771,Blad1!$A$1:$F$126,6,FALSE),"Home")</f>
        <v>Home</v>
      </c>
      <c r="G771" t="str">
        <f t="shared" ref="G771:G834" si="37">IF(F771="Home","Self","Others")</f>
        <v>Self</v>
      </c>
      <c r="H771" t="str">
        <f t="shared" ref="H771:H834" si="38">IFERROR(IF(FIND("Home",F771)=1,"Y","N"),"N")</f>
        <v>Y</v>
      </c>
    </row>
    <row r="772" spans="1:8" x14ac:dyDescent="0.25">
      <c r="A772" s="19">
        <v>42410</v>
      </c>
      <c r="B772" t="str">
        <f t="shared" si="36"/>
        <v>Wed</v>
      </c>
      <c r="C772" t="str">
        <f>IFERROR(VLOOKUP(A772,Blad1!$A$1:$F$126,3,FALSE),"No Liqour")</f>
        <v>No Liqour</v>
      </c>
      <c r="D772">
        <f>IFERROR(VLOOKUP(A772,Blad1!$A$1:$F$126,4,FALSE),0)</f>
        <v>0</v>
      </c>
      <c r="E772">
        <f>IFERROR(VLOOKUP(A772,Blad1!$A$1:$F$126,5,FALSE),0)</f>
        <v>0</v>
      </c>
      <c r="F772" t="str">
        <f>IFERROR(VLOOKUP(A772,Blad1!$A$1:$F$126,6,FALSE),"Home")</f>
        <v>Home</v>
      </c>
      <c r="G772" t="str">
        <f t="shared" si="37"/>
        <v>Self</v>
      </c>
      <c r="H772" t="str">
        <f t="shared" si="38"/>
        <v>Y</v>
      </c>
    </row>
    <row r="773" spans="1:8" x14ac:dyDescent="0.25">
      <c r="A773" s="19">
        <v>42411</v>
      </c>
      <c r="B773" t="str">
        <f t="shared" si="36"/>
        <v>Thu</v>
      </c>
      <c r="C773" t="str">
        <f>IFERROR(VLOOKUP(A773,Blad1!$A$1:$F$126,3,FALSE),"No Liqour")</f>
        <v>Scotch</v>
      </c>
      <c r="D773">
        <f>IFERROR(VLOOKUP(A773,Blad1!$A$1:$F$126,4,FALSE),0)</f>
        <v>120</v>
      </c>
      <c r="E773">
        <f>IFERROR(VLOOKUP(A773,Blad1!$A$1:$F$126,5,FALSE),0)</f>
        <v>4</v>
      </c>
      <c r="F773" t="str">
        <f>IFERROR(VLOOKUP(A773,Blad1!$A$1:$F$126,6,FALSE),"Home")</f>
        <v>Party</v>
      </c>
      <c r="G773" t="str">
        <f t="shared" si="37"/>
        <v>Others</v>
      </c>
      <c r="H773" t="str">
        <f t="shared" si="38"/>
        <v>N</v>
      </c>
    </row>
    <row r="774" spans="1:8" x14ac:dyDescent="0.25">
      <c r="A774" s="19">
        <v>42412</v>
      </c>
      <c r="B774" t="str">
        <f t="shared" si="36"/>
        <v>Fri</v>
      </c>
      <c r="C774" t="str">
        <f>IFERROR(VLOOKUP(A774,Blad1!$A$1:$F$126,3,FALSE),"No Liqour")</f>
        <v>No Liqour</v>
      </c>
      <c r="D774">
        <f>IFERROR(VLOOKUP(A774,Blad1!$A$1:$F$126,4,FALSE),0)</f>
        <v>0</v>
      </c>
      <c r="E774">
        <f>IFERROR(VLOOKUP(A774,Blad1!$A$1:$F$126,5,FALSE),0)</f>
        <v>0</v>
      </c>
      <c r="F774" t="str">
        <f>IFERROR(VLOOKUP(A774,Blad1!$A$1:$F$126,6,FALSE),"Home")</f>
        <v>Home</v>
      </c>
      <c r="G774" t="str">
        <f t="shared" si="37"/>
        <v>Self</v>
      </c>
      <c r="H774" t="str">
        <f t="shared" si="38"/>
        <v>Y</v>
      </c>
    </row>
    <row r="775" spans="1:8" x14ac:dyDescent="0.25">
      <c r="A775" s="19">
        <v>42413</v>
      </c>
      <c r="B775" t="str">
        <f t="shared" si="36"/>
        <v>Sat</v>
      </c>
      <c r="C775" t="str">
        <f>IFERROR(VLOOKUP(A775,Blad1!$A$1:$F$126,3,FALSE),"No Liqour")</f>
        <v>No Liqour</v>
      </c>
      <c r="D775">
        <f>IFERROR(VLOOKUP(A775,Blad1!$A$1:$F$126,4,FALSE),0)</f>
        <v>0</v>
      </c>
      <c r="E775">
        <f>IFERROR(VLOOKUP(A775,Blad1!$A$1:$F$126,5,FALSE),0)</f>
        <v>0</v>
      </c>
      <c r="F775" t="str">
        <f>IFERROR(VLOOKUP(A775,Blad1!$A$1:$F$126,6,FALSE),"Home")</f>
        <v>Home</v>
      </c>
      <c r="G775" t="str">
        <f t="shared" si="37"/>
        <v>Self</v>
      </c>
      <c r="H775" t="str">
        <f t="shared" si="38"/>
        <v>Y</v>
      </c>
    </row>
    <row r="776" spans="1:8" x14ac:dyDescent="0.25">
      <c r="A776" s="19">
        <v>42414</v>
      </c>
      <c r="B776" t="str">
        <f t="shared" si="36"/>
        <v>Sun</v>
      </c>
      <c r="C776" t="str">
        <f>IFERROR(VLOOKUP(A776,Blad1!$A$1:$F$126,3,FALSE),"No Liqour")</f>
        <v>No Liqour</v>
      </c>
      <c r="D776">
        <f>IFERROR(VLOOKUP(A776,Blad1!$A$1:$F$126,4,FALSE),0)</f>
        <v>0</v>
      </c>
      <c r="E776">
        <f>IFERROR(VLOOKUP(A776,Blad1!$A$1:$F$126,5,FALSE),0)</f>
        <v>0</v>
      </c>
      <c r="F776" t="str">
        <f>IFERROR(VLOOKUP(A776,Blad1!$A$1:$F$126,6,FALSE),"Home")</f>
        <v>Home</v>
      </c>
      <c r="G776" t="str">
        <f t="shared" si="37"/>
        <v>Self</v>
      </c>
      <c r="H776" t="str">
        <f t="shared" si="38"/>
        <v>Y</v>
      </c>
    </row>
    <row r="777" spans="1:8" x14ac:dyDescent="0.25">
      <c r="A777" s="19">
        <v>42415</v>
      </c>
      <c r="B777" t="str">
        <f t="shared" si="36"/>
        <v>Mon</v>
      </c>
      <c r="C777" t="str">
        <f>IFERROR(VLOOKUP(A777,Blad1!$A$1:$F$126,3,FALSE),"No Liqour")</f>
        <v>No Liqour</v>
      </c>
      <c r="D777">
        <f>IFERROR(VLOOKUP(A777,Blad1!$A$1:$F$126,4,FALSE),0)</f>
        <v>0</v>
      </c>
      <c r="E777">
        <f>IFERROR(VLOOKUP(A777,Blad1!$A$1:$F$126,5,FALSE),0)</f>
        <v>0</v>
      </c>
      <c r="F777" t="str">
        <f>IFERROR(VLOOKUP(A777,Blad1!$A$1:$F$126,6,FALSE),"Home")</f>
        <v>Home</v>
      </c>
      <c r="G777" t="str">
        <f t="shared" si="37"/>
        <v>Self</v>
      </c>
      <c r="H777" t="str">
        <f t="shared" si="38"/>
        <v>Y</v>
      </c>
    </row>
    <row r="778" spans="1:8" x14ac:dyDescent="0.25">
      <c r="A778" s="19">
        <v>42416</v>
      </c>
      <c r="B778" t="str">
        <f t="shared" si="36"/>
        <v>Tue</v>
      </c>
      <c r="C778" t="str">
        <f>IFERROR(VLOOKUP(A778,Blad1!$A$1:$F$126,3,FALSE),"No Liqour")</f>
        <v>No Liqour</v>
      </c>
      <c r="D778">
        <f>IFERROR(VLOOKUP(A778,Blad1!$A$1:$F$126,4,FALSE),0)</f>
        <v>0</v>
      </c>
      <c r="E778">
        <f>IFERROR(VLOOKUP(A778,Blad1!$A$1:$F$126,5,FALSE),0)</f>
        <v>0</v>
      </c>
      <c r="F778" t="str">
        <f>IFERROR(VLOOKUP(A778,Blad1!$A$1:$F$126,6,FALSE),"Home")</f>
        <v>Home</v>
      </c>
      <c r="G778" t="str">
        <f t="shared" si="37"/>
        <v>Self</v>
      </c>
      <c r="H778" t="str">
        <f t="shared" si="38"/>
        <v>Y</v>
      </c>
    </row>
    <row r="779" spans="1:8" x14ac:dyDescent="0.25">
      <c r="A779" s="19">
        <v>42417</v>
      </c>
      <c r="B779" t="str">
        <f t="shared" si="36"/>
        <v>Wed</v>
      </c>
      <c r="C779" t="str">
        <f>IFERROR(VLOOKUP(A779,Blad1!$A$1:$F$126,3,FALSE),"No Liqour")</f>
        <v>No Liqour</v>
      </c>
      <c r="D779">
        <f>IFERROR(VLOOKUP(A779,Blad1!$A$1:$F$126,4,FALSE),0)</f>
        <v>0</v>
      </c>
      <c r="E779">
        <f>IFERROR(VLOOKUP(A779,Blad1!$A$1:$F$126,5,FALSE),0)</f>
        <v>0</v>
      </c>
      <c r="F779" t="str">
        <f>IFERROR(VLOOKUP(A779,Blad1!$A$1:$F$126,6,FALSE),"Home")</f>
        <v>Home</v>
      </c>
      <c r="G779" t="str">
        <f t="shared" si="37"/>
        <v>Self</v>
      </c>
      <c r="H779" t="str">
        <f t="shared" si="38"/>
        <v>Y</v>
      </c>
    </row>
    <row r="780" spans="1:8" x14ac:dyDescent="0.25">
      <c r="A780" s="19">
        <v>42418</v>
      </c>
      <c r="B780" t="str">
        <f t="shared" si="36"/>
        <v>Thu</v>
      </c>
      <c r="C780" t="str">
        <f>IFERROR(VLOOKUP(A780,Blad1!$A$1:$F$126,3,FALSE),"No Liqour")</f>
        <v>No Liqour</v>
      </c>
      <c r="D780">
        <f>IFERROR(VLOOKUP(A780,Blad1!$A$1:$F$126,4,FALSE),0)</f>
        <v>0</v>
      </c>
      <c r="E780">
        <f>IFERROR(VLOOKUP(A780,Blad1!$A$1:$F$126,5,FALSE),0)</f>
        <v>0</v>
      </c>
      <c r="F780" t="str">
        <f>IFERROR(VLOOKUP(A780,Blad1!$A$1:$F$126,6,FALSE),"Home")</f>
        <v>Home</v>
      </c>
      <c r="G780" t="str">
        <f t="shared" si="37"/>
        <v>Self</v>
      </c>
      <c r="H780" t="str">
        <f t="shared" si="38"/>
        <v>Y</v>
      </c>
    </row>
    <row r="781" spans="1:8" x14ac:dyDescent="0.25">
      <c r="A781" s="19">
        <v>42419</v>
      </c>
      <c r="B781" t="str">
        <f t="shared" si="36"/>
        <v>Fri</v>
      </c>
      <c r="C781" t="str">
        <f>IFERROR(VLOOKUP(A781,Blad1!$A$1:$F$126,3,FALSE),"No Liqour")</f>
        <v>No Liqour</v>
      </c>
      <c r="D781">
        <f>IFERROR(VLOOKUP(A781,Blad1!$A$1:$F$126,4,FALSE),0)</f>
        <v>0</v>
      </c>
      <c r="E781">
        <f>IFERROR(VLOOKUP(A781,Blad1!$A$1:$F$126,5,FALSE),0)</f>
        <v>0</v>
      </c>
      <c r="F781" t="str">
        <f>IFERROR(VLOOKUP(A781,Blad1!$A$1:$F$126,6,FALSE),"Home")</f>
        <v>Home</v>
      </c>
      <c r="G781" t="str">
        <f t="shared" si="37"/>
        <v>Self</v>
      </c>
      <c r="H781" t="str">
        <f t="shared" si="38"/>
        <v>Y</v>
      </c>
    </row>
    <row r="782" spans="1:8" x14ac:dyDescent="0.25">
      <c r="A782" s="19">
        <v>42420</v>
      </c>
      <c r="B782" t="str">
        <f t="shared" si="36"/>
        <v>Sat</v>
      </c>
      <c r="C782" t="str">
        <f>IFERROR(VLOOKUP(A782,Blad1!$A$1:$F$126,3,FALSE),"No Liqour")</f>
        <v>No Liqour</v>
      </c>
      <c r="D782">
        <f>IFERROR(VLOOKUP(A782,Blad1!$A$1:$F$126,4,FALSE),0)</f>
        <v>0</v>
      </c>
      <c r="E782">
        <f>IFERROR(VLOOKUP(A782,Blad1!$A$1:$F$126,5,FALSE),0)</f>
        <v>0</v>
      </c>
      <c r="F782" t="str">
        <f>IFERROR(VLOOKUP(A782,Blad1!$A$1:$F$126,6,FALSE),"Home")</f>
        <v>Home</v>
      </c>
      <c r="G782" t="str">
        <f t="shared" si="37"/>
        <v>Self</v>
      </c>
      <c r="H782" t="str">
        <f t="shared" si="38"/>
        <v>Y</v>
      </c>
    </row>
    <row r="783" spans="1:8" x14ac:dyDescent="0.25">
      <c r="A783" s="19">
        <v>42421</v>
      </c>
      <c r="B783" t="str">
        <f t="shared" si="36"/>
        <v>Sun</v>
      </c>
      <c r="C783" t="str">
        <f>IFERROR(VLOOKUP(A783,Blad1!$A$1:$F$126,3,FALSE),"No Liqour")</f>
        <v>No Liqour</v>
      </c>
      <c r="D783">
        <f>IFERROR(VLOOKUP(A783,Blad1!$A$1:$F$126,4,FALSE),0)</f>
        <v>0</v>
      </c>
      <c r="E783">
        <f>IFERROR(VLOOKUP(A783,Blad1!$A$1:$F$126,5,FALSE),0)</f>
        <v>0</v>
      </c>
      <c r="F783" t="str">
        <f>IFERROR(VLOOKUP(A783,Blad1!$A$1:$F$126,6,FALSE),"Home")</f>
        <v>Home</v>
      </c>
      <c r="G783" t="str">
        <f t="shared" si="37"/>
        <v>Self</v>
      </c>
      <c r="H783" t="str">
        <f t="shared" si="38"/>
        <v>Y</v>
      </c>
    </row>
    <row r="784" spans="1:8" x14ac:dyDescent="0.25">
      <c r="A784" s="19">
        <v>42422</v>
      </c>
      <c r="B784" t="str">
        <f t="shared" si="36"/>
        <v>Mon</v>
      </c>
      <c r="C784" t="str">
        <f>IFERROR(VLOOKUP(A784,Blad1!$A$1:$F$126,3,FALSE),"No Liqour")</f>
        <v>No Liqour</v>
      </c>
      <c r="D784">
        <f>IFERROR(VLOOKUP(A784,Blad1!$A$1:$F$126,4,FALSE),0)</f>
        <v>0</v>
      </c>
      <c r="E784">
        <f>IFERROR(VLOOKUP(A784,Blad1!$A$1:$F$126,5,FALSE),0)</f>
        <v>0</v>
      </c>
      <c r="F784" t="str">
        <f>IFERROR(VLOOKUP(A784,Blad1!$A$1:$F$126,6,FALSE),"Home")</f>
        <v>Home</v>
      </c>
      <c r="G784" t="str">
        <f t="shared" si="37"/>
        <v>Self</v>
      </c>
      <c r="H784" t="str">
        <f t="shared" si="38"/>
        <v>Y</v>
      </c>
    </row>
    <row r="785" spans="1:8" x14ac:dyDescent="0.25">
      <c r="A785" s="19">
        <v>42423</v>
      </c>
      <c r="B785" t="str">
        <f t="shared" si="36"/>
        <v>Tue</v>
      </c>
      <c r="C785" t="str">
        <f>IFERROR(VLOOKUP(A785,Blad1!$A$1:$F$126,3,FALSE),"No Liqour")</f>
        <v>No Liqour</v>
      </c>
      <c r="D785">
        <f>IFERROR(VLOOKUP(A785,Blad1!$A$1:$F$126,4,FALSE),0)</f>
        <v>0</v>
      </c>
      <c r="E785">
        <f>IFERROR(VLOOKUP(A785,Blad1!$A$1:$F$126,5,FALSE),0)</f>
        <v>0</v>
      </c>
      <c r="F785" t="str">
        <f>IFERROR(VLOOKUP(A785,Blad1!$A$1:$F$126,6,FALSE),"Home")</f>
        <v>Home</v>
      </c>
      <c r="G785" t="str">
        <f t="shared" si="37"/>
        <v>Self</v>
      </c>
      <c r="H785" t="str">
        <f t="shared" si="38"/>
        <v>Y</v>
      </c>
    </row>
    <row r="786" spans="1:8" x14ac:dyDescent="0.25">
      <c r="A786" s="19">
        <v>42424</v>
      </c>
      <c r="B786" t="str">
        <f t="shared" si="36"/>
        <v>Wed</v>
      </c>
      <c r="C786" t="str">
        <f>IFERROR(VLOOKUP(A786,Blad1!$A$1:$F$126,3,FALSE),"No Liqour")</f>
        <v>No Liqour</v>
      </c>
      <c r="D786">
        <f>IFERROR(VLOOKUP(A786,Blad1!$A$1:$F$126,4,FALSE),0)</f>
        <v>0</v>
      </c>
      <c r="E786">
        <f>IFERROR(VLOOKUP(A786,Blad1!$A$1:$F$126,5,FALSE),0)</f>
        <v>0</v>
      </c>
      <c r="F786" t="str">
        <f>IFERROR(VLOOKUP(A786,Blad1!$A$1:$F$126,6,FALSE),"Home")</f>
        <v>Home</v>
      </c>
      <c r="G786" t="str">
        <f t="shared" si="37"/>
        <v>Self</v>
      </c>
      <c r="H786" t="str">
        <f t="shared" si="38"/>
        <v>Y</v>
      </c>
    </row>
    <row r="787" spans="1:8" x14ac:dyDescent="0.25">
      <c r="A787" s="19">
        <v>42425</v>
      </c>
      <c r="B787" t="str">
        <f t="shared" si="36"/>
        <v>Thu</v>
      </c>
      <c r="C787" t="str">
        <f>IFERROR(VLOOKUP(A787,Blad1!$A$1:$F$126,3,FALSE),"No Liqour")</f>
        <v>No Liqour</v>
      </c>
      <c r="D787">
        <f>IFERROR(VLOOKUP(A787,Blad1!$A$1:$F$126,4,FALSE),0)</f>
        <v>0</v>
      </c>
      <c r="E787">
        <f>IFERROR(VLOOKUP(A787,Blad1!$A$1:$F$126,5,FALSE),0)</f>
        <v>0</v>
      </c>
      <c r="F787" t="str">
        <f>IFERROR(VLOOKUP(A787,Blad1!$A$1:$F$126,6,FALSE),"Home")</f>
        <v>Home</v>
      </c>
      <c r="G787" t="str">
        <f t="shared" si="37"/>
        <v>Self</v>
      </c>
      <c r="H787" t="str">
        <f t="shared" si="38"/>
        <v>Y</v>
      </c>
    </row>
    <row r="788" spans="1:8" x14ac:dyDescent="0.25">
      <c r="A788" s="19">
        <v>42426</v>
      </c>
      <c r="B788" t="str">
        <f t="shared" si="36"/>
        <v>Fri</v>
      </c>
      <c r="C788" t="str">
        <f>IFERROR(VLOOKUP(A788,Blad1!$A$1:$F$126,3,FALSE),"No Liqour")</f>
        <v>No Liqour</v>
      </c>
      <c r="D788">
        <f>IFERROR(VLOOKUP(A788,Blad1!$A$1:$F$126,4,FALSE),0)</f>
        <v>0</v>
      </c>
      <c r="E788">
        <f>IFERROR(VLOOKUP(A788,Blad1!$A$1:$F$126,5,FALSE),0)</f>
        <v>0</v>
      </c>
      <c r="F788" t="str">
        <f>IFERROR(VLOOKUP(A788,Blad1!$A$1:$F$126,6,FALSE),"Home")</f>
        <v>Home</v>
      </c>
      <c r="G788" t="str">
        <f t="shared" si="37"/>
        <v>Self</v>
      </c>
      <c r="H788" t="str">
        <f t="shared" si="38"/>
        <v>Y</v>
      </c>
    </row>
    <row r="789" spans="1:8" x14ac:dyDescent="0.25">
      <c r="A789" s="19">
        <v>42427</v>
      </c>
      <c r="B789" t="str">
        <f t="shared" si="36"/>
        <v>Sat</v>
      </c>
      <c r="C789" t="str">
        <f>IFERROR(VLOOKUP(A789,Blad1!$A$1:$F$126,3,FALSE),"No Liqour")</f>
        <v>No Liqour</v>
      </c>
      <c r="D789">
        <f>IFERROR(VLOOKUP(A789,Blad1!$A$1:$F$126,4,FALSE),0)</f>
        <v>0</v>
      </c>
      <c r="E789">
        <f>IFERROR(VLOOKUP(A789,Blad1!$A$1:$F$126,5,FALSE),0)</f>
        <v>0</v>
      </c>
      <c r="F789" t="str">
        <f>IFERROR(VLOOKUP(A789,Blad1!$A$1:$F$126,6,FALSE),"Home")</f>
        <v>Home</v>
      </c>
      <c r="G789" t="str">
        <f t="shared" si="37"/>
        <v>Self</v>
      </c>
      <c r="H789" t="str">
        <f t="shared" si="38"/>
        <v>Y</v>
      </c>
    </row>
    <row r="790" spans="1:8" x14ac:dyDescent="0.25">
      <c r="A790" s="19">
        <v>42428</v>
      </c>
      <c r="B790" t="str">
        <f t="shared" si="36"/>
        <v>Sun</v>
      </c>
      <c r="C790" t="str">
        <f>IFERROR(VLOOKUP(A790,Blad1!$A$1:$F$126,3,FALSE),"No Liqour")</f>
        <v>No Liqour</v>
      </c>
      <c r="D790">
        <f>IFERROR(VLOOKUP(A790,Blad1!$A$1:$F$126,4,FALSE),0)</f>
        <v>0</v>
      </c>
      <c r="E790">
        <f>IFERROR(VLOOKUP(A790,Blad1!$A$1:$F$126,5,FALSE),0)</f>
        <v>0</v>
      </c>
      <c r="F790" t="str">
        <f>IFERROR(VLOOKUP(A790,Blad1!$A$1:$F$126,6,FALSE),"Home")</f>
        <v>Home</v>
      </c>
      <c r="G790" t="str">
        <f t="shared" si="37"/>
        <v>Self</v>
      </c>
      <c r="H790" t="str">
        <f t="shared" si="38"/>
        <v>Y</v>
      </c>
    </row>
    <row r="791" spans="1:8" x14ac:dyDescent="0.25">
      <c r="A791" s="19">
        <v>42429</v>
      </c>
      <c r="B791" t="str">
        <f t="shared" si="36"/>
        <v>Mon</v>
      </c>
      <c r="C791" t="str">
        <f>IFERROR(VLOOKUP(A791,Blad1!$A$1:$F$126,3,FALSE),"No Liqour")</f>
        <v>No Liqour</v>
      </c>
      <c r="D791">
        <f>IFERROR(VLOOKUP(A791,Blad1!$A$1:$F$126,4,FALSE),0)</f>
        <v>0</v>
      </c>
      <c r="E791">
        <f>IFERROR(VLOOKUP(A791,Blad1!$A$1:$F$126,5,FALSE),0)</f>
        <v>0</v>
      </c>
      <c r="F791" t="str">
        <f>IFERROR(VLOOKUP(A791,Blad1!$A$1:$F$126,6,FALSE),"Home")</f>
        <v>Home</v>
      </c>
      <c r="G791" t="str">
        <f t="shared" si="37"/>
        <v>Self</v>
      </c>
      <c r="H791" t="str">
        <f t="shared" si="38"/>
        <v>Y</v>
      </c>
    </row>
    <row r="792" spans="1:8" x14ac:dyDescent="0.25">
      <c r="A792" s="19">
        <v>42430</v>
      </c>
      <c r="B792" t="str">
        <f t="shared" si="36"/>
        <v>Tue</v>
      </c>
      <c r="C792" t="str">
        <f>IFERROR(VLOOKUP(A792,Blad1!$A$1:$F$126,3,FALSE),"No Liqour")</f>
        <v>No Liqour</v>
      </c>
      <c r="D792">
        <f>IFERROR(VLOOKUP(A792,Blad1!$A$1:$F$126,4,FALSE),0)</f>
        <v>0</v>
      </c>
      <c r="E792">
        <f>IFERROR(VLOOKUP(A792,Blad1!$A$1:$F$126,5,FALSE),0)</f>
        <v>0</v>
      </c>
      <c r="F792" t="str">
        <f>IFERROR(VLOOKUP(A792,Blad1!$A$1:$F$126,6,FALSE),"Home")</f>
        <v>Home</v>
      </c>
      <c r="G792" t="str">
        <f t="shared" si="37"/>
        <v>Self</v>
      </c>
      <c r="H792" t="str">
        <f t="shared" si="38"/>
        <v>Y</v>
      </c>
    </row>
    <row r="793" spans="1:8" x14ac:dyDescent="0.25">
      <c r="A793" s="19">
        <v>42431</v>
      </c>
      <c r="B793" t="str">
        <f t="shared" si="36"/>
        <v>Wed</v>
      </c>
      <c r="C793" t="str">
        <f>IFERROR(VLOOKUP(A793,Blad1!$A$1:$F$126,3,FALSE),"No Liqour")</f>
        <v>No Liqour</v>
      </c>
      <c r="D793">
        <f>IFERROR(VLOOKUP(A793,Blad1!$A$1:$F$126,4,FALSE),0)</f>
        <v>0</v>
      </c>
      <c r="E793">
        <f>IFERROR(VLOOKUP(A793,Blad1!$A$1:$F$126,5,FALSE),0)</f>
        <v>0</v>
      </c>
      <c r="F793" t="str">
        <f>IFERROR(VLOOKUP(A793,Blad1!$A$1:$F$126,6,FALSE),"Home")</f>
        <v>Home</v>
      </c>
      <c r="G793" t="str">
        <f t="shared" si="37"/>
        <v>Self</v>
      </c>
      <c r="H793" t="str">
        <f t="shared" si="38"/>
        <v>Y</v>
      </c>
    </row>
    <row r="794" spans="1:8" x14ac:dyDescent="0.25">
      <c r="A794" s="19">
        <v>42432</v>
      </c>
      <c r="B794" t="str">
        <f t="shared" si="36"/>
        <v>Thu</v>
      </c>
      <c r="C794" t="str">
        <f>IFERROR(VLOOKUP(A794,Blad1!$A$1:$F$126,3,FALSE),"No Liqour")</f>
        <v>No Liqour</v>
      </c>
      <c r="D794">
        <f>IFERROR(VLOOKUP(A794,Blad1!$A$1:$F$126,4,FALSE),0)</f>
        <v>0</v>
      </c>
      <c r="E794">
        <f>IFERROR(VLOOKUP(A794,Blad1!$A$1:$F$126,5,FALSE),0)</f>
        <v>0</v>
      </c>
      <c r="F794" t="str">
        <f>IFERROR(VLOOKUP(A794,Blad1!$A$1:$F$126,6,FALSE),"Home")</f>
        <v>Home</v>
      </c>
      <c r="G794" t="str">
        <f t="shared" si="37"/>
        <v>Self</v>
      </c>
      <c r="H794" t="str">
        <f t="shared" si="38"/>
        <v>Y</v>
      </c>
    </row>
    <row r="795" spans="1:8" x14ac:dyDescent="0.25">
      <c r="A795" s="19">
        <v>42433</v>
      </c>
      <c r="B795" t="str">
        <f t="shared" si="36"/>
        <v>Fri</v>
      </c>
      <c r="C795" t="str">
        <f>IFERROR(VLOOKUP(A795,Blad1!$A$1:$F$126,3,FALSE),"No Liqour")</f>
        <v>No Liqour</v>
      </c>
      <c r="D795">
        <f>IFERROR(VLOOKUP(A795,Blad1!$A$1:$F$126,4,FALSE),0)</f>
        <v>0</v>
      </c>
      <c r="E795">
        <f>IFERROR(VLOOKUP(A795,Blad1!$A$1:$F$126,5,FALSE),0)</f>
        <v>0</v>
      </c>
      <c r="F795" t="str">
        <f>IFERROR(VLOOKUP(A795,Blad1!$A$1:$F$126,6,FALSE),"Home")</f>
        <v>Home</v>
      </c>
      <c r="G795" t="str">
        <f t="shared" si="37"/>
        <v>Self</v>
      </c>
      <c r="H795" t="str">
        <f t="shared" si="38"/>
        <v>Y</v>
      </c>
    </row>
    <row r="796" spans="1:8" x14ac:dyDescent="0.25">
      <c r="A796" s="19">
        <v>42434</v>
      </c>
      <c r="B796" t="str">
        <f t="shared" si="36"/>
        <v>Sat</v>
      </c>
      <c r="C796" t="str">
        <f>IFERROR(VLOOKUP(A796,Blad1!$A$1:$F$126,3,FALSE),"No Liqour")</f>
        <v>No Liqour</v>
      </c>
      <c r="D796">
        <f>IFERROR(VLOOKUP(A796,Blad1!$A$1:$F$126,4,FALSE),0)</f>
        <v>0</v>
      </c>
      <c r="E796">
        <f>IFERROR(VLOOKUP(A796,Blad1!$A$1:$F$126,5,FALSE),0)</f>
        <v>0</v>
      </c>
      <c r="F796" t="str">
        <f>IFERROR(VLOOKUP(A796,Blad1!$A$1:$F$126,6,FALSE),"Home")</f>
        <v>Home</v>
      </c>
      <c r="G796" t="str">
        <f t="shared" si="37"/>
        <v>Self</v>
      </c>
      <c r="H796" t="str">
        <f t="shared" si="38"/>
        <v>Y</v>
      </c>
    </row>
    <row r="797" spans="1:8" x14ac:dyDescent="0.25">
      <c r="A797" s="19">
        <v>42435</v>
      </c>
      <c r="B797" t="str">
        <f t="shared" si="36"/>
        <v>Sun</v>
      </c>
      <c r="C797" t="str">
        <f>IFERROR(VLOOKUP(A797,Blad1!$A$1:$F$126,3,FALSE),"No Liqour")</f>
        <v>No Liqour</v>
      </c>
      <c r="D797">
        <f>IFERROR(VLOOKUP(A797,Blad1!$A$1:$F$126,4,FALSE),0)</f>
        <v>0</v>
      </c>
      <c r="E797">
        <f>IFERROR(VLOOKUP(A797,Blad1!$A$1:$F$126,5,FALSE),0)</f>
        <v>0</v>
      </c>
      <c r="F797" t="str">
        <f>IFERROR(VLOOKUP(A797,Blad1!$A$1:$F$126,6,FALSE),"Home")</f>
        <v>Home</v>
      </c>
      <c r="G797" t="str">
        <f t="shared" si="37"/>
        <v>Self</v>
      </c>
      <c r="H797" t="str">
        <f t="shared" si="38"/>
        <v>Y</v>
      </c>
    </row>
    <row r="798" spans="1:8" x14ac:dyDescent="0.25">
      <c r="A798" s="19">
        <v>42436</v>
      </c>
      <c r="B798" t="str">
        <f t="shared" si="36"/>
        <v>Mon</v>
      </c>
      <c r="C798" t="str">
        <f>IFERROR(VLOOKUP(A798,Blad1!$A$1:$F$126,3,FALSE),"No Liqour")</f>
        <v>No Liqour</v>
      </c>
      <c r="D798">
        <f>IFERROR(VLOOKUP(A798,Blad1!$A$1:$F$126,4,FALSE),0)</f>
        <v>0</v>
      </c>
      <c r="E798">
        <f>IFERROR(VLOOKUP(A798,Blad1!$A$1:$F$126,5,FALSE),0)</f>
        <v>0</v>
      </c>
      <c r="F798" t="str">
        <f>IFERROR(VLOOKUP(A798,Blad1!$A$1:$F$126,6,FALSE),"Home")</f>
        <v>Home</v>
      </c>
      <c r="G798" t="str">
        <f t="shared" si="37"/>
        <v>Self</v>
      </c>
      <c r="H798" t="str">
        <f t="shared" si="38"/>
        <v>Y</v>
      </c>
    </row>
    <row r="799" spans="1:8" x14ac:dyDescent="0.25">
      <c r="A799" s="19">
        <v>42437</v>
      </c>
      <c r="B799" t="str">
        <f t="shared" si="36"/>
        <v>Tue</v>
      </c>
      <c r="C799" t="str">
        <f>IFERROR(VLOOKUP(A799,Blad1!$A$1:$F$126,3,FALSE),"No Liqour")</f>
        <v>No Liqour</v>
      </c>
      <c r="D799">
        <f>IFERROR(VLOOKUP(A799,Blad1!$A$1:$F$126,4,FALSE),0)</f>
        <v>0</v>
      </c>
      <c r="E799">
        <f>IFERROR(VLOOKUP(A799,Blad1!$A$1:$F$126,5,FALSE),0)</f>
        <v>0</v>
      </c>
      <c r="F799" t="str">
        <f>IFERROR(VLOOKUP(A799,Blad1!$A$1:$F$126,6,FALSE),"Home")</f>
        <v>Home</v>
      </c>
      <c r="G799" t="str">
        <f t="shared" si="37"/>
        <v>Self</v>
      </c>
      <c r="H799" t="str">
        <f t="shared" si="38"/>
        <v>Y</v>
      </c>
    </row>
    <row r="800" spans="1:8" x14ac:dyDescent="0.25">
      <c r="A800" s="19">
        <v>42438</v>
      </c>
      <c r="B800" t="str">
        <f t="shared" si="36"/>
        <v>Wed</v>
      </c>
      <c r="C800" t="str">
        <f>IFERROR(VLOOKUP(A800,Blad1!$A$1:$F$126,3,FALSE),"No Liqour")</f>
        <v>No Liqour</v>
      </c>
      <c r="D800">
        <f>IFERROR(VLOOKUP(A800,Blad1!$A$1:$F$126,4,FALSE),0)</f>
        <v>0</v>
      </c>
      <c r="E800">
        <f>IFERROR(VLOOKUP(A800,Blad1!$A$1:$F$126,5,FALSE),0)</f>
        <v>0</v>
      </c>
      <c r="F800" t="str">
        <f>IFERROR(VLOOKUP(A800,Blad1!$A$1:$F$126,6,FALSE),"Home")</f>
        <v>Home</v>
      </c>
      <c r="G800" t="str">
        <f t="shared" si="37"/>
        <v>Self</v>
      </c>
      <c r="H800" t="str">
        <f t="shared" si="38"/>
        <v>Y</v>
      </c>
    </row>
    <row r="801" spans="1:8" x14ac:dyDescent="0.25">
      <c r="A801" s="19">
        <v>42439</v>
      </c>
      <c r="B801" t="str">
        <f t="shared" si="36"/>
        <v>Thu</v>
      </c>
      <c r="C801" t="str">
        <f>IFERROR(VLOOKUP(A801,Blad1!$A$1:$F$126,3,FALSE),"No Liqour")</f>
        <v>No Liqour</v>
      </c>
      <c r="D801">
        <f>IFERROR(VLOOKUP(A801,Blad1!$A$1:$F$126,4,FALSE),0)</f>
        <v>0</v>
      </c>
      <c r="E801">
        <f>IFERROR(VLOOKUP(A801,Blad1!$A$1:$F$126,5,FALSE),0)</f>
        <v>0</v>
      </c>
      <c r="F801" t="str">
        <f>IFERROR(VLOOKUP(A801,Blad1!$A$1:$F$126,6,FALSE),"Home")</f>
        <v>Home</v>
      </c>
      <c r="G801" t="str">
        <f t="shared" si="37"/>
        <v>Self</v>
      </c>
      <c r="H801" t="str">
        <f t="shared" si="38"/>
        <v>Y</v>
      </c>
    </row>
    <row r="802" spans="1:8" x14ac:dyDescent="0.25">
      <c r="A802" s="19">
        <v>42440</v>
      </c>
      <c r="B802" t="str">
        <f t="shared" si="36"/>
        <v>Fri</v>
      </c>
      <c r="C802" t="str">
        <f>IFERROR(VLOOKUP(A802,Blad1!$A$1:$F$126,3,FALSE),"No Liqour")</f>
        <v>No Liqour</v>
      </c>
      <c r="D802">
        <f>IFERROR(VLOOKUP(A802,Blad1!$A$1:$F$126,4,FALSE),0)</f>
        <v>0</v>
      </c>
      <c r="E802">
        <f>IFERROR(VLOOKUP(A802,Blad1!$A$1:$F$126,5,FALSE),0)</f>
        <v>0</v>
      </c>
      <c r="F802" t="str">
        <f>IFERROR(VLOOKUP(A802,Blad1!$A$1:$F$126,6,FALSE),"Home")</f>
        <v>Home</v>
      </c>
      <c r="G802" t="str">
        <f t="shared" si="37"/>
        <v>Self</v>
      </c>
      <c r="H802" t="str">
        <f t="shared" si="38"/>
        <v>Y</v>
      </c>
    </row>
    <row r="803" spans="1:8" x14ac:dyDescent="0.25">
      <c r="A803" s="19">
        <v>42441</v>
      </c>
      <c r="B803" t="str">
        <f t="shared" si="36"/>
        <v>Sat</v>
      </c>
      <c r="C803" t="str">
        <f>IFERROR(VLOOKUP(A803,Blad1!$A$1:$F$126,3,FALSE),"No Liqour")</f>
        <v>No Liqour</v>
      </c>
      <c r="D803">
        <f>IFERROR(VLOOKUP(A803,Blad1!$A$1:$F$126,4,FALSE),0)</f>
        <v>0</v>
      </c>
      <c r="E803">
        <f>IFERROR(VLOOKUP(A803,Blad1!$A$1:$F$126,5,FALSE),0)</f>
        <v>0</v>
      </c>
      <c r="F803" t="str">
        <f>IFERROR(VLOOKUP(A803,Blad1!$A$1:$F$126,6,FALSE),"Home")</f>
        <v>Home</v>
      </c>
      <c r="G803" t="str">
        <f t="shared" si="37"/>
        <v>Self</v>
      </c>
      <c r="H803" t="str">
        <f t="shared" si="38"/>
        <v>Y</v>
      </c>
    </row>
    <row r="804" spans="1:8" x14ac:dyDescent="0.25">
      <c r="A804" s="19">
        <v>42442</v>
      </c>
      <c r="B804" t="str">
        <f t="shared" si="36"/>
        <v>Sun</v>
      </c>
      <c r="C804" t="str">
        <f>IFERROR(VLOOKUP(A804,Blad1!$A$1:$F$126,3,FALSE),"No Liqour")</f>
        <v>No Liqour</v>
      </c>
      <c r="D804">
        <f>IFERROR(VLOOKUP(A804,Blad1!$A$1:$F$126,4,FALSE),0)</f>
        <v>0</v>
      </c>
      <c r="E804">
        <f>IFERROR(VLOOKUP(A804,Blad1!$A$1:$F$126,5,FALSE),0)</f>
        <v>0</v>
      </c>
      <c r="F804" t="str">
        <f>IFERROR(VLOOKUP(A804,Blad1!$A$1:$F$126,6,FALSE),"Home")</f>
        <v>Home</v>
      </c>
      <c r="G804" t="str">
        <f t="shared" si="37"/>
        <v>Self</v>
      </c>
      <c r="H804" t="str">
        <f t="shared" si="38"/>
        <v>Y</v>
      </c>
    </row>
    <row r="805" spans="1:8" x14ac:dyDescent="0.25">
      <c r="A805" s="19">
        <v>42443</v>
      </c>
      <c r="B805" t="str">
        <f t="shared" si="36"/>
        <v>Mon</v>
      </c>
      <c r="C805" t="str">
        <f>IFERROR(VLOOKUP(A805,Blad1!$A$1:$F$126,3,FALSE),"No Liqour")</f>
        <v>No Liqour</v>
      </c>
      <c r="D805">
        <f>IFERROR(VLOOKUP(A805,Blad1!$A$1:$F$126,4,FALSE),0)</f>
        <v>0</v>
      </c>
      <c r="E805">
        <f>IFERROR(VLOOKUP(A805,Blad1!$A$1:$F$126,5,FALSE),0)</f>
        <v>0</v>
      </c>
      <c r="F805" t="str">
        <f>IFERROR(VLOOKUP(A805,Blad1!$A$1:$F$126,6,FALSE),"Home")</f>
        <v>Home</v>
      </c>
      <c r="G805" t="str">
        <f t="shared" si="37"/>
        <v>Self</v>
      </c>
      <c r="H805" t="str">
        <f t="shared" si="38"/>
        <v>Y</v>
      </c>
    </row>
    <row r="806" spans="1:8" x14ac:dyDescent="0.25">
      <c r="A806" s="19">
        <v>42444</v>
      </c>
      <c r="B806" t="str">
        <f t="shared" si="36"/>
        <v>Tue</v>
      </c>
      <c r="C806" t="str">
        <f>IFERROR(VLOOKUP(A806,Blad1!$A$1:$F$126,3,FALSE),"No Liqour")</f>
        <v>No Liqour</v>
      </c>
      <c r="D806">
        <f>IFERROR(VLOOKUP(A806,Blad1!$A$1:$F$126,4,FALSE),0)</f>
        <v>0</v>
      </c>
      <c r="E806">
        <f>IFERROR(VLOOKUP(A806,Blad1!$A$1:$F$126,5,FALSE),0)</f>
        <v>0</v>
      </c>
      <c r="F806" t="str">
        <f>IFERROR(VLOOKUP(A806,Blad1!$A$1:$F$126,6,FALSE),"Home")</f>
        <v>Home</v>
      </c>
      <c r="G806" t="str">
        <f t="shared" si="37"/>
        <v>Self</v>
      </c>
      <c r="H806" t="str">
        <f t="shared" si="38"/>
        <v>Y</v>
      </c>
    </row>
    <row r="807" spans="1:8" x14ac:dyDescent="0.25">
      <c r="A807" s="19">
        <v>42445</v>
      </c>
      <c r="B807" t="str">
        <f t="shared" si="36"/>
        <v>Wed</v>
      </c>
      <c r="C807" t="str">
        <f>IFERROR(VLOOKUP(A807,Blad1!$A$1:$F$126,3,FALSE),"No Liqour")</f>
        <v>No Liqour</v>
      </c>
      <c r="D807">
        <f>IFERROR(VLOOKUP(A807,Blad1!$A$1:$F$126,4,FALSE),0)</f>
        <v>0</v>
      </c>
      <c r="E807">
        <f>IFERROR(VLOOKUP(A807,Blad1!$A$1:$F$126,5,FALSE),0)</f>
        <v>0</v>
      </c>
      <c r="F807" t="str">
        <f>IFERROR(VLOOKUP(A807,Blad1!$A$1:$F$126,6,FALSE),"Home")</f>
        <v>Home</v>
      </c>
      <c r="G807" t="str">
        <f t="shared" si="37"/>
        <v>Self</v>
      </c>
      <c r="H807" t="str">
        <f t="shared" si="38"/>
        <v>Y</v>
      </c>
    </row>
    <row r="808" spans="1:8" x14ac:dyDescent="0.25">
      <c r="A808" s="19">
        <v>42446</v>
      </c>
      <c r="B808" t="str">
        <f t="shared" si="36"/>
        <v>Thu</v>
      </c>
      <c r="C808" t="str">
        <f>IFERROR(VLOOKUP(A808,Blad1!$A$1:$F$126,3,FALSE),"No Liqour")</f>
        <v>No Liqour</v>
      </c>
      <c r="D808">
        <f>IFERROR(VLOOKUP(A808,Blad1!$A$1:$F$126,4,FALSE),0)</f>
        <v>0</v>
      </c>
      <c r="E808">
        <f>IFERROR(VLOOKUP(A808,Blad1!$A$1:$F$126,5,FALSE),0)</f>
        <v>0</v>
      </c>
      <c r="F808" t="str">
        <f>IFERROR(VLOOKUP(A808,Blad1!$A$1:$F$126,6,FALSE),"Home")</f>
        <v>Home</v>
      </c>
      <c r="G808" t="str">
        <f t="shared" si="37"/>
        <v>Self</v>
      </c>
      <c r="H808" t="str">
        <f t="shared" si="38"/>
        <v>Y</v>
      </c>
    </row>
    <row r="809" spans="1:8" x14ac:dyDescent="0.25">
      <c r="A809" s="19">
        <v>42447</v>
      </c>
      <c r="B809" t="str">
        <f t="shared" si="36"/>
        <v>Fri</v>
      </c>
      <c r="C809" t="str">
        <f>IFERROR(VLOOKUP(A809,Blad1!$A$1:$F$126,3,FALSE),"No Liqour")</f>
        <v>No Liqour</v>
      </c>
      <c r="D809">
        <f>IFERROR(VLOOKUP(A809,Blad1!$A$1:$F$126,4,FALSE),0)</f>
        <v>0</v>
      </c>
      <c r="E809">
        <f>IFERROR(VLOOKUP(A809,Blad1!$A$1:$F$126,5,FALSE),0)</f>
        <v>0</v>
      </c>
      <c r="F809" t="str">
        <f>IFERROR(VLOOKUP(A809,Blad1!$A$1:$F$126,6,FALSE),"Home")</f>
        <v>Home</v>
      </c>
      <c r="G809" t="str">
        <f t="shared" si="37"/>
        <v>Self</v>
      </c>
      <c r="H809" t="str">
        <f t="shared" si="38"/>
        <v>Y</v>
      </c>
    </row>
    <row r="810" spans="1:8" x14ac:dyDescent="0.25">
      <c r="A810" s="19">
        <v>42448</v>
      </c>
      <c r="B810" t="str">
        <f t="shared" si="36"/>
        <v>Sat</v>
      </c>
      <c r="C810" t="str">
        <f>IFERROR(VLOOKUP(A810,Blad1!$A$1:$F$126,3,FALSE),"No Liqour")</f>
        <v>No Liqour</v>
      </c>
      <c r="D810">
        <f>IFERROR(VLOOKUP(A810,Blad1!$A$1:$F$126,4,FALSE),0)</f>
        <v>0</v>
      </c>
      <c r="E810">
        <f>IFERROR(VLOOKUP(A810,Blad1!$A$1:$F$126,5,FALSE),0)</f>
        <v>0</v>
      </c>
      <c r="F810" t="str">
        <f>IFERROR(VLOOKUP(A810,Blad1!$A$1:$F$126,6,FALSE),"Home")</f>
        <v>Home</v>
      </c>
      <c r="G810" t="str">
        <f t="shared" si="37"/>
        <v>Self</v>
      </c>
      <c r="H810" t="str">
        <f t="shared" si="38"/>
        <v>Y</v>
      </c>
    </row>
    <row r="811" spans="1:8" x14ac:dyDescent="0.25">
      <c r="A811" s="19">
        <v>42449</v>
      </c>
      <c r="B811" t="str">
        <f t="shared" si="36"/>
        <v>Sun</v>
      </c>
      <c r="C811" t="str">
        <f>IFERROR(VLOOKUP(A811,Blad1!$A$1:$F$126,3,FALSE),"No Liqour")</f>
        <v>No Liqour</v>
      </c>
      <c r="D811">
        <f>IFERROR(VLOOKUP(A811,Blad1!$A$1:$F$126,4,FALSE),0)</f>
        <v>0</v>
      </c>
      <c r="E811">
        <f>IFERROR(VLOOKUP(A811,Blad1!$A$1:$F$126,5,FALSE),0)</f>
        <v>0</v>
      </c>
      <c r="F811" t="str">
        <f>IFERROR(VLOOKUP(A811,Blad1!$A$1:$F$126,6,FALSE),"Home")</f>
        <v>Home</v>
      </c>
      <c r="G811" t="str">
        <f t="shared" si="37"/>
        <v>Self</v>
      </c>
      <c r="H811" t="str">
        <f t="shared" si="38"/>
        <v>Y</v>
      </c>
    </row>
    <row r="812" spans="1:8" x14ac:dyDescent="0.25">
      <c r="A812" s="19">
        <v>42450</v>
      </c>
      <c r="B812" t="str">
        <f t="shared" si="36"/>
        <v>Mon</v>
      </c>
      <c r="C812" t="str">
        <f>IFERROR(VLOOKUP(A812,Blad1!$A$1:$F$126,3,FALSE),"No Liqour")</f>
        <v>No Liqour</v>
      </c>
      <c r="D812">
        <f>IFERROR(VLOOKUP(A812,Blad1!$A$1:$F$126,4,FALSE),0)</f>
        <v>0</v>
      </c>
      <c r="E812">
        <f>IFERROR(VLOOKUP(A812,Blad1!$A$1:$F$126,5,FALSE),0)</f>
        <v>0</v>
      </c>
      <c r="F812" t="str">
        <f>IFERROR(VLOOKUP(A812,Blad1!$A$1:$F$126,6,FALSE),"Home")</f>
        <v>Home</v>
      </c>
      <c r="G812" t="str">
        <f t="shared" si="37"/>
        <v>Self</v>
      </c>
      <c r="H812" t="str">
        <f t="shared" si="38"/>
        <v>Y</v>
      </c>
    </row>
    <row r="813" spans="1:8" x14ac:dyDescent="0.25">
      <c r="A813" s="19">
        <v>42451</v>
      </c>
      <c r="B813" t="str">
        <f t="shared" si="36"/>
        <v>Tue</v>
      </c>
      <c r="C813" t="str">
        <f>IFERROR(VLOOKUP(A813,Blad1!$A$1:$F$126,3,FALSE),"No Liqour")</f>
        <v>No Liqour</v>
      </c>
      <c r="D813">
        <f>IFERROR(VLOOKUP(A813,Blad1!$A$1:$F$126,4,FALSE),0)</f>
        <v>0</v>
      </c>
      <c r="E813">
        <f>IFERROR(VLOOKUP(A813,Blad1!$A$1:$F$126,5,FALSE),0)</f>
        <v>0</v>
      </c>
      <c r="F813" t="str">
        <f>IFERROR(VLOOKUP(A813,Blad1!$A$1:$F$126,6,FALSE),"Home")</f>
        <v>Home</v>
      </c>
      <c r="G813" t="str">
        <f t="shared" si="37"/>
        <v>Self</v>
      </c>
      <c r="H813" t="str">
        <f t="shared" si="38"/>
        <v>Y</v>
      </c>
    </row>
    <row r="814" spans="1:8" x14ac:dyDescent="0.25">
      <c r="A814" s="19">
        <v>42452</v>
      </c>
      <c r="B814" t="str">
        <f t="shared" si="36"/>
        <v>Wed</v>
      </c>
      <c r="C814" t="str">
        <f>IFERROR(VLOOKUP(A814,Blad1!$A$1:$F$126,3,FALSE),"No Liqour")</f>
        <v>No Liqour</v>
      </c>
      <c r="D814">
        <f>IFERROR(VLOOKUP(A814,Blad1!$A$1:$F$126,4,FALSE),0)</f>
        <v>0</v>
      </c>
      <c r="E814">
        <f>IFERROR(VLOOKUP(A814,Blad1!$A$1:$F$126,5,FALSE),0)</f>
        <v>0</v>
      </c>
      <c r="F814" t="str">
        <f>IFERROR(VLOOKUP(A814,Blad1!$A$1:$F$126,6,FALSE),"Home")</f>
        <v>Home</v>
      </c>
      <c r="G814" t="str">
        <f t="shared" si="37"/>
        <v>Self</v>
      </c>
      <c r="H814" t="str">
        <f t="shared" si="38"/>
        <v>Y</v>
      </c>
    </row>
    <row r="815" spans="1:8" x14ac:dyDescent="0.25">
      <c r="A815" s="19">
        <v>42453</v>
      </c>
      <c r="B815" t="str">
        <f t="shared" si="36"/>
        <v>Thu</v>
      </c>
      <c r="C815" t="str">
        <f>IFERROR(VLOOKUP(A815,Blad1!$A$1:$F$126,3,FALSE),"No Liqour")</f>
        <v>No Liqour</v>
      </c>
      <c r="D815">
        <f>IFERROR(VLOOKUP(A815,Blad1!$A$1:$F$126,4,FALSE),0)</f>
        <v>0</v>
      </c>
      <c r="E815">
        <f>IFERROR(VLOOKUP(A815,Blad1!$A$1:$F$126,5,FALSE),0)</f>
        <v>0</v>
      </c>
      <c r="F815" t="str">
        <f>IFERROR(VLOOKUP(A815,Blad1!$A$1:$F$126,6,FALSE),"Home")</f>
        <v>Home</v>
      </c>
      <c r="G815" t="str">
        <f t="shared" si="37"/>
        <v>Self</v>
      </c>
      <c r="H815" t="str">
        <f t="shared" si="38"/>
        <v>Y</v>
      </c>
    </row>
    <row r="816" spans="1:8" x14ac:dyDescent="0.25">
      <c r="A816" s="19">
        <v>42454</v>
      </c>
      <c r="B816" t="str">
        <f t="shared" si="36"/>
        <v>Fri</v>
      </c>
      <c r="C816" t="str">
        <f>IFERROR(VLOOKUP(A816,Blad1!$A$1:$F$126,3,FALSE),"No Liqour")</f>
        <v>No Liqour</v>
      </c>
      <c r="D816">
        <f>IFERROR(VLOOKUP(A816,Blad1!$A$1:$F$126,4,FALSE),0)</f>
        <v>0</v>
      </c>
      <c r="E816">
        <f>IFERROR(VLOOKUP(A816,Blad1!$A$1:$F$126,5,FALSE),0)</f>
        <v>0</v>
      </c>
      <c r="F816" t="str">
        <f>IFERROR(VLOOKUP(A816,Blad1!$A$1:$F$126,6,FALSE),"Home")</f>
        <v>Home</v>
      </c>
      <c r="G816" t="str">
        <f t="shared" si="37"/>
        <v>Self</v>
      </c>
      <c r="H816" t="str">
        <f t="shared" si="38"/>
        <v>Y</v>
      </c>
    </row>
    <row r="817" spans="1:8" x14ac:dyDescent="0.25">
      <c r="A817" s="19">
        <v>42455</v>
      </c>
      <c r="B817" t="str">
        <f t="shared" si="36"/>
        <v>Sat</v>
      </c>
      <c r="C817" t="str">
        <f>IFERROR(VLOOKUP(A817,Blad1!$A$1:$F$126,3,FALSE),"No Liqour")</f>
        <v>No Liqour</v>
      </c>
      <c r="D817">
        <f>IFERROR(VLOOKUP(A817,Blad1!$A$1:$F$126,4,FALSE),0)</f>
        <v>0</v>
      </c>
      <c r="E817">
        <f>IFERROR(VLOOKUP(A817,Blad1!$A$1:$F$126,5,FALSE),0)</f>
        <v>0</v>
      </c>
      <c r="F817" t="str">
        <f>IFERROR(VLOOKUP(A817,Blad1!$A$1:$F$126,6,FALSE),"Home")</f>
        <v>Home</v>
      </c>
      <c r="G817" t="str">
        <f t="shared" si="37"/>
        <v>Self</v>
      </c>
      <c r="H817" t="str">
        <f t="shared" si="38"/>
        <v>Y</v>
      </c>
    </row>
    <row r="818" spans="1:8" x14ac:dyDescent="0.25">
      <c r="A818" s="19">
        <v>42456</v>
      </c>
      <c r="B818" t="str">
        <f t="shared" si="36"/>
        <v>Sun</v>
      </c>
      <c r="C818" t="str">
        <f>IFERROR(VLOOKUP(A818,Blad1!$A$1:$F$126,3,FALSE),"No Liqour")</f>
        <v>No Liqour</v>
      </c>
      <c r="D818">
        <f>IFERROR(VLOOKUP(A818,Blad1!$A$1:$F$126,4,FALSE),0)</f>
        <v>0</v>
      </c>
      <c r="E818">
        <f>IFERROR(VLOOKUP(A818,Blad1!$A$1:$F$126,5,FALSE),0)</f>
        <v>0</v>
      </c>
      <c r="F818" t="str">
        <f>IFERROR(VLOOKUP(A818,Blad1!$A$1:$F$126,6,FALSE),"Home")</f>
        <v>Home</v>
      </c>
      <c r="G818" t="str">
        <f t="shared" si="37"/>
        <v>Self</v>
      </c>
      <c r="H818" t="str">
        <f t="shared" si="38"/>
        <v>Y</v>
      </c>
    </row>
    <row r="819" spans="1:8" x14ac:dyDescent="0.25">
      <c r="A819" s="19">
        <v>42457</v>
      </c>
      <c r="B819" t="str">
        <f t="shared" si="36"/>
        <v>Mon</v>
      </c>
      <c r="C819" t="str">
        <f>IFERROR(VLOOKUP(A819,Blad1!$A$1:$F$126,3,FALSE),"No Liqour")</f>
        <v>No Liqour</v>
      </c>
      <c r="D819">
        <f>IFERROR(VLOOKUP(A819,Blad1!$A$1:$F$126,4,FALSE),0)</f>
        <v>0</v>
      </c>
      <c r="E819">
        <f>IFERROR(VLOOKUP(A819,Blad1!$A$1:$F$126,5,FALSE),0)</f>
        <v>0</v>
      </c>
      <c r="F819" t="str">
        <f>IFERROR(VLOOKUP(A819,Blad1!$A$1:$F$126,6,FALSE),"Home")</f>
        <v>Home</v>
      </c>
      <c r="G819" t="str">
        <f t="shared" si="37"/>
        <v>Self</v>
      </c>
      <c r="H819" t="str">
        <f t="shared" si="38"/>
        <v>Y</v>
      </c>
    </row>
    <row r="820" spans="1:8" x14ac:dyDescent="0.25">
      <c r="A820" s="19">
        <v>42458</v>
      </c>
      <c r="B820" t="str">
        <f t="shared" si="36"/>
        <v>Tue</v>
      </c>
      <c r="C820" t="str">
        <f>IFERROR(VLOOKUP(A820,Blad1!$A$1:$F$126,3,FALSE),"No Liqour")</f>
        <v>No Liqour</v>
      </c>
      <c r="D820">
        <f>IFERROR(VLOOKUP(A820,Blad1!$A$1:$F$126,4,FALSE),0)</f>
        <v>0</v>
      </c>
      <c r="E820">
        <f>IFERROR(VLOOKUP(A820,Blad1!$A$1:$F$126,5,FALSE),0)</f>
        <v>0</v>
      </c>
      <c r="F820" t="str">
        <f>IFERROR(VLOOKUP(A820,Blad1!$A$1:$F$126,6,FALSE),"Home")</f>
        <v>Home</v>
      </c>
      <c r="G820" t="str">
        <f t="shared" si="37"/>
        <v>Self</v>
      </c>
      <c r="H820" t="str">
        <f t="shared" si="38"/>
        <v>Y</v>
      </c>
    </row>
    <row r="821" spans="1:8" x14ac:dyDescent="0.25">
      <c r="A821" s="19">
        <v>42459</v>
      </c>
      <c r="B821" t="str">
        <f t="shared" si="36"/>
        <v>Wed</v>
      </c>
      <c r="C821" t="str">
        <f>IFERROR(VLOOKUP(A821,Blad1!$A$1:$F$126,3,FALSE),"No Liqour")</f>
        <v>No Liqour</v>
      </c>
      <c r="D821">
        <f>IFERROR(VLOOKUP(A821,Blad1!$A$1:$F$126,4,FALSE),0)</f>
        <v>0</v>
      </c>
      <c r="E821">
        <f>IFERROR(VLOOKUP(A821,Blad1!$A$1:$F$126,5,FALSE),0)</f>
        <v>0</v>
      </c>
      <c r="F821" t="str">
        <f>IFERROR(VLOOKUP(A821,Blad1!$A$1:$F$126,6,FALSE),"Home")</f>
        <v>Home</v>
      </c>
      <c r="G821" t="str">
        <f t="shared" si="37"/>
        <v>Self</v>
      </c>
      <c r="H821" t="str">
        <f t="shared" si="38"/>
        <v>Y</v>
      </c>
    </row>
    <row r="822" spans="1:8" x14ac:dyDescent="0.25">
      <c r="A822" s="19">
        <v>42460</v>
      </c>
      <c r="B822" t="str">
        <f t="shared" si="36"/>
        <v>Thu</v>
      </c>
      <c r="C822" t="str">
        <f>IFERROR(VLOOKUP(A822,Blad1!$A$1:$F$126,3,FALSE),"No Liqour")</f>
        <v>No Liqour</v>
      </c>
      <c r="D822">
        <f>IFERROR(VLOOKUP(A822,Blad1!$A$1:$F$126,4,FALSE),0)</f>
        <v>0</v>
      </c>
      <c r="E822">
        <f>IFERROR(VLOOKUP(A822,Blad1!$A$1:$F$126,5,FALSE),0)</f>
        <v>0</v>
      </c>
      <c r="F822" t="str">
        <f>IFERROR(VLOOKUP(A822,Blad1!$A$1:$F$126,6,FALSE),"Home")</f>
        <v>Home</v>
      </c>
      <c r="G822" t="str">
        <f t="shared" si="37"/>
        <v>Self</v>
      </c>
      <c r="H822" t="str">
        <f t="shared" si="38"/>
        <v>Y</v>
      </c>
    </row>
    <row r="823" spans="1:8" x14ac:dyDescent="0.25">
      <c r="A823" s="19">
        <v>42461</v>
      </c>
      <c r="B823" t="str">
        <f t="shared" si="36"/>
        <v>Fri</v>
      </c>
      <c r="C823" t="str">
        <f>IFERROR(VLOOKUP(A823,Blad1!$A$1:$F$126,3,FALSE),"No Liqour")</f>
        <v>No Liqour</v>
      </c>
      <c r="D823">
        <f>IFERROR(VLOOKUP(A823,Blad1!$A$1:$F$126,4,FALSE),0)</f>
        <v>0</v>
      </c>
      <c r="E823">
        <f>IFERROR(VLOOKUP(A823,Blad1!$A$1:$F$126,5,FALSE),0)</f>
        <v>0</v>
      </c>
      <c r="F823" t="str">
        <f>IFERROR(VLOOKUP(A823,Blad1!$A$1:$F$126,6,FALSE),"Home")</f>
        <v>Home</v>
      </c>
      <c r="G823" t="str">
        <f t="shared" si="37"/>
        <v>Self</v>
      </c>
      <c r="H823" t="str">
        <f t="shared" si="38"/>
        <v>Y</v>
      </c>
    </row>
    <row r="824" spans="1:8" x14ac:dyDescent="0.25">
      <c r="A824" s="19">
        <v>42462</v>
      </c>
      <c r="B824" t="str">
        <f t="shared" si="36"/>
        <v>Sat</v>
      </c>
      <c r="C824" t="str">
        <f>IFERROR(VLOOKUP(A824,Blad1!$A$1:$F$126,3,FALSE),"No Liqour")</f>
        <v>No Liqour</v>
      </c>
      <c r="D824">
        <f>IFERROR(VLOOKUP(A824,Blad1!$A$1:$F$126,4,FALSE),0)</f>
        <v>0</v>
      </c>
      <c r="E824">
        <f>IFERROR(VLOOKUP(A824,Blad1!$A$1:$F$126,5,FALSE),0)</f>
        <v>0</v>
      </c>
      <c r="F824" t="str">
        <f>IFERROR(VLOOKUP(A824,Blad1!$A$1:$F$126,6,FALSE),"Home")</f>
        <v>Home</v>
      </c>
      <c r="G824" t="str">
        <f t="shared" si="37"/>
        <v>Self</v>
      </c>
      <c r="H824" t="str">
        <f t="shared" si="38"/>
        <v>Y</v>
      </c>
    </row>
    <row r="825" spans="1:8" x14ac:dyDescent="0.25">
      <c r="A825" s="19">
        <v>42463</v>
      </c>
      <c r="B825" t="str">
        <f t="shared" si="36"/>
        <v>Sun</v>
      </c>
      <c r="C825" t="str">
        <f>IFERROR(VLOOKUP(A825,Blad1!$A$1:$F$126,3,FALSE),"No Liqour")</f>
        <v>No Liqour</v>
      </c>
      <c r="D825">
        <f>IFERROR(VLOOKUP(A825,Blad1!$A$1:$F$126,4,FALSE),0)</f>
        <v>0</v>
      </c>
      <c r="E825">
        <f>IFERROR(VLOOKUP(A825,Blad1!$A$1:$F$126,5,FALSE),0)</f>
        <v>0</v>
      </c>
      <c r="F825" t="str">
        <f>IFERROR(VLOOKUP(A825,Blad1!$A$1:$F$126,6,FALSE),"Home")</f>
        <v>Home</v>
      </c>
      <c r="G825" t="str">
        <f t="shared" si="37"/>
        <v>Self</v>
      </c>
      <c r="H825" t="str">
        <f t="shared" si="38"/>
        <v>Y</v>
      </c>
    </row>
    <row r="826" spans="1:8" x14ac:dyDescent="0.25">
      <c r="A826" s="19">
        <v>42464</v>
      </c>
      <c r="B826" t="str">
        <f t="shared" si="36"/>
        <v>Mon</v>
      </c>
      <c r="C826" t="str">
        <f>IFERROR(VLOOKUP(A826,Blad1!$A$1:$F$126,3,FALSE),"No Liqour")</f>
        <v>No Liqour</v>
      </c>
      <c r="D826">
        <f>IFERROR(VLOOKUP(A826,Blad1!$A$1:$F$126,4,FALSE),0)</f>
        <v>0</v>
      </c>
      <c r="E826">
        <f>IFERROR(VLOOKUP(A826,Blad1!$A$1:$F$126,5,FALSE),0)</f>
        <v>0</v>
      </c>
      <c r="F826" t="str">
        <f>IFERROR(VLOOKUP(A826,Blad1!$A$1:$F$126,6,FALSE),"Home")</f>
        <v>Home</v>
      </c>
      <c r="G826" t="str">
        <f t="shared" si="37"/>
        <v>Self</v>
      </c>
      <c r="H826" t="str">
        <f t="shared" si="38"/>
        <v>Y</v>
      </c>
    </row>
    <row r="827" spans="1:8" x14ac:dyDescent="0.25">
      <c r="A827" s="19">
        <v>42465</v>
      </c>
      <c r="B827" t="str">
        <f t="shared" si="36"/>
        <v>Tue</v>
      </c>
      <c r="C827" t="str">
        <f>IFERROR(VLOOKUP(A827,Blad1!$A$1:$F$126,3,FALSE),"No Liqour")</f>
        <v>No Liqour</v>
      </c>
      <c r="D827">
        <f>IFERROR(VLOOKUP(A827,Blad1!$A$1:$F$126,4,FALSE),0)</f>
        <v>0</v>
      </c>
      <c r="E827">
        <f>IFERROR(VLOOKUP(A827,Blad1!$A$1:$F$126,5,FALSE),0)</f>
        <v>0</v>
      </c>
      <c r="F827" t="str">
        <f>IFERROR(VLOOKUP(A827,Blad1!$A$1:$F$126,6,FALSE),"Home")</f>
        <v>Home</v>
      </c>
      <c r="G827" t="str">
        <f t="shared" si="37"/>
        <v>Self</v>
      </c>
      <c r="H827" t="str">
        <f t="shared" si="38"/>
        <v>Y</v>
      </c>
    </row>
    <row r="828" spans="1:8" x14ac:dyDescent="0.25">
      <c r="A828" s="19">
        <v>42466</v>
      </c>
      <c r="B828" t="str">
        <f t="shared" si="36"/>
        <v>Wed</v>
      </c>
      <c r="C828" t="str">
        <f>IFERROR(VLOOKUP(A828,Blad1!$A$1:$F$126,3,FALSE),"No Liqour")</f>
        <v>No Liqour</v>
      </c>
      <c r="D828">
        <f>IFERROR(VLOOKUP(A828,Blad1!$A$1:$F$126,4,FALSE),0)</f>
        <v>0</v>
      </c>
      <c r="E828">
        <f>IFERROR(VLOOKUP(A828,Blad1!$A$1:$F$126,5,FALSE),0)</f>
        <v>0</v>
      </c>
      <c r="F828" t="str">
        <f>IFERROR(VLOOKUP(A828,Blad1!$A$1:$F$126,6,FALSE),"Home")</f>
        <v>Home</v>
      </c>
      <c r="G828" t="str">
        <f t="shared" si="37"/>
        <v>Self</v>
      </c>
      <c r="H828" t="str">
        <f t="shared" si="38"/>
        <v>Y</v>
      </c>
    </row>
    <row r="829" spans="1:8" x14ac:dyDescent="0.25">
      <c r="A829" s="19">
        <v>42467</v>
      </c>
      <c r="B829" t="str">
        <f t="shared" si="36"/>
        <v>Thu</v>
      </c>
      <c r="C829" t="str">
        <f>IFERROR(VLOOKUP(A829,Blad1!$A$1:$F$126,3,FALSE),"No Liqour")</f>
        <v>No Liqour</v>
      </c>
      <c r="D829">
        <f>IFERROR(VLOOKUP(A829,Blad1!$A$1:$F$126,4,FALSE),0)</f>
        <v>0</v>
      </c>
      <c r="E829">
        <f>IFERROR(VLOOKUP(A829,Blad1!$A$1:$F$126,5,FALSE),0)</f>
        <v>0</v>
      </c>
      <c r="F829" t="str">
        <f>IFERROR(VLOOKUP(A829,Blad1!$A$1:$F$126,6,FALSE),"Home")</f>
        <v>Home</v>
      </c>
      <c r="G829" t="str">
        <f t="shared" si="37"/>
        <v>Self</v>
      </c>
      <c r="H829" t="str">
        <f t="shared" si="38"/>
        <v>Y</v>
      </c>
    </row>
    <row r="830" spans="1:8" x14ac:dyDescent="0.25">
      <c r="A830" s="19">
        <v>42468</v>
      </c>
      <c r="B830" t="str">
        <f t="shared" si="36"/>
        <v>Fri</v>
      </c>
      <c r="C830" t="str">
        <f>IFERROR(VLOOKUP(A830,Blad1!$A$1:$F$126,3,FALSE),"No Liqour")</f>
        <v>No Liqour</v>
      </c>
      <c r="D830">
        <f>IFERROR(VLOOKUP(A830,Blad1!$A$1:$F$126,4,FALSE),0)</f>
        <v>0</v>
      </c>
      <c r="E830">
        <f>IFERROR(VLOOKUP(A830,Blad1!$A$1:$F$126,5,FALSE),0)</f>
        <v>0</v>
      </c>
      <c r="F830" t="str">
        <f>IFERROR(VLOOKUP(A830,Blad1!$A$1:$F$126,6,FALSE),"Home")</f>
        <v>Home</v>
      </c>
      <c r="G830" t="str">
        <f t="shared" si="37"/>
        <v>Self</v>
      </c>
      <c r="H830" t="str">
        <f t="shared" si="38"/>
        <v>Y</v>
      </c>
    </row>
    <row r="831" spans="1:8" x14ac:dyDescent="0.25">
      <c r="A831" s="19">
        <v>42469</v>
      </c>
      <c r="B831" t="str">
        <f t="shared" si="36"/>
        <v>Sat</v>
      </c>
      <c r="C831" t="str">
        <f>IFERROR(VLOOKUP(A831,Blad1!$A$1:$F$126,3,FALSE),"No Liqour")</f>
        <v>No Liqour</v>
      </c>
      <c r="D831">
        <f>IFERROR(VLOOKUP(A831,Blad1!$A$1:$F$126,4,FALSE),0)</f>
        <v>0</v>
      </c>
      <c r="E831">
        <f>IFERROR(VLOOKUP(A831,Blad1!$A$1:$F$126,5,FALSE),0)</f>
        <v>0</v>
      </c>
      <c r="F831" t="str">
        <f>IFERROR(VLOOKUP(A831,Blad1!$A$1:$F$126,6,FALSE),"Home")</f>
        <v>Home</v>
      </c>
      <c r="G831" t="str">
        <f t="shared" si="37"/>
        <v>Self</v>
      </c>
      <c r="H831" t="str">
        <f t="shared" si="38"/>
        <v>Y</v>
      </c>
    </row>
    <row r="832" spans="1:8" x14ac:dyDescent="0.25">
      <c r="A832" s="19">
        <v>42470</v>
      </c>
      <c r="B832" t="str">
        <f t="shared" si="36"/>
        <v>Sun</v>
      </c>
      <c r="C832" t="str">
        <f>IFERROR(VLOOKUP(A832,Blad1!$A$1:$F$126,3,FALSE),"No Liqour")</f>
        <v>No Liqour</v>
      </c>
      <c r="D832">
        <f>IFERROR(VLOOKUP(A832,Blad1!$A$1:$F$126,4,FALSE),0)</f>
        <v>0</v>
      </c>
      <c r="E832">
        <f>IFERROR(VLOOKUP(A832,Blad1!$A$1:$F$126,5,FALSE),0)</f>
        <v>0</v>
      </c>
      <c r="F832" t="str">
        <f>IFERROR(VLOOKUP(A832,Blad1!$A$1:$F$126,6,FALSE),"Home")</f>
        <v>Home</v>
      </c>
      <c r="G832" t="str">
        <f t="shared" si="37"/>
        <v>Self</v>
      </c>
      <c r="H832" t="str">
        <f t="shared" si="38"/>
        <v>Y</v>
      </c>
    </row>
    <row r="833" spans="1:8" x14ac:dyDescent="0.25">
      <c r="A833" s="19">
        <v>42471</v>
      </c>
      <c r="B833" t="str">
        <f t="shared" si="36"/>
        <v>Mon</v>
      </c>
      <c r="C833" t="str">
        <f>IFERROR(VLOOKUP(A833,Blad1!$A$1:$F$126,3,FALSE),"No Liqour")</f>
        <v>No Liqour</v>
      </c>
      <c r="D833">
        <f>IFERROR(VLOOKUP(A833,Blad1!$A$1:$F$126,4,FALSE),0)</f>
        <v>0</v>
      </c>
      <c r="E833">
        <f>IFERROR(VLOOKUP(A833,Blad1!$A$1:$F$126,5,FALSE),0)</f>
        <v>0</v>
      </c>
      <c r="F833" t="str">
        <f>IFERROR(VLOOKUP(A833,Blad1!$A$1:$F$126,6,FALSE),"Home")</f>
        <v>Home</v>
      </c>
      <c r="G833" t="str">
        <f t="shared" si="37"/>
        <v>Self</v>
      </c>
      <c r="H833" t="str">
        <f t="shared" si="38"/>
        <v>Y</v>
      </c>
    </row>
    <row r="834" spans="1:8" x14ac:dyDescent="0.25">
      <c r="A834" s="19">
        <v>42472</v>
      </c>
      <c r="B834" t="str">
        <f t="shared" si="36"/>
        <v>Tue</v>
      </c>
      <c r="C834" t="str">
        <f>IFERROR(VLOOKUP(A834,Blad1!$A$1:$F$126,3,FALSE),"No Liqour")</f>
        <v>No Liqour</v>
      </c>
      <c r="D834">
        <f>IFERROR(VLOOKUP(A834,Blad1!$A$1:$F$126,4,FALSE),0)</f>
        <v>0</v>
      </c>
      <c r="E834">
        <f>IFERROR(VLOOKUP(A834,Blad1!$A$1:$F$126,5,FALSE),0)</f>
        <v>0</v>
      </c>
      <c r="F834" t="str">
        <f>IFERROR(VLOOKUP(A834,Blad1!$A$1:$F$126,6,FALSE),"Home")</f>
        <v>Home</v>
      </c>
      <c r="G834" t="str">
        <f t="shared" si="37"/>
        <v>Self</v>
      </c>
      <c r="H834" t="str">
        <f t="shared" si="38"/>
        <v>Y</v>
      </c>
    </row>
    <row r="835" spans="1:8" x14ac:dyDescent="0.25">
      <c r="A835" s="19">
        <v>42473</v>
      </c>
      <c r="B835" t="str">
        <f t="shared" ref="B835:B898" si="39">TEXT(A835,"ddd")</f>
        <v>Wed</v>
      </c>
      <c r="C835" t="str">
        <f>IFERROR(VLOOKUP(A835,Blad1!$A$1:$F$126,3,FALSE),"No Liqour")</f>
        <v>No Liqour</v>
      </c>
      <c r="D835">
        <f>IFERROR(VLOOKUP(A835,Blad1!$A$1:$F$126,4,FALSE),0)</f>
        <v>0</v>
      </c>
      <c r="E835">
        <f>IFERROR(VLOOKUP(A835,Blad1!$A$1:$F$126,5,FALSE),0)</f>
        <v>0</v>
      </c>
      <c r="F835" t="str">
        <f>IFERROR(VLOOKUP(A835,Blad1!$A$1:$F$126,6,FALSE),"Home")</f>
        <v>Home</v>
      </c>
      <c r="G835" t="str">
        <f t="shared" ref="G835:G898" si="40">IF(F835="Home","Self","Others")</f>
        <v>Self</v>
      </c>
      <c r="H835" t="str">
        <f t="shared" ref="H835:H898" si="41">IFERROR(IF(FIND("Home",F835)=1,"Y","N"),"N")</f>
        <v>Y</v>
      </c>
    </row>
    <row r="836" spans="1:8" x14ac:dyDescent="0.25">
      <c r="A836" s="19">
        <v>42474</v>
      </c>
      <c r="B836" t="str">
        <f t="shared" si="39"/>
        <v>Thu</v>
      </c>
      <c r="C836" t="str">
        <f>IFERROR(VLOOKUP(A836,Blad1!$A$1:$F$126,3,FALSE),"No Liqour")</f>
        <v>No Liqour</v>
      </c>
      <c r="D836">
        <f>IFERROR(VLOOKUP(A836,Blad1!$A$1:$F$126,4,FALSE),0)</f>
        <v>0</v>
      </c>
      <c r="E836">
        <f>IFERROR(VLOOKUP(A836,Blad1!$A$1:$F$126,5,FALSE),0)</f>
        <v>0</v>
      </c>
      <c r="F836" t="str">
        <f>IFERROR(VLOOKUP(A836,Blad1!$A$1:$F$126,6,FALSE),"Home")</f>
        <v>Home</v>
      </c>
      <c r="G836" t="str">
        <f t="shared" si="40"/>
        <v>Self</v>
      </c>
      <c r="H836" t="str">
        <f t="shared" si="41"/>
        <v>Y</v>
      </c>
    </row>
    <row r="837" spans="1:8" x14ac:dyDescent="0.25">
      <c r="A837" s="19">
        <v>42475</v>
      </c>
      <c r="B837" t="str">
        <f t="shared" si="39"/>
        <v>Fri</v>
      </c>
      <c r="C837" t="str">
        <f>IFERROR(VLOOKUP(A837,Blad1!$A$1:$F$126,3,FALSE),"No Liqour")</f>
        <v>No Liqour</v>
      </c>
      <c r="D837">
        <f>IFERROR(VLOOKUP(A837,Blad1!$A$1:$F$126,4,FALSE),0)</f>
        <v>0</v>
      </c>
      <c r="E837">
        <f>IFERROR(VLOOKUP(A837,Blad1!$A$1:$F$126,5,FALSE),0)</f>
        <v>0</v>
      </c>
      <c r="F837" t="str">
        <f>IFERROR(VLOOKUP(A837,Blad1!$A$1:$F$126,6,FALSE),"Home")</f>
        <v>Home</v>
      </c>
      <c r="G837" t="str">
        <f t="shared" si="40"/>
        <v>Self</v>
      </c>
      <c r="H837" t="str">
        <f t="shared" si="41"/>
        <v>Y</v>
      </c>
    </row>
    <row r="838" spans="1:8" x14ac:dyDescent="0.25">
      <c r="A838" s="19">
        <v>42476</v>
      </c>
      <c r="B838" t="str">
        <f t="shared" si="39"/>
        <v>Sat</v>
      </c>
      <c r="C838" t="str">
        <f>IFERROR(VLOOKUP(A838,Blad1!$A$1:$F$126,3,FALSE),"No Liqour")</f>
        <v>No Liqour</v>
      </c>
      <c r="D838">
        <f>IFERROR(VLOOKUP(A838,Blad1!$A$1:$F$126,4,FALSE),0)</f>
        <v>0</v>
      </c>
      <c r="E838">
        <f>IFERROR(VLOOKUP(A838,Blad1!$A$1:$F$126,5,FALSE),0)</f>
        <v>0</v>
      </c>
      <c r="F838" t="str">
        <f>IFERROR(VLOOKUP(A838,Blad1!$A$1:$F$126,6,FALSE),"Home")</f>
        <v>Home</v>
      </c>
      <c r="G838" t="str">
        <f t="shared" si="40"/>
        <v>Self</v>
      </c>
      <c r="H838" t="str">
        <f t="shared" si="41"/>
        <v>Y</v>
      </c>
    </row>
    <row r="839" spans="1:8" x14ac:dyDescent="0.25">
      <c r="A839" s="19">
        <v>42477</v>
      </c>
      <c r="B839" t="str">
        <f t="shared" si="39"/>
        <v>Sun</v>
      </c>
      <c r="C839" t="str">
        <f>IFERROR(VLOOKUP(A839,Blad1!$A$1:$F$126,3,FALSE),"No Liqour")</f>
        <v>No Liqour</v>
      </c>
      <c r="D839">
        <f>IFERROR(VLOOKUP(A839,Blad1!$A$1:$F$126,4,FALSE),0)</f>
        <v>0</v>
      </c>
      <c r="E839">
        <f>IFERROR(VLOOKUP(A839,Blad1!$A$1:$F$126,5,FALSE),0)</f>
        <v>0</v>
      </c>
      <c r="F839" t="str">
        <f>IFERROR(VLOOKUP(A839,Blad1!$A$1:$F$126,6,FALSE),"Home")</f>
        <v>Home</v>
      </c>
      <c r="G839" t="str">
        <f t="shared" si="40"/>
        <v>Self</v>
      </c>
      <c r="H839" t="str">
        <f t="shared" si="41"/>
        <v>Y</v>
      </c>
    </row>
    <row r="840" spans="1:8" x14ac:dyDescent="0.25">
      <c r="A840" s="19">
        <v>42478</v>
      </c>
      <c r="B840" t="str">
        <f t="shared" si="39"/>
        <v>Mon</v>
      </c>
      <c r="C840" t="str">
        <f>IFERROR(VLOOKUP(A840,Blad1!$A$1:$F$126,3,FALSE),"No Liqour")</f>
        <v>No Liqour</v>
      </c>
      <c r="D840">
        <f>IFERROR(VLOOKUP(A840,Blad1!$A$1:$F$126,4,FALSE),0)</f>
        <v>0</v>
      </c>
      <c r="E840">
        <f>IFERROR(VLOOKUP(A840,Blad1!$A$1:$F$126,5,FALSE),0)</f>
        <v>0</v>
      </c>
      <c r="F840" t="str">
        <f>IFERROR(VLOOKUP(A840,Blad1!$A$1:$F$126,6,FALSE),"Home")</f>
        <v>Home</v>
      </c>
      <c r="G840" t="str">
        <f t="shared" si="40"/>
        <v>Self</v>
      </c>
      <c r="H840" t="str">
        <f t="shared" si="41"/>
        <v>Y</v>
      </c>
    </row>
    <row r="841" spans="1:8" x14ac:dyDescent="0.25">
      <c r="A841" s="19">
        <v>42479</v>
      </c>
      <c r="B841" t="str">
        <f t="shared" si="39"/>
        <v>Tue</v>
      </c>
      <c r="C841" t="str">
        <f>IFERROR(VLOOKUP(A841,Blad1!$A$1:$F$126,3,FALSE),"No Liqour")</f>
        <v>No Liqour</v>
      </c>
      <c r="D841">
        <f>IFERROR(VLOOKUP(A841,Blad1!$A$1:$F$126,4,FALSE),0)</f>
        <v>0</v>
      </c>
      <c r="E841">
        <f>IFERROR(VLOOKUP(A841,Blad1!$A$1:$F$126,5,FALSE),0)</f>
        <v>0</v>
      </c>
      <c r="F841" t="str">
        <f>IFERROR(VLOOKUP(A841,Blad1!$A$1:$F$126,6,FALSE),"Home")</f>
        <v>Home</v>
      </c>
      <c r="G841" t="str">
        <f t="shared" si="40"/>
        <v>Self</v>
      </c>
      <c r="H841" t="str">
        <f t="shared" si="41"/>
        <v>Y</v>
      </c>
    </row>
    <row r="842" spans="1:8" x14ac:dyDescent="0.25">
      <c r="A842" s="19">
        <v>42480</v>
      </c>
      <c r="B842" t="str">
        <f t="shared" si="39"/>
        <v>Wed</v>
      </c>
      <c r="C842" t="str">
        <f>IFERROR(VLOOKUP(A842,Blad1!$A$1:$F$126,3,FALSE),"No Liqour")</f>
        <v>No Liqour</v>
      </c>
      <c r="D842">
        <f>IFERROR(VLOOKUP(A842,Blad1!$A$1:$F$126,4,FALSE),0)</f>
        <v>0</v>
      </c>
      <c r="E842">
        <f>IFERROR(VLOOKUP(A842,Blad1!$A$1:$F$126,5,FALSE),0)</f>
        <v>0</v>
      </c>
      <c r="F842" t="str">
        <f>IFERROR(VLOOKUP(A842,Blad1!$A$1:$F$126,6,FALSE),"Home")</f>
        <v>Home</v>
      </c>
      <c r="G842" t="str">
        <f t="shared" si="40"/>
        <v>Self</v>
      </c>
      <c r="H842" t="str">
        <f t="shared" si="41"/>
        <v>Y</v>
      </c>
    </row>
    <row r="843" spans="1:8" x14ac:dyDescent="0.25">
      <c r="A843" s="19">
        <v>42481</v>
      </c>
      <c r="B843" t="str">
        <f t="shared" si="39"/>
        <v>Thu</v>
      </c>
      <c r="C843" t="str">
        <f>IFERROR(VLOOKUP(A843,Blad1!$A$1:$F$126,3,FALSE),"No Liqour")</f>
        <v>No Liqour</v>
      </c>
      <c r="D843">
        <f>IFERROR(VLOOKUP(A843,Blad1!$A$1:$F$126,4,FALSE),0)</f>
        <v>0</v>
      </c>
      <c r="E843">
        <f>IFERROR(VLOOKUP(A843,Blad1!$A$1:$F$126,5,FALSE),0)</f>
        <v>0</v>
      </c>
      <c r="F843" t="str">
        <f>IFERROR(VLOOKUP(A843,Blad1!$A$1:$F$126,6,FALSE),"Home")</f>
        <v>Home</v>
      </c>
      <c r="G843" t="str">
        <f t="shared" si="40"/>
        <v>Self</v>
      </c>
      <c r="H843" t="str">
        <f t="shared" si="41"/>
        <v>Y</v>
      </c>
    </row>
    <row r="844" spans="1:8" x14ac:dyDescent="0.25">
      <c r="A844" s="19">
        <v>42482</v>
      </c>
      <c r="B844" t="str">
        <f t="shared" si="39"/>
        <v>Fri</v>
      </c>
      <c r="C844" t="str">
        <f>IFERROR(VLOOKUP(A844,Blad1!$A$1:$F$126,3,FALSE),"No Liqour")</f>
        <v>No Liqour</v>
      </c>
      <c r="D844">
        <f>IFERROR(VLOOKUP(A844,Blad1!$A$1:$F$126,4,FALSE),0)</f>
        <v>0</v>
      </c>
      <c r="E844">
        <f>IFERROR(VLOOKUP(A844,Blad1!$A$1:$F$126,5,FALSE),0)</f>
        <v>0</v>
      </c>
      <c r="F844" t="str">
        <f>IFERROR(VLOOKUP(A844,Blad1!$A$1:$F$126,6,FALSE),"Home")</f>
        <v>Home</v>
      </c>
      <c r="G844" t="str">
        <f t="shared" si="40"/>
        <v>Self</v>
      </c>
      <c r="H844" t="str">
        <f t="shared" si="41"/>
        <v>Y</v>
      </c>
    </row>
    <row r="845" spans="1:8" x14ac:dyDescent="0.25">
      <c r="A845" s="19">
        <v>42483</v>
      </c>
      <c r="B845" t="str">
        <f t="shared" si="39"/>
        <v>Sat</v>
      </c>
      <c r="C845" t="str">
        <f>IFERROR(VLOOKUP(A845,Blad1!$A$1:$F$126,3,FALSE),"No Liqour")</f>
        <v>No Liqour</v>
      </c>
      <c r="D845">
        <f>IFERROR(VLOOKUP(A845,Blad1!$A$1:$F$126,4,FALSE),0)</f>
        <v>0</v>
      </c>
      <c r="E845">
        <f>IFERROR(VLOOKUP(A845,Blad1!$A$1:$F$126,5,FALSE),0)</f>
        <v>0</v>
      </c>
      <c r="F845" t="str">
        <f>IFERROR(VLOOKUP(A845,Blad1!$A$1:$F$126,6,FALSE),"Home")</f>
        <v>Home</v>
      </c>
      <c r="G845" t="str">
        <f t="shared" si="40"/>
        <v>Self</v>
      </c>
      <c r="H845" t="str">
        <f t="shared" si="41"/>
        <v>Y</v>
      </c>
    </row>
    <row r="846" spans="1:8" x14ac:dyDescent="0.25">
      <c r="A846" s="19">
        <v>42484</v>
      </c>
      <c r="B846" t="str">
        <f t="shared" si="39"/>
        <v>Sun</v>
      </c>
      <c r="C846" t="str">
        <f>IFERROR(VLOOKUP(A846,Blad1!$A$1:$F$126,3,FALSE),"No Liqour")</f>
        <v>No Liqour</v>
      </c>
      <c r="D846">
        <f>IFERROR(VLOOKUP(A846,Blad1!$A$1:$F$126,4,FALSE),0)</f>
        <v>0</v>
      </c>
      <c r="E846">
        <f>IFERROR(VLOOKUP(A846,Blad1!$A$1:$F$126,5,FALSE),0)</f>
        <v>0</v>
      </c>
      <c r="F846" t="str">
        <f>IFERROR(VLOOKUP(A846,Blad1!$A$1:$F$126,6,FALSE),"Home")</f>
        <v>Home</v>
      </c>
      <c r="G846" t="str">
        <f t="shared" si="40"/>
        <v>Self</v>
      </c>
      <c r="H846" t="str">
        <f t="shared" si="41"/>
        <v>Y</v>
      </c>
    </row>
    <row r="847" spans="1:8" x14ac:dyDescent="0.25">
      <c r="A847" s="19">
        <v>42485</v>
      </c>
      <c r="B847" t="str">
        <f t="shared" si="39"/>
        <v>Mon</v>
      </c>
      <c r="C847" t="str">
        <f>IFERROR(VLOOKUP(A847,Blad1!$A$1:$F$126,3,FALSE),"No Liqour")</f>
        <v>No Liqour</v>
      </c>
      <c r="D847">
        <f>IFERROR(VLOOKUP(A847,Blad1!$A$1:$F$126,4,FALSE),0)</f>
        <v>0</v>
      </c>
      <c r="E847">
        <f>IFERROR(VLOOKUP(A847,Blad1!$A$1:$F$126,5,FALSE),0)</f>
        <v>0</v>
      </c>
      <c r="F847" t="str">
        <f>IFERROR(VLOOKUP(A847,Blad1!$A$1:$F$126,6,FALSE),"Home")</f>
        <v>Home</v>
      </c>
      <c r="G847" t="str">
        <f t="shared" si="40"/>
        <v>Self</v>
      </c>
      <c r="H847" t="str">
        <f t="shared" si="41"/>
        <v>Y</v>
      </c>
    </row>
    <row r="848" spans="1:8" x14ac:dyDescent="0.25">
      <c r="A848" s="19">
        <v>42486</v>
      </c>
      <c r="B848" t="str">
        <f t="shared" si="39"/>
        <v>Tue</v>
      </c>
      <c r="C848" t="str">
        <f>IFERROR(VLOOKUP(A848,Blad1!$A$1:$F$126,3,FALSE),"No Liqour")</f>
        <v>No Liqour</v>
      </c>
      <c r="D848">
        <f>IFERROR(VLOOKUP(A848,Blad1!$A$1:$F$126,4,FALSE),0)</f>
        <v>0</v>
      </c>
      <c r="E848">
        <f>IFERROR(VLOOKUP(A848,Blad1!$A$1:$F$126,5,FALSE),0)</f>
        <v>0</v>
      </c>
      <c r="F848" t="str">
        <f>IFERROR(VLOOKUP(A848,Blad1!$A$1:$F$126,6,FALSE),"Home")</f>
        <v>Home</v>
      </c>
      <c r="G848" t="str">
        <f t="shared" si="40"/>
        <v>Self</v>
      </c>
      <c r="H848" t="str">
        <f t="shared" si="41"/>
        <v>Y</v>
      </c>
    </row>
    <row r="849" spans="1:8" x14ac:dyDescent="0.25">
      <c r="A849" s="19">
        <v>42487</v>
      </c>
      <c r="B849" t="str">
        <f t="shared" si="39"/>
        <v>Wed</v>
      </c>
      <c r="C849" t="str">
        <f>IFERROR(VLOOKUP(A849,Blad1!$A$1:$F$126,3,FALSE),"No Liqour")</f>
        <v>No Liqour</v>
      </c>
      <c r="D849">
        <f>IFERROR(VLOOKUP(A849,Blad1!$A$1:$F$126,4,FALSE),0)</f>
        <v>0</v>
      </c>
      <c r="E849">
        <f>IFERROR(VLOOKUP(A849,Blad1!$A$1:$F$126,5,FALSE),0)</f>
        <v>0</v>
      </c>
      <c r="F849" t="str">
        <f>IFERROR(VLOOKUP(A849,Blad1!$A$1:$F$126,6,FALSE),"Home")</f>
        <v>Home</v>
      </c>
      <c r="G849" t="str">
        <f t="shared" si="40"/>
        <v>Self</v>
      </c>
      <c r="H849" t="str">
        <f t="shared" si="41"/>
        <v>Y</v>
      </c>
    </row>
    <row r="850" spans="1:8" x14ac:dyDescent="0.25">
      <c r="A850" s="19">
        <v>42488</v>
      </c>
      <c r="B850" t="str">
        <f t="shared" si="39"/>
        <v>Thu</v>
      </c>
      <c r="C850" t="str">
        <f>IFERROR(VLOOKUP(A850,Blad1!$A$1:$F$126,3,FALSE),"No Liqour")</f>
        <v>No Liqour</v>
      </c>
      <c r="D850">
        <f>IFERROR(VLOOKUP(A850,Blad1!$A$1:$F$126,4,FALSE),0)</f>
        <v>0</v>
      </c>
      <c r="E850">
        <f>IFERROR(VLOOKUP(A850,Blad1!$A$1:$F$126,5,FALSE),0)</f>
        <v>0</v>
      </c>
      <c r="F850" t="str">
        <f>IFERROR(VLOOKUP(A850,Blad1!$A$1:$F$126,6,FALSE),"Home")</f>
        <v>Home</v>
      </c>
      <c r="G850" t="str">
        <f t="shared" si="40"/>
        <v>Self</v>
      </c>
      <c r="H850" t="str">
        <f t="shared" si="41"/>
        <v>Y</v>
      </c>
    </row>
    <row r="851" spans="1:8" x14ac:dyDescent="0.25">
      <c r="A851" s="19">
        <v>42489</v>
      </c>
      <c r="B851" t="str">
        <f t="shared" si="39"/>
        <v>Fri</v>
      </c>
      <c r="C851" t="str">
        <f>IFERROR(VLOOKUP(A851,Blad1!$A$1:$F$126,3,FALSE),"No Liqour")</f>
        <v>No Liqour</v>
      </c>
      <c r="D851">
        <f>IFERROR(VLOOKUP(A851,Blad1!$A$1:$F$126,4,FALSE),0)</f>
        <v>0</v>
      </c>
      <c r="E851">
        <f>IFERROR(VLOOKUP(A851,Blad1!$A$1:$F$126,5,FALSE),0)</f>
        <v>0</v>
      </c>
      <c r="F851" t="str">
        <f>IFERROR(VLOOKUP(A851,Blad1!$A$1:$F$126,6,FALSE),"Home")</f>
        <v>Home</v>
      </c>
      <c r="G851" t="str">
        <f t="shared" si="40"/>
        <v>Self</v>
      </c>
      <c r="H851" t="str">
        <f t="shared" si="41"/>
        <v>Y</v>
      </c>
    </row>
    <row r="852" spans="1:8" x14ac:dyDescent="0.25">
      <c r="A852" s="19">
        <v>42490</v>
      </c>
      <c r="B852" t="str">
        <f t="shared" si="39"/>
        <v>Sat</v>
      </c>
      <c r="C852" t="str">
        <f>IFERROR(VLOOKUP(A852,Blad1!$A$1:$F$126,3,FALSE),"No Liqour")</f>
        <v>No Liqour</v>
      </c>
      <c r="D852">
        <f>IFERROR(VLOOKUP(A852,Blad1!$A$1:$F$126,4,FALSE),0)</f>
        <v>0</v>
      </c>
      <c r="E852">
        <f>IFERROR(VLOOKUP(A852,Blad1!$A$1:$F$126,5,FALSE),0)</f>
        <v>0</v>
      </c>
      <c r="F852" t="str">
        <f>IFERROR(VLOOKUP(A852,Blad1!$A$1:$F$126,6,FALSE),"Home")</f>
        <v>Home</v>
      </c>
      <c r="G852" t="str">
        <f t="shared" si="40"/>
        <v>Self</v>
      </c>
      <c r="H852" t="str">
        <f t="shared" si="41"/>
        <v>Y</v>
      </c>
    </row>
    <row r="853" spans="1:8" x14ac:dyDescent="0.25">
      <c r="A853" s="19">
        <v>42491</v>
      </c>
      <c r="B853" t="str">
        <f t="shared" si="39"/>
        <v>Sun</v>
      </c>
      <c r="C853" t="str">
        <f>IFERROR(VLOOKUP(A853,Blad1!$A$1:$F$126,3,FALSE),"No Liqour")</f>
        <v>No Liqour</v>
      </c>
      <c r="D853">
        <f>IFERROR(VLOOKUP(A853,Blad1!$A$1:$F$126,4,FALSE),0)</f>
        <v>0</v>
      </c>
      <c r="E853">
        <f>IFERROR(VLOOKUP(A853,Blad1!$A$1:$F$126,5,FALSE),0)</f>
        <v>0</v>
      </c>
      <c r="F853" t="str">
        <f>IFERROR(VLOOKUP(A853,Blad1!$A$1:$F$126,6,FALSE),"Home")</f>
        <v>Home</v>
      </c>
      <c r="G853" t="str">
        <f t="shared" si="40"/>
        <v>Self</v>
      </c>
      <c r="H853" t="str">
        <f t="shared" si="41"/>
        <v>Y</v>
      </c>
    </row>
    <row r="854" spans="1:8" x14ac:dyDescent="0.25">
      <c r="A854" s="19">
        <v>42492</v>
      </c>
      <c r="B854" t="str">
        <f t="shared" si="39"/>
        <v>Mon</v>
      </c>
      <c r="C854" t="str">
        <f>IFERROR(VLOOKUP(A854,Blad1!$A$1:$F$126,3,FALSE),"No Liqour")</f>
        <v>No Liqour</v>
      </c>
      <c r="D854">
        <f>IFERROR(VLOOKUP(A854,Blad1!$A$1:$F$126,4,FALSE),0)</f>
        <v>0</v>
      </c>
      <c r="E854">
        <f>IFERROR(VLOOKUP(A854,Blad1!$A$1:$F$126,5,FALSE),0)</f>
        <v>0</v>
      </c>
      <c r="F854" t="str">
        <f>IFERROR(VLOOKUP(A854,Blad1!$A$1:$F$126,6,FALSE),"Home")</f>
        <v>Home</v>
      </c>
      <c r="G854" t="str">
        <f t="shared" si="40"/>
        <v>Self</v>
      </c>
      <c r="H854" t="str">
        <f t="shared" si="41"/>
        <v>Y</v>
      </c>
    </row>
    <row r="855" spans="1:8" x14ac:dyDescent="0.25">
      <c r="A855" s="19">
        <v>42493</v>
      </c>
      <c r="B855" t="str">
        <f t="shared" si="39"/>
        <v>Tue</v>
      </c>
      <c r="C855" t="str">
        <f>IFERROR(VLOOKUP(A855,Blad1!$A$1:$F$126,3,FALSE),"No Liqour")</f>
        <v>No Liqour</v>
      </c>
      <c r="D855">
        <f>IFERROR(VLOOKUP(A855,Blad1!$A$1:$F$126,4,FALSE),0)</f>
        <v>0</v>
      </c>
      <c r="E855">
        <f>IFERROR(VLOOKUP(A855,Blad1!$A$1:$F$126,5,FALSE),0)</f>
        <v>0</v>
      </c>
      <c r="F855" t="str">
        <f>IFERROR(VLOOKUP(A855,Blad1!$A$1:$F$126,6,FALSE),"Home")</f>
        <v>Home</v>
      </c>
      <c r="G855" t="str">
        <f t="shared" si="40"/>
        <v>Self</v>
      </c>
      <c r="H855" t="str">
        <f t="shared" si="41"/>
        <v>Y</v>
      </c>
    </row>
    <row r="856" spans="1:8" x14ac:dyDescent="0.25">
      <c r="A856" s="19">
        <v>42494</v>
      </c>
      <c r="B856" t="str">
        <f t="shared" si="39"/>
        <v>Wed</v>
      </c>
      <c r="C856" t="str">
        <f>IFERROR(VLOOKUP(A856,Blad1!$A$1:$F$126,3,FALSE),"No Liqour")</f>
        <v>No Liqour</v>
      </c>
      <c r="D856">
        <f>IFERROR(VLOOKUP(A856,Blad1!$A$1:$F$126,4,FALSE),0)</f>
        <v>0</v>
      </c>
      <c r="E856">
        <f>IFERROR(VLOOKUP(A856,Blad1!$A$1:$F$126,5,FALSE),0)</f>
        <v>0</v>
      </c>
      <c r="F856" t="str">
        <f>IFERROR(VLOOKUP(A856,Blad1!$A$1:$F$126,6,FALSE),"Home")</f>
        <v>Home</v>
      </c>
      <c r="G856" t="str">
        <f t="shared" si="40"/>
        <v>Self</v>
      </c>
      <c r="H856" t="str">
        <f t="shared" si="41"/>
        <v>Y</v>
      </c>
    </row>
    <row r="857" spans="1:8" x14ac:dyDescent="0.25">
      <c r="A857" s="19">
        <v>42495</v>
      </c>
      <c r="B857" t="str">
        <f t="shared" si="39"/>
        <v>Thu</v>
      </c>
      <c r="C857" t="str">
        <f>IFERROR(VLOOKUP(A857,Blad1!$A$1:$F$126,3,FALSE),"No Liqour")</f>
        <v>No Liqour</v>
      </c>
      <c r="D857">
        <f>IFERROR(VLOOKUP(A857,Blad1!$A$1:$F$126,4,FALSE),0)</f>
        <v>0</v>
      </c>
      <c r="E857">
        <f>IFERROR(VLOOKUP(A857,Blad1!$A$1:$F$126,5,FALSE),0)</f>
        <v>0</v>
      </c>
      <c r="F857" t="str">
        <f>IFERROR(VLOOKUP(A857,Blad1!$A$1:$F$126,6,FALSE),"Home")</f>
        <v>Home</v>
      </c>
      <c r="G857" t="str">
        <f t="shared" si="40"/>
        <v>Self</v>
      </c>
      <c r="H857" t="str">
        <f t="shared" si="41"/>
        <v>Y</v>
      </c>
    </row>
    <row r="858" spans="1:8" x14ac:dyDescent="0.25">
      <c r="A858" s="19">
        <v>42496</v>
      </c>
      <c r="B858" t="str">
        <f t="shared" si="39"/>
        <v>Fri</v>
      </c>
      <c r="C858" t="str">
        <f>IFERROR(VLOOKUP(A858,Blad1!$A$1:$F$126,3,FALSE),"No Liqour")</f>
        <v>No Liqour</v>
      </c>
      <c r="D858">
        <f>IFERROR(VLOOKUP(A858,Blad1!$A$1:$F$126,4,FALSE),0)</f>
        <v>0</v>
      </c>
      <c r="E858">
        <f>IFERROR(VLOOKUP(A858,Blad1!$A$1:$F$126,5,FALSE),0)</f>
        <v>0</v>
      </c>
      <c r="F858" t="str">
        <f>IFERROR(VLOOKUP(A858,Blad1!$A$1:$F$126,6,FALSE),"Home")</f>
        <v>Home</v>
      </c>
      <c r="G858" t="str">
        <f t="shared" si="40"/>
        <v>Self</v>
      </c>
      <c r="H858" t="str">
        <f t="shared" si="41"/>
        <v>Y</v>
      </c>
    </row>
    <row r="859" spans="1:8" x14ac:dyDescent="0.25">
      <c r="A859" s="19">
        <v>42497</v>
      </c>
      <c r="B859" t="str">
        <f t="shared" si="39"/>
        <v>Sat</v>
      </c>
      <c r="C859" t="str">
        <f>IFERROR(VLOOKUP(A859,Blad1!$A$1:$F$126,3,FALSE),"No Liqour")</f>
        <v>No Liqour</v>
      </c>
      <c r="D859">
        <f>IFERROR(VLOOKUP(A859,Blad1!$A$1:$F$126,4,FALSE),0)</f>
        <v>0</v>
      </c>
      <c r="E859">
        <f>IFERROR(VLOOKUP(A859,Blad1!$A$1:$F$126,5,FALSE),0)</f>
        <v>0</v>
      </c>
      <c r="F859" t="str">
        <f>IFERROR(VLOOKUP(A859,Blad1!$A$1:$F$126,6,FALSE),"Home")</f>
        <v>Home</v>
      </c>
      <c r="G859" t="str">
        <f t="shared" si="40"/>
        <v>Self</v>
      </c>
      <c r="H859" t="str">
        <f t="shared" si="41"/>
        <v>Y</v>
      </c>
    </row>
    <row r="860" spans="1:8" x14ac:dyDescent="0.25">
      <c r="A860" s="19">
        <v>42498</v>
      </c>
      <c r="B860" t="str">
        <f t="shared" si="39"/>
        <v>Sun</v>
      </c>
      <c r="C860" t="str">
        <f>IFERROR(VLOOKUP(A860,Blad1!$A$1:$F$126,3,FALSE),"No Liqour")</f>
        <v>No Liqour</v>
      </c>
      <c r="D860">
        <f>IFERROR(VLOOKUP(A860,Blad1!$A$1:$F$126,4,FALSE),0)</f>
        <v>0</v>
      </c>
      <c r="E860">
        <f>IFERROR(VLOOKUP(A860,Blad1!$A$1:$F$126,5,FALSE),0)</f>
        <v>0</v>
      </c>
      <c r="F860" t="str">
        <f>IFERROR(VLOOKUP(A860,Blad1!$A$1:$F$126,6,FALSE),"Home")</f>
        <v>Home</v>
      </c>
      <c r="G860" t="str">
        <f t="shared" si="40"/>
        <v>Self</v>
      </c>
      <c r="H860" t="str">
        <f t="shared" si="41"/>
        <v>Y</v>
      </c>
    </row>
    <row r="861" spans="1:8" x14ac:dyDescent="0.25">
      <c r="A861" s="19">
        <v>42499</v>
      </c>
      <c r="B861" t="str">
        <f t="shared" si="39"/>
        <v>Mon</v>
      </c>
      <c r="C861" t="str">
        <f>IFERROR(VLOOKUP(A861,Blad1!$A$1:$F$126,3,FALSE),"No Liqour")</f>
        <v>No Liqour</v>
      </c>
      <c r="D861">
        <f>IFERROR(VLOOKUP(A861,Blad1!$A$1:$F$126,4,FALSE),0)</f>
        <v>0</v>
      </c>
      <c r="E861">
        <f>IFERROR(VLOOKUP(A861,Blad1!$A$1:$F$126,5,FALSE),0)</f>
        <v>0</v>
      </c>
      <c r="F861" t="str">
        <f>IFERROR(VLOOKUP(A861,Blad1!$A$1:$F$126,6,FALSE),"Home")</f>
        <v>Home</v>
      </c>
      <c r="G861" t="str">
        <f t="shared" si="40"/>
        <v>Self</v>
      </c>
      <c r="H861" t="str">
        <f t="shared" si="41"/>
        <v>Y</v>
      </c>
    </row>
    <row r="862" spans="1:8" x14ac:dyDescent="0.25">
      <c r="A862" s="19">
        <v>42500</v>
      </c>
      <c r="B862" t="str">
        <f t="shared" si="39"/>
        <v>Tue</v>
      </c>
      <c r="C862" t="str">
        <f>IFERROR(VLOOKUP(A862,Blad1!$A$1:$F$126,3,FALSE),"No Liqour")</f>
        <v>No Liqour</v>
      </c>
      <c r="D862">
        <f>IFERROR(VLOOKUP(A862,Blad1!$A$1:$F$126,4,FALSE),0)</f>
        <v>0</v>
      </c>
      <c r="E862">
        <f>IFERROR(VLOOKUP(A862,Blad1!$A$1:$F$126,5,FALSE),0)</f>
        <v>0</v>
      </c>
      <c r="F862" t="str">
        <f>IFERROR(VLOOKUP(A862,Blad1!$A$1:$F$126,6,FALSE),"Home")</f>
        <v>Home</v>
      </c>
      <c r="G862" t="str">
        <f t="shared" si="40"/>
        <v>Self</v>
      </c>
      <c r="H862" t="str">
        <f t="shared" si="41"/>
        <v>Y</v>
      </c>
    </row>
    <row r="863" spans="1:8" x14ac:dyDescent="0.25">
      <c r="A863" s="19">
        <v>42501</v>
      </c>
      <c r="B863" t="str">
        <f t="shared" si="39"/>
        <v>Wed</v>
      </c>
      <c r="C863" t="str">
        <f>IFERROR(VLOOKUP(A863,Blad1!$A$1:$F$126,3,FALSE),"No Liqour")</f>
        <v>No Liqour</v>
      </c>
      <c r="D863">
        <f>IFERROR(VLOOKUP(A863,Blad1!$A$1:$F$126,4,FALSE),0)</f>
        <v>0</v>
      </c>
      <c r="E863">
        <f>IFERROR(VLOOKUP(A863,Blad1!$A$1:$F$126,5,FALSE),0)</f>
        <v>0</v>
      </c>
      <c r="F863" t="str">
        <f>IFERROR(VLOOKUP(A863,Blad1!$A$1:$F$126,6,FALSE),"Home")</f>
        <v>Home</v>
      </c>
      <c r="G863" t="str">
        <f t="shared" si="40"/>
        <v>Self</v>
      </c>
      <c r="H863" t="str">
        <f t="shared" si="41"/>
        <v>Y</v>
      </c>
    </row>
    <row r="864" spans="1:8" x14ac:dyDescent="0.25">
      <c r="A864" s="19">
        <v>42502</v>
      </c>
      <c r="B864" t="str">
        <f t="shared" si="39"/>
        <v>Thu</v>
      </c>
      <c r="C864" t="str">
        <f>IFERROR(VLOOKUP(A864,Blad1!$A$1:$F$126,3,FALSE),"No Liqour")</f>
        <v>No Liqour</v>
      </c>
      <c r="D864">
        <f>IFERROR(VLOOKUP(A864,Blad1!$A$1:$F$126,4,FALSE),0)</f>
        <v>0</v>
      </c>
      <c r="E864">
        <f>IFERROR(VLOOKUP(A864,Blad1!$A$1:$F$126,5,FALSE),0)</f>
        <v>0</v>
      </c>
      <c r="F864" t="str">
        <f>IFERROR(VLOOKUP(A864,Blad1!$A$1:$F$126,6,FALSE),"Home")</f>
        <v>Home</v>
      </c>
      <c r="G864" t="str">
        <f t="shared" si="40"/>
        <v>Self</v>
      </c>
      <c r="H864" t="str">
        <f t="shared" si="41"/>
        <v>Y</v>
      </c>
    </row>
    <row r="865" spans="1:8" x14ac:dyDescent="0.25">
      <c r="A865" s="19">
        <v>42503</v>
      </c>
      <c r="B865" t="str">
        <f t="shared" si="39"/>
        <v>Fri</v>
      </c>
      <c r="C865" t="str">
        <f>IFERROR(VLOOKUP(A865,Blad1!$A$1:$F$126,3,FALSE),"No Liqour")</f>
        <v>No Liqour</v>
      </c>
      <c r="D865">
        <f>IFERROR(VLOOKUP(A865,Blad1!$A$1:$F$126,4,FALSE),0)</f>
        <v>0</v>
      </c>
      <c r="E865">
        <f>IFERROR(VLOOKUP(A865,Blad1!$A$1:$F$126,5,FALSE),0)</f>
        <v>0</v>
      </c>
      <c r="F865" t="str">
        <f>IFERROR(VLOOKUP(A865,Blad1!$A$1:$F$126,6,FALSE),"Home")</f>
        <v>Home</v>
      </c>
      <c r="G865" t="str">
        <f t="shared" si="40"/>
        <v>Self</v>
      </c>
      <c r="H865" t="str">
        <f t="shared" si="41"/>
        <v>Y</v>
      </c>
    </row>
    <row r="866" spans="1:8" x14ac:dyDescent="0.25">
      <c r="A866" s="19">
        <v>42504</v>
      </c>
      <c r="B866" t="str">
        <f t="shared" si="39"/>
        <v>Sat</v>
      </c>
      <c r="C866" t="str">
        <f>IFERROR(VLOOKUP(A866,Blad1!$A$1:$F$126,3,FALSE),"No Liqour")</f>
        <v>No Liqour</v>
      </c>
      <c r="D866">
        <f>IFERROR(VLOOKUP(A866,Blad1!$A$1:$F$126,4,FALSE),0)</f>
        <v>0</v>
      </c>
      <c r="E866">
        <f>IFERROR(VLOOKUP(A866,Blad1!$A$1:$F$126,5,FALSE),0)</f>
        <v>0</v>
      </c>
      <c r="F866" t="str">
        <f>IFERROR(VLOOKUP(A866,Blad1!$A$1:$F$126,6,FALSE),"Home")</f>
        <v>Home</v>
      </c>
      <c r="G866" t="str">
        <f t="shared" si="40"/>
        <v>Self</v>
      </c>
      <c r="H866" t="str">
        <f t="shared" si="41"/>
        <v>Y</v>
      </c>
    </row>
    <row r="867" spans="1:8" x14ac:dyDescent="0.25">
      <c r="A867" s="19">
        <v>42505</v>
      </c>
      <c r="B867" t="str">
        <f t="shared" si="39"/>
        <v>Sun</v>
      </c>
      <c r="C867" t="str">
        <f>IFERROR(VLOOKUP(A867,Blad1!$A$1:$F$126,3,FALSE),"No Liqour")</f>
        <v>No Liqour</v>
      </c>
      <c r="D867">
        <f>IFERROR(VLOOKUP(A867,Blad1!$A$1:$F$126,4,FALSE),0)</f>
        <v>0</v>
      </c>
      <c r="E867">
        <f>IFERROR(VLOOKUP(A867,Blad1!$A$1:$F$126,5,FALSE),0)</f>
        <v>0</v>
      </c>
      <c r="F867" t="str">
        <f>IFERROR(VLOOKUP(A867,Blad1!$A$1:$F$126,6,FALSE),"Home")</f>
        <v>Home</v>
      </c>
      <c r="G867" t="str">
        <f t="shared" si="40"/>
        <v>Self</v>
      </c>
      <c r="H867" t="str">
        <f t="shared" si="41"/>
        <v>Y</v>
      </c>
    </row>
    <row r="868" spans="1:8" x14ac:dyDescent="0.25">
      <c r="A868" s="19">
        <v>42506</v>
      </c>
      <c r="B868" t="str">
        <f t="shared" si="39"/>
        <v>Mon</v>
      </c>
      <c r="C868" t="str">
        <f>IFERROR(VLOOKUP(A868,Blad1!$A$1:$F$126,3,FALSE),"No Liqour")</f>
        <v>No Liqour</v>
      </c>
      <c r="D868">
        <f>IFERROR(VLOOKUP(A868,Blad1!$A$1:$F$126,4,FALSE),0)</f>
        <v>0</v>
      </c>
      <c r="E868">
        <f>IFERROR(VLOOKUP(A868,Blad1!$A$1:$F$126,5,FALSE),0)</f>
        <v>0</v>
      </c>
      <c r="F868" t="str">
        <f>IFERROR(VLOOKUP(A868,Blad1!$A$1:$F$126,6,FALSE),"Home")</f>
        <v>Home</v>
      </c>
      <c r="G868" t="str">
        <f t="shared" si="40"/>
        <v>Self</v>
      </c>
      <c r="H868" t="str">
        <f t="shared" si="41"/>
        <v>Y</v>
      </c>
    </row>
    <row r="869" spans="1:8" x14ac:dyDescent="0.25">
      <c r="A869" s="19">
        <v>42507</v>
      </c>
      <c r="B869" t="str">
        <f t="shared" si="39"/>
        <v>Tue</v>
      </c>
      <c r="C869" t="str">
        <f>IFERROR(VLOOKUP(A869,Blad1!$A$1:$F$126,3,FALSE),"No Liqour")</f>
        <v>No Liqour</v>
      </c>
      <c r="D869">
        <f>IFERROR(VLOOKUP(A869,Blad1!$A$1:$F$126,4,FALSE),0)</f>
        <v>0</v>
      </c>
      <c r="E869">
        <f>IFERROR(VLOOKUP(A869,Blad1!$A$1:$F$126,5,FALSE),0)</f>
        <v>0</v>
      </c>
      <c r="F869" t="str">
        <f>IFERROR(VLOOKUP(A869,Blad1!$A$1:$F$126,6,FALSE),"Home")</f>
        <v>Home</v>
      </c>
      <c r="G869" t="str">
        <f t="shared" si="40"/>
        <v>Self</v>
      </c>
      <c r="H869" t="str">
        <f t="shared" si="41"/>
        <v>Y</v>
      </c>
    </row>
    <row r="870" spans="1:8" x14ac:dyDescent="0.25">
      <c r="A870" s="19">
        <v>42508</v>
      </c>
      <c r="B870" t="str">
        <f t="shared" si="39"/>
        <v>Wed</v>
      </c>
      <c r="C870" t="str">
        <f>IFERROR(VLOOKUP(A870,Blad1!$A$1:$F$126,3,FALSE),"No Liqour")</f>
        <v>No Liqour</v>
      </c>
      <c r="D870">
        <f>IFERROR(VLOOKUP(A870,Blad1!$A$1:$F$126,4,FALSE),0)</f>
        <v>0</v>
      </c>
      <c r="E870">
        <f>IFERROR(VLOOKUP(A870,Blad1!$A$1:$F$126,5,FALSE),0)</f>
        <v>0</v>
      </c>
      <c r="F870" t="str">
        <f>IFERROR(VLOOKUP(A870,Blad1!$A$1:$F$126,6,FALSE),"Home")</f>
        <v>Home</v>
      </c>
      <c r="G870" t="str">
        <f t="shared" si="40"/>
        <v>Self</v>
      </c>
      <c r="H870" t="str">
        <f t="shared" si="41"/>
        <v>Y</v>
      </c>
    </row>
    <row r="871" spans="1:8" x14ac:dyDescent="0.25">
      <c r="A871" s="19">
        <v>42509</v>
      </c>
      <c r="B871" t="str">
        <f t="shared" si="39"/>
        <v>Thu</v>
      </c>
      <c r="C871" t="str">
        <f>IFERROR(VLOOKUP(A871,Blad1!$A$1:$F$126,3,FALSE),"No Liqour")</f>
        <v>No Liqour</v>
      </c>
      <c r="D871">
        <f>IFERROR(VLOOKUP(A871,Blad1!$A$1:$F$126,4,FALSE),0)</f>
        <v>0</v>
      </c>
      <c r="E871">
        <f>IFERROR(VLOOKUP(A871,Blad1!$A$1:$F$126,5,FALSE),0)</f>
        <v>0</v>
      </c>
      <c r="F871" t="str">
        <f>IFERROR(VLOOKUP(A871,Blad1!$A$1:$F$126,6,FALSE),"Home")</f>
        <v>Home</v>
      </c>
      <c r="G871" t="str">
        <f t="shared" si="40"/>
        <v>Self</v>
      </c>
      <c r="H871" t="str">
        <f t="shared" si="41"/>
        <v>Y</v>
      </c>
    </row>
    <row r="872" spans="1:8" x14ac:dyDescent="0.25">
      <c r="A872" s="19">
        <v>42510</v>
      </c>
      <c r="B872" t="str">
        <f t="shared" si="39"/>
        <v>Fri</v>
      </c>
      <c r="C872" t="str">
        <f>IFERROR(VLOOKUP(A872,Blad1!$A$1:$F$126,3,FALSE),"No Liqour")</f>
        <v>No Liqour</v>
      </c>
      <c r="D872">
        <f>IFERROR(VLOOKUP(A872,Blad1!$A$1:$F$126,4,FALSE),0)</f>
        <v>0</v>
      </c>
      <c r="E872">
        <f>IFERROR(VLOOKUP(A872,Blad1!$A$1:$F$126,5,FALSE),0)</f>
        <v>0</v>
      </c>
      <c r="F872" t="str">
        <f>IFERROR(VLOOKUP(A872,Blad1!$A$1:$F$126,6,FALSE),"Home")</f>
        <v>Home</v>
      </c>
      <c r="G872" t="str">
        <f t="shared" si="40"/>
        <v>Self</v>
      </c>
      <c r="H872" t="str">
        <f t="shared" si="41"/>
        <v>Y</v>
      </c>
    </row>
    <row r="873" spans="1:8" x14ac:dyDescent="0.25">
      <c r="A873" s="19">
        <v>42511</v>
      </c>
      <c r="B873" t="str">
        <f t="shared" si="39"/>
        <v>Sat</v>
      </c>
      <c r="C873" t="str">
        <f>IFERROR(VLOOKUP(A873,Blad1!$A$1:$F$126,3,FALSE),"No Liqour")</f>
        <v>No Liqour</v>
      </c>
      <c r="D873">
        <f>IFERROR(VLOOKUP(A873,Blad1!$A$1:$F$126,4,FALSE),0)</f>
        <v>0</v>
      </c>
      <c r="E873">
        <f>IFERROR(VLOOKUP(A873,Blad1!$A$1:$F$126,5,FALSE),0)</f>
        <v>0</v>
      </c>
      <c r="F873" t="str">
        <f>IFERROR(VLOOKUP(A873,Blad1!$A$1:$F$126,6,FALSE),"Home")</f>
        <v>Home</v>
      </c>
      <c r="G873" t="str">
        <f t="shared" si="40"/>
        <v>Self</v>
      </c>
      <c r="H873" t="str">
        <f t="shared" si="41"/>
        <v>Y</v>
      </c>
    </row>
    <row r="874" spans="1:8" x14ac:dyDescent="0.25">
      <c r="A874" s="19">
        <v>42512</v>
      </c>
      <c r="B874" t="str">
        <f t="shared" si="39"/>
        <v>Sun</v>
      </c>
      <c r="C874" t="str">
        <f>IFERROR(VLOOKUP(A874,Blad1!$A$1:$F$126,3,FALSE),"No Liqour")</f>
        <v>No Liqour</v>
      </c>
      <c r="D874">
        <f>IFERROR(VLOOKUP(A874,Blad1!$A$1:$F$126,4,FALSE),0)</f>
        <v>0</v>
      </c>
      <c r="E874">
        <f>IFERROR(VLOOKUP(A874,Blad1!$A$1:$F$126,5,FALSE),0)</f>
        <v>0</v>
      </c>
      <c r="F874" t="str">
        <f>IFERROR(VLOOKUP(A874,Blad1!$A$1:$F$126,6,FALSE),"Home")</f>
        <v>Home</v>
      </c>
      <c r="G874" t="str">
        <f t="shared" si="40"/>
        <v>Self</v>
      </c>
      <c r="H874" t="str">
        <f t="shared" si="41"/>
        <v>Y</v>
      </c>
    </row>
    <row r="875" spans="1:8" x14ac:dyDescent="0.25">
      <c r="A875" s="19">
        <v>42513</v>
      </c>
      <c r="B875" t="str">
        <f t="shared" si="39"/>
        <v>Mon</v>
      </c>
      <c r="C875" t="str">
        <f>IFERROR(VLOOKUP(A875,Blad1!$A$1:$F$126,3,FALSE),"No Liqour")</f>
        <v>No Liqour</v>
      </c>
      <c r="D875">
        <f>IFERROR(VLOOKUP(A875,Blad1!$A$1:$F$126,4,FALSE),0)</f>
        <v>0</v>
      </c>
      <c r="E875">
        <f>IFERROR(VLOOKUP(A875,Blad1!$A$1:$F$126,5,FALSE),0)</f>
        <v>0</v>
      </c>
      <c r="F875" t="str">
        <f>IFERROR(VLOOKUP(A875,Blad1!$A$1:$F$126,6,FALSE),"Home")</f>
        <v>Home</v>
      </c>
      <c r="G875" t="str">
        <f t="shared" si="40"/>
        <v>Self</v>
      </c>
      <c r="H875" t="str">
        <f t="shared" si="41"/>
        <v>Y</v>
      </c>
    </row>
    <row r="876" spans="1:8" x14ac:dyDescent="0.25">
      <c r="A876" s="19">
        <v>42514</v>
      </c>
      <c r="B876" t="str">
        <f t="shared" si="39"/>
        <v>Tue</v>
      </c>
      <c r="C876" t="str">
        <f>IFERROR(VLOOKUP(A876,Blad1!$A$1:$F$126,3,FALSE),"No Liqour")</f>
        <v>No Liqour</v>
      </c>
      <c r="D876">
        <f>IFERROR(VLOOKUP(A876,Blad1!$A$1:$F$126,4,FALSE),0)</f>
        <v>0</v>
      </c>
      <c r="E876">
        <f>IFERROR(VLOOKUP(A876,Blad1!$A$1:$F$126,5,FALSE),0)</f>
        <v>0</v>
      </c>
      <c r="F876" t="str">
        <f>IFERROR(VLOOKUP(A876,Blad1!$A$1:$F$126,6,FALSE),"Home")</f>
        <v>Home</v>
      </c>
      <c r="G876" t="str">
        <f t="shared" si="40"/>
        <v>Self</v>
      </c>
      <c r="H876" t="str">
        <f t="shared" si="41"/>
        <v>Y</v>
      </c>
    </row>
    <row r="877" spans="1:8" x14ac:dyDescent="0.25">
      <c r="A877" s="19">
        <v>42515</v>
      </c>
      <c r="B877" t="str">
        <f t="shared" si="39"/>
        <v>Wed</v>
      </c>
      <c r="C877" t="str">
        <f>IFERROR(VLOOKUP(A877,Blad1!$A$1:$F$126,3,FALSE),"No Liqour")</f>
        <v>No Liqour</v>
      </c>
      <c r="D877">
        <f>IFERROR(VLOOKUP(A877,Blad1!$A$1:$F$126,4,FALSE),0)</f>
        <v>0</v>
      </c>
      <c r="E877">
        <f>IFERROR(VLOOKUP(A877,Blad1!$A$1:$F$126,5,FALSE),0)</f>
        <v>0</v>
      </c>
      <c r="F877" t="str">
        <f>IFERROR(VLOOKUP(A877,Blad1!$A$1:$F$126,6,FALSE),"Home")</f>
        <v>Home</v>
      </c>
      <c r="G877" t="str">
        <f t="shared" si="40"/>
        <v>Self</v>
      </c>
      <c r="H877" t="str">
        <f t="shared" si="41"/>
        <v>Y</v>
      </c>
    </row>
    <row r="878" spans="1:8" x14ac:dyDescent="0.25">
      <c r="A878" s="19">
        <v>42516</v>
      </c>
      <c r="B878" t="str">
        <f t="shared" si="39"/>
        <v>Thu</v>
      </c>
      <c r="C878" t="str">
        <f>IFERROR(VLOOKUP(A878,Blad1!$A$1:$F$126,3,FALSE),"No Liqour")</f>
        <v>No Liqour</v>
      </c>
      <c r="D878">
        <f>IFERROR(VLOOKUP(A878,Blad1!$A$1:$F$126,4,FALSE),0)</f>
        <v>0</v>
      </c>
      <c r="E878">
        <f>IFERROR(VLOOKUP(A878,Blad1!$A$1:$F$126,5,FALSE),0)</f>
        <v>0</v>
      </c>
      <c r="F878" t="str">
        <f>IFERROR(VLOOKUP(A878,Blad1!$A$1:$F$126,6,FALSE),"Home")</f>
        <v>Home</v>
      </c>
      <c r="G878" t="str">
        <f t="shared" si="40"/>
        <v>Self</v>
      </c>
      <c r="H878" t="str">
        <f t="shared" si="41"/>
        <v>Y</v>
      </c>
    </row>
    <row r="879" spans="1:8" x14ac:dyDescent="0.25">
      <c r="A879" s="19">
        <v>42517</v>
      </c>
      <c r="B879" t="str">
        <f t="shared" si="39"/>
        <v>Fri</v>
      </c>
      <c r="C879" t="str">
        <f>IFERROR(VLOOKUP(A879,Blad1!$A$1:$F$126,3,FALSE),"No Liqour")</f>
        <v>No Liqour</v>
      </c>
      <c r="D879">
        <f>IFERROR(VLOOKUP(A879,Blad1!$A$1:$F$126,4,FALSE),0)</f>
        <v>0</v>
      </c>
      <c r="E879">
        <f>IFERROR(VLOOKUP(A879,Blad1!$A$1:$F$126,5,FALSE),0)</f>
        <v>0</v>
      </c>
      <c r="F879" t="str">
        <f>IFERROR(VLOOKUP(A879,Blad1!$A$1:$F$126,6,FALSE),"Home")</f>
        <v>Home</v>
      </c>
      <c r="G879" t="str">
        <f t="shared" si="40"/>
        <v>Self</v>
      </c>
      <c r="H879" t="str">
        <f t="shared" si="41"/>
        <v>Y</v>
      </c>
    </row>
    <row r="880" spans="1:8" x14ac:dyDescent="0.25">
      <c r="A880" s="19">
        <v>42518</v>
      </c>
      <c r="B880" t="str">
        <f t="shared" si="39"/>
        <v>Sat</v>
      </c>
      <c r="C880" t="str">
        <f>IFERROR(VLOOKUP(A880,Blad1!$A$1:$F$126,3,FALSE),"No Liqour")</f>
        <v>No Liqour</v>
      </c>
      <c r="D880">
        <f>IFERROR(VLOOKUP(A880,Blad1!$A$1:$F$126,4,FALSE),0)</f>
        <v>0</v>
      </c>
      <c r="E880">
        <f>IFERROR(VLOOKUP(A880,Blad1!$A$1:$F$126,5,FALSE),0)</f>
        <v>0</v>
      </c>
      <c r="F880" t="str">
        <f>IFERROR(VLOOKUP(A880,Blad1!$A$1:$F$126,6,FALSE),"Home")</f>
        <v>Home</v>
      </c>
      <c r="G880" t="str">
        <f t="shared" si="40"/>
        <v>Self</v>
      </c>
      <c r="H880" t="str">
        <f t="shared" si="41"/>
        <v>Y</v>
      </c>
    </row>
    <row r="881" spans="1:8" x14ac:dyDescent="0.25">
      <c r="A881" s="19">
        <v>42519</v>
      </c>
      <c r="B881" t="str">
        <f t="shared" si="39"/>
        <v>Sun</v>
      </c>
      <c r="C881" t="str">
        <f>IFERROR(VLOOKUP(A881,Blad1!$A$1:$F$126,3,FALSE),"No Liqour")</f>
        <v>No Liqour</v>
      </c>
      <c r="D881">
        <f>IFERROR(VLOOKUP(A881,Blad1!$A$1:$F$126,4,FALSE),0)</f>
        <v>0</v>
      </c>
      <c r="E881">
        <f>IFERROR(VLOOKUP(A881,Blad1!$A$1:$F$126,5,FALSE),0)</f>
        <v>0</v>
      </c>
      <c r="F881" t="str">
        <f>IFERROR(VLOOKUP(A881,Blad1!$A$1:$F$126,6,FALSE),"Home")</f>
        <v>Home</v>
      </c>
      <c r="G881" t="str">
        <f t="shared" si="40"/>
        <v>Self</v>
      </c>
      <c r="H881" t="str">
        <f t="shared" si="41"/>
        <v>Y</v>
      </c>
    </row>
    <row r="882" spans="1:8" x14ac:dyDescent="0.25">
      <c r="A882" s="19">
        <v>42520</v>
      </c>
      <c r="B882" t="str">
        <f t="shared" si="39"/>
        <v>Mon</v>
      </c>
      <c r="C882" t="str">
        <f>IFERROR(VLOOKUP(A882,Blad1!$A$1:$F$126,3,FALSE),"No Liqour")</f>
        <v>No Liqour</v>
      </c>
      <c r="D882">
        <f>IFERROR(VLOOKUP(A882,Blad1!$A$1:$F$126,4,FALSE),0)</f>
        <v>0</v>
      </c>
      <c r="E882">
        <f>IFERROR(VLOOKUP(A882,Blad1!$A$1:$F$126,5,FALSE),0)</f>
        <v>0</v>
      </c>
      <c r="F882" t="str">
        <f>IFERROR(VLOOKUP(A882,Blad1!$A$1:$F$126,6,FALSE),"Home")</f>
        <v>Home</v>
      </c>
      <c r="G882" t="str">
        <f t="shared" si="40"/>
        <v>Self</v>
      </c>
      <c r="H882" t="str">
        <f t="shared" si="41"/>
        <v>Y</v>
      </c>
    </row>
    <row r="883" spans="1:8" x14ac:dyDescent="0.25">
      <c r="A883" s="19">
        <v>42521</v>
      </c>
      <c r="B883" t="str">
        <f t="shared" si="39"/>
        <v>Tue</v>
      </c>
      <c r="C883" t="str">
        <f>IFERROR(VLOOKUP(A883,Blad1!$A$1:$F$126,3,FALSE),"No Liqour")</f>
        <v>No Liqour</v>
      </c>
      <c r="D883">
        <f>IFERROR(VLOOKUP(A883,Blad1!$A$1:$F$126,4,FALSE),0)</f>
        <v>0</v>
      </c>
      <c r="E883">
        <f>IFERROR(VLOOKUP(A883,Blad1!$A$1:$F$126,5,FALSE),0)</f>
        <v>0</v>
      </c>
      <c r="F883" t="str">
        <f>IFERROR(VLOOKUP(A883,Blad1!$A$1:$F$126,6,FALSE),"Home")</f>
        <v>Home</v>
      </c>
      <c r="G883" t="str">
        <f t="shared" si="40"/>
        <v>Self</v>
      </c>
      <c r="H883" t="str">
        <f t="shared" si="41"/>
        <v>Y</v>
      </c>
    </row>
    <row r="884" spans="1:8" x14ac:dyDescent="0.25">
      <c r="A884" s="19">
        <v>42522</v>
      </c>
      <c r="B884" t="str">
        <f t="shared" si="39"/>
        <v>Wed</v>
      </c>
      <c r="C884" t="str">
        <f>IFERROR(VLOOKUP(A884,Blad1!$A$1:$F$126,3,FALSE),"No Liqour")</f>
        <v>No Liqour</v>
      </c>
      <c r="D884">
        <f>IFERROR(VLOOKUP(A884,Blad1!$A$1:$F$126,4,FALSE),0)</f>
        <v>0</v>
      </c>
      <c r="E884">
        <f>IFERROR(VLOOKUP(A884,Blad1!$A$1:$F$126,5,FALSE),0)</f>
        <v>0</v>
      </c>
      <c r="F884" t="str">
        <f>IFERROR(VLOOKUP(A884,Blad1!$A$1:$F$126,6,FALSE),"Home")</f>
        <v>Home</v>
      </c>
      <c r="G884" t="str">
        <f t="shared" si="40"/>
        <v>Self</v>
      </c>
      <c r="H884" t="str">
        <f t="shared" si="41"/>
        <v>Y</v>
      </c>
    </row>
    <row r="885" spans="1:8" x14ac:dyDescent="0.25">
      <c r="A885" s="19">
        <v>42523</v>
      </c>
      <c r="B885" t="str">
        <f t="shared" si="39"/>
        <v>Thu</v>
      </c>
      <c r="C885" t="str">
        <f>IFERROR(VLOOKUP(A885,Blad1!$A$1:$F$126,3,FALSE),"No Liqour")</f>
        <v>No Liqour</v>
      </c>
      <c r="D885">
        <f>IFERROR(VLOOKUP(A885,Blad1!$A$1:$F$126,4,FALSE),0)</f>
        <v>0</v>
      </c>
      <c r="E885">
        <f>IFERROR(VLOOKUP(A885,Blad1!$A$1:$F$126,5,FALSE),0)</f>
        <v>0</v>
      </c>
      <c r="F885" t="str">
        <f>IFERROR(VLOOKUP(A885,Blad1!$A$1:$F$126,6,FALSE),"Home")</f>
        <v>Home</v>
      </c>
      <c r="G885" t="str">
        <f t="shared" si="40"/>
        <v>Self</v>
      </c>
      <c r="H885" t="str">
        <f t="shared" si="41"/>
        <v>Y</v>
      </c>
    </row>
    <row r="886" spans="1:8" x14ac:dyDescent="0.25">
      <c r="A886" s="19">
        <v>42524</v>
      </c>
      <c r="B886" t="str">
        <f t="shared" si="39"/>
        <v>Fri</v>
      </c>
      <c r="C886" t="str">
        <f>IFERROR(VLOOKUP(A886,Blad1!$A$1:$F$126,3,FALSE),"No Liqour")</f>
        <v>No Liqour</v>
      </c>
      <c r="D886">
        <f>IFERROR(VLOOKUP(A886,Blad1!$A$1:$F$126,4,FALSE),0)</f>
        <v>0</v>
      </c>
      <c r="E886">
        <f>IFERROR(VLOOKUP(A886,Blad1!$A$1:$F$126,5,FALSE),0)</f>
        <v>0</v>
      </c>
      <c r="F886" t="str">
        <f>IFERROR(VLOOKUP(A886,Blad1!$A$1:$F$126,6,FALSE),"Home")</f>
        <v>Home</v>
      </c>
      <c r="G886" t="str">
        <f t="shared" si="40"/>
        <v>Self</v>
      </c>
      <c r="H886" t="str">
        <f t="shared" si="41"/>
        <v>Y</v>
      </c>
    </row>
    <row r="887" spans="1:8" x14ac:dyDescent="0.25">
      <c r="A887" s="19">
        <v>42525</v>
      </c>
      <c r="B887" t="str">
        <f t="shared" si="39"/>
        <v>Sat</v>
      </c>
      <c r="C887" t="str">
        <f>IFERROR(VLOOKUP(A887,Blad1!$A$1:$F$126,3,FALSE),"No Liqour")</f>
        <v>No Liqour</v>
      </c>
      <c r="D887">
        <f>IFERROR(VLOOKUP(A887,Blad1!$A$1:$F$126,4,FALSE),0)</f>
        <v>0</v>
      </c>
      <c r="E887">
        <f>IFERROR(VLOOKUP(A887,Blad1!$A$1:$F$126,5,FALSE),0)</f>
        <v>0</v>
      </c>
      <c r="F887" t="str">
        <f>IFERROR(VLOOKUP(A887,Blad1!$A$1:$F$126,6,FALSE),"Home")</f>
        <v>Home</v>
      </c>
      <c r="G887" t="str">
        <f t="shared" si="40"/>
        <v>Self</v>
      </c>
      <c r="H887" t="str">
        <f t="shared" si="41"/>
        <v>Y</v>
      </c>
    </row>
    <row r="888" spans="1:8" x14ac:dyDescent="0.25">
      <c r="A888" s="19">
        <v>42526</v>
      </c>
      <c r="B888" t="str">
        <f t="shared" si="39"/>
        <v>Sun</v>
      </c>
      <c r="C888" t="str">
        <f>IFERROR(VLOOKUP(A888,Blad1!$A$1:$F$126,3,FALSE),"No Liqour")</f>
        <v>No Liqour</v>
      </c>
      <c r="D888">
        <f>IFERROR(VLOOKUP(A888,Blad1!$A$1:$F$126,4,FALSE),0)</f>
        <v>0</v>
      </c>
      <c r="E888">
        <f>IFERROR(VLOOKUP(A888,Blad1!$A$1:$F$126,5,FALSE),0)</f>
        <v>0</v>
      </c>
      <c r="F888" t="str">
        <f>IFERROR(VLOOKUP(A888,Blad1!$A$1:$F$126,6,FALSE),"Home")</f>
        <v>Home</v>
      </c>
      <c r="G888" t="str">
        <f t="shared" si="40"/>
        <v>Self</v>
      </c>
      <c r="H888" t="str">
        <f t="shared" si="41"/>
        <v>Y</v>
      </c>
    </row>
    <row r="889" spans="1:8" x14ac:dyDescent="0.25">
      <c r="A889" s="19">
        <v>42527</v>
      </c>
      <c r="B889" t="str">
        <f t="shared" si="39"/>
        <v>Mon</v>
      </c>
      <c r="C889" t="str">
        <f>IFERROR(VLOOKUP(A889,Blad1!$A$1:$F$126,3,FALSE),"No Liqour")</f>
        <v>No Liqour</v>
      </c>
      <c r="D889">
        <f>IFERROR(VLOOKUP(A889,Blad1!$A$1:$F$126,4,FALSE),0)</f>
        <v>0</v>
      </c>
      <c r="E889">
        <f>IFERROR(VLOOKUP(A889,Blad1!$A$1:$F$126,5,FALSE),0)</f>
        <v>0</v>
      </c>
      <c r="F889" t="str">
        <f>IFERROR(VLOOKUP(A889,Blad1!$A$1:$F$126,6,FALSE),"Home")</f>
        <v>Home</v>
      </c>
      <c r="G889" t="str">
        <f t="shared" si="40"/>
        <v>Self</v>
      </c>
      <c r="H889" t="str">
        <f t="shared" si="41"/>
        <v>Y</v>
      </c>
    </row>
    <row r="890" spans="1:8" x14ac:dyDescent="0.25">
      <c r="A890" s="19">
        <v>42528</v>
      </c>
      <c r="B890" t="str">
        <f t="shared" si="39"/>
        <v>Tue</v>
      </c>
      <c r="C890" t="str">
        <f>IFERROR(VLOOKUP(A890,Blad1!$A$1:$F$126,3,FALSE),"No Liqour")</f>
        <v>No Liqour</v>
      </c>
      <c r="D890">
        <f>IFERROR(VLOOKUP(A890,Blad1!$A$1:$F$126,4,FALSE),0)</f>
        <v>0</v>
      </c>
      <c r="E890">
        <f>IFERROR(VLOOKUP(A890,Blad1!$A$1:$F$126,5,FALSE),0)</f>
        <v>0</v>
      </c>
      <c r="F890" t="str">
        <f>IFERROR(VLOOKUP(A890,Blad1!$A$1:$F$126,6,FALSE),"Home")</f>
        <v>Home</v>
      </c>
      <c r="G890" t="str">
        <f t="shared" si="40"/>
        <v>Self</v>
      </c>
      <c r="H890" t="str">
        <f t="shared" si="41"/>
        <v>Y</v>
      </c>
    </row>
    <row r="891" spans="1:8" x14ac:dyDescent="0.25">
      <c r="A891" s="19">
        <v>42529</v>
      </c>
      <c r="B891" t="str">
        <f t="shared" si="39"/>
        <v>Wed</v>
      </c>
      <c r="C891" t="str">
        <f>IFERROR(VLOOKUP(A891,Blad1!$A$1:$F$126,3,FALSE),"No Liqour")</f>
        <v>No Liqour</v>
      </c>
      <c r="D891">
        <f>IFERROR(VLOOKUP(A891,Blad1!$A$1:$F$126,4,FALSE),0)</f>
        <v>0</v>
      </c>
      <c r="E891">
        <f>IFERROR(VLOOKUP(A891,Blad1!$A$1:$F$126,5,FALSE),0)</f>
        <v>0</v>
      </c>
      <c r="F891" t="str">
        <f>IFERROR(VLOOKUP(A891,Blad1!$A$1:$F$126,6,FALSE),"Home")</f>
        <v>Home</v>
      </c>
      <c r="G891" t="str">
        <f t="shared" si="40"/>
        <v>Self</v>
      </c>
      <c r="H891" t="str">
        <f t="shared" si="41"/>
        <v>Y</v>
      </c>
    </row>
    <row r="892" spans="1:8" x14ac:dyDescent="0.25">
      <c r="A892" s="19">
        <v>42530</v>
      </c>
      <c r="B892" t="str">
        <f t="shared" si="39"/>
        <v>Thu</v>
      </c>
      <c r="C892" t="str">
        <f>IFERROR(VLOOKUP(A892,Blad1!$A$1:$F$126,3,FALSE),"No Liqour")</f>
        <v>No Liqour</v>
      </c>
      <c r="D892">
        <f>IFERROR(VLOOKUP(A892,Blad1!$A$1:$F$126,4,FALSE),0)</f>
        <v>0</v>
      </c>
      <c r="E892">
        <f>IFERROR(VLOOKUP(A892,Blad1!$A$1:$F$126,5,FALSE),0)</f>
        <v>0</v>
      </c>
      <c r="F892" t="str">
        <f>IFERROR(VLOOKUP(A892,Blad1!$A$1:$F$126,6,FALSE),"Home")</f>
        <v>Home</v>
      </c>
      <c r="G892" t="str">
        <f t="shared" si="40"/>
        <v>Self</v>
      </c>
      <c r="H892" t="str">
        <f t="shared" si="41"/>
        <v>Y</v>
      </c>
    </row>
    <row r="893" spans="1:8" x14ac:dyDescent="0.25">
      <c r="A893" s="19">
        <v>42531</v>
      </c>
      <c r="B893" t="str">
        <f t="shared" si="39"/>
        <v>Fri</v>
      </c>
      <c r="C893" t="str">
        <f>IFERROR(VLOOKUP(A893,Blad1!$A$1:$F$126,3,FALSE),"No Liqour")</f>
        <v>No Liqour</v>
      </c>
      <c r="D893">
        <f>IFERROR(VLOOKUP(A893,Blad1!$A$1:$F$126,4,FALSE),0)</f>
        <v>0</v>
      </c>
      <c r="E893">
        <f>IFERROR(VLOOKUP(A893,Blad1!$A$1:$F$126,5,FALSE),0)</f>
        <v>0</v>
      </c>
      <c r="F893" t="str">
        <f>IFERROR(VLOOKUP(A893,Blad1!$A$1:$F$126,6,FALSE),"Home")</f>
        <v>Home</v>
      </c>
      <c r="G893" t="str">
        <f t="shared" si="40"/>
        <v>Self</v>
      </c>
      <c r="H893" t="str">
        <f t="shared" si="41"/>
        <v>Y</v>
      </c>
    </row>
    <row r="894" spans="1:8" x14ac:dyDescent="0.25">
      <c r="A894" s="19">
        <v>42532</v>
      </c>
      <c r="B894" t="str">
        <f t="shared" si="39"/>
        <v>Sat</v>
      </c>
      <c r="C894" t="str">
        <f>IFERROR(VLOOKUP(A894,Blad1!$A$1:$F$126,3,FALSE),"No Liqour")</f>
        <v>No Liqour</v>
      </c>
      <c r="D894">
        <f>IFERROR(VLOOKUP(A894,Blad1!$A$1:$F$126,4,FALSE),0)</f>
        <v>0</v>
      </c>
      <c r="E894">
        <f>IFERROR(VLOOKUP(A894,Blad1!$A$1:$F$126,5,FALSE),0)</f>
        <v>0</v>
      </c>
      <c r="F894" t="str">
        <f>IFERROR(VLOOKUP(A894,Blad1!$A$1:$F$126,6,FALSE),"Home")</f>
        <v>Home</v>
      </c>
      <c r="G894" t="str">
        <f t="shared" si="40"/>
        <v>Self</v>
      </c>
      <c r="H894" t="str">
        <f t="shared" si="41"/>
        <v>Y</v>
      </c>
    </row>
    <row r="895" spans="1:8" x14ac:dyDescent="0.25">
      <c r="A895" s="19">
        <v>42533</v>
      </c>
      <c r="B895" t="str">
        <f t="shared" si="39"/>
        <v>Sun</v>
      </c>
      <c r="C895" t="str">
        <f>IFERROR(VLOOKUP(A895,Blad1!$A$1:$F$126,3,FALSE),"No Liqour")</f>
        <v>No Liqour</v>
      </c>
      <c r="D895">
        <f>IFERROR(VLOOKUP(A895,Blad1!$A$1:$F$126,4,FALSE),0)</f>
        <v>0</v>
      </c>
      <c r="E895">
        <f>IFERROR(VLOOKUP(A895,Blad1!$A$1:$F$126,5,FALSE),0)</f>
        <v>0</v>
      </c>
      <c r="F895" t="str">
        <f>IFERROR(VLOOKUP(A895,Blad1!$A$1:$F$126,6,FALSE),"Home")</f>
        <v>Home</v>
      </c>
      <c r="G895" t="str">
        <f t="shared" si="40"/>
        <v>Self</v>
      </c>
      <c r="H895" t="str">
        <f t="shared" si="41"/>
        <v>Y</v>
      </c>
    </row>
    <row r="896" spans="1:8" x14ac:dyDescent="0.25">
      <c r="A896" s="19">
        <v>42534</v>
      </c>
      <c r="B896" t="str">
        <f t="shared" si="39"/>
        <v>Mon</v>
      </c>
      <c r="C896" t="str">
        <f>IFERROR(VLOOKUP(A896,Blad1!$A$1:$F$126,3,FALSE),"No Liqour")</f>
        <v>No Liqour</v>
      </c>
      <c r="D896">
        <f>IFERROR(VLOOKUP(A896,Blad1!$A$1:$F$126,4,FALSE),0)</f>
        <v>0</v>
      </c>
      <c r="E896">
        <f>IFERROR(VLOOKUP(A896,Blad1!$A$1:$F$126,5,FALSE),0)</f>
        <v>0</v>
      </c>
      <c r="F896" t="str">
        <f>IFERROR(VLOOKUP(A896,Blad1!$A$1:$F$126,6,FALSE),"Home")</f>
        <v>Home</v>
      </c>
      <c r="G896" t="str">
        <f t="shared" si="40"/>
        <v>Self</v>
      </c>
      <c r="H896" t="str">
        <f t="shared" si="41"/>
        <v>Y</v>
      </c>
    </row>
    <row r="897" spans="1:8" x14ac:dyDescent="0.25">
      <c r="A897" s="19">
        <v>42535</v>
      </c>
      <c r="B897" t="str">
        <f t="shared" si="39"/>
        <v>Tue</v>
      </c>
      <c r="C897" t="str">
        <f>IFERROR(VLOOKUP(A897,Blad1!$A$1:$F$126,3,FALSE),"No Liqour")</f>
        <v>No Liqour</v>
      </c>
      <c r="D897">
        <f>IFERROR(VLOOKUP(A897,Blad1!$A$1:$F$126,4,FALSE),0)</f>
        <v>0</v>
      </c>
      <c r="E897">
        <f>IFERROR(VLOOKUP(A897,Blad1!$A$1:$F$126,5,FALSE),0)</f>
        <v>0</v>
      </c>
      <c r="F897" t="str">
        <f>IFERROR(VLOOKUP(A897,Blad1!$A$1:$F$126,6,FALSE),"Home")</f>
        <v>Home</v>
      </c>
      <c r="G897" t="str">
        <f t="shared" si="40"/>
        <v>Self</v>
      </c>
      <c r="H897" t="str">
        <f t="shared" si="41"/>
        <v>Y</v>
      </c>
    </row>
    <row r="898" spans="1:8" x14ac:dyDescent="0.25">
      <c r="A898" s="19">
        <v>42536</v>
      </c>
      <c r="B898" t="str">
        <f t="shared" si="39"/>
        <v>Wed</v>
      </c>
      <c r="C898" t="str">
        <f>IFERROR(VLOOKUP(A898,Blad1!$A$1:$F$126,3,FALSE),"No Liqour")</f>
        <v>No Liqour</v>
      </c>
      <c r="D898">
        <f>IFERROR(VLOOKUP(A898,Blad1!$A$1:$F$126,4,FALSE),0)</f>
        <v>0</v>
      </c>
      <c r="E898">
        <f>IFERROR(VLOOKUP(A898,Blad1!$A$1:$F$126,5,FALSE),0)</f>
        <v>0</v>
      </c>
      <c r="F898" t="str">
        <f>IFERROR(VLOOKUP(A898,Blad1!$A$1:$F$126,6,FALSE),"Home")</f>
        <v>Home</v>
      </c>
      <c r="G898" t="str">
        <f t="shared" si="40"/>
        <v>Self</v>
      </c>
      <c r="H898" t="str">
        <f t="shared" si="41"/>
        <v>Y</v>
      </c>
    </row>
    <row r="899" spans="1:8" x14ac:dyDescent="0.25">
      <c r="A899" s="19">
        <v>42537</v>
      </c>
      <c r="B899" t="str">
        <f t="shared" ref="B899:B962" si="42">TEXT(A899,"ddd")</f>
        <v>Thu</v>
      </c>
      <c r="C899" t="str">
        <f>IFERROR(VLOOKUP(A899,Blad1!$A$1:$F$126,3,FALSE),"No Liqour")</f>
        <v>No Liqour</v>
      </c>
      <c r="D899">
        <f>IFERROR(VLOOKUP(A899,Blad1!$A$1:$F$126,4,FALSE),0)</f>
        <v>0</v>
      </c>
      <c r="E899">
        <f>IFERROR(VLOOKUP(A899,Blad1!$A$1:$F$126,5,FALSE),0)</f>
        <v>0</v>
      </c>
      <c r="F899" t="str">
        <f>IFERROR(VLOOKUP(A899,Blad1!$A$1:$F$126,6,FALSE),"Home")</f>
        <v>Home</v>
      </c>
      <c r="G899" t="str">
        <f t="shared" ref="G899:G962" si="43">IF(F899="Home","Self","Others")</f>
        <v>Self</v>
      </c>
      <c r="H899" t="str">
        <f t="shared" ref="H899:H962" si="44">IFERROR(IF(FIND("Home",F899)=1,"Y","N"),"N")</f>
        <v>Y</v>
      </c>
    </row>
    <row r="900" spans="1:8" x14ac:dyDescent="0.25">
      <c r="A900" s="19">
        <v>42538</v>
      </c>
      <c r="B900" t="str">
        <f t="shared" si="42"/>
        <v>Fri</v>
      </c>
      <c r="C900" t="str">
        <f>IFERROR(VLOOKUP(A900,Blad1!$A$1:$F$126,3,FALSE),"No Liqour")</f>
        <v>No Liqour</v>
      </c>
      <c r="D900">
        <f>IFERROR(VLOOKUP(A900,Blad1!$A$1:$F$126,4,FALSE),0)</f>
        <v>0</v>
      </c>
      <c r="E900">
        <f>IFERROR(VLOOKUP(A900,Blad1!$A$1:$F$126,5,FALSE),0)</f>
        <v>0</v>
      </c>
      <c r="F900" t="str">
        <f>IFERROR(VLOOKUP(A900,Blad1!$A$1:$F$126,6,FALSE),"Home")</f>
        <v>Home</v>
      </c>
      <c r="G900" t="str">
        <f t="shared" si="43"/>
        <v>Self</v>
      </c>
      <c r="H900" t="str">
        <f t="shared" si="44"/>
        <v>Y</v>
      </c>
    </row>
    <row r="901" spans="1:8" x14ac:dyDescent="0.25">
      <c r="A901" s="19">
        <v>42539</v>
      </c>
      <c r="B901" t="str">
        <f t="shared" si="42"/>
        <v>Sat</v>
      </c>
      <c r="C901" t="str">
        <f>IFERROR(VLOOKUP(A901,Blad1!$A$1:$F$126,3,FALSE),"No Liqour")</f>
        <v>No Liqour</v>
      </c>
      <c r="D901">
        <f>IFERROR(VLOOKUP(A901,Blad1!$A$1:$F$126,4,FALSE),0)</f>
        <v>0</v>
      </c>
      <c r="E901">
        <f>IFERROR(VLOOKUP(A901,Blad1!$A$1:$F$126,5,FALSE),0)</f>
        <v>0</v>
      </c>
      <c r="F901" t="str">
        <f>IFERROR(VLOOKUP(A901,Blad1!$A$1:$F$126,6,FALSE),"Home")</f>
        <v>Home</v>
      </c>
      <c r="G901" t="str">
        <f t="shared" si="43"/>
        <v>Self</v>
      </c>
      <c r="H901" t="str">
        <f t="shared" si="44"/>
        <v>Y</v>
      </c>
    </row>
    <row r="902" spans="1:8" x14ac:dyDescent="0.25">
      <c r="A902" s="19">
        <v>42540</v>
      </c>
      <c r="B902" t="str">
        <f t="shared" si="42"/>
        <v>Sun</v>
      </c>
      <c r="C902" t="str">
        <f>IFERROR(VLOOKUP(A902,Blad1!$A$1:$F$126,3,FALSE),"No Liqour")</f>
        <v>No Liqour</v>
      </c>
      <c r="D902">
        <f>IFERROR(VLOOKUP(A902,Blad1!$A$1:$F$126,4,FALSE),0)</f>
        <v>0</v>
      </c>
      <c r="E902">
        <f>IFERROR(VLOOKUP(A902,Blad1!$A$1:$F$126,5,FALSE),0)</f>
        <v>0</v>
      </c>
      <c r="F902" t="str">
        <f>IFERROR(VLOOKUP(A902,Blad1!$A$1:$F$126,6,FALSE),"Home")</f>
        <v>Home</v>
      </c>
      <c r="G902" t="str">
        <f t="shared" si="43"/>
        <v>Self</v>
      </c>
      <c r="H902" t="str">
        <f t="shared" si="44"/>
        <v>Y</v>
      </c>
    </row>
    <row r="903" spans="1:8" x14ac:dyDescent="0.25">
      <c r="A903" s="19">
        <v>42541</v>
      </c>
      <c r="B903" t="str">
        <f t="shared" si="42"/>
        <v>Mon</v>
      </c>
      <c r="C903" t="str">
        <f>IFERROR(VLOOKUP(A903,Blad1!$A$1:$F$126,3,FALSE),"No Liqour")</f>
        <v>No Liqour</v>
      </c>
      <c r="D903">
        <f>IFERROR(VLOOKUP(A903,Blad1!$A$1:$F$126,4,FALSE),0)</f>
        <v>0</v>
      </c>
      <c r="E903">
        <f>IFERROR(VLOOKUP(A903,Blad1!$A$1:$F$126,5,FALSE),0)</f>
        <v>0</v>
      </c>
      <c r="F903" t="str">
        <f>IFERROR(VLOOKUP(A903,Blad1!$A$1:$F$126,6,FALSE),"Home")</f>
        <v>Home</v>
      </c>
      <c r="G903" t="str">
        <f t="shared" si="43"/>
        <v>Self</v>
      </c>
      <c r="H903" t="str">
        <f t="shared" si="44"/>
        <v>Y</v>
      </c>
    </row>
    <row r="904" spans="1:8" x14ac:dyDescent="0.25">
      <c r="A904" s="19">
        <v>42542</v>
      </c>
      <c r="B904" t="str">
        <f t="shared" si="42"/>
        <v>Tue</v>
      </c>
      <c r="C904" t="str">
        <f>IFERROR(VLOOKUP(A904,Blad1!$A$1:$F$126,3,FALSE),"No Liqour")</f>
        <v>No Liqour</v>
      </c>
      <c r="D904">
        <f>IFERROR(VLOOKUP(A904,Blad1!$A$1:$F$126,4,FALSE),0)</f>
        <v>0</v>
      </c>
      <c r="E904">
        <f>IFERROR(VLOOKUP(A904,Blad1!$A$1:$F$126,5,FALSE),0)</f>
        <v>0</v>
      </c>
      <c r="F904" t="str">
        <f>IFERROR(VLOOKUP(A904,Blad1!$A$1:$F$126,6,FALSE),"Home")</f>
        <v>Home</v>
      </c>
      <c r="G904" t="str">
        <f t="shared" si="43"/>
        <v>Self</v>
      </c>
      <c r="H904" t="str">
        <f t="shared" si="44"/>
        <v>Y</v>
      </c>
    </row>
    <row r="905" spans="1:8" x14ac:dyDescent="0.25">
      <c r="A905" s="19">
        <v>42543</v>
      </c>
      <c r="B905" t="str">
        <f t="shared" si="42"/>
        <v>Wed</v>
      </c>
      <c r="C905" t="str">
        <f>IFERROR(VLOOKUP(A905,Blad1!$A$1:$F$126,3,FALSE),"No Liqour")</f>
        <v>No Liqour</v>
      </c>
      <c r="D905">
        <f>IFERROR(VLOOKUP(A905,Blad1!$A$1:$F$126,4,FALSE),0)</f>
        <v>0</v>
      </c>
      <c r="E905">
        <f>IFERROR(VLOOKUP(A905,Blad1!$A$1:$F$126,5,FALSE),0)</f>
        <v>0</v>
      </c>
      <c r="F905" t="str">
        <f>IFERROR(VLOOKUP(A905,Blad1!$A$1:$F$126,6,FALSE),"Home")</f>
        <v>Home</v>
      </c>
      <c r="G905" t="str">
        <f t="shared" si="43"/>
        <v>Self</v>
      </c>
      <c r="H905" t="str">
        <f t="shared" si="44"/>
        <v>Y</v>
      </c>
    </row>
    <row r="906" spans="1:8" x14ac:dyDescent="0.25">
      <c r="A906" s="19">
        <v>42544</v>
      </c>
      <c r="B906" t="str">
        <f t="shared" si="42"/>
        <v>Thu</v>
      </c>
      <c r="C906" t="str">
        <f>IFERROR(VLOOKUP(A906,Blad1!$A$1:$F$126,3,FALSE),"No Liqour")</f>
        <v>No Liqour</v>
      </c>
      <c r="D906">
        <f>IFERROR(VLOOKUP(A906,Blad1!$A$1:$F$126,4,FALSE),0)</f>
        <v>0</v>
      </c>
      <c r="E906">
        <f>IFERROR(VLOOKUP(A906,Blad1!$A$1:$F$126,5,FALSE),0)</f>
        <v>0</v>
      </c>
      <c r="F906" t="str">
        <f>IFERROR(VLOOKUP(A906,Blad1!$A$1:$F$126,6,FALSE),"Home")</f>
        <v>Home</v>
      </c>
      <c r="G906" t="str">
        <f t="shared" si="43"/>
        <v>Self</v>
      </c>
      <c r="H906" t="str">
        <f t="shared" si="44"/>
        <v>Y</v>
      </c>
    </row>
    <row r="907" spans="1:8" x14ac:dyDescent="0.25">
      <c r="A907" s="19">
        <v>42545</v>
      </c>
      <c r="B907" t="str">
        <f t="shared" si="42"/>
        <v>Fri</v>
      </c>
      <c r="C907" t="str">
        <f>IFERROR(VLOOKUP(A907,Blad1!$A$1:$F$126,3,FALSE),"No Liqour")</f>
        <v>No Liqour</v>
      </c>
      <c r="D907">
        <f>IFERROR(VLOOKUP(A907,Blad1!$A$1:$F$126,4,FALSE),0)</f>
        <v>0</v>
      </c>
      <c r="E907">
        <f>IFERROR(VLOOKUP(A907,Blad1!$A$1:$F$126,5,FALSE),0)</f>
        <v>0</v>
      </c>
      <c r="F907" t="str">
        <f>IFERROR(VLOOKUP(A907,Blad1!$A$1:$F$126,6,FALSE),"Home")</f>
        <v>Home</v>
      </c>
      <c r="G907" t="str">
        <f t="shared" si="43"/>
        <v>Self</v>
      </c>
      <c r="H907" t="str">
        <f t="shared" si="44"/>
        <v>Y</v>
      </c>
    </row>
    <row r="908" spans="1:8" x14ac:dyDescent="0.25">
      <c r="A908" s="19">
        <v>42546</v>
      </c>
      <c r="B908" t="str">
        <f t="shared" si="42"/>
        <v>Sat</v>
      </c>
      <c r="C908" t="str">
        <f>IFERROR(VLOOKUP(A908,Blad1!$A$1:$F$126,3,FALSE),"No Liqour")</f>
        <v>No Liqour</v>
      </c>
      <c r="D908">
        <f>IFERROR(VLOOKUP(A908,Blad1!$A$1:$F$126,4,FALSE),0)</f>
        <v>0</v>
      </c>
      <c r="E908">
        <f>IFERROR(VLOOKUP(A908,Blad1!$A$1:$F$126,5,FALSE),0)</f>
        <v>0</v>
      </c>
      <c r="F908" t="str">
        <f>IFERROR(VLOOKUP(A908,Blad1!$A$1:$F$126,6,FALSE),"Home")</f>
        <v>Home</v>
      </c>
      <c r="G908" t="str">
        <f t="shared" si="43"/>
        <v>Self</v>
      </c>
      <c r="H908" t="str">
        <f t="shared" si="44"/>
        <v>Y</v>
      </c>
    </row>
    <row r="909" spans="1:8" x14ac:dyDescent="0.25">
      <c r="A909" s="19">
        <v>42547</v>
      </c>
      <c r="B909" t="str">
        <f t="shared" si="42"/>
        <v>Sun</v>
      </c>
      <c r="C909" t="str">
        <f>IFERROR(VLOOKUP(A909,Blad1!$A$1:$F$126,3,FALSE),"No Liqour")</f>
        <v>No Liqour</v>
      </c>
      <c r="D909">
        <f>IFERROR(VLOOKUP(A909,Blad1!$A$1:$F$126,4,FALSE),0)</f>
        <v>0</v>
      </c>
      <c r="E909">
        <f>IFERROR(VLOOKUP(A909,Blad1!$A$1:$F$126,5,FALSE),0)</f>
        <v>0</v>
      </c>
      <c r="F909" t="str">
        <f>IFERROR(VLOOKUP(A909,Blad1!$A$1:$F$126,6,FALSE),"Home")</f>
        <v>Home</v>
      </c>
      <c r="G909" t="str">
        <f t="shared" si="43"/>
        <v>Self</v>
      </c>
      <c r="H909" t="str">
        <f t="shared" si="44"/>
        <v>Y</v>
      </c>
    </row>
    <row r="910" spans="1:8" x14ac:dyDescent="0.25">
      <c r="A910" s="19">
        <v>42548</v>
      </c>
      <c r="B910" t="str">
        <f t="shared" si="42"/>
        <v>Mon</v>
      </c>
      <c r="C910" t="str">
        <f>IFERROR(VLOOKUP(A910,Blad1!$A$1:$F$126,3,FALSE),"No Liqour")</f>
        <v>No Liqour</v>
      </c>
      <c r="D910">
        <f>IFERROR(VLOOKUP(A910,Blad1!$A$1:$F$126,4,FALSE),0)</f>
        <v>0</v>
      </c>
      <c r="E910">
        <f>IFERROR(VLOOKUP(A910,Blad1!$A$1:$F$126,5,FALSE),0)</f>
        <v>0</v>
      </c>
      <c r="F910" t="str">
        <f>IFERROR(VLOOKUP(A910,Blad1!$A$1:$F$126,6,FALSE),"Home")</f>
        <v>Home</v>
      </c>
      <c r="G910" t="str">
        <f t="shared" si="43"/>
        <v>Self</v>
      </c>
      <c r="H910" t="str">
        <f t="shared" si="44"/>
        <v>Y</v>
      </c>
    </row>
    <row r="911" spans="1:8" x14ac:dyDescent="0.25">
      <c r="A911" s="19">
        <v>42549</v>
      </c>
      <c r="B911" t="str">
        <f t="shared" si="42"/>
        <v>Tue</v>
      </c>
      <c r="C911" t="str">
        <f>IFERROR(VLOOKUP(A911,Blad1!$A$1:$F$126,3,FALSE),"No Liqour")</f>
        <v>No Liqour</v>
      </c>
      <c r="D911">
        <f>IFERROR(VLOOKUP(A911,Blad1!$A$1:$F$126,4,FALSE),0)</f>
        <v>0</v>
      </c>
      <c r="E911">
        <f>IFERROR(VLOOKUP(A911,Blad1!$A$1:$F$126,5,FALSE),0)</f>
        <v>0</v>
      </c>
      <c r="F911" t="str">
        <f>IFERROR(VLOOKUP(A911,Blad1!$A$1:$F$126,6,FALSE),"Home")</f>
        <v>Home</v>
      </c>
      <c r="G911" t="str">
        <f t="shared" si="43"/>
        <v>Self</v>
      </c>
      <c r="H911" t="str">
        <f t="shared" si="44"/>
        <v>Y</v>
      </c>
    </row>
    <row r="912" spans="1:8" x14ac:dyDescent="0.25">
      <c r="A912" s="19">
        <v>42550</v>
      </c>
      <c r="B912" t="str">
        <f t="shared" si="42"/>
        <v>Wed</v>
      </c>
      <c r="C912" t="str">
        <f>IFERROR(VLOOKUP(A912,Blad1!$A$1:$F$126,3,FALSE),"No Liqour")</f>
        <v>No Liqour</v>
      </c>
      <c r="D912">
        <f>IFERROR(VLOOKUP(A912,Blad1!$A$1:$F$126,4,FALSE),0)</f>
        <v>0</v>
      </c>
      <c r="E912">
        <f>IFERROR(VLOOKUP(A912,Blad1!$A$1:$F$126,5,FALSE),0)</f>
        <v>0</v>
      </c>
      <c r="F912" t="str">
        <f>IFERROR(VLOOKUP(A912,Blad1!$A$1:$F$126,6,FALSE),"Home")</f>
        <v>Home</v>
      </c>
      <c r="G912" t="str">
        <f t="shared" si="43"/>
        <v>Self</v>
      </c>
      <c r="H912" t="str">
        <f t="shared" si="44"/>
        <v>Y</v>
      </c>
    </row>
    <row r="913" spans="1:8" x14ac:dyDescent="0.25">
      <c r="A913" s="19">
        <v>42551</v>
      </c>
      <c r="B913" t="str">
        <f t="shared" si="42"/>
        <v>Thu</v>
      </c>
      <c r="C913" t="str">
        <f>IFERROR(VLOOKUP(A913,Blad1!$A$1:$F$126,3,FALSE),"No Liqour")</f>
        <v>No Liqour</v>
      </c>
      <c r="D913">
        <f>IFERROR(VLOOKUP(A913,Blad1!$A$1:$F$126,4,FALSE),0)</f>
        <v>0</v>
      </c>
      <c r="E913">
        <f>IFERROR(VLOOKUP(A913,Blad1!$A$1:$F$126,5,FALSE),0)</f>
        <v>0</v>
      </c>
      <c r="F913" t="str">
        <f>IFERROR(VLOOKUP(A913,Blad1!$A$1:$F$126,6,FALSE),"Home")</f>
        <v>Home</v>
      </c>
      <c r="G913" t="str">
        <f t="shared" si="43"/>
        <v>Self</v>
      </c>
      <c r="H913" t="str">
        <f t="shared" si="44"/>
        <v>Y</v>
      </c>
    </row>
    <row r="914" spans="1:8" x14ac:dyDescent="0.25">
      <c r="A914" s="19">
        <v>42552</v>
      </c>
      <c r="B914" t="str">
        <f t="shared" si="42"/>
        <v>Fri</v>
      </c>
      <c r="C914" t="str">
        <f>IFERROR(VLOOKUP(A914,Blad1!$A$1:$F$126,3,FALSE),"No Liqour")</f>
        <v>No Liqour</v>
      </c>
      <c r="D914">
        <f>IFERROR(VLOOKUP(A914,Blad1!$A$1:$F$126,4,FALSE),0)</f>
        <v>0</v>
      </c>
      <c r="E914">
        <f>IFERROR(VLOOKUP(A914,Blad1!$A$1:$F$126,5,FALSE),0)</f>
        <v>0</v>
      </c>
      <c r="F914" t="str">
        <f>IFERROR(VLOOKUP(A914,Blad1!$A$1:$F$126,6,FALSE),"Home")</f>
        <v>Home</v>
      </c>
      <c r="G914" t="str">
        <f t="shared" si="43"/>
        <v>Self</v>
      </c>
      <c r="H914" t="str">
        <f t="shared" si="44"/>
        <v>Y</v>
      </c>
    </row>
    <row r="915" spans="1:8" x14ac:dyDescent="0.25">
      <c r="A915" s="19">
        <v>42553</v>
      </c>
      <c r="B915" t="str">
        <f t="shared" si="42"/>
        <v>Sat</v>
      </c>
      <c r="C915" t="str">
        <f>IFERROR(VLOOKUP(A915,Blad1!$A$1:$F$126,3,FALSE),"No Liqour")</f>
        <v>No Liqour</v>
      </c>
      <c r="D915">
        <f>IFERROR(VLOOKUP(A915,Blad1!$A$1:$F$126,4,FALSE),0)</f>
        <v>0</v>
      </c>
      <c r="E915">
        <f>IFERROR(VLOOKUP(A915,Blad1!$A$1:$F$126,5,FALSE),0)</f>
        <v>0</v>
      </c>
      <c r="F915" t="str">
        <f>IFERROR(VLOOKUP(A915,Blad1!$A$1:$F$126,6,FALSE),"Home")</f>
        <v>Home</v>
      </c>
      <c r="G915" t="str">
        <f t="shared" si="43"/>
        <v>Self</v>
      </c>
      <c r="H915" t="str">
        <f t="shared" si="44"/>
        <v>Y</v>
      </c>
    </row>
    <row r="916" spans="1:8" x14ac:dyDescent="0.25">
      <c r="A916" s="19">
        <v>42554</v>
      </c>
      <c r="B916" t="str">
        <f t="shared" si="42"/>
        <v>Sun</v>
      </c>
      <c r="C916" t="str">
        <f>IFERROR(VLOOKUP(A916,Blad1!$A$1:$F$126,3,FALSE),"No Liqour")</f>
        <v>No Liqour</v>
      </c>
      <c r="D916">
        <f>IFERROR(VLOOKUP(A916,Blad1!$A$1:$F$126,4,FALSE),0)</f>
        <v>0</v>
      </c>
      <c r="E916">
        <f>IFERROR(VLOOKUP(A916,Blad1!$A$1:$F$126,5,FALSE),0)</f>
        <v>0</v>
      </c>
      <c r="F916" t="str">
        <f>IFERROR(VLOOKUP(A916,Blad1!$A$1:$F$126,6,FALSE),"Home")</f>
        <v>Home</v>
      </c>
      <c r="G916" t="str">
        <f t="shared" si="43"/>
        <v>Self</v>
      </c>
      <c r="H916" t="str">
        <f t="shared" si="44"/>
        <v>Y</v>
      </c>
    </row>
    <row r="917" spans="1:8" x14ac:dyDescent="0.25">
      <c r="A917" s="19">
        <v>42555</v>
      </c>
      <c r="B917" t="str">
        <f t="shared" si="42"/>
        <v>Mon</v>
      </c>
      <c r="C917" t="str">
        <f>IFERROR(VLOOKUP(A917,Blad1!$A$1:$F$126,3,FALSE),"No Liqour")</f>
        <v>No Liqour</v>
      </c>
      <c r="D917">
        <f>IFERROR(VLOOKUP(A917,Blad1!$A$1:$F$126,4,FALSE),0)</f>
        <v>0</v>
      </c>
      <c r="E917">
        <f>IFERROR(VLOOKUP(A917,Blad1!$A$1:$F$126,5,FALSE),0)</f>
        <v>0</v>
      </c>
      <c r="F917" t="str">
        <f>IFERROR(VLOOKUP(A917,Blad1!$A$1:$F$126,6,FALSE),"Home")</f>
        <v>Home</v>
      </c>
      <c r="G917" t="str">
        <f t="shared" si="43"/>
        <v>Self</v>
      </c>
      <c r="H917" t="str">
        <f t="shared" si="44"/>
        <v>Y</v>
      </c>
    </row>
    <row r="918" spans="1:8" x14ac:dyDescent="0.25">
      <c r="A918" s="19">
        <v>42556</v>
      </c>
      <c r="B918" t="str">
        <f t="shared" si="42"/>
        <v>Tue</v>
      </c>
      <c r="C918" t="str">
        <f>IFERROR(VLOOKUP(A918,Blad1!$A$1:$F$126,3,FALSE),"No Liqour")</f>
        <v>No Liqour</v>
      </c>
      <c r="D918">
        <f>IFERROR(VLOOKUP(A918,Blad1!$A$1:$F$126,4,FALSE),0)</f>
        <v>0</v>
      </c>
      <c r="E918">
        <f>IFERROR(VLOOKUP(A918,Blad1!$A$1:$F$126,5,FALSE),0)</f>
        <v>0</v>
      </c>
      <c r="F918" t="str">
        <f>IFERROR(VLOOKUP(A918,Blad1!$A$1:$F$126,6,FALSE),"Home")</f>
        <v>Home</v>
      </c>
      <c r="G918" t="str">
        <f t="shared" si="43"/>
        <v>Self</v>
      </c>
      <c r="H918" t="str">
        <f t="shared" si="44"/>
        <v>Y</v>
      </c>
    </row>
    <row r="919" spans="1:8" x14ac:dyDescent="0.25">
      <c r="A919" s="19">
        <v>42557</v>
      </c>
      <c r="B919" t="str">
        <f t="shared" si="42"/>
        <v>Wed</v>
      </c>
      <c r="C919" t="str">
        <f>IFERROR(VLOOKUP(A919,Blad1!$A$1:$F$126,3,FALSE),"No Liqour")</f>
        <v>No Liqour</v>
      </c>
      <c r="D919">
        <f>IFERROR(VLOOKUP(A919,Blad1!$A$1:$F$126,4,FALSE),0)</f>
        <v>0</v>
      </c>
      <c r="E919">
        <f>IFERROR(VLOOKUP(A919,Blad1!$A$1:$F$126,5,FALSE),0)</f>
        <v>0</v>
      </c>
      <c r="F919" t="str">
        <f>IFERROR(VLOOKUP(A919,Blad1!$A$1:$F$126,6,FALSE),"Home")</f>
        <v>Home</v>
      </c>
      <c r="G919" t="str">
        <f t="shared" si="43"/>
        <v>Self</v>
      </c>
      <c r="H919" t="str">
        <f t="shared" si="44"/>
        <v>Y</v>
      </c>
    </row>
    <row r="920" spans="1:8" x14ac:dyDescent="0.25">
      <c r="A920" s="19">
        <v>42558</v>
      </c>
      <c r="B920" t="str">
        <f t="shared" si="42"/>
        <v>Thu</v>
      </c>
      <c r="C920" t="str">
        <f>IFERROR(VLOOKUP(A920,Blad1!$A$1:$F$126,3,FALSE),"No Liqour")</f>
        <v>No Liqour</v>
      </c>
      <c r="D920">
        <f>IFERROR(VLOOKUP(A920,Blad1!$A$1:$F$126,4,FALSE),0)</f>
        <v>0</v>
      </c>
      <c r="E920">
        <f>IFERROR(VLOOKUP(A920,Blad1!$A$1:$F$126,5,FALSE),0)</f>
        <v>0</v>
      </c>
      <c r="F920" t="str">
        <f>IFERROR(VLOOKUP(A920,Blad1!$A$1:$F$126,6,FALSE),"Home")</f>
        <v>Home</v>
      </c>
      <c r="G920" t="str">
        <f t="shared" si="43"/>
        <v>Self</v>
      </c>
      <c r="H920" t="str">
        <f t="shared" si="44"/>
        <v>Y</v>
      </c>
    </row>
    <row r="921" spans="1:8" x14ac:dyDescent="0.25">
      <c r="A921" s="19">
        <v>42559</v>
      </c>
      <c r="B921" t="str">
        <f t="shared" si="42"/>
        <v>Fri</v>
      </c>
      <c r="C921" t="str">
        <f>IFERROR(VLOOKUP(A921,Blad1!$A$1:$F$126,3,FALSE),"No Liqour")</f>
        <v>No Liqour</v>
      </c>
      <c r="D921">
        <f>IFERROR(VLOOKUP(A921,Blad1!$A$1:$F$126,4,FALSE),0)</f>
        <v>0</v>
      </c>
      <c r="E921">
        <f>IFERROR(VLOOKUP(A921,Blad1!$A$1:$F$126,5,FALSE),0)</f>
        <v>0</v>
      </c>
      <c r="F921" t="str">
        <f>IFERROR(VLOOKUP(A921,Blad1!$A$1:$F$126,6,FALSE),"Home")</f>
        <v>Home</v>
      </c>
      <c r="G921" t="str">
        <f t="shared" si="43"/>
        <v>Self</v>
      </c>
      <c r="H921" t="str">
        <f t="shared" si="44"/>
        <v>Y</v>
      </c>
    </row>
    <row r="922" spans="1:8" x14ac:dyDescent="0.25">
      <c r="A922" s="19">
        <v>42560</v>
      </c>
      <c r="B922" t="str">
        <f t="shared" si="42"/>
        <v>Sat</v>
      </c>
      <c r="C922" t="str">
        <f>IFERROR(VLOOKUP(A922,Blad1!$A$1:$F$126,3,FALSE),"No Liqour")</f>
        <v>No Liqour</v>
      </c>
      <c r="D922">
        <f>IFERROR(VLOOKUP(A922,Blad1!$A$1:$F$126,4,FALSE),0)</f>
        <v>0</v>
      </c>
      <c r="E922">
        <f>IFERROR(VLOOKUP(A922,Blad1!$A$1:$F$126,5,FALSE),0)</f>
        <v>0</v>
      </c>
      <c r="F922" t="str">
        <f>IFERROR(VLOOKUP(A922,Blad1!$A$1:$F$126,6,FALSE),"Home")</f>
        <v>Home</v>
      </c>
      <c r="G922" t="str">
        <f t="shared" si="43"/>
        <v>Self</v>
      </c>
      <c r="H922" t="str">
        <f t="shared" si="44"/>
        <v>Y</v>
      </c>
    </row>
    <row r="923" spans="1:8" x14ac:dyDescent="0.25">
      <c r="A923" s="19">
        <v>42561</v>
      </c>
      <c r="B923" t="str">
        <f t="shared" si="42"/>
        <v>Sun</v>
      </c>
      <c r="C923" t="str">
        <f>IFERROR(VLOOKUP(A923,Blad1!$A$1:$F$126,3,FALSE),"No Liqour")</f>
        <v>No Liqour</v>
      </c>
      <c r="D923">
        <f>IFERROR(VLOOKUP(A923,Blad1!$A$1:$F$126,4,FALSE),0)</f>
        <v>0</v>
      </c>
      <c r="E923">
        <f>IFERROR(VLOOKUP(A923,Blad1!$A$1:$F$126,5,FALSE),0)</f>
        <v>0</v>
      </c>
      <c r="F923" t="str">
        <f>IFERROR(VLOOKUP(A923,Blad1!$A$1:$F$126,6,FALSE),"Home")</f>
        <v>Home</v>
      </c>
      <c r="G923" t="str">
        <f t="shared" si="43"/>
        <v>Self</v>
      </c>
      <c r="H923" t="str">
        <f t="shared" si="44"/>
        <v>Y</v>
      </c>
    </row>
    <row r="924" spans="1:8" x14ac:dyDescent="0.25">
      <c r="A924" s="19">
        <v>42562</v>
      </c>
      <c r="B924" t="str">
        <f t="shared" si="42"/>
        <v>Mon</v>
      </c>
      <c r="C924" t="str">
        <f>IFERROR(VLOOKUP(A924,Blad1!$A$1:$F$126,3,FALSE),"No Liqour")</f>
        <v>No Liqour</v>
      </c>
      <c r="D924">
        <f>IFERROR(VLOOKUP(A924,Blad1!$A$1:$F$126,4,FALSE),0)</f>
        <v>0</v>
      </c>
      <c r="E924">
        <f>IFERROR(VLOOKUP(A924,Blad1!$A$1:$F$126,5,FALSE),0)</f>
        <v>0</v>
      </c>
      <c r="F924" t="str">
        <f>IFERROR(VLOOKUP(A924,Blad1!$A$1:$F$126,6,FALSE),"Home")</f>
        <v>Home</v>
      </c>
      <c r="G924" t="str">
        <f t="shared" si="43"/>
        <v>Self</v>
      </c>
      <c r="H924" t="str">
        <f t="shared" si="44"/>
        <v>Y</v>
      </c>
    </row>
    <row r="925" spans="1:8" x14ac:dyDescent="0.25">
      <c r="A925" s="19">
        <v>42563</v>
      </c>
      <c r="B925" t="str">
        <f t="shared" si="42"/>
        <v>Tue</v>
      </c>
      <c r="C925" t="str">
        <f>IFERROR(VLOOKUP(A925,Blad1!$A$1:$F$126,3,FALSE),"No Liqour")</f>
        <v>No Liqour</v>
      </c>
      <c r="D925">
        <f>IFERROR(VLOOKUP(A925,Blad1!$A$1:$F$126,4,FALSE),0)</f>
        <v>0</v>
      </c>
      <c r="E925">
        <f>IFERROR(VLOOKUP(A925,Blad1!$A$1:$F$126,5,FALSE),0)</f>
        <v>0</v>
      </c>
      <c r="F925" t="str">
        <f>IFERROR(VLOOKUP(A925,Blad1!$A$1:$F$126,6,FALSE),"Home")</f>
        <v>Home</v>
      </c>
      <c r="G925" t="str">
        <f t="shared" si="43"/>
        <v>Self</v>
      </c>
      <c r="H925" t="str">
        <f t="shared" si="44"/>
        <v>Y</v>
      </c>
    </row>
    <row r="926" spans="1:8" x14ac:dyDescent="0.25">
      <c r="A926" s="19">
        <v>42564</v>
      </c>
      <c r="B926" t="str">
        <f t="shared" si="42"/>
        <v>Wed</v>
      </c>
      <c r="C926" t="str">
        <f>IFERROR(VLOOKUP(A926,Blad1!$A$1:$F$126,3,FALSE),"No Liqour")</f>
        <v>No Liqour</v>
      </c>
      <c r="D926">
        <f>IFERROR(VLOOKUP(A926,Blad1!$A$1:$F$126,4,FALSE),0)</f>
        <v>0</v>
      </c>
      <c r="E926">
        <f>IFERROR(VLOOKUP(A926,Blad1!$A$1:$F$126,5,FALSE),0)</f>
        <v>0</v>
      </c>
      <c r="F926" t="str">
        <f>IFERROR(VLOOKUP(A926,Blad1!$A$1:$F$126,6,FALSE),"Home")</f>
        <v>Home</v>
      </c>
      <c r="G926" t="str">
        <f t="shared" si="43"/>
        <v>Self</v>
      </c>
      <c r="H926" t="str">
        <f t="shared" si="44"/>
        <v>Y</v>
      </c>
    </row>
    <row r="927" spans="1:8" x14ac:dyDescent="0.25">
      <c r="A927" s="19">
        <v>42565</v>
      </c>
      <c r="B927" t="str">
        <f t="shared" si="42"/>
        <v>Thu</v>
      </c>
      <c r="C927" t="str">
        <f>IFERROR(VLOOKUP(A927,Blad1!$A$1:$F$126,3,FALSE),"No Liqour")</f>
        <v>No Liqour</v>
      </c>
      <c r="D927">
        <f>IFERROR(VLOOKUP(A927,Blad1!$A$1:$F$126,4,FALSE),0)</f>
        <v>0</v>
      </c>
      <c r="E927">
        <f>IFERROR(VLOOKUP(A927,Blad1!$A$1:$F$126,5,FALSE),0)</f>
        <v>0</v>
      </c>
      <c r="F927" t="str">
        <f>IFERROR(VLOOKUP(A927,Blad1!$A$1:$F$126,6,FALSE),"Home")</f>
        <v>Home</v>
      </c>
      <c r="G927" t="str">
        <f t="shared" si="43"/>
        <v>Self</v>
      </c>
      <c r="H927" t="str">
        <f t="shared" si="44"/>
        <v>Y</v>
      </c>
    </row>
    <row r="928" spans="1:8" x14ac:dyDescent="0.25">
      <c r="A928" s="19">
        <v>42566</v>
      </c>
      <c r="B928" t="str">
        <f t="shared" si="42"/>
        <v>Fri</v>
      </c>
      <c r="C928" t="str">
        <f>IFERROR(VLOOKUP(A928,Blad1!$A$1:$F$126,3,FALSE),"No Liqour")</f>
        <v>No Liqour</v>
      </c>
      <c r="D928">
        <f>IFERROR(VLOOKUP(A928,Blad1!$A$1:$F$126,4,FALSE),0)</f>
        <v>0</v>
      </c>
      <c r="E928">
        <f>IFERROR(VLOOKUP(A928,Blad1!$A$1:$F$126,5,FALSE),0)</f>
        <v>0</v>
      </c>
      <c r="F928" t="str">
        <f>IFERROR(VLOOKUP(A928,Blad1!$A$1:$F$126,6,FALSE),"Home")</f>
        <v>Home</v>
      </c>
      <c r="G928" t="str">
        <f t="shared" si="43"/>
        <v>Self</v>
      </c>
      <c r="H928" t="str">
        <f t="shared" si="44"/>
        <v>Y</v>
      </c>
    </row>
    <row r="929" spans="1:8" x14ac:dyDescent="0.25">
      <c r="A929" s="19">
        <v>42567</v>
      </c>
      <c r="B929" t="str">
        <f t="shared" si="42"/>
        <v>Sat</v>
      </c>
      <c r="C929" t="str">
        <f>IFERROR(VLOOKUP(A929,Blad1!$A$1:$F$126,3,FALSE),"No Liqour")</f>
        <v>No Liqour</v>
      </c>
      <c r="D929">
        <f>IFERROR(VLOOKUP(A929,Blad1!$A$1:$F$126,4,FALSE),0)</f>
        <v>0</v>
      </c>
      <c r="E929">
        <f>IFERROR(VLOOKUP(A929,Blad1!$A$1:$F$126,5,FALSE),0)</f>
        <v>0</v>
      </c>
      <c r="F929" t="str">
        <f>IFERROR(VLOOKUP(A929,Blad1!$A$1:$F$126,6,FALSE),"Home")</f>
        <v>Home</v>
      </c>
      <c r="G929" t="str">
        <f t="shared" si="43"/>
        <v>Self</v>
      </c>
      <c r="H929" t="str">
        <f t="shared" si="44"/>
        <v>Y</v>
      </c>
    </row>
    <row r="930" spans="1:8" x14ac:dyDescent="0.25">
      <c r="A930" s="19">
        <v>42568</v>
      </c>
      <c r="B930" t="str">
        <f t="shared" si="42"/>
        <v>Sun</v>
      </c>
      <c r="C930" t="str">
        <f>IFERROR(VLOOKUP(A930,Blad1!$A$1:$F$126,3,FALSE),"No Liqour")</f>
        <v>No Liqour</v>
      </c>
      <c r="D930">
        <f>IFERROR(VLOOKUP(A930,Blad1!$A$1:$F$126,4,FALSE),0)</f>
        <v>0</v>
      </c>
      <c r="E930">
        <f>IFERROR(VLOOKUP(A930,Blad1!$A$1:$F$126,5,FALSE),0)</f>
        <v>0</v>
      </c>
      <c r="F930" t="str">
        <f>IFERROR(VLOOKUP(A930,Blad1!$A$1:$F$126,6,FALSE),"Home")</f>
        <v>Home</v>
      </c>
      <c r="G930" t="str">
        <f t="shared" si="43"/>
        <v>Self</v>
      </c>
      <c r="H930" t="str">
        <f t="shared" si="44"/>
        <v>Y</v>
      </c>
    </row>
    <row r="931" spans="1:8" x14ac:dyDescent="0.25">
      <c r="A931" s="19">
        <v>42569</v>
      </c>
      <c r="B931" t="str">
        <f t="shared" si="42"/>
        <v>Mon</v>
      </c>
      <c r="C931" t="str">
        <f>IFERROR(VLOOKUP(A931,Blad1!$A$1:$F$126,3,FALSE),"No Liqour")</f>
        <v>No Liqour</v>
      </c>
      <c r="D931">
        <f>IFERROR(VLOOKUP(A931,Blad1!$A$1:$F$126,4,FALSE),0)</f>
        <v>0</v>
      </c>
      <c r="E931">
        <f>IFERROR(VLOOKUP(A931,Blad1!$A$1:$F$126,5,FALSE),0)</f>
        <v>0</v>
      </c>
      <c r="F931" t="str">
        <f>IFERROR(VLOOKUP(A931,Blad1!$A$1:$F$126,6,FALSE),"Home")</f>
        <v>Home</v>
      </c>
      <c r="G931" t="str">
        <f t="shared" si="43"/>
        <v>Self</v>
      </c>
      <c r="H931" t="str">
        <f t="shared" si="44"/>
        <v>Y</v>
      </c>
    </row>
    <row r="932" spans="1:8" x14ac:dyDescent="0.25">
      <c r="A932" s="19">
        <v>42570</v>
      </c>
      <c r="B932" t="str">
        <f t="shared" si="42"/>
        <v>Tue</v>
      </c>
      <c r="C932" t="str">
        <f>IFERROR(VLOOKUP(A932,Blad1!$A$1:$F$126,3,FALSE),"No Liqour")</f>
        <v>No Liqour</v>
      </c>
      <c r="D932">
        <f>IFERROR(VLOOKUP(A932,Blad1!$A$1:$F$126,4,FALSE),0)</f>
        <v>0</v>
      </c>
      <c r="E932">
        <f>IFERROR(VLOOKUP(A932,Blad1!$A$1:$F$126,5,FALSE),0)</f>
        <v>0</v>
      </c>
      <c r="F932" t="str">
        <f>IFERROR(VLOOKUP(A932,Blad1!$A$1:$F$126,6,FALSE),"Home")</f>
        <v>Home</v>
      </c>
      <c r="G932" t="str">
        <f t="shared" si="43"/>
        <v>Self</v>
      </c>
      <c r="H932" t="str">
        <f t="shared" si="44"/>
        <v>Y</v>
      </c>
    </row>
    <row r="933" spans="1:8" x14ac:dyDescent="0.25">
      <c r="A933" s="19">
        <v>42571</v>
      </c>
      <c r="B933" t="str">
        <f t="shared" si="42"/>
        <v>Wed</v>
      </c>
      <c r="C933" t="str">
        <f>IFERROR(VLOOKUP(A933,Blad1!$A$1:$F$126,3,FALSE),"No Liqour")</f>
        <v>No Liqour</v>
      </c>
      <c r="D933">
        <f>IFERROR(VLOOKUP(A933,Blad1!$A$1:$F$126,4,FALSE),0)</f>
        <v>0</v>
      </c>
      <c r="E933">
        <f>IFERROR(VLOOKUP(A933,Blad1!$A$1:$F$126,5,FALSE),0)</f>
        <v>0</v>
      </c>
      <c r="F933" t="str">
        <f>IFERROR(VLOOKUP(A933,Blad1!$A$1:$F$126,6,FALSE),"Home")</f>
        <v>Home</v>
      </c>
      <c r="G933" t="str">
        <f t="shared" si="43"/>
        <v>Self</v>
      </c>
      <c r="H933" t="str">
        <f t="shared" si="44"/>
        <v>Y</v>
      </c>
    </row>
    <row r="934" spans="1:8" x14ac:dyDescent="0.25">
      <c r="A934" s="19">
        <v>42572</v>
      </c>
      <c r="B934" t="str">
        <f t="shared" si="42"/>
        <v>Thu</v>
      </c>
      <c r="C934" t="str">
        <f>IFERROR(VLOOKUP(A934,Blad1!$A$1:$F$126,3,FALSE),"No Liqour")</f>
        <v>No Liqour</v>
      </c>
      <c r="D934">
        <f>IFERROR(VLOOKUP(A934,Blad1!$A$1:$F$126,4,FALSE),0)</f>
        <v>0</v>
      </c>
      <c r="E934">
        <f>IFERROR(VLOOKUP(A934,Blad1!$A$1:$F$126,5,FALSE),0)</f>
        <v>0</v>
      </c>
      <c r="F934" t="str">
        <f>IFERROR(VLOOKUP(A934,Blad1!$A$1:$F$126,6,FALSE),"Home")</f>
        <v>Home</v>
      </c>
      <c r="G934" t="str">
        <f t="shared" si="43"/>
        <v>Self</v>
      </c>
      <c r="H934" t="str">
        <f t="shared" si="44"/>
        <v>Y</v>
      </c>
    </row>
    <row r="935" spans="1:8" x14ac:dyDescent="0.25">
      <c r="A935" s="19">
        <v>42573</v>
      </c>
      <c r="B935" t="str">
        <f t="shared" si="42"/>
        <v>Fri</v>
      </c>
      <c r="C935" t="str">
        <f>IFERROR(VLOOKUP(A935,Blad1!$A$1:$F$126,3,FALSE),"No Liqour")</f>
        <v>No Liqour</v>
      </c>
      <c r="D935">
        <f>IFERROR(VLOOKUP(A935,Blad1!$A$1:$F$126,4,FALSE),0)</f>
        <v>0</v>
      </c>
      <c r="E935">
        <f>IFERROR(VLOOKUP(A935,Blad1!$A$1:$F$126,5,FALSE),0)</f>
        <v>0</v>
      </c>
      <c r="F935" t="str">
        <f>IFERROR(VLOOKUP(A935,Blad1!$A$1:$F$126,6,FALSE),"Home")</f>
        <v>Home</v>
      </c>
      <c r="G935" t="str">
        <f t="shared" si="43"/>
        <v>Self</v>
      </c>
      <c r="H935" t="str">
        <f t="shared" si="44"/>
        <v>Y</v>
      </c>
    </row>
    <row r="936" spans="1:8" x14ac:dyDescent="0.25">
      <c r="A936" s="19">
        <v>42574</v>
      </c>
      <c r="B936" t="str">
        <f t="shared" si="42"/>
        <v>Sat</v>
      </c>
      <c r="C936" t="str">
        <f>IFERROR(VLOOKUP(A936,Blad1!$A$1:$F$126,3,FALSE),"No Liqour")</f>
        <v>No Liqour</v>
      </c>
      <c r="D936">
        <f>IFERROR(VLOOKUP(A936,Blad1!$A$1:$F$126,4,FALSE),0)</f>
        <v>0</v>
      </c>
      <c r="E936">
        <f>IFERROR(VLOOKUP(A936,Blad1!$A$1:$F$126,5,FALSE),0)</f>
        <v>0</v>
      </c>
      <c r="F936" t="str">
        <f>IFERROR(VLOOKUP(A936,Blad1!$A$1:$F$126,6,FALSE),"Home")</f>
        <v>Home</v>
      </c>
      <c r="G936" t="str">
        <f t="shared" si="43"/>
        <v>Self</v>
      </c>
      <c r="H936" t="str">
        <f t="shared" si="44"/>
        <v>Y</v>
      </c>
    </row>
    <row r="937" spans="1:8" x14ac:dyDescent="0.25">
      <c r="A937" s="19">
        <v>42575</v>
      </c>
      <c r="B937" t="str">
        <f t="shared" si="42"/>
        <v>Sun</v>
      </c>
      <c r="C937" t="str">
        <f>IFERROR(VLOOKUP(A937,Blad1!$A$1:$F$126,3,FALSE),"No Liqour")</f>
        <v>No Liqour</v>
      </c>
      <c r="D937">
        <f>IFERROR(VLOOKUP(A937,Blad1!$A$1:$F$126,4,FALSE),0)</f>
        <v>0</v>
      </c>
      <c r="E937">
        <f>IFERROR(VLOOKUP(A937,Blad1!$A$1:$F$126,5,FALSE),0)</f>
        <v>0</v>
      </c>
      <c r="F937" t="str">
        <f>IFERROR(VLOOKUP(A937,Blad1!$A$1:$F$126,6,FALSE),"Home")</f>
        <v>Home</v>
      </c>
      <c r="G937" t="str">
        <f t="shared" si="43"/>
        <v>Self</v>
      </c>
      <c r="H937" t="str">
        <f t="shared" si="44"/>
        <v>Y</v>
      </c>
    </row>
    <row r="938" spans="1:8" x14ac:dyDescent="0.25">
      <c r="A938" s="19">
        <v>42576</v>
      </c>
      <c r="B938" t="str">
        <f t="shared" si="42"/>
        <v>Mon</v>
      </c>
      <c r="C938" t="str">
        <f>IFERROR(VLOOKUP(A938,Blad1!$A$1:$F$126,3,FALSE),"No Liqour")</f>
        <v>No Liqour</v>
      </c>
      <c r="D938">
        <f>IFERROR(VLOOKUP(A938,Blad1!$A$1:$F$126,4,FALSE),0)</f>
        <v>0</v>
      </c>
      <c r="E938">
        <f>IFERROR(VLOOKUP(A938,Blad1!$A$1:$F$126,5,FALSE),0)</f>
        <v>0</v>
      </c>
      <c r="F938" t="str">
        <f>IFERROR(VLOOKUP(A938,Blad1!$A$1:$F$126,6,FALSE),"Home")</f>
        <v>Home</v>
      </c>
      <c r="G938" t="str">
        <f t="shared" si="43"/>
        <v>Self</v>
      </c>
      <c r="H938" t="str">
        <f t="shared" si="44"/>
        <v>Y</v>
      </c>
    </row>
    <row r="939" spans="1:8" x14ac:dyDescent="0.25">
      <c r="A939" s="19">
        <v>42577</v>
      </c>
      <c r="B939" t="str">
        <f t="shared" si="42"/>
        <v>Tue</v>
      </c>
      <c r="C939" t="str">
        <f>IFERROR(VLOOKUP(A939,Blad1!$A$1:$F$126,3,FALSE),"No Liqour")</f>
        <v>No Liqour</v>
      </c>
      <c r="D939">
        <f>IFERROR(VLOOKUP(A939,Blad1!$A$1:$F$126,4,FALSE),0)</f>
        <v>0</v>
      </c>
      <c r="E939">
        <f>IFERROR(VLOOKUP(A939,Blad1!$A$1:$F$126,5,FALSE),0)</f>
        <v>0</v>
      </c>
      <c r="F939" t="str">
        <f>IFERROR(VLOOKUP(A939,Blad1!$A$1:$F$126,6,FALSE),"Home")</f>
        <v>Home</v>
      </c>
      <c r="G939" t="str">
        <f t="shared" si="43"/>
        <v>Self</v>
      </c>
      <c r="H939" t="str">
        <f t="shared" si="44"/>
        <v>Y</v>
      </c>
    </row>
    <row r="940" spans="1:8" x14ac:dyDescent="0.25">
      <c r="A940" s="19">
        <v>42578</v>
      </c>
      <c r="B940" t="str">
        <f t="shared" si="42"/>
        <v>Wed</v>
      </c>
      <c r="C940" t="str">
        <f>IFERROR(VLOOKUP(A940,Blad1!$A$1:$F$126,3,FALSE),"No Liqour")</f>
        <v>No Liqour</v>
      </c>
      <c r="D940">
        <f>IFERROR(VLOOKUP(A940,Blad1!$A$1:$F$126,4,FALSE),0)</f>
        <v>0</v>
      </c>
      <c r="E940">
        <f>IFERROR(VLOOKUP(A940,Blad1!$A$1:$F$126,5,FALSE),0)</f>
        <v>0</v>
      </c>
      <c r="F940" t="str">
        <f>IFERROR(VLOOKUP(A940,Blad1!$A$1:$F$126,6,FALSE),"Home")</f>
        <v>Home</v>
      </c>
      <c r="G940" t="str">
        <f t="shared" si="43"/>
        <v>Self</v>
      </c>
      <c r="H940" t="str">
        <f t="shared" si="44"/>
        <v>Y</v>
      </c>
    </row>
    <row r="941" spans="1:8" x14ac:dyDescent="0.25">
      <c r="A941" s="19">
        <v>42579</v>
      </c>
      <c r="B941" t="str">
        <f t="shared" si="42"/>
        <v>Thu</v>
      </c>
      <c r="C941" t="str">
        <f>IFERROR(VLOOKUP(A941,Blad1!$A$1:$F$126,3,FALSE),"No Liqour")</f>
        <v>No Liqour</v>
      </c>
      <c r="D941">
        <f>IFERROR(VLOOKUP(A941,Blad1!$A$1:$F$126,4,FALSE),0)</f>
        <v>0</v>
      </c>
      <c r="E941">
        <f>IFERROR(VLOOKUP(A941,Blad1!$A$1:$F$126,5,FALSE),0)</f>
        <v>0</v>
      </c>
      <c r="F941" t="str">
        <f>IFERROR(VLOOKUP(A941,Blad1!$A$1:$F$126,6,FALSE),"Home")</f>
        <v>Home</v>
      </c>
      <c r="G941" t="str">
        <f t="shared" si="43"/>
        <v>Self</v>
      </c>
      <c r="H941" t="str">
        <f t="shared" si="44"/>
        <v>Y</v>
      </c>
    </row>
    <row r="942" spans="1:8" x14ac:dyDescent="0.25">
      <c r="A942" s="19">
        <v>42580</v>
      </c>
      <c r="B942" t="str">
        <f t="shared" si="42"/>
        <v>Fri</v>
      </c>
      <c r="C942" t="str">
        <f>IFERROR(VLOOKUP(A942,Blad1!$A$1:$F$126,3,FALSE),"No Liqour")</f>
        <v>No Liqour</v>
      </c>
      <c r="D942">
        <f>IFERROR(VLOOKUP(A942,Blad1!$A$1:$F$126,4,FALSE),0)</f>
        <v>0</v>
      </c>
      <c r="E942">
        <f>IFERROR(VLOOKUP(A942,Blad1!$A$1:$F$126,5,FALSE),0)</f>
        <v>0</v>
      </c>
      <c r="F942" t="str">
        <f>IFERROR(VLOOKUP(A942,Blad1!$A$1:$F$126,6,FALSE),"Home")</f>
        <v>Home</v>
      </c>
      <c r="G942" t="str">
        <f t="shared" si="43"/>
        <v>Self</v>
      </c>
      <c r="H942" t="str">
        <f t="shared" si="44"/>
        <v>Y</v>
      </c>
    </row>
    <row r="943" spans="1:8" x14ac:dyDescent="0.25">
      <c r="A943" s="19">
        <v>42581</v>
      </c>
      <c r="B943" t="str">
        <f t="shared" si="42"/>
        <v>Sat</v>
      </c>
      <c r="C943" t="str">
        <f>IFERROR(VLOOKUP(A943,Blad1!$A$1:$F$126,3,FALSE),"No Liqour")</f>
        <v>No Liqour</v>
      </c>
      <c r="D943">
        <f>IFERROR(VLOOKUP(A943,Blad1!$A$1:$F$126,4,FALSE),0)</f>
        <v>0</v>
      </c>
      <c r="E943">
        <f>IFERROR(VLOOKUP(A943,Blad1!$A$1:$F$126,5,FALSE),0)</f>
        <v>0</v>
      </c>
      <c r="F943" t="str">
        <f>IFERROR(VLOOKUP(A943,Blad1!$A$1:$F$126,6,FALSE),"Home")</f>
        <v>Home</v>
      </c>
      <c r="G943" t="str">
        <f t="shared" si="43"/>
        <v>Self</v>
      </c>
      <c r="H943" t="str">
        <f t="shared" si="44"/>
        <v>Y</v>
      </c>
    </row>
    <row r="944" spans="1:8" x14ac:dyDescent="0.25">
      <c r="A944" s="19">
        <v>42582</v>
      </c>
      <c r="B944" t="str">
        <f t="shared" si="42"/>
        <v>Sun</v>
      </c>
      <c r="C944" t="str">
        <f>IFERROR(VLOOKUP(A944,Blad1!$A$1:$F$126,3,FALSE),"No Liqour")</f>
        <v>No Liqour</v>
      </c>
      <c r="D944">
        <f>IFERROR(VLOOKUP(A944,Blad1!$A$1:$F$126,4,FALSE),0)</f>
        <v>0</v>
      </c>
      <c r="E944">
        <f>IFERROR(VLOOKUP(A944,Blad1!$A$1:$F$126,5,FALSE),0)</f>
        <v>0</v>
      </c>
      <c r="F944" t="str">
        <f>IFERROR(VLOOKUP(A944,Blad1!$A$1:$F$126,6,FALSE),"Home")</f>
        <v>Home</v>
      </c>
      <c r="G944" t="str">
        <f t="shared" si="43"/>
        <v>Self</v>
      </c>
      <c r="H944" t="str">
        <f t="shared" si="44"/>
        <v>Y</v>
      </c>
    </row>
    <row r="945" spans="1:8" x14ac:dyDescent="0.25">
      <c r="A945" s="19">
        <v>42583</v>
      </c>
      <c r="B945" t="str">
        <f t="shared" si="42"/>
        <v>Mon</v>
      </c>
      <c r="C945" t="str">
        <f>IFERROR(VLOOKUP(A945,Blad1!$A$1:$F$126,3,FALSE),"No Liqour")</f>
        <v>No Liqour</v>
      </c>
      <c r="D945">
        <f>IFERROR(VLOOKUP(A945,Blad1!$A$1:$F$126,4,FALSE),0)</f>
        <v>0</v>
      </c>
      <c r="E945">
        <f>IFERROR(VLOOKUP(A945,Blad1!$A$1:$F$126,5,FALSE),0)</f>
        <v>0</v>
      </c>
      <c r="F945" t="str">
        <f>IFERROR(VLOOKUP(A945,Blad1!$A$1:$F$126,6,FALSE),"Home")</f>
        <v>Home</v>
      </c>
      <c r="G945" t="str">
        <f t="shared" si="43"/>
        <v>Self</v>
      </c>
      <c r="H945" t="str">
        <f t="shared" si="44"/>
        <v>Y</v>
      </c>
    </row>
    <row r="946" spans="1:8" x14ac:dyDescent="0.25">
      <c r="A946" s="19">
        <v>42584</v>
      </c>
      <c r="B946" t="str">
        <f t="shared" si="42"/>
        <v>Tue</v>
      </c>
      <c r="C946" t="str">
        <f>IFERROR(VLOOKUP(A946,Blad1!$A$1:$F$126,3,FALSE),"No Liqour")</f>
        <v>No Liqour</v>
      </c>
      <c r="D946">
        <f>IFERROR(VLOOKUP(A946,Blad1!$A$1:$F$126,4,FALSE),0)</f>
        <v>0</v>
      </c>
      <c r="E946">
        <f>IFERROR(VLOOKUP(A946,Blad1!$A$1:$F$126,5,FALSE),0)</f>
        <v>0</v>
      </c>
      <c r="F946" t="str">
        <f>IFERROR(VLOOKUP(A946,Blad1!$A$1:$F$126,6,FALSE),"Home")</f>
        <v>Home</v>
      </c>
      <c r="G946" t="str">
        <f t="shared" si="43"/>
        <v>Self</v>
      </c>
      <c r="H946" t="str">
        <f t="shared" si="44"/>
        <v>Y</v>
      </c>
    </row>
    <row r="947" spans="1:8" x14ac:dyDescent="0.25">
      <c r="A947" s="19">
        <v>42585</v>
      </c>
      <c r="B947" t="str">
        <f t="shared" si="42"/>
        <v>Wed</v>
      </c>
      <c r="C947" t="str">
        <f>IFERROR(VLOOKUP(A947,Blad1!$A$1:$F$126,3,FALSE),"No Liqour")</f>
        <v>No Liqour</v>
      </c>
      <c r="D947">
        <f>IFERROR(VLOOKUP(A947,Blad1!$A$1:$F$126,4,FALSE),0)</f>
        <v>0</v>
      </c>
      <c r="E947">
        <f>IFERROR(VLOOKUP(A947,Blad1!$A$1:$F$126,5,FALSE),0)</f>
        <v>0</v>
      </c>
      <c r="F947" t="str">
        <f>IFERROR(VLOOKUP(A947,Blad1!$A$1:$F$126,6,FALSE),"Home")</f>
        <v>Home</v>
      </c>
      <c r="G947" t="str">
        <f t="shared" si="43"/>
        <v>Self</v>
      </c>
      <c r="H947" t="str">
        <f t="shared" si="44"/>
        <v>Y</v>
      </c>
    </row>
    <row r="948" spans="1:8" x14ac:dyDescent="0.25">
      <c r="A948" s="19">
        <v>42586</v>
      </c>
      <c r="B948" t="str">
        <f t="shared" si="42"/>
        <v>Thu</v>
      </c>
      <c r="C948" t="str">
        <f>IFERROR(VLOOKUP(A948,Blad1!$A$1:$F$126,3,FALSE),"No Liqour")</f>
        <v>No Liqour</v>
      </c>
      <c r="D948">
        <f>IFERROR(VLOOKUP(A948,Blad1!$A$1:$F$126,4,FALSE),0)</f>
        <v>0</v>
      </c>
      <c r="E948">
        <f>IFERROR(VLOOKUP(A948,Blad1!$A$1:$F$126,5,FALSE),0)</f>
        <v>0</v>
      </c>
      <c r="F948" t="str">
        <f>IFERROR(VLOOKUP(A948,Blad1!$A$1:$F$126,6,FALSE),"Home")</f>
        <v>Home</v>
      </c>
      <c r="G948" t="str">
        <f t="shared" si="43"/>
        <v>Self</v>
      </c>
      <c r="H948" t="str">
        <f t="shared" si="44"/>
        <v>Y</v>
      </c>
    </row>
    <row r="949" spans="1:8" x14ac:dyDescent="0.25">
      <c r="A949" s="19">
        <v>42587</v>
      </c>
      <c r="B949" t="str">
        <f t="shared" si="42"/>
        <v>Fri</v>
      </c>
      <c r="C949" t="str">
        <f>IFERROR(VLOOKUP(A949,Blad1!$A$1:$F$126,3,FALSE),"No Liqour")</f>
        <v>No Liqour</v>
      </c>
      <c r="D949">
        <f>IFERROR(VLOOKUP(A949,Blad1!$A$1:$F$126,4,FALSE),0)</f>
        <v>0</v>
      </c>
      <c r="E949">
        <f>IFERROR(VLOOKUP(A949,Blad1!$A$1:$F$126,5,FALSE),0)</f>
        <v>0</v>
      </c>
      <c r="F949" t="str">
        <f>IFERROR(VLOOKUP(A949,Blad1!$A$1:$F$126,6,FALSE),"Home")</f>
        <v>Home</v>
      </c>
      <c r="G949" t="str">
        <f t="shared" si="43"/>
        <v>Self</v>
      </c>
      <c r="H949" t="str">
        <f t="shared" si="44"/>
        <v>Y</v>
      </c>
    </row>
    <row r="950" spans="1:8" x14ac:dyDescent="0.25">
      <c r="A950" s="19">
        <v>42588</v>
      </c>
      <c r="B950" t="str">
        <f t="shared" si="42"/>
        <v>Sat</v>
      </c>
      <c r="C950" t="str">
        <f>IFERROR(VLOOKUP(A950,Blad1!$A$1:$F$126,3,FALSE),"No Liqour")</f>
        <v>No Liqour</v>
      </c>
      <c r="D950">
        <f>IFERROR(VLOOKUP(A950,Blad1!$A$1:$F$126,4,FALSE),0)</f>
        <v>0</v>
      </c>
      <c r="E950">
        <f>IFERROR(VLOOKUP(A950,Blad1!$A$1:$F$126,5,FALSE),0)</f>
        <v>0</v>
      </c>
      <c r="F950" t="str">
        <f>IFERROR(VLOOKUP(A950,Blad1!$A$1:$F$126,6,FALSE),"Home")</f>
        <v>Home</v>
      </c>
      <c r="G950" t="str">
        <f t="shared" si="43"/>
        <v>Self</v>
      </c>
      <c r="H950" t="str">
        <f t="shared" si="44"/>
        <v>Y</v>
      </c>
    </row>
    <row r="951" spans="1:8" x14ac:dyDescent="0.25">
      <c r="A951" s="19">
        <v>42589</v>
      </c>
      <c r="B951" t="str">
        <f t="shared" si="42"/>
        <v>Sun</v>
      </c>
      <c r="C951" t="str">
        <f>IFERROR(VLOOKUP(A951,Blad1!$A$1:$F$126,3,FALSE),"No Liqour")</f>
        <v>No Liqour</v>
      </c>
      <c r="D951">
        <f>IFERROR(VLOOKUP(A951,Blad1!$A$1:$F$126,4,FALSE),0)</f>
        <v>0</v>
      </c>
      <c r="E951">
        <f>IFERROR(VLOOKUP(A951,Blad1!$A$1:$F$126,5,FALSE),0)</f>
        <v>0</v>
      </c>
      <c r="F951" t="str">
        <f>IFERROR(VLOOKUP(A951,Blad1!$A$1:$F$126,6,FALSE),"Home")</f>
        <v>Home</v>
      </c>
      <c r="G951" t="str">
        <f t="shared" si="43"/>
        <v>Self</v>
      </c>
      <c r="H951" t="str">
        <f t="shared" si="44"/>
        <v>Y</v>
      </c>
    </row>
    <row r="952" spans="1:8" x14ac:dyDescent="0.25">
      <c r="A952" s="19">
        <v>42590</v>
      </c>
      <c r="B952" t="str">
        <f t="shared" si="42"/>
        <v>Mon</v>
      </c>
      <c r="C952" t="str">
        <f>IFERROR(VLOOKUP(A952,Blad1!$A$1:$F$126,3,FALSE),"No Liqour")</f>
        <v>No Liqour</v>
      </c>
      <c r="D952">
        <f>IFERROR(VLOOKUP(A952,Blad1!$A$1:$F$126,4,FALSE),0)</f>
        <v>0</v>
      </c>
      <c r="E952">
        <f>IFERROR(VLOOKUP(A952,Blad1!$A$1:$F$126,5,FALSE),0)</f>
        <v>0</v>
      </c>
      <c r="F952" t="str">
        <f>IFERROR(VLOOKUP(A952,Blad1!$A$1:$F$126,6,FALSE),"Home")</f>
        <v>Home</v>
      </c>
      <c r="G952" t="str">
        <f t="shared" si="43"/>
        <v>Self</v>
      </c>
      <c r="H952" t="str">
        <f t="shared" si="44"/>
        <v>Y</v>
      </c>
    </row>
    <row r="953" spans="1:8" x14ac:dyDescent="0.25">
      <c r="A953" s="19">
        <v>42591</v>
      </c>
      <c r="B953" t="str">
        <f t="shared" si="42"/>
        <v>Tue</v>
      </c>
      <c r="C953" t="str">
        <f>IFERROR(VLOOKUP(A953,Blad1!$A$1:$F$126,3,FALSE),"No Liqour")</f>
        <v>No Liqour</v>
      </c>
      <c r="D953">
        <f>IFERROR(VLOOKUP(A953,Blad1!$A$1:$F$126,4,FALSE),0)</f>
        <v>0</v>
      </c>
      <c r="E953">
        <f>IFERROR(VLOOKUP(A953,Blad1!$A$1:$F$126,5,FALSE),0)</f>
        <v>0</v>
      </c>
      <c r="F953" t="str">
        <f>IFERROR(VLOOKUP(A953,Blad1!$A$1:$F$126,6,FALSE),"Home")</f>
        <v>Home</v>
      </c>
      <c r="G953" t="str">
        <f t="shared" si="43"/>
        <v>Self</v>
      </c>
      <c r="H953" t="str">
        <f t="shared" si="44"/>
        <v>Y</v>
      </c>
    </row>
    <row r="954" spans="1:8" x14ac:dyDescent="0.25">
      <c r="A954" s="19">
        <v>42592</v>
      </c>
      <c r="B954" t="str">
        <f t="shared" si="42"/>
        <v>Wed</v>
      </c>
      <c r="C954" t="str">
        <f>IFERROR(VLOOKUP(A954,Blad1!$A$1:$F$126,3,FALSE),"No Liqour")</f>
        <v>No Liqour</v>
      </c>
      <c r="D954">
        <f>IFERROR(VLOOKUP(A954,Blad1!$A$1:$F$126,4,FALSE),0)</f>
        <v>0</v>
      </c>
      <c r="E954">
        <f>IFERROR(VLOOKUP(A954,Blad1!$A$1:$F$126,5,FALSE),0)</f>
        <v>0</v>
      </c>
      <c r="F954" t="str">
        <f>IFERROR(VLOOKUP(A954,Blad1!$A$1:$F$126,6,FALSE),"Home")</f>
        <v>Home</v>
      </c>
      <c r="G954" t="str">
        <f t="shared" si="43"/>
        <v>Self</v>
      </c>
      <c r="H954" t="str">
        <f t="shared" si="44"/>
        <v>Y</v>
      </c>
    </row>
    <row r="955" spans="1:8" x14ac:dyDescent="0.25">
      <c r="A955" s="19">
        <v>42593</v>
      </c>
      <c r="B955" t="str">
        <f t="shared" si="42"/>
        <v>Thu</v>
      </c>
      <c r="C955" t="str">
        <f>IFERROR(VLOOKUP(A955,Blad1!$A$1:$F$126,3,FALSE),"No Liqour")</f>
        <v>No Liqour</v>
      </c>
      <c r="D955">
        <f>IFERROR(VLOOKUP(A955,Blad1!$A$1:$F$126,4,FALSE),0)</f>
        <v>0</v>
      </c>
      <c r="E955">
        <f>IFERROR(VLOOKUP(A955,Blad1!$A$1:$F$126,5,FALSE),0)</f>
        <v>0</v>
      </c>
      <c r="F955" t="str">
        <f>IFERROR(VLOOKUP(A955,Blad1!$A$1:$F$126,6,FALSE),"Home")</f>
        <v>Home</v>
      </c>
      <c r="G955" t="str">
        <f t="shared" si="43"/>
        <v>Self</v>
      </c>
      <c r="H955" t="str">
        <f t="shared" si="44"/>
        <v>Y</v>
      </c>
    </row>
    <row r="956" spans="1:8" x14ac:dyDescent="0.25">
      <c r="A956" s="19">
        <v>42594</v>
      </c>
      <c r="B956" t="str">
        <f t="shared" si="42"/>
        <v>Fri</v>
      </c>
      <c r="C956" t="str">
        <f>IFERROR(VLOOKUP(A956,Blad1!$A$1:$F$126,3,FALSE),"No Liqour")</f>
        <v>No Liqour</v>
      </c>
      <c r="D956">
        <f>IFERROR(VLOOKUP(A956,Blad1!$A$1:$F$126,4,FALSE),0)</f>
        <v>0</v>
      </c>
      <c r="E956">
        <f>IFERROR(VLOOKUP(A956,Blad1!$A$1:$F$126,5,FALSE),0)</f>
        <v>0</v>
      </c>
      <c r="F956" t="str">
        <f>IFERROR(VLOOKUP(A956,Blad1!$A$1:$F$126,6,FALSE),"Home")</f>
        <v>Home</v>
      </c>
      <c r="G956" t="str">
        <f t="shared" si="43"/>
        <v>Self</v>
      </c>
      <c r="H956" t="str">
        <f t="shared" si="44"/>
        <v>Y</v>
      </c>
    </row>
    <row r="957" spans="1:8" x14ac:dyDescent="0.25">
      <c r="A957" s="19">
        <v>42595</v>
      </c>
      <c r="B957" t="str">
        <f t="shared" si="42"/>
        <v>Sat</v>
      </c>
      <c r="C957" t="str">
        <f>IFERROR(VLOOKUP(A957,Blad1!$A$1:$F$126,3,FALSE),"No Liqour")</f>
        <v>No Liqour</v>
      </c>
      <c r="D957">
        <f>IFERROR(VLOOKUP(A957,Blad1!$A$1:$F$126,4,FALSE),0)</f>
        <v>0</v>
      </c>
      <c r="E957">
        <f>IFERROR(VLOOKUP(A957,Blad1!$A$1:$F$126,5,FALSE),0)</f>
        <v>0</v>
      </c>
      <c r="F957" t="str">
        <f>IFERROR(VLOOKUP(A957,Blad1!$A$1:$F$126,6,FALSE),"Home")</f>
        <v>Home</v>
      </c>
      <c r="G957" t="str">
        <f t="shared" si="43"/>
        <v>Self</v>
      </c>
      <c r="H957" t="str">
        <f t="shared" si="44"/>
        <v>Y</v>
      </c>
    </row>
    <row r="958" spans="1:8" x14ac:dyDescent="0.25">
      <c r="A958" s="19">
        <v>42596</v>
      </c>
      <c r="B958" t="str">
        <f t="shared" si="42"/>
        <v>Sun</v>
      </c>
      <c r="C958" t="str">
        <f>IFERROR(VLOOKUP(A958,Blad1!$A$1:$F$126,3,FALSE),"No Liqour")</f>
        <v>No Liqour</v>
      </c>
      <c r="D958">
        <f>IFERROR(VLOOKUP(A958,Blad1!$A$1:$F$126,4,FALSE),0)</f>
        <v>0</v>
      </c>
      <c r="E958">
        <f>IFERROR(VLOOKUP(A958,Blad1!$A$1:$F$126,5,FALSE),0)</f>
        <v>0</v>
      </c>
      <c r="F958" t="str">
        <f>IFERROR(VLOOKUP(A958,Blad1!$A$1:$F$126,6,FALSE),"Home")</f>
        <v>Home</v>
      </c>
      <c r="G958" t="str">
        <f t="shared" si="43"/>
        <v>Self</v>
      </c>
      <c r="H958" t="str">
        <f t="shared" si="44"/>
        <v>Y</v>
      </c>
    </row>
    <row r="959" spans="1:8" x14ac:dyDescent="0.25">
      <c r="A959" s="19">
        <v>42597</v>
      </c>
      <c r="B959" t="str">
        <f t="shared" si="42"/>
        <v>Mon</v>
      </c>
      <c r="C959" t="str">
        <f>IFERROR(VLOOKUP(A959,Blad1!$A$1:$F$126,3,FALSE),"No Liqour")</f>
        <v>No Liqour</v>
      </c>
      <c r="D959">
        <f>IFERROR(VLOOKUP(A959,Blad1!$A$1:$F$126,4,FALSE),0)</f>
        <v>0</v>
      </c>
      <c r="E959">
        <f>IFERROR(VLOOKUP(A959,Blad1!$A$1:$F$126,5,FALSE),0)</f>
        <v>0</v>
      </c>
      <c r="F959" t="str">
        <f>IFERROR(VLOOKUP(A959,Blad1!$A$1:$F$126,6,FALSE),"Home")</f>
        <v>Home</v>
      </c>
      <c r="G959" t="str">
        <f t="shared" si="43"/>
        <v>Self</v>
      </c>
      <c r="H959" t="str">
        <f t="shared" si="44"/>
        <v>Y</v>
      </c>
    </row>
    <row r="960" spans="1:8" x14ac:dyDescent="0.25">
      <c r="A960" s="19">
        <v>42598</v>
      </c>
      <c r="B960" t="str">
        <f t="shared" si="42"/>
        <v>Tue</v>
      </c>
      <c r="C960" t="str">
        <f>IFERROR(VLOOKUP(A960,Blad1!$A$1:$F$126,3,FALSE),"No Liqour")</f>
        <v>No Liqour</v>
      </c>
      <c r="D960">
        <f>IFERROR(VLOOKUP(A960,Blad1!$A$1:$F$126,4,FALSE),0)</f>
        <v>0</v>
      </c>
      <c r="E960">
        <f>IFERROR(VLOOKUP(A960,Blad1!$A$1:$F$126,5,FALSE),0)</f>
        <v>0</v>
      </c>
      <c r="F960" t="str">
        <f>IFERROR(VLOOKUP(A960,Blad1!$A$1:$F$126,6,FALSE),"Home")</f>
        <v>Home</v>
      </c>
      <c r="G960" t="str">
        <f t="shared" si="43"/>
        <v>Self</v>
      </c>
      <c r="H960" t="str">
        <f t="shared" si="44"/>
        <v>Y</v>
      </c>
    </row>
    <row r="961" spans="1:8" x14ac:dyDescent="0.25">
      <c r="A961" s="19">
        <v>42599</v>
      </c>
      <c r="B961" t="str">
        <f t="shared" si="42"/>
        <v>Wed</v>
      </c>
      <c r="C961" t="str">
        <f>IFERROR(VLOOKUP(A961,Blad1!$A$1:$F$126,3,FALSE),"No Liqour")</f>
        <v>No Liqour</v>
      </c>
      <c r="D961">
        <f>IFERROR(VLOOKUP(A961,Blad1!$A$1:$F$126,4,FALSE),0)</f>
        <v>0</v>
      </c>
      <c r="E961">
        <f>IFERROR(VLOOKUP(A961,Blad1!$A$1:$F$126,5,FALSE),0)</f>
        <v>0</v>
      </c>
      <c r="F961" t="str">
        <f>IFERROR(VLOOKUP(A961,Blad1!$A$1:$F$126,6,FALSE),"Home")</f>
        <v>Home</v>
      </c>
      <c r="G961" t="str">
        <f t="shared" si="43"/>
        <v>Self</v>
      </c>
      <c r="H961" t="str">
        <f t="shared" si="44"/>
        <v>Y</v>
      </c>
    </row>
    <row r="962" spans="1:8" x14ac:dyDescent="0.25">
      <c r="A962" s="19">
        <v>42600</v>
      </c>
      <c r="B962" t="str">
        <f t="shared" si="42"/>
        <v>Thu</v>
      </c>
      <c r="C962" t="str">
        <f>IFERROR(VLOOKUP(A962,Blad1!$A$1:$F$126,3,FALSE),"No Liqour")</f>
        <v>No Liqour</v>
      </c>
      <c r="D962">
        <f>IFERROR(VLOOKUP(A962,Blad1!$A$1:$F$126,4,FALSE),0)</f>
        <v>0</v>
      </c>
      <c r="E962">
        <f>IFERROR(VLOOKUP(A962,Blad1!$A$1:$F$126,5,FALSE),0)</f>
        <v>0</v>
      </c>
      <c r="F962" t="str">
        <f>IFERROR(VLOOKUP(A962,Blad1!$A$1:$F$126,6,FALSE),"Home")</f>
        <v>Home</v>
      </c>
      <c r="G962" t="str">
        <f t="shared" si="43"/>
        <v>Self</v>
      </c>
      <c r="H962" t="str">
        <f t="shared" si="44"/>
        <v>Y</v>
      </c>
    </row>
    <row r="963" spans="1:8" x14ac:dyDescent="0.25">
      <c r="A963" s="19">
        <v>42601</v>
      </c>
      <c r="B963" t="str">
        <f t="shared" ref="B963:B1026" si="45">TEXT(A963,"ddd")</f>
        <v>Fri</v>
      </c>
      <c r="C963" t="str">
        <f>IFERROR(VLOOKUP(A963,Blad1!$A$1:$F$126,3,FALSE),"No Liqour")</f>
        <v>No Liqour</v>
      </c>
      <c r="D963">
        <f>IFERROR(VLOOKUP(A963,Blad1!$A$1:$F$126,4,FALSE),0)</f>
        <v>0</v>
      </c>
      <c r="E963">
        <f>IFERROR(VLOOKUP(A963,Blad1!$A$1:$F$126,5,FALSE),0)</f>
        <v>0</v>
      </c>
      <c r="F963" t="str">
        <f>IFERROR(VLOOKUP(A963,Blad1!$A$1:$F$126,6,FALSE),"Home")</f>
        <v>Home</v>
      </c>
      <c r="G963" t="str">
        <f t="shared" ref="G963:G1026" si="46">IF(F963="Home","Self","Others")</f>
        <v>Self</v>
      </c>
      <c r="H963" t="str">
        <f t="shared" ref="H963:H1026" si="47">IFERROR(IF(FIND("Home",F963)=1,"Y","N"),"N")</f>
        <v>Y</v>
      </c>
    </row>
    <row r="964" spans="1:8" x14ac:dyDescent="0.25">
      <c r="A964" s="19">
        <v>42602</v>
      </c>
      <c r="B964" t="str">
        <f t="shared" si="45"/>
        <v>Sat</v>
      </c>
      <c r="C964" t="str">
        <f>IFERROR(VLOOKUP(A964,Blad1!$A$1:$F$126,3,FALSE),"No Liqour")</f>
        <v>No Liqour</v>
      </c>
      <c r="D964">
        <f>IFERROR(VLOOKUP(A964,Blad1!$A$1:$F$126,4,FALSE),0)</f>
        <v>0</v>
      </c>
      <c r="E964">
        <f>IFERROR(VLOOKUP(A964,Blad1!$A$1:$F$126,5,FALSE),0)</f>
        <v>0</v>
      </c>
      <c r="F964" t="str">
        <f>IFERROR(VLOOKUP(A964,Blad1!$A$1:$F$126,6,FALSE),"Home")</f>
        <v>Home</v>
      </c>
      <c r="G964" t="str">
        <f t="shared" si="46"/>
        <v>Self</v>
      </c>
      <c r="H964" t="str">
        <f t="shared" si="47"/>
        <v>Y</v>
      </c>
    </row>
    <row r="965" spans="1:8" x14ac:dyDescent="0.25">
      <c r="A965" s="19">
        <v>42603</v>
      </c>
      <c r="B965" t="str">
        <f t="shared" si="45"/>
        <v>Sun</v>
      </c>
      <c r="C965" t="str">
        <f>IFERROR(VLOOKUP(A965,Blad1!$A$1:$F$126,3,FALSE),"No Liqour")</f>
        <v>No Liqour</v>
      </c>
      <c r="D965">
        <f>IFERROR(VLOOKUP(A965,Blad1!$A$1:$F$126,4,FALSE),0)</f>
        <v>0</v>
      </c>
      <c r="E965">
        <f>IFERROR(VLOOKUP(A965,Blad1!$A$1:$F$126,5,FALSE),0)</f>
        <v>0</v>
      </c>
      <c r="F965" t="str">
        <f>IFERROR(VLOOKUP(A965,Blad1!$A$1:$F$126,6,FALSE),"Home")</f>
        <v>Home</v>
      </c>
      <c r="G965" t="str">
        <f t="shared" si="46"/>
        <v>Self</v>
      </c>
      <c r="H965" t="str">
        <f t="shared" si="47"/>
        <v>Y</v>
      </c>
    </row>
    <row r="966" spans="1:8" x14ac:dyDescent="0.25">
      <c r="A966" s="19">
        <v>42604</v>
      </c>
      <c r="B966" t="str">
        <f t="shared" si="45"/>
        <v>Mon</v>
      </c>
      <c r="C966" t="str">
        <f>IFERROR(VLOOKUP(A966,Blad1!$A$1:$F$126,3,FALSE),"No Liqour")</f>
        <v>No Liqour</v>
      </c>
      <c r="D966">
        <f>IFERROR(VLOOKUP(A966,Blad1!$A$1:$F$126,4,FALSE),0)</f>
        <v>0</v>
      </c>
      <c r="E966">
        <f>IFERROR(VLOOKUP(A966,Blad1!$A$1:$F$126,5,FALSE),0)</f>
        <v>0</v>
      </c>
      <c r="F966" t="str">
        <f>IFERROR(VLOOKUP(A966,Blad1!$A$1:$F$126,6,FALSE),"Home")</f>
        <v>Home</v>
      </c>
      <c r="G966" t="str">
        <f t="shared" si="46"/>
        <v>Self</v>
      </c>
      <c r="H966" t="str">
        <f t="shared" si="47"/>
        <v>Y</v>
      </c>
    </row>
    <row r="967" spans="1:8" x14ac:dyDescent="0.25">
      <c r="A967" s="19">
        <v>42605</v>
      </c>
      <c r="B967" t="str">
        <f t="shared" si="45"/>
        <v>Tue</v>
      </c>
      <c r="C967" t="str">
        <f>IFERROR(VLOOKUP(A967,Blad1!$A$1:$F$126,3,FALSE),"No Liqour")</f>
        <v>No Liqour</v>
      </c>
      <c r="D967">
        <f>IFERROR(VLOOKUP(A967,Blad1!$A$1:$F$126,4,FALSE),0)</f>
        <v>0</v>
      </c>
      <c r="E967">
        <f>IFERROR(VLOOKUP(A967,Blad1!$A$1:$F$126,5,FALSE),0)</f>
        <v>0</v>
      </c>
      <c r="F967" t="str">
        <f>IFERROR(VLOOKUP(A967,Blad1!$A$1:$F$126,6,FALSE),"Home")</f>
        <v>Home</v>
      </c>
      <c r="G967" t="str">
        <f t="shared" si="46"/>
        <v>Self</v>
      </c>
      <c r="H967" t="str">
        <f t="shared" si="47"/>
        <v>Y</v>
      </c>
    </row>
    <row r="968" spans="1:8" x14ac:dyDescent="0.25">
      <c r="A968" s="19">
        <v>42606</v>
      </c>
      <c r="B968" t="str">
        <f t="shared" si="45"/>
        <v>Wed</v>
      </c>
      <c r="C968" t="str">
        <f>IFERROR(VLOOKUP(A968,Blad1!$A$1:$F$126,3,FALSE),"No Liqour")</f>
        <v>No Liqour</v>
      </c>
      <c r="D968">
        <f>IFERROR(VLOOKUP(A968,Blad1!$A$1:$F$126,4,FALSE),0)</f>
        <v>0</v>
      </c>
      <c r="E968">
        <f>IFERROR(VLOOKUP(A968,Blad1!$A$1:$F$126,5,FALSE),0)</f>
        <v>0</v>
      </c>
      <c r="F968" t="str">
        <f>IFERROR(VLOOKUP(A968,Blad1!$A$1:$F$126,6,FALSE),"Home")</f>
        <v>Home</v>
      </c>
      <c r="G968" t="str">
        <f t="shared" si="46"/>
        <v>Self</v>
      </c>
      <c r="H968" t="str">
        <f t="shared" si="47"/>
        <v>Y</v>
      </c>
    </row>
    <row r="969" spans="1:8" x14ac:dyDescent="0.25">
      <c r="A969" s="19">
        <v>42607</v>
      </c>
      <c r="B969" t="str">
        <f t="shared" si="45"/>
        <v>Thu</v>
      </c>
      <c r="C969" t="str">
        <f>IFERROR(VLOOKUP(A969,Blad1!$A$1:$F$126,3,FALSE),"No Liqour")</f>
        <v>No Liqour</v>
      </c>
      <c r="D969">
        <f>IFERROR(VLOOKUP(A969,Blad1!$A$1:$F$126,4,FALSE),0)</f>
        <v>0</v>
      </c>
      <c r="E969">
        <f>IFERROR(VLOOKUP(A969,Blad1!$A$1:$F$126,5,FALSE),0)</f>
        <v>0</v>
      </c>
      <c r="F969" t="str">
        <f>IFERROR(VLOOKUP(A969,Blad1!$A$1:$F$126,6,FALSE),"Home")</f>
        <v>Home</v>
      </c>
      <c r="G969" t="str">
        <f t="shared" si="46"/>
        <v>Self</v>
      </c>
      <c r="H969" t="str">
        <f t="shared" si="47"/>
        <v>Y</v>
      </c>
    </row>
    <row r="970" spans="1:8" x14ac:dyDescent="0.25">
      <c r="A970" s="19">
        <v>42608</v>
      </c>
      <c r="B970" t="str">
        <f t="shared" si="45"/>
        <v>Fri</v>
      </c>
      <c r="C970" t="str">
        <f>IFERROR(VLOOKUP(A970,Blad1!$A$1:$F$126,3,FALSE),"No Liqour")</f>
        <v>No Liqour</v>
      </c>
      <c r="D970">
        <f>IFERROR(VLOOKUP(A970,Blad1!$A$1:$F$126,4,FALSE),0)</f>
        <v>0</v>
      </c>
      <c r="E970">
        <f>IFERROR(VLOOKUP(A970,Blad1!$A$1:$F$126,5,FALSE),0)</f>
        <v>0</v>
      </c>
      <c r="F970" t="str">
        <f>IFERROR(VLOOKUP(A970,Blad1!$A$1:$F$126,6,FALSE),"Home")</f>
        <v>Home</v>
      </c>
      <c r="G970" t="str">
        <f t="shared" si="46"/>
        <v>Self</v>
      </c>
      <c r="H970" t="str">
        <f t="shared" si="47"/>
        <v>Y</v>
      </c>
    </row>
    <row r="971" spans="1:8" x14ac:dyDescent="0.25">
      <c r="A971" s="19">
        <v>42609</v>
      </c>
      <c r="B971" t="str">
        <f t="shared" si="45"/>
        <v>Sat</v>
      </c>
      <c r="C971" t="str">
        <f>IFERROR(VLOOKUP(A971,Blad1!$A$1:$F$126,3,FALSE),"No Liqour")</f>
        <v>No Liqour</v>
      </c>
      <c r="D971">
        <f>IFERROR(VLOOKUP(A971,Blad1!$A$1:$F$126,4,FALSE),0)</f>
        <v>0</v>
      </c>
      <c r="E971">
        <f>IFERROR(VLOOKUP(A971,Blad1!$A$1:$F$126,5,FALSE),0)</f>
        <v>0</v>
      </c>
      <c r="F971" t="str">
        <f>IFERROR(VLOOKUP(A971,Blad1!$A$1:$F$126,6,FALSE),"Home")</f>
        <v>Home</v>
      </c>
      <c r="G971" t="str">
        <f t="shared" si="46"/>
        <v>Self</v>
      </c>
      <c r="H971" t="str">
        <f t="shared" si="47"/>
        <v>Y</v>
      </c>
    </row>
    <row r="972" spans="1:8" x14ac:dyDescent="0.25">
      <c r="A972" s="19">
        <v>42610</v>
      </c>
      <c r="B972" t="str">
        <f t="shared" si="45"/>
        <v>Sun</v>
      </c>
      <c r="C972" t="str">
        <f>IFERROR(VLOOKUP(A972,Blad1!$A$1:$F$126,3,FALSE),"No Liqour")</f>
        <v>No Liqour</v>
      </c>
      <c r="D972">
        <f>IFERROR(VLOOKUP(A972,Blad1!$A$1:$F$126,4,FALSE),0)</f>
        <v>0</v>
      </c>
      <c r="E972">
        <f>IFERROR(VLOOKUP(A972,Blad1!$A$1:$F$126,5,FALSE),0)</f>
        <v>0</v>
      </c>
      <c r="F972" t="str">
        <f>IFERROR(VLOOKUP(A972,Blad1!$A$1:$F$126,6,FALSE),"Home")</f>
        <v>Home</v>
      </c>
      <c r="G972" t="str">
        <f t="shared" si="46"/>
        <v>Self</v>
      </c>
      <c r="H972" t="str">
        <f t="shared" si="47"/>
        <v>Y</v>
      </c>
    </row>
    <row r="973" spans="1:8" x14ac:dyDescent="0.25">
      <c r="A973" s="19">
        <v>42611</v>
      </c>
      <c r="B973" t="str">
        <f t="shared" si="45"/>
        <v>Mon</v>
      </c>
      <c r="C973" t="str">
        <f>IFERROR(VLOOKUP(A973,Blad1!$A$1:$F$126,3,FALSE),"No Liqour")</f>
        <v>No Liqour</v>
      </c>
      <c r="D973">
        <f>IFERROR(VLOOKUP(A973,Blad1!$A$1:$F$126,4,FALSE),0)</f>
        <v>0</v>
      </c>
      <c r="E973">
        <f>IFERROR(VLOOKUP(A973,Blad1!$A$1:$F$126,5,FALSE),0)</f>
        <v>0</v>
      </c>
      <c r="F973" t="str">
        <f>IFERROR(VLOOKUP(A973,Blad1!$A$1:$F$126,6,FALSE),"Home")</f>
        <v>Home</v>
      </c>
      <c r="G973" t="str">
        <f t="shared" si="46"/>
        <v>Self</v>
      </c>
      <c r="H973" t="str">
        <f t="shared" si="47"/>
        <v>Y</v>
      </c>
    </row>
    <row r="974" spans="1:8" x14ac:dyDescent="0.25">
      <c r="A974" s="19">
        <v>42612</v>
      </c>
      <c r="B974" t="str">
        <f t="shared" si="45"/>
        <v>Tue</v>
      </c>
      <c r="C974" t="str">
        <f>IFERROR(VLOOKUP(A974,Blad1!$A$1:$F$126,3,FALSE),"No Liqour")</f>
        <v>No Liqour</v>
      </c>
      <c r="D974">
        <f>IFERROR(VLOOKUP(A974,Blad1!$A$1:$F$126,4,FALSE),0)</f>
        <v>0</v>
      </c>
      <c r="E974">
        <f>IFERROR(VLOOKUP(A974,Blad1!$A$1:$F$126,5,FALSE),0)</f>
        <v>0</v>
      </c>
      <c r="F974" t="str">
        <f>IFERROR(VLOOKUP(A974,Blad1!$A$1:$F$126,6,FALSE),"Home")</f>
        <v>Home</v>
      </c>
      <c r="G974" t="str">
        <f t="shared" si="46"/>
        <v>Self</v>
      </c>
      <c r="H974" t="str">
        <f t="shared" si="47"/>
        <v>Y</v>
      </c>
    </row>
    <row r="975" spans="1:8" x14ac:dyDescent="0.25">
      <c r="A975" s="19">
        <v>42613</v>
      </c>
      <c r="B975" t="str">
        <f t="shared" si="45"/>
        <v>Wed</v>
      </c>
      <c r="C975" t="str">
        <f>IFERROR(VLOOKUP(A975,Blad1!$A$1:$F$126,3,FALSE),"No Liqour")</f>
        <v>No Liqour</v>
      </c>
      <c r="D975">
        <f>IFERROR(VLOOKUP(A975,Blad1!$A$1:$F$126,4,FALSE),0)</f>
        <v>0</v>
      </c>
      <c r="E975">
        <f>IFERROR(VLOOKUP(A975,Blad1!$A$1:$F$126,5,FALSE),0)</f>
        <v>0</v>
      </c>
      <c r="F975" t="str">
        <f>IFERROR(VLOOKUP(A975,Blad1!$A$1:$F$126,6,FALSE),"Home")</f>
        <v>Home</v>
      </c>
      <c r="G975" t="str">
        <f t="shared" si="46"/>
        <v>Self</v>
      </c>
      <c r="H975" t="str">
        <f t="shared" si="47"/>
        <v>Y</v>
      </c>
    </row>
    <row r="976" spans="1:8" x14ac:dyDescent="0.25">
      <c r="A976" s="19">
        <v>42614</v>
      </c>
      <c r="B976" t="str">
        <f t="shared" si="45"/>
        <v>Thu</v>
      </c>
      <c r="C976" t="str">
        <f>IFERROR(VLOOKUP(A976,Blad1!$A$1:$F$126,3,FALSE),"No Liqour")</f>
        <v>No Liqour</v>
      </c>
      <c r="D976">
        <f>IFERROR(VLOOKUP(A976,Blad1!$A$1:$F$126,4,FALSE),0)</f>
        <v>0</v>
      </c>
      <c r="E976">
        <f>IFERROR(VLOOKUP(A976,Blad1!$A$1:$F$126,5,FALSE),0)</f>
        <v>0</v>
      </c>
      <c r="F976" t="str">
        <f>IFERROR(VLOOKUP(A976,Blad1!$A$1:$F$126,6,FALSE),"Home")</f>
        <v>Home</v>
      </c>
      <c r="G976" t="str">
        <f t="shared" si="46"/>
        <v>Self</v>
      </c>
      <c r="H976" t="str">
        <f t="shared" si="47"/>
        <v>Y</v>
      </c>
    </row>
    <row r="977" spans="1:8" x14ac:dyDescent="0.25">
      <c r="A977" s="19">
        <v>42615</v>
      </c>
      <c r="B977" t="str">
        <f t="shared" si="45"/>
        <v>Fri</v>
      </c>
      <c r="C977" t="str">
        <f>IFERROR(VLOOKUP(A977,Blad1!$A$1:$F$126,3,FALSE),"No Liqour")</f>
        <v>No Liqour</v>
      </c>
      <c r="D977">
        <f>IFERROR(VLOOKUP(A977,Blad1!$A$1:$F$126,4,FALSE),0)</f>
        <v>0</v>
      </c>
      <c r="E977">
        <f>IFERROR(VLOOKUP(A977,Blad1!$A$1:$F$126,5,FALSE),0)</f>
        <v>0</v>
      </c>
      <c r="F977" t="str">
        <f>IFERROR(VLOOKUP(A977,Blad1!$A$1:$F$126,6,FALSE),"Home")</f>
        <v>Home</v>
      </c>
      <c r="G977" t="str">
        <f t="shared" si="46"/>
        <v>Self</v>
      </c>
      <c r="H977" t="str">
        <f t="shared" si="47"/>
        <v>Y</v>
      </c>
    </row>
    <row r="978" spans="1:8" x14ac:dyDescent="0.25">
      <c r="A978" s="19">
        <v>42616</v>
      </c>
      <c r="B978" t="str">
        <f t="shared" si="45"/>
        <v>Sat</v>
      </c>
      <c r="C978" t="str">
        <f>IFERROR(VLOOKUP(A978,Blad1!$A$1:$F$126,3,FALSE),"No Liqour")</f>
        <v>No Liqour</v>
      </c>
      <c r="D978">
        <f>IFERROR(VLOOKUP(A978,Blad1!$A$1:$F$126,4,FALSE),0)</f>
        <v>0</v>
      </c>
      <c r="E978">
        <f>IFERROR(VLOOKUP(A978,Blad1!$A$1:$F$126,5,FALSE),0)</f>
        <v>0</v>
      </c>
      <c r="F978" t="str">
        <f>IFERROR(VLOOKUP(A978,Blad1!$A$1:$F$126,6,FALSE),"Home")</f>
        <v>Home</v>
      </c>
      <c r="G978" t="str">
        <f t="shared" si="46"/>
        <v>Self</v>
      </c>
      <c r="H978" t="str">
        <f t="shared" si="47"/>
        <v>Y</v>
      </c>
    </row>
    <row r="979" spans="1:8" x14ac:dyDescent="0.25">
      <c r="A979" s="19">
        <v>42617</v>
      </c>
      <c r="B979" t="str">
        <f t="shared" si="45"/>
        <v>Sun</v>
      </c>
      <c r="C979" t="str">
        <f>IFERROR(VLOOKUP(A979,Blad1!$A$1:$F$126,3,FALSE),"No Liqour")</f>
        <v>No Liqour</v>
      </c>
      <c r="D979">
        <f>IFERROR(VLOOKUP(A979,Blad1!$A$1:$F$126,4,FALSE),0)</f>
        <v>0</v>
      </c>
      <c r="E979">
        <f>IFERROR(VLOOKUP(A979,Blad1!$A$1:$F$126,5,FALSE),0)</f>
        <v>0</v>
      </c>
      <c r="F979" t="str">
        <f>IFERROR(VLOOKUP(A979,Blad1!$A$1:$F$126,6,FALSE),"Home")</f>
        <v>Home</v>
      </c>
      <c r="G979" t="str">
        <f t="shared" si="46"/>
        <v>Self</v>
      </c>
      <c r="H979" t="str">
        <f t="shared" si="47"/>
        <v>Y</v>
      </c>
    </row>
    <row r="980" spans="1:8" x14ac:dyDescent="0.25">
      <c r="A980" s="19">
        <v>42618</v>
      </c>
      <c r="B980" t="str">
        <f t="shared" si="45"/>
        <v>Mon</v>
      </c>
      <c r="C980" t="str">
        <f>IFERROR(VLOOKUP(A980,Blad1!$A$1:$F$126,3,FALSE),"No Liqour")</f>
        <v>No Liqour</v>
      </c>
      <c r="D980">
        <f>IFERROR(VLOOKUP(A980,Blad1!$A$1:$F$126,4,FALSE),0)</f>
        <v>0</v>
      </c>
      <c r="E980">
        <f>IFERROR(VLOOKUP(A980,Blad1!$A$1:$F$126,5,FALSE),0)</f>
        <v>0</v>
      </c>
      <c r="F980" t="str">
        <f>IFERROR(VLOOKUP(A980,Blad1!$A$1:$F$126,6,FALSE),"Home")</f>
        <v>Home</v>
      </c>
      <c r="G980" t="str">
        <f t="shared" si="46"/>
        <v>Self</v>
      </c>
      <c r="H980" t="str">
        <f t="shared" si="47"/>
        <v>Y</v>
      </c>
    </row>
    <row r="981" spans="1:8" x14ac:dyDescent="0.25">
      <c r="A981" s="19">
        <v>42619</v>
      </c>
      <c r="B981" t="str">
        <f t="shared" si="45"/>
        <v>Tue</v>
      </c>
      <c r="C981" t="str">
        <f>IFERROR(VLOOKUP(A981,Blad1!$A$1:$F$126,3,FALSE),"No Liqour")</f>
        <v>No Liqour</v>
      </c>
      <c r="D981">
        <f>IFERROR(VLOOKUP(A981,Blad1!$A$1:$F$126,4,FALSE),0)</f>
        <v>0</v>
      </c>
      <c r="E981">
        <f>IFERROR(VLOOKUP(A981,Blad1!$A$1:$F$126,5,FALSE),0)</f>
        <v>0</v>
      </c>
      <c r="F981" t="str">
        <f>IFERROR(VLOOKUP(A981,Blad1!$A$1:$F$126,6,FALSE),"Home")</f>
        <v>Home</v>
      </c>
      <c r="G981" t="str">
        <f t="shared" si="46"/>
        <v>Self</v>
      </c>
      <c r="H981" t="str">
        <f t="shared" si="47"/>
        <v>Y</v>
      </c>
    </row>
    <row r="982" spans="1:8" x14ac:dyDescent="0.25">
      <c r="A982" s="19">
        <v>42620</v>
      </c>
      <c r="B982" t="str">
        <f t="shared" si="45"/>
        <v>Wed</v>
      </c>
      <c r="C982" t="str">
        <f>IFERROR(VLOOKUP(A982,Blad1!$A$1:$F$126,3,FALSE),"No Liqour")</f>
        <v>No Liqour</v>
      </c>
      <c r="D982">
        <f>IFERROR(VLOOKUP(A982,Blad1!$A$1:$F$126,4,FALSE),0)</f>
        <v>0</v>
      </c>
      <c r="E982">
        <f>IFERROR(VLOOKUP(A982,Blad1!$A$1:$F$126,5,FALSE),0)</f>
        <v>0</v>
      </c>
      <c r="F982" t="str">
        <f>IFERROR(VLOOKUP(A982,Blad1!$A$1:$F$126,6,FALSE),"Home")</f>
        <v>Home</v>
      </c>
      <c r="G982" t="str">
        <f t="shared" si="46"/>
        <v>Self</v>
      </c>
      <c r="H982" t="str">
        <f t="shared" si="47"/>
        <v>Y</v>
      </c>
    </row>
    <row r="983" spans="1:8" x14ac:dyDescent="0.25">
      <c r="A983" s="19">
        <v>42621</v>
      </c>
      <c r="B983" t="str">
        <f t="shared" si="45"/>
        <v>Thu</v>
      </c>
      <c r="C983" t="str">
        <f>IFERROR(VLOOKUP(A983,Blad1!$A$1:$F$126,3,FALSE),"No Liqour")</f>
        <v>No Liqour</v>
      </c>
      <c r="D983">
        <f>IFERROR(VLOOKUP(A983,Blad1!$A$1:$F$126,4,FALSE),0)</f>
        <v>0</v>
      </c>
      <c r="E983">
        <f>IFERROR(VLOOKUP(A983,Blad1!$A$1:$F$126,5,FALSE),0)</f>
        <v>0</v>
      </c>
      <c r="F983" t="str">
        <f>IFERROR(VLOOKUP(A983,Blad1!$A$1:$F$126,6,FALSE),"Home")</f>
        <v>Home</v>
      </c>
      <c r="G983" t="str">
        <f t="shared" si="46"/>
        <v>Self</v>
      </c>
      <c r="H983" t="str">
        <f t="shared" si="47"/>
        <v>Y</v>
      </c>
    </row>
    <row r="984" spans="1:8" x14ac:dyDescent="0.25">
      <c r="A984" s="19">
        <v>42622</v>
      </c>
      <c r="B984" t="str">
        <f t="shared" si="45"/>
        <v>Fri</v>
      </c>
      <c r="C984" t="str">
        <f>IFERROR(VLOOKUP(A984,Blad1!$A$1:$F$126,3,FALSE),"No Liqour")</f>
        <v>No Liqour</v>
      </c>
      <c r="D984">
        <f>IFERROR(VLOOKUP(A984,Blad1!$A$1:$F$126,4,FALSE),0)</f>
        <v>0</v>
      </c>
      <c r="E984">
        <f>IFERROR(VLOOKUP(A984,Blad1!$A$1:$F$126,5,FALSE),0)</f>
        <v>0</v>
      </c>
      <c r="F984" t="str">
        <f>IFERROR(VLOOKUP(A984,Blad1!$A$1:$F$126,6,FALSE),"Home")</f>
        <v>Home</v>
      </c>
      <c r="G984" t="str">
        <f t="shared" si="46"/>
        <v>Self</v>
      </c>
      <c r="H984" t="str">
        <f t="shared" si="47"/>
        <v>Y</v>
      </c>
    </row>
    <row r="985" spans="1:8" x14ac:dyDescent="0.25">
      <c r="A985" s="19">
        <v>42623</v>
      </c>
      <c r="B985" t="str">
        <f t="shared" si="45"/>
        <v>Sat</v>
      </c>
      <c r="C985" t="str">
        <f>IFERROR(VLOOKUP(A985,Blad1!$A$1:$F$126,3,FALSE),"No Liqour")</f>
        <v>No Liqour</v>
      </c>
      <c r="D985">
        <f>IFERROR(VLOOKUP(A985,Blad1!$A$1:$F$126,4,FALSE),0)</f>
        <v>0</v>
      </c>
      <c r="E985">
        <f>IFERROR(VLOOKUP(A985,Blad1!$A$1:$F$126,5,FALSE),0)</f>
        <v>0</v>
      </c>
      <c r="F985" t="str">
        <f>IFERROR(VLOOKUP(A985,Blad1!$A$1:$F$126,6,FALSE),"Home")</f>
        <v>Home</v>
      </c>
      <c r="G985" t="str">
        <f t="shared" si="46"/>
        <v>Self</v>
      </c>
      <c r="H985" t="str">
        <f t="shared" si="47"/>
        <v>Y</v>
      </c>
    </row>
    <row r="986" spans="1:8" x14ac:dyDescent="0.25">
      <c r="A986" s="19">
        <v>42624</v>
      </c>
      <c r="B986" t="str">
        <f t="shared" si="45"/>
        <v>Sun</v>
      </c>
      <c r="C986" t="str">
        <f>IFERROR(VLOOKUP(A986,Blad1!$A$1:$F$126,3,FALSE),"No Liqour")</f>
        <v>No Liqour</v>
      </c>
      <c r="D986">
        <f>IFERROR(VLOOKUP(A986,Blad1!$A$1:$F$126,4,FALSE),0)</f>
        <v>0</v>
      </c>
      <c r="E986">
        <f>IFERROR(VLOOKUP(A986,Blad1!$A$1:$F$126,5,FALSE),0)</f>
        <v>0</v>
      </c>
      <c r="F986" t="str">
        <f>IFERROR(VLOOKUP(A986,Blad1!$A$1:$F$126,6,FALSE),"Home")</f>
        <v>Home</v>
      </c>
      <c r="G986" t="str">
        <f t="shared" si="46"/>
        <v>Self</v>
      </c>
      <c r="H986" t="str">
        <f t="shared" si="47"/>
        <v>Y</v>
      </c>
    </row>
    <row r="987" spans="1:8" x14ac:dyDescent="0.25">
      <c r="A987" s="19">
        <v>42625</v>
      </c>
      <c r="B987" t="str">
        <f t="shared" si="45"/>
        <v>Mon</v>
      </c>
      <c r="C987" t="str">
        <f>IFERROR(VLOOKUP(A987,Blad1!$A$1:$F$126,3,FALSE),"No Liqour")</f>
        <v>No Liqour</v>
      </c>
      <c r="D987">
        <f>IFERROR(VLOOKUP(A987,Blad1!$A$1:$F$126,4,FALSE),0)</f>
        <v>0</v>
      </c>
      <c r="E987">
        <f>IFERROR(VLOOKUP(A987,Blad1!$A$1:$F$126,5,FALSE),0)</f>
        <v>0</v>
      </c>
      <c r="F987" t="str">
        <f>IFERROR(VLOOKUP(A987,Blad1!$A$1:$F$126,6,FALSE),"Home")</f>
        <v>Home</v>
      </c>
      <c r="G987" t="str">
        <f t="shared" si="46"/>
        <v>Self</v>
      </c>
      <c r="H987" t="str">
        <f t="shared" si="47"/>
        <v>Y</v>
      </c>
    </row>
    <row r="988" spans="1:8" x14ac:dyDescent="0.25">
      <c r="A988" s="19">
        <v>42626</v>
      </c>
      <c r="B988" t="str">
        <f t="shared" si="45"/>
        <v>Tue</v>
      </c>
      <c r="C988" t="str">
        <f>IFERROR(VLOOKUP(A988,Blad1!$A$1:$F$126,3,FALSE),"No Liqour")</f>
        <v>No Liqour</v>
      </c>
      <c r="D988">
        <f>IFERROR(VLOOKUP(A988,Blad1!$A$1:$F$126,4,FALSE),0)</f>
        <v>0</v>
      </c>
      <c r="E988">
        <f>IFERROR(VLOOKUP(A988,Blad1!$A$1:$F$126,5,FALSE),0)</f>
        <v>0</v>
      </c>
      <c r="F988" t="str">
        <f>IFERROR(VLOOKUP(A988,Blad1!$A$1:$F$126,6,FALSE),"Home")</f>
        <v>Home</v>
      </c>
      <c r="G988" t="str">
        <f t="shared" si="46"/>
        <v>Self</v>
      </c>
      <c r="H988" t="str">
        <f t="shared" si="47"/>
        <v>Y</v>
      </c>
    </row>
    <row r="989" spans="1:8" x14ac:dyDescent="0.25">
      <c r="A989" s="19">
        <v>42627</v>
      </c>
      <c r="B989" t="str">
        <f t="shared" si="45"/>
        <v>Wed</v>
      </c>
      <c r="C989" t="str">
        <f>IFERROR(VLOOKUP(A989,Blad1!$A$1:$F$126,3,FALSE),"No Liqour")</f>
        <v>No Liqour</v>
      </c>
      <c r="D989">
        <f>IFERROR(VLOOKUP(A989,Blad1!$A$1:$F$126,4,FALSE),0)</f>
        <v>0</v>
      </c>
      <c r="E989">
        <f>IFERROR(VLOOKUP(A989,Blad1!$A$1:$F$126,5,FALSE),0)</f>
        <v>0</v>
      </c>
      <c r="F989" t="str">
        <f>IFERROR(VLOOKUP(A989,Blad1!$A$1:$F$126,6,FALSE),"Home")</f>
        <v>Home</v>
      </c>
      <c r="G989" t="str">
        <f t="shared" si="46"/>
        <v>Self</v>
      </c>
      <c r="H989" t="str">
        <f t="shared" si="47"/>
        <v>Y</v>
      </c>
    </row>
    <row r="990" spans="1:8" x14ac:dyDescent="0.25">
      <c r="A990" s="19">
        <v>42628</v>
      </c>
      <c r="B990" t="str">
        <f t="shared" si="45"/>
        <v>Thu</v>
      </c>
      <c r="C990" t="str">
        <f>IFERROR(VLOOKUP(A990,Blad1!$A$1:$F$126,3,FALSE),"No Liqour")</f>
        <v>No Liqour</v>
      </c>
      <c r="D990">
        <f>IFERROR(VLOOKUP(A990,Blad1!$A$1:$F$126,4,FALSE),0)</f>
        <v>0</v>
      </c>
      <c r="E990">
        <f>IFERROR(VLOOKUP(A990,Blad1!$A$1:$F$126,5,FALSE),0)</f>
        <v>0</v>
      </c>
      <c r="F990" t="str">
        <f>IFERROR(VLOOKUP(A990,Blad1!$A$1:$F$126,6,FALSE),"Home")</f>
        <v>Home</v>
      </c>
      <c r="G990" t="str">
        <f t="shared" si="46"/>
        <v>Self</v>
      </c>
      <c r="H990" t="str">
        <f t="shared" si="47"/>
        <v>Y</v>
      </c>
    </row>
    <row r="991" spans="1:8" x14ac:dyDescent="0.25">
      <c r="A991" s="19">
        <v>42629</v>
      </c>
      <c r="B991" t="str">
        <f t="shared" si="45"/>
        <v>Fri</v>
      </c>
      <c r="C991" t="str">
        <f>IFERROR(VLOOKUP(A991,Blad1!$A$1:$F$126,3,FALSE),"No Liqour")</f>
        <v>No Liqour</v>
      </c>
      <c r="D991">
        <f>IFERROR(VLOOKUP(A991,Blad1!$A$1:$F$126,4,FALSE),0)</f>
        <v>0</v>
      </c>
      <c r="E991">
        <f>IFERROR(VLOOKUP(A991,Blad1!$A$1:$F$126,5,FALSE),0)</f>
        <v>0</v>
      </c>
      <c r="F991" t="str">
        <f>IFERROR(VLOOKUP(A991,Blad1!$A$1:$F$126,6,FALSE),"Home")</f>
        <v>Home</v>
      </c>
      <c r="G991" t="str">
        <f t="shared" si="46"/>
        <v>Self</v>
      </c>
      <c r="H991" t="str">
        <f t="shared" si="47"/>
        <v>Y</v>
      </c>
    </row>
    <row r="992" spans="1:8" x14ac:dyDescent="0.25">
      <c r="A992" s="19">
        <v>42630</v>
      </c>
      <c r="B992" t="str">
        <f t="shared" si="45"/>
        <v>Sat</v>
      </c>
      <c r="C992" t="str">
        <f>IFERROR(VLOOKUP(A992,Blad1!$A$1:$F$126,3,FALSE),"No Liqour")</f>
        <v>No Liqour</v>
      </c>
      <c r="D992">
        <f>IFERROR(VLOOKUP(A992,Blad1!$A$1:$F$126,4,FALSE),0)</f>
        <v>0</v>
      </c>
      <c r="E992">
        <f>IFERROR(VLOOKUP(A992,Blad1!$A$1:$F$126,5,FALSE),0)</f>
        <v>0</v>
      </c>
      <c r="F992" t="str">
        <f>IFERROR(VLOOKUP(A992,Blad1!$A$1:$F$126,6,FALSE),"Home")</f>
        <v>Home</v>
      </c>
      <c r="G992" t="str">
        <f t="shared" si="46"/>
        <v>Self</v>
      </c>
      <c r="H992" t="str">
        <f t="shared" si="47"/>
        <v>Y</v>
      </c>
    </row>
    <row r="993" spans="1:8" x14ac:dyDescent="0.25">
      <c r="A993" s="19">
        <v>42631</v>
      </c>
      <c r="B993" t="str">
        <f t="shared" si="45"/>
        <v>Sun</v>
      </c>
      <c r="C993" t="str">
        <f>IFERROR(VLOOKUP(A993,Blad1!$A$1:$F$126,3,FALSE),"No Liqour")</f>
        <v>No Liqour</v>
      </c>
      <c r="D993">
        <f>IFERROR(VLOOKUP(A993,Blad1!$A$1:$F$126,4,FALSE),0)</f>
        <v>0</v>
      </c>
      <c r="E993">
        <f>IFERROR(VLOOKUP(A993,Blad1!$A$1:$F$126,5,FALSE),0)</f>
        <v>0</v>
      </c>
      <c r="F993" t="str">
        <f>IFERROR(VLOOKUP(A993,Blad1!$A$1:$F$126,6,FALSE),"Home")</f>
        <v>Home</v>
      </c>
      <c r="G993" t="str">
        <f t="shared" si="46"/>
        <v>Self</v>
      </c>
      <c r="H993" t="str">
        <f t="shared" si="47"/>
        <v>Y</v>
      </c>
    </row>
    <row r="994" spans="1:8" x14ac:dyDescent="0.25">
      <c r="A994" s="19">
        <v>42632</v>
      </c>
      <c r="B994" t="str">
        <f t="shared" si="45"/>
        <v>Mon</v>
      </c>
      <c r="C994" t="str">
        <f>IFERROR(VLOOKUP(A994,Blad1!$A$1:$F$126,3,FALSE),"No Liqour")</f>
        <v>No Liqour</v>
      </c>
      <c r="D994">
        <f>IFERROR(VLOOKUP(A994,Blad1!$A$1:$F$126,4,FALSE),0)</f>
        <v>0</v>
      </c>
      <c r="E994">
        <f>IFERROR(VLOOKUP(A994,Blad1!$A$1:$F$126,5,FALSE),0)</f>
        <v>0</v>
      </c>
      <c r="F994" t="str">
        <f>IFERROR(VLOOKUP(A994,Blad1!$A$1:$F$126,6,FALSE),"Home")</f>
        <v>Home</v>
      </c>
      <c r="G994" t="str">
        <f t="shared" si="46"/>
        <v>Self</v>
      </c>
      <c r="H994" t="str">
        <f t="shared" si="47"/>
        <v>Y</v>
      </c>
    </row>
    <row r="995" spans="1:8" x14ac:dyDescent="0.25">
      <c r="A995" s="19">
        <v>42633</v>
      </c>
      <c r="B995" t="str">
        <f t="shared" si="45"/>
        <v>Tue</v>
      </c>
      <c r="C995" t="str">
        <f>IFERROR(VLOOKUP(A995,Blad1!$A$1:$F$126,3,FALSE),"No Liqour")</f>
        <v>No Liqour</v>
      </c>
      <c r="D995">
        <f>IFERROR(VLOOKUP(A995,Blad1!$A$1:$F$126,4,FALSE),0)</f>
        <v>0</v>
      </c>
      <c r="E995">
        <f>IFERROR(VLOOKUP(A995,Blad1!$A$1:$F$126,5,FALSE),0)</f>
        <v>0</v>
      </c>
      <c r="F995" t="str">
        <f>IFERROR(VLOOKUP(A995,Blad1!$A$1:$F$126,6,FALSE),"Home")</f>
        <v>Home</v>
      </c>
      <c r="G995" t="str">
        <f t="shared" si="46"/>
        <v>Self</v>
      </c>
      <c r="H995" t="str">
        <f t="shared" si="47"/>
        <v>Y</v>
      </c>
    </row>
    <row r="996" spans="1:8" x14ac:dyDescent="0.25">
      <c r="A996" s="19">
        <v>42634</v>
      </c>
      <c r="B996" t="str">
        <f t="shared" si="45"/>
        <v>Wed</v>
      </c>
      <c r="C996" t="str">
        <f>IFERROR(VLOOKUP(A996,Blad1!$A$1:$F$126,3,FALSE),"No Liqour")</f>
        <v>No Liqour</v>
      </c>
      <c r="D996">
        <f>IFERROR(VLOOKUP(A996,Blad1!$A$1:$F$126,4,FALSE),0)</f>
        <v>0</v>
      </c>
      <c r="E996">
        <f>IFERROR(VLOOKUP(A996,Blad1!$A$1:$F$126,5,FALSE),0)</f>
        <v>0</v>
      </c>
      <c r="F996" t="str">
        <f>IFERROR(VLOOKUP(A996,Blad1!$A$1:$F$126,6,FALSE),"Home")</f>
        <v>Home</v>
      </c>
      <c r="G996" t="str">
        <f t="shared" si="46"/>
        <v>Self</v>
      </c>
      <c r="H996" t="str">
        <f t="shared" si="47"/>
        <v>Y</v>
      </c>
    </row>
    <row r="997" spans="1:8" x14ac:dyDescent="0.25">
      <c r="A997" s="19">
        <v>42635</v>
      </c>
      <c r="B997" t="str">
        <f t="shared" si="45"/>
        <v>Thu</v>
      </c>
      <c r="C997" t="str">
        <f>IFERROR(VLOOKUP(A997,Blad1!$A$1:$F$126,3,FALSE),"No Liqour")</f>
        <v>No Liqour</v>
      </c>
      <c r="D997">
        <f>IFERROR(VLOOKUP(A997,Blad1!$A$1:$F$126,4,FALSE),0)</f>
        <v>0</v>
      </c>
      <c r="E997">
        <f>IFERROR(VLOOKUP(A997,Blad1!$A$1:$F$126,5,FALSE),0)</f>
        <v>0</v>
      </c>
      <c r="F997" t="str">
        <f>IFERROR(VLOOKUP(A997,Blad1!$A$1:$F$126,6,FALSE),"Home")</f>
        <v>Home</v>
      </c>
      <c r="G997" t="str">
        <f t="shared" si="46"/>
        <v>Self</v>
      </c>
      <c r="H997" t="str">
        <f t="shared" si="47"/>
        <v>Y</v>
      </c>
    </row>
    <row r="998" spans="1:8" x14ac:dyDescent="0.25">
      <c r="A998" s="19">
        <v>42636</v>
      </c>
      <c r="B998" t="str">
        <f t="shared" si="45"/>
        <v>Fri</v>
      </c>
      <c r="C998" t="str">
        <f>IFERROR(VLOOKUP(A998,Blad1!$A$1:$F$126,3,FALSE),"No Liqour")</f>
        <v>No Liqour</v>
      </c>
      <c r="D998">
        <f>IFERROR(VLOOKUP(A998,Blad1!$A$1:$F$126,4,FALSE),0)</f>
        <v>0</v>
      </c>
      <c r="E998">
        <f>IFERROR(VLOOKUP(A998,Blad1!$A$1:$F$126,5,FALSE),0)</f>
        <v>0</v>
      </c>
      <c r="F998" t="str">
        <f>IFERROR(VLOOKUP(A998,Blad1!$A$1:$F$126,6,FALSE),"Home")</f>
        <v>Home</v>
      </c>
      <c r="G998" t="str">
        <f t="shared" si="46"/>
        <v>Self</v>
      </c>
      <c r="H998" t="str">
        <f t="shared" si="47"/>
        <v>Y</v>
      </c>
    </row>
    <row r="999" spans="1:8" x14ac:dyDescent="0.25">
      <c r="A999" s="19">
        <v>42637</v>
      </c>
      <c r="B999" t="str">
        <f t="shared" si="45"/>
        <v>Sat</v>
      </c>
      <c r="C999" t="str">
        <f>IFERROR(VLOOKUP(A999,Blad1!$A$1:$F$126,3,FALSE),"No Liqour")</f>
        <v>No Liqour</v>
      </c>
      <c r="D999">
        <f>IFERROR(VLOOKUP(A999,Blad1!$A$1:$F$126,4,FALSE),0)</f>
        <v>0</v>
      </c>
      <c r="E999">
        <f>IFERROR(VLOOKUP(A999,Blad1!$A$1:$F$126,5,FALSE),0)</f>
        <v>0</v>
      </c>
      <c r="F999" t="str">
        <f>IFERROR(VLOOKUP(A999,Blad1!$A$1:$F$126,6,FALSE),"Home")</f>
        <v>Home</v>
      </c>
      <c r="G999" t="str">
        <f t="shared" si="46"/>
        <v>Self</v>
      </c>
      <c r="H999" t="str">
        <f t="shared" si="47"/>
        <v>Y</v>
      </c>
    </row>
    <row r="1000" spans="1:8" x14ac:dyDescent="0.25">
      <c r="A1000" s="19">
        <v>42638</v>
      </c>
      <c r="B1000" t="str">
        <f t="shared" si="45"/>
        <v>Sun</v>
      </c>
      <c r="C1000" t="str">
        <f>IFERROR(VLOOKUP(A1000,Blad1!$A$1:$F$126,3,FALSE),"No Liqour")</f>
        <v>No Liqour</v>
      </c>
      <c r="D1000">
        <f>IFERROR(VLOOKUP(A1000,Blad1!$A$1:$F$126,4,FALSE),0)</f>
        <v>0</v>
      </c>
      <c r="E1000">
        <f>IFERROR(VLOOKUP(A1000,Blad1!$A$1:$F$126,5,FALSE),0)</f>
        <v>0</v>
      </c>
      <c r="F1000" t="str">
        <f>IFERROR(VLOOKUP(A1000,Blad1!$A$1:$F$126,6,FALSE),"Home")</f>
        <v>Home</v>
      </c>
      <c r="G1000" t="str">
        <f t="shared" si="46"/>
        <v>Self</v>
      </c>
      <c r="H1000" t="str">
        <f t="shared" si="47"/>
        <v>Y</v>
      </c>
    </row>
    <row r="1001" spans="1:8" x14ac:dyDescent="0.25">
      <c r="A1001" s="19">
        <v>42639</v>
      </c>
      <c r="B1001" t="str">
        <f t="shared" si="45"/>
        <v>Mon</v>
      </c>
      <c r="C1001" t="str">
        <f>IFERROR(VLOOKUP(A1001,Blad1!$A$1:$F$126,3,FALSE),"No Liqour")</f>
        <v>No Liqour</v>
      </c>
      <c r="D1001">
        <f>IFERROR(VLOOKUP(A1001,Blad1!$A$1:$F$126,4,FALSE),0)</f>
        <v>0</v>
      </c>
      <c r="E1001">
        <f>IFERROR(VLOOKUP(A1001,Blad1!$A$1:$F$126,5,FALSE),0)</f>
        <v>0</v>
      </c>
      <c r="F1001" t="str">
        <f>IFERROR(VLOOKUP(A1001,Blad1!$A$1:$F$126,6,FALSE),"Home")</f>
        <v>Home</v>
      </c>
      <c r="G1001" t="str">
        <f t="shared" si="46"/>
        <v>Self</v>
      </c>
      <c r="H1001" t="str">
        <f t="shared" si="47"/>
        <v>Y</v>
      </c>
    </row>
    <row r="1002" spans="1:8" x14ac:dyDescent="0.25">
      <c r="A1002" s="19">
        <v>42640</v>
      </c>
      <c r="B1002" t="str">
        <f t="shared" si="45"/>
        <v>Tue</v>
      </c>
      <c r="C1002" t="str">
        <f>IFERROR(VLOOKUP(A1002,Blad1!$A$1:$F$126,3,FALSE),"No Liqour")</f>
        <v>No Liqour</v>
      </c>
      <c r="D1002">
        <f>IFERROR(VLOOKUP(A1002,Blad1!$A$1:$F$126,4,FALSE),0)</f>
        <v>0</v>
      </c>
      <c r="E1002">
        <f>IFERROR(VLOOKUP(A1002,Blad1!$A$1:$F$126,5,FALSE),0)</f>
        <v>0</v>
      </c>
      <c r="F1002" t="str">
        <f>IFERROR(VLOOKUP(A1002,Blad1!$A$1:$F$126,6,FALSE),"Home")</f>
        <v>Home</v>
      </c>
      <c r="G1002" t="str">
        <f t="shared" si="46"/>
        <v>Self</v>
      </c>
      <c r="H1002" t="str">
        <f t="shared" si="47"/>
        <v>Y</v>
      </c>
    </row>
    <row r="1003" spans="1:8" x14ac:dyDescent="0.25">
      <c r="A1003" s="19">
        <v>42641</v>
      </c>
      <c r="B1003" t="str">
        <f t="shared" si="45"/>
        <v>Wed</v>
      </c>
      <c r="C1003" t="str">
        <f>IFERROR(VLOOKUP(A1003,Blad1!$A$1:$F$126,3,FALSE),"No Liqour")</f>
        <v>No Liqour</v>
      </c>
      <c r="D1003">
        <f>IFERROR(VLOOKUP(A1003,Blad1!$A$1:$F$126,4,FALSE),0)</f>
        <v>0</v>
      </c>
      <c r="E1003">
        <f>IFERROR(VLOOKUP(A1003,Blad1!$A$1:$F$126,5,FALSE),0)</f>
        <v>0</v>
      </c>
      <c r="F1003" t="str">
        <f>IFERROR(VLOOKUP(A1003,Blad1!$A$1:$F$126,6,FALSE),"Home")</f>
        <v>Home</v>
      </c>
      <c r="G1003" t="str">
        <f t="shared" si="46"/>
        <v>Self</v>
      </c>
      <c r="H1003" t="str">
        <f t="shared" si="47"/>
        <v>Y</v>
      </c>
    </row>
    <row r="1004" spans="1:8" x14ac:dyDescent="0.25">
      <c r="A1004" s="19">
        <v>42642</v>
      </c>
      <c r="B1004" t="str">
        <f t="shared" si="45"/>
        <v>Thu</v>
      </c>
      <c r="C1004" t="str">
        <f>IFERROR(VLOOKUP(A1004,Blad1!$A$1:$F$126,3,FALSE),"No Liqour")</f>
        <v>No Liqour</v>
      </c>
      <c r="D1004">
        <f>IFERROR(VLOOKUP(A1004,Blad1!$A$1:$F$126,4,FALSE),0)</f>
        <v>0</v>
      </c>
      <c r="E1004">
        <f>IFERROR(VLOOKUP(A1004,Blad1!$A$1:$F$126,5,FALSE),0)</f>
        <v>0</v>
      </c>
      <c r="F1004" t="str">
        <f>IFERROR(VLOOKUP(A1004,Blad1!$A$1:$F$126,6,FALSE),"Home")</f>
        <v>Home</v>
      </c>
      <c r="G1004" t="str">
        <f t="shared" si="46"/>
        <v>Self</v>
      </c>
      <c r="H1004" t="str">
        <f t="shared" si="47"/>
        <v>Y</v>
      </c>
    </row>
    <row r="1005" spans="1:8" x14ac:dyDescent="0.25">
      <c r="A1005" s="19">
        <v>42643</v>
      </c>
      <c r="B1005" t="str">
        <f t="shared" si="45"/>
        <v>Fri</v>
      </c>
      <c r="C1005" t="str">
        <f>IFERROR(VLOOKUP(A1005,Blad1!$A$1:$F$126,3,FALSE),"No Liqour")</f>
        <v>No Liqour</v>
      </c>
      <c r="D1005">
        <f>IFERROR(VLOOKUP(A1005,Blad1!$A$1:$F$126,4,FALSE),0)</f>
        <v>0</v>
      </c>
      <c r="E1005">
        <f>IFERROR(VLOOKUP(A1005,Blad1!$A$1:$F$126,5,FALSE),0)</f>
        <v>0</v>
      </c>
      <c r="F1005" t="str">
        <f>IFERROR(VLOOKUP(A1005,Blad1!$A$1:$F$126,6,FALSE),"Home")</f>
        <v>Home</v>
      </c>
      <c r="G1005" t="str">
        <f t="shared" si="46"/>
        <v>Self</v>
      </c>
      <c r="H1005" t="str">
        <f t="shared" si="47"/>
        <v>Y</v>
      </c>
    </row>
    <row r="1006" spans="1:8" x14ac:dyDescent="0.25">
      <c r="A1006" s="19">
        <v>42644</v>
      </c>
      <c r="B1006" t="str">
        <f t="shared" si="45"/>
        <v>Sat</v>
      </c>
      <c r="C1006" t="str">
        <f>IFERROR(VLOOKUP(A1006,Blad1!$A$1:$F$126,3,FALSE),"No Liqour")</f>
        <v>No Liqour</v>
      </c>
      <c r="D1006">
        <f>IFERROR(VLOOKUP(A1006,Blad1!$A$1:$F$126,4,FALSE),0)</f>
        <v>0</v>
      </c>
      <c r="E1006">
        <f>IFERROR(VLOOKUP(A1006,Blad1!$A$1:$F$126,5,FALSE),0)</f>
        <v>0</v>
      </c>
      <c r="F1006" t="str">
        <f>IFERROR(VLOOKUP(A1006,Blad1!$A$1:$F$126,6,FALSE),"Home")</f>
        <v>Home</v>
      </c>
      <c r="G1006" t="str">
        <f t="shared" si="46"/>
        <v>Self</v>
      </c>
      <c r="H1006" t="str">
        <f t="shared" si="47"/>
        <v>Y</v>
      </c>
    </row>
    <row r="1007" spans="1:8" x14ac:dyDescent="0.25">
      <c r="A1007" s="19">
        <v>42645</v>
      </c>
      <c r="B1007" t="str">
        <f t="shared" si="45"/>
        <v>Sun</v>
      </c>
      <c r="C1007" t="str">
        <f>IFERROR(VLOOKUP(A1007,Blad1!$A$1:$F$126,3,FALSE),"No Liqour")</f>
        <v>No Liqour</v>
      </c>
      <c r="D1007">
        <f>IFERROR(VLOOKUP(A1007,Blad1!$A$1:$F$126,4,FALSE),0)</f>
        <v>0</v>
      </c>
      <c r="E1007">
        <f>IFERROR(VLOOKUP(A1007,Blad1!$A$1:$F$126,5,FALSE),0)</f>
        <v>0</v>
      </c>
      <c r="F1007" t="str">
        <f>IFERROR(VLOOKUP(A1007,Blad1!$A$1:$F$126,6,FALSE),"Home")</f>
        <v>Home</v>
      </c>
      <c r="G1007" t="str">
        <f t="shared" si="46"/>
        <v>Self</v>
      </c>
      <c r="H1007" t="str">
        <f t="shared" si="47"/>
        <v>Y</v>
      </c>
    </row>
    <row r="1008" spans="1:8" x14ac:dyDescent="0.25">
      <c r="A1008" s="19">
        <v>42646</v>
      </c>
      <c r="B1008" t="str">
        <f t="shared" si="45"/>
        <v>Mon</v>
      </c>
      <c r="C1008" t="str">
        <f>IFERROR(VLOOKUP(A1008,Blad1!$A$1:$F$126,3,FALSE),"No Liqour")</f>
        <v>No Liqour</v>
      </c>
      <c r="D1008">
        <f>IFERROR(VLOOKUP(A1008,Blad1!$A$1:$F$126,4,FALSE),0)</f>
        <v>0</v>
      </c>
      <c r="E1008">
        <f>IFERROR(VLOOKUP(A1008,Blad1!$A$1:$F$126,5,FALSE),0)</f>
        <v>0</v>
      </c>
      <c r="F1008" t="str">
        <f>IFERROR(VLOOKUP(A1008,Blad1!$A$1:$F$126,6,FALSE),"Home")</f>
        <v>Home</v>
      </c>
      <c r="G1008" t="str">
        <f t="shared" si="46"/>
        <v>Self</v>
      </c>
      <c r="H1008" t="str">
        <f t="shared" si="47"/>
        <v>Y</v>
      </c>
    </row>
    <row r="1009" spans="1:8" x14ac:dyDescent="0.25">
      <c r="A1009" s="19">
        <v>42647</v>
      </c>
      <c r="B1009" t="str">
        <f t="shared" si="45"/>
        <v>Tue</v>
      </c>
      <c r="C1009" t="str">
        <f>IFERROR(VLOOKUP(A1009,Blad1!$A$1:$F$126,3,FALSE),"No Liqour")</f>
        <v>No Liqour</v>
      </c>
      <c r="D1009">
        <f>IFERROR(VLOOKUP(A1009,Blad1!$A$1:$F$126,4,FALSE),0)</f>
        <v>0</v>
      </c>
      <c r="E1009">
        <f>IFERROR(VLOOKUP(A1009,Blad1!$A$1:$F$126,5,FALSE),0)</f>
        <v>0</v>
      </c>
      <c r="F1009" t="str">
        <f>IFERROR(VLOOKUP(A1009,Blad1!$A$1:$F$126,6,FALSE),"Home")</f>
        <v>Home</v>
      </c>
      <c r="G1009" t="str">
        <f t="shared" si="46"/>
        <v>Self</v>
      </c>
      <c r="H1009" t="str">
        <f t="shared" si="47"/>
        <v>Y</v>
      </c>
    </row>
    <row r="1010" spans="1:8" x14ac:dyDescent="0.25">
      <c r="A1010" s="19">
        <v>42648</v>
      </c>
      <c r="B1010" t="str">
        <f t="shared" si="45"/>
        <v>Wed</v>
      </c>
      <c r="C1010" t="str">
        <f>IFERROR(VLOOKUP(A1010,Blad1!$A$1:$F$126,3,FALSE),"No Liqour")</f>
        <v>No Liqour</v>
      </c>
      <c r="D1010">
        <f>IFERROR(VLOOKUP(A1010,Blad1!$A$1:$F$126,4,FALSE),0)</f>
        <v>0</v>
      </c>
      <c r="E1010">
        <f>IFERROR(VLOOKUP(A1010,Blad1!$A$1:$F$126,5,FALSE),0)</f>
        <v>0</v>
      </c>
      <c r="F1010" t="str">
        <f>IFERROR(VLOOKUP(A1010,Blad1!$A$1:$F$126,6,FALSE),"Home")</f>
        <v>Home</v>
      </c>
      <c r="G1010" t="str">
        <f t="shared" si="46"/>
        <v>Self</v>
      </c>
      <c r="H1010" t="str">
        <f t="shared" si="47"/>
        <v>Y</v>
      </c>
    </row>
    <row r="1011" spans="1:8" x14ac:dyDescent="0.25">
      <c r="A1011" s="19">
        <v>42649</v>
      </c>
      <c r="B1011" t="str">
        <f t="shared" si="45"/>
        <v>Thu</v>
      </c>
      <c r="C1011" t="str">
        <f>IFERROR(VLOOKUP(A1011,Blad1!$A$1:$F$126,3,FALSE),"No Liqour")</f>
        <v>No Liqour</v>
      </c>
      <c r="D1011">
        <f>IFERROR(VLOOKUP(A1011,Blad1!$A$1:$F$126,4,FALSE),0)</f>
        <v>0</v>
      </c>
      <c r="E1011">
        <f>IFERROR(VLOOKUP(A1011,Blad1!$A$1:$F$126,5,FALSE),0)</f>
        <v>0</v>
      </c>
      <c r="F1011" t="str">
        <f>IFERROR(VLOOKUP(A1011,Blad1!$A$1:$F$126,6,FALSE),"Home")</f>
        <v>Home</v>
      </c>
      <c r="G1011" t="str">
        <f t="shared" si="46"/>
        <v>Self</v>
      </c>
      <c r="H1011" t="str">
        <f t="shared" si="47"/>
        <v>Y</v>
      </c>
    </row>
    <row r="1012" spans="1:8" x14ac:dyDescent="0.25">
      <c r="A1012" s="19">
        <v>42650</v>
      </c>
      <c r="B1012" t="str">
        <f t="shared" si="45"/>
        <v>Fri</v>
      </c>
      <c r="C1012" t="str">
        <f>IFERROR(VLOOKUP(A1012,Blad1!$A$1:$F$126,3,FALSE),"No Liqour")</f>
        <v>No Liqour</v>
      </c>
      <c r="D1012">
        <f>IFERROR(VLOOKUP(A1012,Blad1!$A$1:$F$126,4,FALSE),0)</f>
        <v>0</v>
      </c>
      <c r="E1012">
        <f>IFERROR(VLOOKUP(A1012,Blad1!$A$1:$F$126,5,FALSE),0)</f>
        <v>0</v>
      </c>
      <c r="F1012" t="str">
        <f>IFERROR(VLOOKUP(A1012,Blad1!$A$1:$F$126,6,FALSE),"Home")</f>
        <v>Home</v>
      </c>
      <c r="G1012" t="str">
        <f t="shared" si="46"/>
        <v>Self</v>
      </c>
      <c r="H1012" t="str">
        <f t="shared" si="47"/>
        <v>Y</v>
      </c>
    </row>
    <row r="1013" spans="1:8" x14ac:dyDescent="0.25">
      <c r="A1013" s="19">
        <v>42651</v>
      </c>
      <c r="B1013" t="str">
        <f t="shared" si="45"/>
        <v>Sat</v>
      </c>
      <c r="C1013" t="str">
        <f>IFERROR(VLOOKUP(A1013,Blad1!$A$1:$F$126,3,FALSE),"No Liqour")</f>
        <v>No Liqour</v>
      </c>
      <c r="D1013">
        <f>IFERROR(VLOOKUP(A1013,Blad1!$A$1:$F$126,4,FALSE),0)</f>
        <v>0</v>
      </c>
      <c r="E1013">
        <f>IFERROR(VLOOKUP(A1013,Blad1!$A$1:$F$126,5,FALSE),0)</f>
        <v>0</v>
      </c>
      <c r="F1013" t="str">
        <f>IFERROR(VLOOKUP(A1013,Blad1!$A$1:$F$126,6,FALSE),"Home")</f>
        <v>Home</v>
      </c>
      <c r="G1013" t="str">
        <f t="shared" si="46"/>
        <v>Self</v>
      </c>
      <c r="H1013" t="str">
        <f t="shared" si="47"/>
        <v>Y</v>
      </c>
    </row>
    <row r="1014" spans="1:8" x14ac:dyDescent="0.25">
      <c r="A1014" s="19">
        <v>42652</v>
      </c>
      <c r="B1014" t="str">
        <f t="shared" si="45"/>
        <v>Sun</v>
      </c>
      <c r="C1014" t="str">
        <f>IFERROR(VLOOKUP(A1014,Blad1!$A$1:$F$126,3,FALSE),"No Liqour")</f>
        <v>No Liqour</v>
      </c>
      <c r="D1014">
        <f>IFERROR(VLOOKUP(A1014,Blad1!$A$1:$F$126,4,FALSE),0)</f>
        <v>0</v>
      </c>
      <c r="E1014">
        <f>IFERROR(VLOOKUP(A1014,Blad1!$A$1:$F$126,5,FALSE),0)</f>
        <v>0</v>
      </c>
      <c r="F1014" t="str">
        <f>IFERROR(VLOOKUP(A1014,Blad1!$A$1:$F$126,6,FALSE),"Home")</f>
        <v>Home</v>
      </c>
      <c r="G1014" t="str">
        <f t="shared" si="46"/>
        <v>Self</v>
      </c>
      <c r="H1014" t="str">
        <f t="shared" si="47"/>
        <v>Y</v>
      </c>
    </row>
    <row r="1015" spans="1:8" x14ac:dyDescent="0.25">
      <c r="A1015" s="19">
        <v>42653</v>
      </c>
      <c r="B1015" t="str">
        <f t="shared" si="45"/>
        <v>Mon</v>
      </c>
      <c r="C1015" t="str">
        <f>IFERROR(VLOOKUP(A1015,Blad1!$A$1:$F$126,3,FALSE),"No Liqour")</f>
        <v>No Liqour</v>
      </c>
      <c r="D1015">
        <f>IFERROR(VLOOKUP(A1015,Blad1!$A$1:$F$126,4,FALSE),0)</f>
        <v>0</v>
      </c>
      <c r="E1015">
        <f>IFERROR(VLOOKUP(A1015,Blad1!$A$1:$F$126,5,FALSE),0)</f>
        <v>0</v>
      </c>
      <c r="F1015" t="str">
        <f>IFERROR(VLOOKUP(A1015,Blad1!$A$1:$F$126,6,FALSE),"Home")</f>
        <v>Home</v>
      </c>
      <c r="G1015" t="str">
        <f t="shared" si="46"/>
        <v>Self</v>
      </c>
      <c r="H1015" t="str">
        <f t="shared" si="47"/>
        <v>Y</v>
      </c>
    </row>
    <row r="1016" spans="1:8" x14ac:dyDescent="0.25">
      <c r="A1016" s="19">
        <v>42654</v>
      </c>
      <c r="B1016" t="str">
        <f t="shared" si="45"/>
        <v>Tue</v>
      </c>
      <c r="C1016" t="str">
        <f>IFERROR(VLOOKUP(A1016,Blad1!$A$1:$F$126,3,FALSE),"No Liqour")</f>
        <v>No Liqour</v>
      </c>
      <c r="D1016">
        <f>IFERROR(VLOOKUP(A1016,Blad1!$A$1:$F$126,4,FALSE),0)</f>
        <v>0</v>
      </c>
      <c r="E1016">
        <f>IFERROR(VLOOKUP(A1016,Blad1!$A$1:$F$126,5,FALSE),0)</f>
        <v>0</v>
      </c>
      <c r="F1016" t="str">
        <f>IFERROR(VLOOKUP(A1016,Blad1!$A$1:$F$126,6,FALSE),"Home")</f>
        <v>Home</v>
      </c>
      <c r="G1016" t="str">
        <f t="shared" si="46"/>
        <v>Self</v>
      </c>
      <c r="H1016" t="str">
        <f t="shared" si="47"/>
        <v>Y</v>
      </c>
    </row>
    <row r="1017" spans="1:8" x14ac:dyDescent="0.25">
      <c r="A1017" s="19">
        <v>42655</v>
      </c>
      <c r="B1017" t="str">
        <f t="shared" si="45"/>
        <v>Wed</v>
      </c>
      <c r="C1017" t="str">
        <f>IFERROR(VLOOKUP(A1017,Blad1!$A$1:$F$126,3,FALSE),"No Liqour")</f>
        <v>No Liqour</v>
      </c>
      <c r="D1017">
        <f>IFERROR(VLOOKUP(A1017,Blad1!$A$1:$F$126,4,FALSE),0)</f>
        <v>0</v>
      </c>
      <c r="E1017">
        <f>IFERROR(VLOOKUP(A1017,Blad1!$A$1:$F$126,5,FALSE),0)</f>
        <v>0</v>
      </c>
      <c r="F1017" t="str">
        <f>IFERROR(VLOOKUP(A1017,Blad1!$A$1:$F$126,6,FALSE),"Home")</f>
        <v>Home</v>
      </c>
      <c r="G1017" t="str">
        <f t="shared" si="46"/>
        <v>Self</v>
      </c>
      <c r="H1017" t="str">
        <f t="shared" si="47"/>
        <v>Y</v>
      </c>
    </row>
    <row r="1018" spans="1:8" x14ac:dyDescent="0.25">
      <c r="A1018" s="19">
        <v>42656</v>
      </c>
      <c r="B1018" t="str">
        <f t="shared" si="45"/>
        <v>Thu</v>
      </c>
      <c r="C1018" t="str">
        <f>IFERROR(VLOOKUP(A1018,Blad1!$A$1:$F$126,3,FALSE),"No Liqour")</f>
        <v>No Liqour</v>
      </c>
      <c r="D1018">
        <f>IFERROR(VLOOKUP(A1018,Blad1!$A$1:$F$126,4,FALSE),0)</f>
        <v>0</v>
      </c>
      <c r="E1018">
        <f>IFERROR(VLOOKUP(A1018,Blad1!$A$1:$F$126,5,FALSE),0)</f>
        <v>0</v>
      </c>
      <c r="F1018" t="str">
        <f>IFERROR(VLOOKUP(A1018,Blad1!$A$1:$F$126,6,FALSE),"Home")</f>
        <v>Home</v>
      </c>
      <c r="G1018" t="str">
        <f t="shared" si="46"/>
        <v>Self</v>
      </c>
      <c r="H1018" t="str">
        <f t="shared" si="47"/>
        <v>Y</v>
      </c>
    </row>
    <row r="1019" spans="1:8" x14ac:dyDescent="0.25">
      <c r="A1019" s="19">
        <v>42657</v>
      </c>
      <c r="B1019" t="str">
        <f t="shared" si="45"/>
        <v>Fri</v>
      </c>
      <c r="C1019" t="str">
        <f>IFERROR(VLOOKUP(A1019,Blad1!$A$1:$F$126,3,FALSE),"No Liqour")</f>
        <v>No Liqour</v>
      </c>
      <c r="D1019">
        <f>IFERROR(VLOOKUP(A1019,Blad1!$A$1:$F$126,4,FALSE),0)</f>
        <v>0</v>
      </c>
      <c r="E1019">
        <f>IFERROR(VLOOKUP(A1019,Blad1!$A$1:$F$126,5,FALSE),0)</f>
        <v>0</v>
      </c>
      <c r="F1019" t="str">
        <f>IFERROR(VLOOKUP(A1019,Blad1!$A$1:$F$126,6,FALSE),"Home")</f>
        <v>Home</v>
      </c>
      <c r="G1019" t="str">
        <f t="shared" si="46"/>
        <v>Self</v>
      </c>
      <c r="H1019" t="str">
        <f t="shared" si="47"/>
        <v>Y</v>
      </c>
    </row>
    <row r="1020" spans="1:8" x14ac:dyDescent="0.25">
      <c r="A1020" s="19">
        <v>42658</v>
      </c>
      <c r="B1020" t="str">
        <f t="shared" si="45"/>
        <v>Sat</v>
      </c>
      <c r="C1020" t="str">
        <f>IFERROR(VLOOKUP(A1020,Blad1!$A$1:$F$126,3,FALSE),"No Liqour")</f>
        <v>No Liqour</v>
      </c>
      <c r="D1020">
        <f>IFERROR(VLOOKUP(A1020,Blad1!$A$1:$F$126,4,FALSE),0)</f>
        <v>0</v>
      </c>
      <c r="E1020">
        <f>IFERROR(VLOOKUP(A1020,Blad1!$A$1:$F$126,5,FALSE),0)</f>
        <v>0</v>
      </c>
      <c r="F1020" t="str">
        <f>IFERROR(VLOOKUP(A1020,Blad1!$A$1:$F$126,6,FALSE),"Home")</f>
        <v>Home</v>
      </c>
      <c r="G1020" t="str">
        <f t="shared" si="46"/>
        <v>Self</v>
      </c>
      <c r="H1020" t="str">
        <f t="shared" si="47"/>
        <v>Y</v>
      </c>
    </row>
    <row r="1021" spans="1:8" x14ac:dyDescent="0.25">
      <c r="A1021" s="19">
        <v>42659</v>
      </c>
      <c r="B1021" t="str">
        <f t="shared" si="45"/>
        <v>Sun</v>
      </c>
      <c r="C1021" t="str">
        <f>IFERROR(VLOOKUP(A1021,Blad1!$A$1:$F$126,3,FALSE),"No Liqour")</f>
        <v>No Liqour</v>
      </c>
      <c r="D1021">
        <f>IFERROR(VLOOKUP(A1021,Blad1!$A$1:$F$126,4,FALSE),0)</f>
        <v>0</v>
      </c>
      <c r="E1021">
        <f>IFERROR(VLOOKUP(A1021,Blad1!$A$1:$F$126,5,FALSE),0)</f>
        <v>0</v>
      </c>
      <c r="F1021" t="str">
        <f>IFERROR(VLOOKUP(A1021,Blad1!$A$1:$F$126,6,FALSE),"Home")</f>
        <v>Home</v>
      </c>
      <c r="G1021" t="str">
        <f t="shared" si="46"/>
        <v>Self</v>
      </c>
      <c r="H1021" t="str">
        <f t="shared" si="47"/>
        <v>Y</v>
      </c>
    </row>
    <row r="1022" spans="1:8" x14ac:dyDescent="0.25">
      <c r="A1022" s="19">
        <v>42660</v>
      </c>
      <c r="B1022" t="str">
        <f t="shared" si="45"/>
        <v>Mon</v>
      </c>
      <c r="C1022" t="str">
        <f>IFERROR(VLOOKUP(A1022,Blad1!$A$1:$F$126,3,FALSE),"No Liqour")</f>
        <v>No Liqour</v>
      </c>
      <c r="D1022">
        <f>IFERROR(VLOOKUP(A1022,Blad1!$A$1:$F$126,4,FALSE),0)</f>
        <v>0</v>
      </c>
      <c r="E1022">
        <f>IFERROR(VLOOKUP(A1022,Blad1!$A$1:$F$126,5,FALSE),0)</f>
        <v>0</v>
      </c>
      <c r="F1022" t="str">
        <f>IFERROR(VLOOKUP(A1022,Blad1!$A$1:$F$126,6,FALSE),"Home")</f>
        <v>Home</v>
      </c>
      <c r="G1022" t="str">
        <f t="shared" si="46"/>
        <v>Self</v>
      </c>
      <c r="H1022" t="str">
        <f t="shared" si="47"/>
        <v>Y</v>
      </c>
    </row>
    <row r="1023" spans="1:8" x14ac:dyDescent="0.25">
      <c r="A1023" s="19">
        <v>42661</v>
      </c>
      <c r="B1023" t="str">
        <f t="shared" si="45"/>
        <v>Tue</v>
      </c>
      <c r="C1023" t="str">
        <f>IFERROR(VLOOKUP(A1023,Blad1!$A$1:$F$126,3,FALSE),"No Liqour")</f>
        <v>No Liqour</v>
      </c>
      <c r="D1023">
        <f>IFERROR(VLOOKUP(A1023,Blad1!$A$1:$F$126,4,FALSE),0)</f>
        <v>0</v>
      </c>
      <c r="E1023">
        <f>IFERROR(VLOOKUP(A1023,Blad1!$A$1:$F$126,5,FALSE),0)</f>
        <v>0</v>
      </c>
      <c r="F1023" t="str">
        <f>IFERROR(VLOOKUP(A1023,Blad1!$A$1:$F$126,6,FALSE),"Home")</f>
        <v>Home</v>
      </c>
      <c r="G1023" t="str">
        <f t="shared" si="46"/>
        <v>Self</v>
      </c>
      <c r="H1023" t="str">
        <f t="shared" si="47"/>
        <v>Y</v>
      </c>
    </row>
    <row r="1024" spans="1:8" x14ac:dyDescent="0.25">
      <c r="A1024" s="19">
        <v>42662</v>
      </c>
      <c r="B1024" t="str">
        <f t="shared" si="45"/>
        <v>Wed</v>
      </c>
      <c r="C1024" t="str">
        <f>IFERROR(VLOOKUP(A1024,Blad1!$A$1:$F$126,3,FALSE),"No Liqour")</f>
        <v>No Liqour</v>
      </c>
      <c r="D1024">
        <f>IFERROR(VLOOKUP(A1024,Blad1!$A$1:$F$126,4,FALSE),0)</f>
        <v>0</v>
      </c>
      <c r="E1024">
        <f>IFERROR(VLOOKUP(A1024,Blad1!$A$1:$F$126,5,FALSE),0)</f>
        <v>0</v>
      </c>
      <c r="F1024" t="str">
        <f>IFERROR(VLOOKUP(A1024,Blad1!$A$1:$F$126,6,FALSE),"Home")</f>
        <v>Home</v>
      </c>
      <c r="G1024" t="str">
        <f t="shared" si="46"/>
        <v>Self</v>
      </c>
      <c r="H1024" t="str">
        <f t="shared" si="47"/>
        <v>Y</v>
      </c>
    </row>
    <row r="1025" spans="1:8" x14ac:dyDescent="0.25">
      <c r="A1025" s="19">
        <v>42663</v>
      </c>
      <c r="B1025" t="str">
        <f t="shared" si="45"/>
        <v>Thu</v>
      </c>
      <c r="C1025" t="str">
        <f>IFERROR(VLOOKUP(A1025,Blad1!$A$1:$F$126,3,FALSE),"No Liqour")</f>
        <v>No Liqour</v>
      </c>
      <c r="D1025">
        <f>IFERROR(VLOOKUP(A1025,Blad1!$A$1:$F$126,4,FALSE),0)</f>
        <v>0</v>
      </c>
      <c r="E1025">
        <f>IFERROR(VLOOKUP(A1025,Blad1!$A$1:$F$126,5,FALSE),0)</f>
        <v>0</v>
      </c>
      <c r="F1025" t="str">
        <f>IFERROR(VLOOKUP(A1025,Blad1!$A$1:$F$126,6,FALSE),"Home")</f>
        <v>Home</v>
      </c>
      <c r="G1025" t="str">
        <f t="shared" si="46"/>
        <v>Self</v>
      </c>
      <c r="H1025" t="str">
        <f t="shared" si="47"/>
        <v>Y</v>
      </c>
    </row>
    <row r="1026" spans="1:8" x14ac:dyDescent="0.25">
      <c r="A1026" s="19">
        <v>42664</v>
      </c>
      <c r="B1026" t="str">
        <f t="shared" si="45"/>
        <v>Fri</v>
      </c>
      <c r="C1026" t="str">
        <f>IFERROR(VLOOKUP(A1026,Blad1!$A$1:$F$126,3,FALSE),"No Liqour")</f>
        <v>No Liqour</v>
      </c>
      <c r="D1026">
        <f>IFERROR(VLOOKUP(A1026,Blad1!$A$1:$F$126,4,FALSE),0)</f>
        <v>0</v>
      </c>
      <c r="E1026">
        <f>IFERROR(VLOOKUP(A1026,Blad1!$A$1:$F$126,5,FALSE),0)</f>
        <v>0</v>
      </c>
      <c r="F1026" t="str">
        <f>IFERROR(VLOOKUP(A1026,Blad1!$A$1:$F$126,6,FALSE),"Home")</f>
        <v>Home</v>
      </c>
      <c r="G1026" t="str">
        <f t="shared" si="46"/>
        <v>Self</v>
      </c>
      <c r="H1026" t="str">
        <f t="shared" si="47"/>
        <v>Y</v>
      </c>
    </row>
    <row r="1027" spans="1:8" x14ac:dyDescent="0.25">
      <c r="A1027" s="19">
        <v>42665</v>
      </c>
      <c r="B1027" t="str">
        <f t="shared" ref="B1027:B1090" si="48">TEXT(A1027,"ddd")</f>
        <v>Sat</v>
      </c>
      <c r="C1027" t="str">
        <f>IFERROR(VLOOKUP(A1027,Blad1!$A$1:$F$126,3,FALSE),"No Liqour")</f>
        <v>No Liqour</v>
      </c>
      <c r="D1027">
        <f>IFERROR(VLOOKUP(A1027,Blad1!$A$1:$F$126,4,FALSE),0)</f>
        <v>0</v>
      </c>
      <c r="E1027">
        <f>IFERROR(VLOOKUP(A1027,Blad1!$A$1:$F$126,5,FALSE),0)</f>
        <v>0</v>
      </c>
      <c r="F1027" t="str">
        <f>IFERROR(VLOOKUP(A1027,Blad1!$A$1:$F$126,6,FALSE),"Home")</f>
        <v>Home</v>
      </c>
      <c r="G1027" t="str">
        <f t="shared" ref="G1027:G1090" si="49">IF(F1027="Home","Self","Others")</f>
        <v>Self</v>
      </c>
      <c r="H1027" t="str">
        <f t="shared" ref="H1027:H1090" si="50">IFERROR(IF(FIND("Home",F1027)=1,"Y","N"),"N")</f>
        <v>Y</v>
      </c>
    </row>
    <row r="1028" spans="1:8" x14ac:dyDescent="0.25">
      <c r="A1028" s="19">
        <v>42666</v>
      </c>
      <c r="B1028" t="str">
        <f t="shared" si="48"/>
        <v>Sun</v>
      </c>
      <c r="C1028" t="str">
        <f>IFERROR(VLOOKUP(A1028,Blad1!$A$1:$F$126,3,FALSE),"No Liqour")</f>
        <v>No Liqour</v>
      </c>
      <c r="D1028">
        <f>IFERROR(VLOOKUP(A1028,Blad1!$A$1:$F$126,4,FALSE),0)</f>
        <v>0</v>
      </c>
      <c r="E1028">
        <f>IFERROR(VLOOKUP(A1028,Blad1!$A$1:$F$126,5,FALSE),0)</f>
        <v>0</v>
      </c>
      <c r="F1028" t="str">
        <f>IFERROR(VLOOKUP(A1028,Blad1!$A$1:$F$126,6,FALSE),"Home")</f>
        <v>Home</v>
      </c>
      <c r="G1028" t="str">
        <f t="shared" si="49"/>
        <v>Self</v>
      </c>
      <c r="H1028" t="str">
        <f t="shared" si="50"/>
        <v>Y</v>
      </c>
    </row>
    <row r="1029" spans="1:8" x14ac:dyDescent="0.25">
      <c r="A1029" s="19">
        <v>42667</v>
      </c>
      <c r="B1029" t="str">
        <f t="shared" si="48"/>
        <v>Mon</v>
      </c>
      <c r="C1029" t="str">
        <f>IFERROR(VLOOKUP(A1029,Blad1!$A$1:$F$126,3,FALSE),"No Liqour")</f>
        <v>No Liqour</v>
      </c>
      <c r="D1029">
        <f>IFERROR(VLOOKUP(A1029,Blad1!$A$1:$F$126,4,FALSE),0)</f>
        <v>0</v>
      </c>
      <c r="E1029">
        <f>IFERROR(VLOOKUP(A1029,Blad1!$A$1:$F$126,5,FALSE),0)</f>
        <v>0</v>
      </c>
      <c r="F1029" t="str">
        <f>IFERROR(VLOOKUP(A1029,Blad1!$A$1:$F$126,6,FALSE),"Home")</f>
        <v>Home</v>
      </c>
      <c r="G1029" t="str">
        <f t="shared" si="49"/>
        <v>Self</v>
      </c>
      <c r="H1029" t="str">
        <f t="shared" si="50"/>
        <v>Y</v>
      </c>
    </row>
    <row r="1030" spans="1:8" x14ac:dyDescent="0.25">
      <c r="A1030" s="19">
        <v>42668</v>
      </c>
      <c r="B1030" t="str">
        <f t="shared" si="48"/>
        <v>Tue</v>
      </c>
      <c r="C1030" t="str">
        <f>IFERROR(VLOOKUP(A1030,Blad1!$A$1:$F$126,3,FALSE),"No Liqour")</f>
        <v>No Liqour</v>
      </c>
      <c r="D1030">
        <f>IFERROR(VLOOKUP(A1030,Blad1!$A$1:$F$126,4,FALSE),0)</f>
        <v>0</v>
      </c>
      <c r="E1030">
        <f>IFERROR(VLOOKUP(A1030,Blad1!$A$1:$F$126,5,FALSE),0)</f>
        <v>0</v>
      </c>
      <c r="F1030" t="str">
        <f>IFERROR(VLOOKUP(A1030,Blad1!$A$1:$F$126,6,FALSE),"Home")</f>
        <v>Home</v>
      </c>
      <c r="G1030" t="str">
        <f t="shared" si="49"/>
        <v>Self</v>
      </c>
      <c r="H1030" t="str">
        <f t="shared" si="50"/>
        <v>Y</v>
      </c>
    </row>
    <row r="1031" spans="1:8" x14ac:dyDescent="0.25">
      <c r="A1031" s="19">
        <v>42669</v>
      </c>
      <c r="B1031" t="str">
        <f t="shared" si="48"/>
        <v>Wed</v>
      </c>
      <c r="C1031" t="str">
        <f>IFERROR(VLOOKUP(A1031,Blad1!$A$1:$F$126,3,FALSE),"No Liqour")</f>
        <v>No Liqour</v>
      </c>
      <c r="D1031">
        <f>IFERROR(VLOOKUP(A1031,Blad1!$A$1:$F$126,4,FALSE),0)</f>
        <v>0</v>
      </c>
      <c r="E1031">
        <f>IFERROR(VLOOKUP(A1031,Blad1!$A$1:$F$126,5,FALSE),0)</f>
        <v>0</v>
      </c>
      <c r="F1031" t="str">
        <f>IFERROR(VLOOKUP(A1031,Blad1!$A$1:$F$126,6,FALSE),"Home")</f>
        <v>Home</v>
      </c>
      <c r="G1031" t="str">
        <f t="shared" si="49"/>
        <v>Self</v>
      </c>
      <c r="H1031" t="str">
        <f t="shared" si="50"/>
        <v>Y</v>
      </c>
    </row>
    <row r="1032" spans="1:8" x14ac:dyDescent="0.25">
      <c r="A1032" s="19">
        <v>42670</v>
      </c>
      <c r="B1032" t="str">
        <f t="shared" si="48"/>
        <v>Thu</v>
      </c>
      <c r="C1032" t="str">
        <f>IFERROR(VLOOKUP(A1032,Blad1!$A$1:$F$126,3,FALSE),"No Liqour")</f>
        <v>No Liqour</v>
      </c>
      <c r="D1032">
        <f>IFERROR(VLOOKUP(A1032,Blad1!$A$1:$F$126,4,FALSE),0)</f>
        <v>0</v>
      </c>
      <c r="E1032">
        <f>IFERROR(VLOOKUP(A1032,Blad1!$A$1:$F$126,5,FALSE),0)</f>
        <v>0</v>
      </c>
      <c r="F1032" t="str">
        <f>IFERROR(VLOOKUP(A1032,Blad1!$A$1:$F$126,6,FALSE),"Home")</f>
        <v>Home</v>
      </c>
      <c r="G1032" t="str">
        <f t="shared" si="49"/>
        <v>Self</v>
      </c>
      <c r="H1032" t="str">
        <f t="shared" si="50"/>
        <v>Y</v>
      </c>
    </row>
    <row r="1033" spans="1:8" x14ac:dyDescent="0.25">
      <c r="A1033" s="19">
        <v>42671</v>
      </c>
      <c r="B1033" t="str">
        <f t="shared" si="48"/>
        <v>Fri</v>
      </c>
      <c r="C1033" t="str">
        <f>IFERROR(VLOOKUP(A1033,Blad1!$A$1:$F$126,3,FALSE),"No Liqour")</f>
        <v>No Liqour</v>
      </c>
      <c r="D1033">
        <f>IFERROR(VLOOKUP(A1033,Blad1!$A$1:$F$126,4,FALSE),0)</f>
        <v>0</v>
      </c>
      <c r="E1033">
        <f>IFERROR(VLOOKUP(A1033,Blad1!$A$1:$F$126,5,FALSE),0)</f>
        <v>0</v>
      </c>
      <c r="F1033" t="str">
        <f>IFERROR(VLOOKUP(A1033,Blad1!$A$1:$F$126,6,FALSE),"Home")</f>
        <v>Home</v>
      </c>
      <c r="G1033" t="str">
        <f t="shared" si="49"/>
        <v>Self</v>
      </c>
      <c r="H1033" t="str">
        <f t="shared" si="50"/>
        <v>Y</v>
      </c>
    </row>
    <row r="1034" spans="1:8" x14ac:dyDescent="0.25">
      <c r="A1034" s="19">
        <v>42672</v>
      </c>
      <c r="B1034" t="str">
        <f t="shared" si="48"/>
        <v>Sat</v>
      </c>
      <c r="C1034" t="str">
        <f>IFERROR(VLOOKUP(A1034,Blad1!$A$1:$F$126,3,FALSE),"No Liqour")</f>
        <v>No Liqour</v>
      </c>
      <c r="D1034">
        <f>IFERROR(VLOOKUP(A1034,Blad1!$A$1:$F$126,4,FALSE),0)</f>
        <v>0</v>
      </c>
      <c r="E1034">
        <f>IFERROR(VLOOKUP(A1034,Blad1!$A$1:$F$126,5,FALSE),0)</f>
        <v>0</v>
      </c>
      <c r="F1034" t="str">
        <f>IFERROR(VLOOKUP(A1034,Blad1!$A$1:$F$126,6,FALSE),"Home")</f>
        <v>Home</v>
      </c>
      <c r="G1034" t="str">
        <f t="shared" si="49"/>
        <v>Self</v>
      </c>
      <c r="H1034" t="str">
        <f t="shared" si="50"/>
        <v>Y</v>
      </c>
    </row>
    <row r="1035" spans="1:8" x14ac:dyDescent="0.25">
      <c r="A1035" s="19">
        <v>42673</v>
      </c>
      <c r="B1035" t="str">
        <f t="shared" si="48"/>
        <v>Sun</v>
      </c>
      <c r="C1035" t="str">
        <f>IFERROR(VLOOKUP(A1035,Blad1!$A$1:$F$126,3,FALSE),"No Liqour")</f>
        <v>No Liqour</v>
      </c>
      <c r="D1035">
        <f>IFERROR(VLOOKUP(A1035,Blad1!$A$1:$F$126,4,FALSE),0)</f>
        <v>0</v>
      </c>
      <c r="E1035">
        <f>IFERROR(VLOOKUP(A1035,Blad1!$A$1:$F$126,5,FALSE),0)</f>
        <v>0</v>
      </c>
      <c r="F1035" t="str">
        <f>IFERROR(VLOOKUP(A1035,Blad1!$A$1:$F$126,6,FALSE),"Home")</f>
        <v>Home</v>
      </c>
      <c r="G1035" t="str">
        <f t="shared" si="49"/>
        <v>Self</v>
      </c>
      <c r="H1035" t="str">
        <f t="shared" si="50"/>
        <v>Y</v>
      </c>
    </row>
    <row r="1036" spans="1:8" x14ac:dyDescent="0.25">
      <c r="A1036" s="19">
        <v>42674</v>
      </c>
      <c r="B1036" t="str">
        <f t="shared" si="48"/>
        <v>Mon</v>
      </c>
      <c r="C1036" t="str">
        <f>IFERROR(VLOOKUP(A1036,Blad1!$A$1:$F$126,3,FALSE),"No Liqour")</f>
        <v>No Liqour</v>
      </c>
      <c r="D1036">
        <f>IFERROR(VLOOKUP(A1036,Blad1!$A$1:$F$126,4,FALSE),0)</f>
        <v>0</v>
      </c>
      <c r="E1036">
        <f>IFERROR(VLOOKUP(A1036,Blad1!$A$1:$F$126,5,FALSE),0)</f>
        <v>0</v>
      </c>
      <c r="F1036" t="str">
        <f>IFERROR(VLOOKUP(A1036,Blad1!$A$1:$F$126,6,FALSE),"Home")</f>
        <v>Home</v>
      </c>
      <c r="G1036" t="str">
        <f t="shared" si="49"/>
        <v>Self</v>
      </c>
      <c r="H1036" t="str">
        <f t="shared" si="50"/>
        <v>Y</v>
      </c>
    </row>
    <row r="1037" spans="1:8" x14ac:dyDescent="0.25">
      <c r="A1037" s="19">
        <v>42675</v>
      </c>
      <c r="B1037" t="str">
        <f t="shared" si="48"/>
        <v>Tue</v>
      </c>
      <c r="C1037" t="str">
        <f>IFERROR(VLOOKUP(A1037,Blad1!$A$1:$F$126,3,FALSE),"No Liqour")</f>
        <v>No Liqour</v>
      </c>
      <c r="D1037">
        <f>IFERROR(VLOOKUP(A1037,Blad1!$A$1:$F$126,4,FALSE),0)</f>
        <v>0</v>
      </c>
      <c r="E1037">
        <f>IFERROR(VLOOKUP(A1037,Blad1!$A$1:$F$126,5,FALSE),0)</f>
        <v>0</v>
      </c>
      <c r="F1037" t="str">
        <f>IFERROR(VLOOKUP(A1037,Blad1!$A$1:$F$126,6,FALSE),"Home")</f>
        <v>Home</v>
      </c>
      <c r="G1037" t="str">
        <f t="shared" si="49"/>
        <v>Self</v>
      </c>
      <c r="H1037" t="str">
        <f t="shared" si="50"/>
        <v>Y</v>
      </c>
    </row>
    <row r="1038" spans="1:8" x14ac:dyDescent="0.25">
      <c r="A1038" s="19">
        <v>42676</v>
      </c>
      <c r="B1038" t="str">
        <f t="shared" si="48"/>
        <v>Wed</v>
      </c>
      <c r="C1038" t="str">
        <f>IFERROR(VLOOKUP(A1038,Blad1!$A$1:$F$126,3,FALSE),"No Liqour")</f>
        <v>No Liqour</v>
      </c>
      <c r="D1038">
        <f>IFERROR(VLOOKUP(A1038,Blad1!$A$1:$F$126,4,FALSE),0)</f>
        <v>0</v>
      </c>
      <c r="E1038">
        <f>IFERROR(VLOOKUP(A1038,Blad1!$A$1:$F$126,5,FALSE),0)</f>
        <v>0</v>
      </c>
      <c r="F1038" t="str">
        <f>IFERROR(VLOOKUP(A1038,Blad1!$A$1:$F$126,6,FALSE),"Home")</f>
        <v>Home</v>
      </c>
      <c r="G1038" t="str">
        <f t="shared" si="49"/>
        <v>Self</v>
      </c>
      <c r="H1038" t="str">
        <f t="shared" si="50"/>
        <v>Y</v>
      </c>
    </row>
    <row r="1039" spans="1:8" x14ac:dyDescent="0.25">
      <c r="A1039" s="19">
        <v>42677</v>
      </c>
      <c r="B1039" t="str">
        <f t="shared" si="48"/>
        <v>Thu</v>
      </c>
      <c r="C1039" t="str">
        <f>IFERROR(VLOOKUP(A1039,Blad1!$A$1:$F$126,3,FALSE),"No Liqour")</f>
        <v>No Liqour</v>
      </c>
      <c r="D1039">
        <f>IFERROR(VLOOKUP(A1039,Blad1!$A$1:$F$126,4,FALSE),0)</f>
        <v>0</v>
      </c>
      <c r="E1039">
        <f>IFERROR(VLOOKUP(A1039,Blad1!$A$1:$F$126,5,FALSE),0)</f>
        <v>0</v>
      </c>
      <c r="F1039" t="str">
        <f>IFERROR(VLOOKUP(A1039,Blad1!$A$1:$F$126,6,FALSE),"Home")</f>
        <v>Home</v>
      </c>
      <c r="G1039" t="str">
        <f t="shared" si="49"/>
        <v>Self</v>
      </c>
      <c r="H1039" t="str">
        <f t="shared" si="50"/>
        <v>Y</v>
      </c>
    </row>
    <row r="1040" spans="1:8" x14ac:dyDescent="0.25">
      <c r="A1040" s="19">
        <v>42678</v>
      </c>
      <c r="B1040" t="str">
        <f t="shared" si="48"/>
        <v>Fri</v>
      </c>
      <c r="C1040" t="str">
        <f>IFERROR(VLOOKUP(A1040,Blad1!$A$1:$F$126,3,FALSE),"No Liqour")</f>
        <v>No Liqour</v>
      </c>
      <c r="D1040">
        <f>IFERROR(VLOOKUP(A1040,Blad1!$A$1:$F$126,4,FALSE),0)</f>
        <v>0</v>
      </c>
      <c r="E1040">
        <f>IFERROR(VLOOKUP(A1040,Blad1!$A$1:$F$126,5,FALSE),0)</f>
        <v>0</v>
      </c>
      <c r="F1040" t="str">
        <f>IFERROR(VLOOKUP(A1040,Blad1!$A$1:$F$126,6,FALSE),"Home")</f>
        <v>Home</v>
      </c>
      <c r="G1040" t="str">
        <f t="shared" si="49"/>
        <v>Self</v>
      </c>
      <c r="H1040" t="str">
        <f t="shared" si="50"/>
        <v>Y</v>
      </c>
    </row>
    <row r="1041" spans="1:8" x14ac:dyDescent="0.25">
      <c r="A1041" s="19">
        <v>42679</v>
      </c>
      <c r="B1041" t="str">
        <f t="shared" si="48"/>
        <v>Sat</v>
      </c>
      <c r="C1041" t="str">
        <f>IFERROR(VLOOKUP(A1041,Blad1!$A$1:$F$126,3,FALSE),"No Liqour")</f>
        <v>No Liqour</v>
      </c>
      <c r="D1041">
        <f>IFERROR(VLOOKUP(A1041,Blad1!$A$1:$F$126,4,FALSE),0)</f>
        <v>0</v>
      </c>
      <c r="E1041">
        <f>IFERROR(VLOOKUP(A1041,Blad1!$A$1:$F$126,5,FALSE),0)</f>
        <v>0</v>
      </c>
      <c r="F1041" t="str">
        <f>IFERROR(VLOOKUP(A1041,Blad1!$A$1:$F$126,6,FALSE),"Home")</f>
        <v>Home</v>
      </c>
      <c r="G1041" t="str">
        <f t="shared" si="49"/>
        <v>Self</v>
      </c>
      <c r="H1041" t="str">
        <f t="shared" si="50"/>
        <v>Y</v>
      </c>
    </row>
    <row r="1042" spans="1:8" x14ac:dyDescent="0.25">
      <c r="A1042" s="19">
        <v>42680</v>
      </c>
      <c r="B1042" t="str">
        <f t="shared" si="48"/>
        <v>Sun</v>
      </c>
      <c r="C1042" t="str">
        <f>IFERROR(VLOOKUP(A1042,Blad1!$A$1:$F$126,3,FALSE),"No Liqour")</f>
        <v>No Liqour</v>
      </c>
      <c r="D1042">
        <f>IFERROR(VLOOKUP(A1042,Blad1!$A$1:$F$126,4,FALSE),0)</f>
        <v>0</v>
      </c>
      <c r="E1042">
        <f>IFERROR(VLOOKUP(A1042,Blad1!$A$1:$F$126,5,FALSE),0)</f>
        <v>0</v>
      </c>
      <c r="F1042" t="str">
        <f>IFERROR(VLOOKUP(A1042,Blad1!$A$1:$F$126,6,FALSE),"Home")</f>
        <v>Home</v>
      </c>
      <c r="G1042" t="str">
        <f t="shared" si="49"/>
        <v>Self</v>
      </c>
      <c r="H1042" t="str">
        <f t="shared" si="50"/>
        <v>Y</v>
      </c>
    </row>
    <row r="1043" spans="1:8" x14ac:dyDescent="0.25">
      <c r="A1043" s="19">
        <v>42681</v>
      </c>
      <c r="B1043" t="str">
        <f t="shared" si="48"/>
        <v>Mon</v>
      </c>
      <c r="C1043" t="str">
        <f>IFERROR(VLOOKUP(A1043,Blad1!$A$1:$F$126,3,FALSE),"No Liqour")</f>
        <v>No Liqour</v>
      </c>
      <c r="D1043">
        <f>IFERROR(VLOOKUP(A1043,Blad1!$A$1:$F$126,4,FALSE),0)</f>
        <v>0</v>
      </c>
      <c r="E1043">
        <f>IFERROR(VLOOKUP(A1043,Blad1!$A$1:$F$126,5,FALSE),0)</f>
        <v>0</v>
      </c>
      <c r="F1043" t="str">
        <f>IFERROR(VLOOKUP(A1043,Blad1!$A$1:$F$126,6,FALSE),"Home")</f>
        <v>Home</v>
      </c>
      <c r="G1043" t="str">
        <f t="shared" si="49"/>
        <v>Self</v>
      </c>
      <c r="H1043" t="str">
        <f t="shared" si="50"/>
        <v>Y</v>
      </c>
    </row>
    <row r="1044" spans="1:8" x14ac:dyDescent="0.25">
      <c r="A1044" s="19">
        <v>42682</v>
      </c>
      <c r="B1044" t="str">
        <f t="shared" si="48"/>
        <v>Tue</v>
      </c>
      <c r="C1044" t="str">
        <f>IFERROR(VLOOKUP(A1044,Blad1!$A$1:$F$126,3,FALSE),"No Liqour")</f>
        <v>No Liqour</v>
      </c>
      <c r="D1044">
        <f>IFERROR(VLOOKUP(A1044,Blad1!$A$1:$F$126,4,FALSE),0)</f>
        <v>0</v>
      </c>
      <c r="E1044">
        <f>IFERROR(VLOOKUP(A1044,Blad1!$A$1:$F$126,5,FALSE),0)</f>
        <v>0</v>
      </c>
      <c r="F1044" t="str">
        <f>IFERROR(VLOOKUP(A1044,Blad1!$A$1:$F$126,6,FALSE),"Home")</f>
        <v>Home</v>
      </c>
      <c r="G1044" t="str">
        <f t="shared" si="49"/>
        <v>Self</v>
      </c>
      <c r="H1044" t="str">
        <f t="shared" si="50"/>
        <v>Y</v>
      </c>
    </row>
    <row r="1045" spans="1:8" x14ac:dyDescent="0.25">
      <c r="A1045" s="19">
        <v>42683</v>
      </c>
      <c r="B1045" t="str">
        <f t="shared" si="48"/>
        <v>Wed</v>
      </c>
      <c r="C1045" t="str">
        <f>IFERROR(VLOOKUP(A1045,Blad1!$A$1:$F$126,3,FALSE),"No Liqour")</f>
        <v>No Liqour</v>
      </c>
      <c r="D1045">
        <f>IFERROR(VLOOKUP(A1045,Blad1!$A$1:$F$126,4,FALSE),0)</f>
        <v>0</v>
      </c>
      <c r="E1045">
        <f>IFERROR(VLOOKUP(A1045,Blad1!$A$1:$F$126,5,FALSE),0)</f>
        <v>0</v>
      </c>
      <c r="F1045" t="str">
        <f>IFERROR(VLOOKUP(A1045,Blad1!$A$1:$F$126,6,FALSE),"Home")</f>
        <v>Home</v>
      </c>
      <c r="G1045" t="str">
        <f t="shared" si="49"/>
        <v>Self</v>
      </c>
      <c r="H1045" t="str">
        <f t="shared" si="50"/>
        <v>Y</v>
      </c>
    </row>
    <row r="1046" spans="1:8" x14ac:dyDescent="0.25">
      <c r="A1046" s="19">
        <v>42684</v>
      </c>
      <c r="B1046" t="str">
        <f t="shared" si="48"/>
        <v>Thu</v>
      </c>
      <c r="C1046" t="str">
        <f>IFERROR(VLOOKUP(A1046,Blad1!$A$1:$F$126,3,FALSE),"No Liqour")</f>
        <v>No Liqour</v>
      </c>
      <c r="D1046">
        <f>IFERROR(VLOOKUP(A1046,Blad1!$A$1:$F$126,4,FALSE),0)</f>
        <v>0</v>
      </c>
      <c r="E1046">
        <f>IFERROR(VLOOKUP(A1046,Blad1!$A$1:$F$126,5,FALSE),0)</f>
        <v>0</v>
      </c>
      <c r="F1046" t="str">
        <f>IFERROR(VLOOKUP(A1046,Blad1!$A$1:$F$126,6,FALSE),"Home")</f>
        <v>Home</v>
      </c>
      <c r="G1046" t="str">
        <f t="shared" si="49"/>
        <v>Self</v>
      </c>
      <c r="H1046" t="str">
        <f t="shared" si="50"/>
        <v>Y</v>
      </c>
    </row>
    <row r="1047" spans="1:8" x14ac:dyDescent="0.25">
      <c r="A1047" s="19">
        <v>42685</v>
      </c>
      <c r="B1047" t="str">
        <f t="shared" si="48"/>
        <v>Fri</v>
      </c>
      <c r="C1047" t="str">
        <f>IFERROR(VLOOKUP(A1047,Blad1!$A$1:$F$126,3,FALSE),"No Liqour")</f>
        <v>No Liqour</v>
      </c>
      <c r="D1047">
        <f>IFERROR(VLOOKUP(A1047,Blad1!$A$1:$F$126,4,FALSE),0)</f>
        <v>0</v>
      </c>
      <c r="E1047">
        <f>IFERROR(VLOOKUP(A1047,Blad1!$A$1:$F$126,5,FALSE),0)</f>
        <v>0</v>
      </c>
      <c r="F1047" t="str">
        <f>IFERROR(VLOOKUP(A1047,Blad1!$A$1:$F$126,6,FALSE),"Home")</f>
        <v>Home</v>
      </c>
      <c r="G1047" t="str">
        <f t="shared" si="49"/>
        <v>Self</v>
      </c>
      <c r="H1047" t="str">
        <f t="shared" si="50"/>
        <v>Y</v>
      </c>
    </row>
    <row r="1048" spans="1:8" x14ac:dyDescent="0.25">
      <c r="A1048" s="19">
        <v>42686</v>
      </c>
      <c r="B1048" t="str">
        <f t="shared" si="48"/>
        <v>Sat</v>
      </c>
      <c r="C1048" t="str">
        <f>IFERROR(VLOOKUP(A1048,Blad1!$A$1:$F$126,3,FALSE),"No Liqour")</f>
        <v>No Liqour</v>
      </c>
      <c r="D1048">
        <f>IFERROR(VLOOKUP(A1048,Blad1!$A$1:$F$126,4,FALSE),0)</f>
        <v>0</v>
      </c>
      <c r="E1048">
        <f>IFERROR(VLOOKUP(A1048,Blad1!$A$1:$F$126,5,FALSE),0)</f>
        <v>0</v>
      </c>
      <c r="F1048" t="str">
        <f>IFERROR(VLOOKUP(A1048,Blad1!$A$1:$F$126,6,FALSE),"Home")</f>
        <v>Home</v>
      </c>
      <c r="G1048" t="str">
        <f t="shared" si="49"/>
        <v>Self</v>
      </c>
      <c r="H1048" t="str">
        <f t="shared" si="50"/>
        <v>Y</v>
      </c>
    </row>
    <row r="1049" spans="1:8" x14ac:dyDescent="0.25">
      <c r="A1049" s="19">
        <v>42687</v>
      </c>
      <c r="B1049" t="str">
        <f t="shared" si="48"/>
        <v>Sun</v>
      </c>
      <c r="C1049" t="str">
        <f>IFERROR(VLOOKUP(A1049,Blad1!$A$1:$F$126,3,FALSE),"No Liqour")</f>
        <v>No Liqour</v>
      </c>
      <c r="D1049">
        <f>IFERROR(VLOOKUP(A1049,Blad1!$A$1:$F$126,4,FALSE),0)</f>
        <v>0</v>
      </c>
      <c r="E1049">
        <f>IFERROR(VLOOKUP(A1049,Blad1!$A$1:$F$126,5,FALSE),0)</f>
        <v>0</v>
      </c>
      <c r="F1049" t="str">
        <f>IFERROR(VLOOKUP(A1049,Blad1!$A$1:$F$126,6,FALSE),"Home")</f>
        <v>Home</v>
      </c>
      <c r="G1049" t="str">
        <f t="shared" si="49"/>
        <v>Self</v>
      </c>
      <c r="H1049" t="str">
        <f t="shared" si="50"/>
        <v>Y</v>
      </c>
    </row>
    <row r="1050" spans="1:8" x14ac:dyDescent="0.25">
      <c r="A1050" s="19">
        <v>42688</v>
      </c>
      <c r="B1050" t="str">
        <f t="shared" si="48"/>
        <v>Mon</v>
      </c>
      <c r="C1050" t="str">
        <f>IFERROR(VLOOKUP(A1050,Blad1!$A$1:$F$126,3,FALSE),"No Liqour")</f>
        <v>No Liqour</v>
      </c>
      <c r="D1050">
        <f>IFERROR(VLOOKUP(A1050,Blad1!$A$1:$F$126,4,FALSE),0)</f>
        <v>0</v>
      </c>
      <c r="E1050">
        <f>IFERROR(VLOOKUP(A1050,Blad1!$A$1:$F$126,5,FALSE),0)</f>
        <v>0</v>
      </c>
      <c r="F1050" t="str">
        <f>IFERROR(VLOOKUP(A1050,Blad1!$A$1:$F$126,6,FALSE),"Home")</f>
        <v>Home</v>
      </c>
      <c r="G1050" t="str">
        <f t="shared" si="49"/>
        <v>Self</v>
      </c>
      <c r="H1050" t="str">
        <f t="shared" si="50"/>
        <v>Y</v>
      </c>
    </row>
    <row r="1051" spans="1:8" x14ac:dyDescent="0.25">
      <c r="A1051" s="19">
        <v>42689</v>
      </c>
      <c r="B1051" t="str">
        <f t="shared" si="48"/>
        <v>Tue</v>
      </c>
      <c r="C1051" t="str">
        <f>IFERROR(VLOOKUP(A1051,Blad1!$A$1:$F$126,3,FALSE),"No Liqour")</f>
        <v>No Liqour</v>
      </c>
      <c r="D1051">
        <f>IFERROR(VLOOKUP(A1051,Blad1!$A$1:$F$126,4,FALSE),0)</f>
        <v>0</v>
      </c>
      <c r="E1051">
        <f>IFERROR(VLOOKUP(A1051,Blad1!$A$1:$F$126,5,FALSE),0)</f>
        <v>0</v>
      </c>
      <c r="F1051" t="str">
        <f>IFERROR(VLOOKUP(A1051,Blad1!$A$1:$F$126,6,FALSE),"Home")</f>
        <v>Home</v>
      </c>
      <c r="G1051" t="str">
        <f t="shared" si="49"/>
        <v>Self</v>
      </c>
      <c r="H1051" t="str">
        <f t="shared" si="50"/>
        <v>Y</v>
      </c>
    </row>
    <row r="1052" spans="1:8" x14ac:dyDescent="0.25">
      <c r="A1052" s="19">
        <v>42690</v>
      </c>
      <c r="B1052" t="str">
        <f t="shared" si="48"/>
        <v>Wed</v>
      </c>
      <c r="C1052" t="str">
        <f>IFERROR(VLOOKUP(A1052,Blad1!$A$1:$F$126,3,FALSE),"No Liqour")</f>
        <v>No Liqour</v>
      </c>
      <c r="D1052">
        <f>IFERROR(VLOOKUP(A1052,Blad1!$A$1:$F$126,4,FALSE),0)</f>
        <v>0</v>
      </c>
      <c r="E1052">
        <f>IFERROR(VLOOKUP(A1052,Blad1!$A$1:$F$126,5,FALSE),0)</f>
        <v>0</v>
      </c>
      <c r="F1052" t="str">
        <f>IFERROR(VLOOKUP(A1052,Blad1!$A$1:$F$126,6,FALSE),"Home")</f>
        <v>Home</v>
      </c>
      <c r="G1052" t="str">
        <f t="shared" si="49"/>
        <v>Self</v>
      </c>
      <c r="H1052" t="str">
        <f t="shared" si="50"/>
        <v>Y</v>
      </c>
    </row>
    <row r="1053" spans="1:8" x14ac:dyDescent="0.25">
      <c r="A1053" s="19">
        <v>42691</v>
      </c>
      <c r="B1053" t="str">
        <f t="shared" si="48"/>
        <v>Thu</v>
      </c>
      <c r="C1053" t="str">
        <f>IFERROR(VLOOKUP(A1053,Blad1!$A$1:$F$126,3,FALSE),"No Liqour")</f>
        <v>No Liqour</v>
      </c>
      <c r="D1053">
        <f>IFERROR(VLOOKUP(A1053,Blad1!$A$1:$F$126,4,FALSE),0)</f>
        <v>0</v>
      </c>
      <c r="E1053">
        <f>IFERROR(VLOOKUP(A1053,Blad1!$A$1:$F$126,5,FALSE),0)</f>
        <v>0</v>
      </c>
      <c r="F1053" t="str">
        <f>IFERROR(VLOOKUP(A1053,Blad1!$A$1:$F$126,6,FALSE),"Home")</f>
        <v>Home</v>
      </c>
      <c r="G1053" t="str">
        <f t="shared" si="49"/>
        <v>Self</v>
      </c>
      <c r="H1053" t="str">
        <f t="shared" si="50"/>
        <v>Y</v>
      </c>
    </row>
    <row r="1054" spans="1:8" x14ac:dyDescent="0.25">
      <c r="A1054" s="19">
        <v>42692</v>
      </c>
      <c r="B1054" t="str">
        <f t="shared" si="48"/>
        <v>Fri</v>
      </c>
      <c r="C1054" t="str">
        <f>IFERROR(VLOOKUP(A1054,Blad1!$A$1:$F$126,3,FALSE),"No Liqour")</f>
        <v>No Liqour</v>
      </c>
      <c r="D1054">
        <f>IFERROR(VLOOKUP(A1054,Blad1!$A$1:$F$126,4,FALSE),0)</f>
        <v>0</v>
      </c>
      <c r="E1054">
        <f>IFERROR(VLOOKUP(A1054,Blad1!$A$1:$F$126,5,FALSE),0)</f>
        <v>0</v>
      </c>
      <c r="F1054" t="str">
        <f>IFERROR(VLOOKUP(A1054,Blad1!$A$1:$F$126,6,FALSE),"Home")</f>
        <v>Home</v>
      </c>
      <c r="G1054" t="str">
        <f t="shared" si="49"/>
        <v>Self</v>
      </c>
      <c r="H1054" t="str">
        <f t="shared" si="50"/>
        <v>Y</v>
      </c>
    </row>
    <row r="1055" spans="1:8" x14ac:dyDescent="0.25">
      <c r="A1055" s="19">
        <v>42693</v>
      </c>
      <c r="B1055" t="str">
        <f t="shared" si="48"/>
        <v>Sat</v>
      </c>
      <c r="C1055" t="str">
        <f>IFERROR(VLOOKUP(A1055,Blad1!$A$1:$F$126,3,FALSE),"No Liqour")</f>
        <v>No Liqour</v>
      </c>
      <c r="D1055">
        <f>IFERROR(VLOOKUP(A1055,Blad1!$A$1:$F$126,4,FALSE),0)</f>
        <v>0</v>
      </c>
      <c r="E1055">
        <f>IFERROR(VLOOKUP(A1055,Blad1!$A$1:$F$126,5,FALSE),0)</f>
        <v>0</v>
      </c>
      <c r="F1055" t="str">
        <f>IFERROR(VLOOKUP(A1055,Blad1!$A$1:$F$126,6,FALSE),"Home")</f>
        <v>Home</v>
      </c>
      <c r="G1055" t="str">
        <f t="shared" si="49"/>
        <v>Self</v>
      </c>
      <c r="H1055" t="str">
        <f t="shared" si="50"/>
        <v>Y</v>
      </c>
    </row>
    <row r="1056" spans="1:8" x14ac:dyDescent="0.25">
      <c r="A1056" s="19">
        <v>42694</v>
      </c>
      <c r="B1056" t="str">
        <f t="shared" si="48"/>
        <v>Sun</v>
      </c>
      <c r="C1056" t="str">
        <f>IFERROR(VLOOKUP(A1056,Blad1!$A$1:$F$126,3,FALSE),"No Liqour")</f>
        <v>No Liqour</v>
      </c>
      <c r="D1056">
        <f>IFERROR(VLOOKUP(A1056,Blad1!$A$1:$F$126,4,FALSE),0)</f>
        <v>0</v>
      </c>
      <c r="E1056">
        <f>IFERROR(VLOOKUP(A1056,Blad1!$A$1:$F$126,5,FALSE),0)</f>
        <v>0</v>
      </c>
      <c r="F1056" t="str">
        <f>IFERROR(VLOOKUP(A1056,Blad1!$A$1:$F$126,6,FALSE),"Home")</f>
        <v>Home</v>
      </c>
      <c r="G1056" t="str">
        <f t="shared" si="49"/>
        <v>Self</v>
      </c>
      <c r="H1056" t="str">
        <f t="shared" si="50"/>
        <v>Y</v>
      </c>
    </row>
    <row r="1057" spans="1:8" x14ac:dyDescent="0.25">
      <c r="A1057" s="19">
        <v>42695</v>
      </c>
      <c r="B1057" t="str">
        <f t="shared" si="48"/>
        <v>Mon</v>
      </c>
      <c r="C1057" t="str">
        <f>IFERROR(VLOOKUP(A1057,Blad1!$A$1:$F$126,3,FALSE),"No Liqour")</f>
        <v>No Liqour</v>
      </c>
      <c r="D1057">
        <f>IFERROR(VLOOKUP(A1057,Blad1!$A$1:$F$126,4,FALSE),0)</f>
        <v>0</v>
      </c>
      <c r="E1057">
        <f>IFERROR(VLOOKUP(A1057,Blad1!$A$1:$F$126,5,FALSE),0)</f>
        <v>0</v>
      </c>
      <c r="F1057" t="str">
        <f>IFERROR(VLOOKUP(A1057,Blad1!$A$1:$F$126,6,FALSE),"Home")</f>
        <v>Home</v>
      </c>
      <c r="G1057" t="str">
        <f t="shared" si="49"/>
        <v>Self</v>
      </c>
      <c r="H1057" t="str">
        <f t="shared" si="50"/>
        <v>Y</v>
      </c>
    </row>
    <row r="1058" spans="1:8" x14ac:dyDescent="0.25">
      <c r="A1058" s="19">
        <v>42696</v>
      </c>
      <c r="B1058" t="str">
        <f t="shared" si="48"/>
        <v>Tue</v>
      </c>
      <c r="C1058" t="str">
        <f>IFERROR(VLOOKUP(A1058,Blad1!$A$1:$F$126,3,FALSE),"No Liqour")</f>
        <v>No Liqour</v>
      </c>
      <c r="D1058">
        <f>IFERROR(VLOOKUP(A1058,Blad1!$A$1:$F$126,4,FALSE),0)</f>
        <v>0</v>
      </c>
      <c r="E1058">
        <f>IFERROR(VLOOKUP(A1058,Blad1!$A$1:$F$126,5,FALSE),0)</f>
        <v>0</v>
      </c>
      <c r="F1058" t="str">
        <f>IFERROR(VLOOKUP(A1058,Blad1!$A$1:$F$126,6,FALSE),"Home")</f>
        <v>Home</v>
      </c>
      <c r="G1058" t="str">
        <f t="shared" si="49"/>
        <v>Self</v>
      </c>
      <c r="H1058" t="str">
        <f t="shared" si="50"/>
        <v>Y</v>
      </c>
    </row>
    <row r="1059" spans="1:8" x14ac:dyDescent="0.25">
      <c r="A1059" s="19">
        <v>42697</v>
      </c>
      <c r="B1059" t="str">
        <f t="shared" si="48"/>
        <v>Wed</v>
      </c>
      <c r="C1059" t="str">
        <f>IFERROR(VLOOKUP(A1059,Blad1!$A$1:$F$126,3,FALSE),"No Liqour")</f>
        <v>No Liqour</v>
      </c>
      <c r="D1059">
        <f>IFERROR(VLOOKUP(A1059,Blad1!$A$1:$F$126,4,FALSE),0)</f>
        <v>0</v>
      </c>
      <c r="E1059">
        <f>IFERROR(VLOOKUP(A1059,Blad1!$A$1:$F$126,5,FALSE),0)</f>
        <v>0</v>
      </c>
      <c r="F1059" t="str">
        <f>IFERROR(VLOOKUP(A1059,Blad1!$A$1:$F$126,6,FALSE),"Home")</f>
        <v>Home</v>
      </c>
      <c r="G1059" t="str">
        <f t="shared" si="49"/>
        <v>Self</v>
      </c>
      <c r="H1059" t="str">
        <f t="shared" si="50"/>
        <v>Y</v>
      </c>
    </row>
    <row r="1060" spans="1:8" x14ac:dyDescent="0.25">
      <c r="A1060" s="19">
        <v>42698</v>
      </c>
      <c r="B1060" t="str">
        <f t="shared" si="48"/>
        <v>Thu</v>
      </c>
      <c r="C1060" t="str">
        <f>IFERROR(VLOOKUP(A1060,Blad1!$A$1:$F$126,3,FALSE),"No Liqour")</f>
        <v>No Liqour</v>
      </c>
      <c r="D1060">
        <f>IFERROR(VLOOKUP(A1060,Blad1!$A$1:$F$126,4,FALSE),0)</f>
        <v>0</v>
      </c>
      <c r="E1060">
        <f>IFERROR(VLOOKUP(A1060,Blad1!$A$1:$F$126,5,FALSE),0)</f>
        <v>0</v>
      </c>
      <c r="F1060" t="str">
        <f>IFERROR(VLOOKUP(A1060,Blad1!$A$1:$F$126,6,FALSE),"Home")</f>
        <v>Home</v>
      </c>
      <c r="G1060" t="str">
        <f t="shared" si="49"/>
        <v>Self</v>
      </c>
      <c r="H1060" t="str">
        <f t="shared" si="50"/>
        <v>Y</v>
      </c>
    </row>
    <row r="1061" spans="1:8" x14ac:dyDescent="0.25">
      <c r="A1061" s="19">
        <v>42699</v>
      </c>
      <c r="B1061" t="str">
        <f t="shared" si="48"/>
        <v>Fri</v>
      </c>
      <c r="C1061" t="str">
        <f>IFERROR(VLOOKUP(A1061,Blad1!$A$1:$F$126,3,FALSE),"No Liqour")</f>
        <v>No Liqour</v>
      </c>
      <c r="D1061">
        <f>IFERROR(VLOOKUP(A1061,Blad1!$A$1:$F$126,4,FALSE),0)</f>
        <v>0</v>
      </c>
      <c r="E1061">
        <f>IFERROR(VLOOKUP(A1061,Blad1!$A$1:$F$126,5,FALSE),0)</f>
        <v>0</v>
      </c>
      <c r="F1061" t="str">
        <f>IFERROR(VLOOKUP(A1061,Blad1!$A$1:$F$126,6,FALSE),"Home")</f>
        <v>Home</v>
      </c>
      <c r="G1061" t="str">
        <f t="shared" si="49"/>
        <v>Self</v>
      </c>
      <c r="H1061" t="str">
        <f t="shared" si="50"/>
        <v>Y</v>
      </c>
    </row>
    <row r="1062" spans="1:8" x14ac:dyDescent="0.25">
      <c r="A1062" s="19">
        <v>42700</v>
      </c>
      <c r="B1062" t="str">
        <f t="shared" si="48"/>
        <v>Sat</v>
      </c>
      <c r="C1062" t="str">
        <f>IFERROR(VLOOKUP(A1062,Blad1!$A$1:$F$126,3,FALSE),"No Liqour")</f>
        <v>No Liqour</v>
      </c>
      <c r="D1062">
        <f>IFERROR(VLOOKUP(A1062,Blad1!$A$1:$F$126,4,FALSE),0)</f>
        <v>0</v>
      </c>
      <c r="E1062">
        <f>IFERROR(VLOOKUP(A1062,Blad1!$A$1:$F$126,5,FALSE),0)</f>
        <v>0</v>
      </c>
      <c r="F1062" t="str">
        <f>IFERROR(VLOOKUP(A1062,Blad1!$A$1:$F$126,6,FALSE),"Home")</f>
        <v>Home</v>
      </c>
      <c r="G1062" t="str">
        <f t="shared" si="49"/>
        <v>Self</v>
      </c>
      <c r="H1062" t="str">
        <f t="shared" si="50"/>
        <v>Y</v>
      </c>
    </row>
    <row r="1063" spans="1:8" x14ac:dyDescent="0.25">
      <c r="A1063" s="19">
        <v>42701</v>
      </c>
      <c r="B1063" t="str">
        <f t="shared" si="48"/>
        <v>Sun</v>
      </c>
      <c r="C1063" t="str">
        <f>IFERROR(VLOOKUP(A1063,Blad1!$A$1:$F$126,3,FALSE),"No Liqour")</f>
        <v>No Liqour</v>
      </c>
      <c r="D1063">
        <f>IFERROR(VLOOKUP(A1063,Blad1!$A$1:$F$126,4,FALSE),0)</f>
        <v>0</v>
      </c>
      <c r="E1063">
        <f>IFERROR(VLOOKUP(A1063,Blad1!$A$1:$F$126,5,FALSE),0)</f>
        <v>0</v>
      </c>
      <c r="F1063" t="str">
        <f>IFERROR(VLOOKUP(A1063,Blad1!$A$1:$F$126,6,FALSE),"Home")</f>
        <v>Home</v>
      </c>
      <c r="G1063" t="str">
        <f t="shared" si="49"/>
        <v>Self</v>
      </c>
      <c r="H1063" t="str">
        <f t="shared" si="50"/>
        <v>Y</v>
      </c>
    </row>
    <row r="1064" spans="1:8" x14ac:dyDescent="0.25">
      <c r="A1064" s="19">
        <v>42702</v>
      </c>
      <c r="B1064" t="str">
        <f t="shared" si="48"/>
        <v>Mon</v>
      </c>
      <c r="C1064" t="str">
        <f>IFERROR(VLOOKUP(A1064,Blad1!$A$1:$F$126,3,FALSE),"No Liqour")</f>
        <v>No Liqour</v>
      </c>
      <c r="D1064">
        <f>IFERROR(VLOOKUP(A1064,Blad1!$A$1:$F$126,4,FALSE),0)</f>
        <v>0</v>
      </c>
      <c r="E1064">
        <f>IFERROR(VLOOKUP(A1064,Blad1!$A$1:$F$126,5,FALSE),0)</f>
        <v>0</v>
      </c>
      <c r="F1064" t="str">
        <f>IFERROR(VLOOKUP(A1064,Blad1!$A$1:$F$126,6,FALSE),"Home")</f>
        <v>Home</v>
      </c>
      <c r="G1064" t="str">
        <f t="shared" si="49"/>
        <v>Self</v>
      </c>
      <c r="H1064" t="str">
        <f t="shared" si="50"/>
        <v>Y</v>
      </c>
    </row>
    <row r="1065" spans="1:8" x14ac:dyDescent="0.25">
      <c r="A1065" s="19">
        <v>42703</v>
      </c>
      <c r="B1065" t="str">
        <f t="shared" si="48"/>
        <v>Tue</v>
      </c>
      <c r="C1065" t="str">
        <f>IFERROR(VLOOKUP(A1065,Blad1!$A$1:$F$126,3,FALSE),"No Liqour")</f>
        <v>No Liqour</v>
      </c>
      <c r="D1065">
        <f>IFERROR(VLOOKUP(A1065,Blad1!$A$1:$F$126,4,FALSE),0)</f>
        <v>0</v>
      </c>
      <c r="E1065">
        <f>IFERROR(VLOOKUP(A1065,Blad1!$A$1:$F$126,5,FALSE),0)</f>
        <v>0</v>
      </c>
      <c r="F1065" t="str">
        <f>IFERROR(VLOOKUP(A1065,Blad1!$A$1:$F$126,6,FALSE),"Home")</f>
        <v>Home</v>
      </c>
      <c r="G1065" t="str">
        <f t="shared" si="49"/>
        <v>Self</v>
      </c>
      <c r="H1065" t="str">
        <f t="shared" si="50"/>
        <v>Y</v>
      </c>
    </row>
    <row r="1066" spans="1:8" x14ac:dyDescent="0.25">
      <c r="A1066" s="19">
        <v>42704</v>
      </c>
      <c r="B1066" t="str">
        <f t="shared" si="48"/>
        <v>Wed</v>
      </c>
      <c r="C1066" t="str">
        <f>IFERROR(VLOOKUP(A1066,Blad1!$A$1:$F$126,3,FALSE),"No Liqour")</f>
        <v>No Liqour</v>
      </c>
      <c r="D1066">
        <f>IFERROR(VLOOKUP(A1066,Blad1!$A$1:$F$126,4,FALSE),0)</f>
        <v>0</v>
      </c>
      <c r="E1066">
        <f>IFERROR(VLOOKUP(A1066,Blad1!$A$1:$F$126,5,FALSE),0)</f>
        <v>0</v>
      </c>
      <c r="F1066" t="str">
        <f>IFERROR(VLOOKUP(A1066,Blad1!$A$1:$F$126,6,FALSE),"Home")</f>
        <v>Home</v>
      </c>
      <c r="G1066" t="str">
        <f t="shared" si="49"/>
        <v>Self</v>
      </c>
      <c r="H1066" t="str">
        <f t="shared" si="50"/>
        <v>Y</v>
      </c>
    </row>
    <row r="1067" spans="1:8" x14ac:dyDescent="0.25">
      <c r="A1067" s="19">
        <v>42705</v>
      </c>
      <c r="B1067" t="str">
        <f t="shared" si="48"/>
        <v>Thu</v>
      </c>
      <c r="C1067" t="str">
        <f>IFERROR(VLOOKUP(A1067,Blad1!$A$1:$F$126,3,FALSE),"No Liqour")</f>
        <v>No Liqour</v>
      </c>
      <c r="D1067">
        <f>IFERROR(VLOOKUP(A1067,Blad1!$A$1:$F$126,4,FALSE),0)</f>
        <v>0</v>
      </c>
      <c r="E1067">
        <f>IFERROR(VLOOKUP(A1067,Blad1!$A$1:$F$126,5,FALSE),0)</f>
        <v>0</v>
      </c>
      <c r="F1067" t="str">
        <f>IFERROR(VLOOKUP(A1067,Blad1!$A$1:$F$126,6,FALSE),"Home")</f>
        <v>Home</v>
      </c>
      <c r="G1067" t="str">
        <f t="shared" si="49"/>
        <v>Self</v>
      </c>
      <c r="H1067" t="str">
        <f t="shared" si="50"/>
        <v>Y</v>
      </c>
    </row>
    <row r="1068" spans="1:8" x14ac:dyDescent="0.25">
      <c r="A1068" s="19">
        <v>42706</v>
      </c>
      <c r="B1068" t="str">
        <f t="shared" si="48"/>
        <v>Fri</v>
      </c>
      <c r="C1068" t="str">
        <f>IFERROR(VLOOKUP(A1068,Blad1!$A$1:$F$126,3,FALSE),"No Liqour")</f>
        <v>No Liqour</v>
      </c>
      <c r="D1068">
        <f>IFERROR(VLOOKUP(A1068,Blad1!$A$1:$F$126,4,FALSE),0)</f>
        <v>0</v>
      </c>
      <c r="E1068">
        <f>IFERROR(VLOOKUP(A1068,Blad1!$A$1:$F$126,5,FALSE),0)</f>
        <v>0</v>
      </c>
      <c r="F1068" t="str">
        <f>IFERROR(VLOOKUP(A1068,Blad1!$A$1:$F$126,6,FALSE),"Home")</f>
        <v>Home</v>
      </c>
      <c r="G1068" t="str">
        <f t="shared" si="49"/>
        <v>Self</v>
      </c>
      <c r="H1068" t="str">
        <f t="shared" si="50"/>
        <v>Y</v>
      </c>
    </row>
    <row r="1069" spans="1:8" x14ac:dyDescent="0.25">
      <c r="A1069" s="19">
        <v>42707</v>
      </c>
      <c r="B1069" t="str">
        <f t="shared" si="48"/>
        <v>Sat</v>
      </c>
      <c r="C1069" t="str">
        <f>IFERROR(VLOOKUP(A1069,Blad1!$A$1:$F$126,3,FALSE),"No Liqour")</f>
        <v>No Liqour</v>
      </c>
      <c r="D1069">
        <f>IFERROR(VLOOKUP(A1069,Blad1!$A$1:$F$126,4,FALSE),0)</f>
        <v>0</v>
      </c>
      <c r="E1069">
        <f>IFERROR(VLOOKUP(A1069,Blad1!$A$1:$F$126,5,FALSE),0)</f>
        <v>0</v>
      </c>
      <c r="F1069" t="str">
        <f>IFERROR(VLOOKUP(A1069,Blad1!$A$1:$F$126,6,FALSE),"Home")</f>
        <v>Home</v>
      </c>
      <c r="G1069" t="str">
        <f t="shared" si="49"/>
        <v>Self</v>
      </c>
      <c r="H1069" t="str">
        <f t="shared" si="50"/>
        <v>Y</v>
      </c>
    </row>
    <row r="1070" spans="1:8" x14ac:dyDescent="0.25">
      <c r="A1070" s="19">
        <v>42708</v>
      </c>
      <c r="B1070" t="str">
        <f t="shared" si="48"/>
        <v>Sun</v>
      </c>
      <c r="C1070" t="str">
        <f>IFERROR(VLOOKUP(A1070,Blad1!$A$1:$F$126,3,FALSE),"No Liqour")</f>
        <v>No Liqour</v>
      </c>
      <c r="D1070">
        <f>IFERROR(VLOOKUP(A1070,Blad1!$A$1:$F$126,4,FALSE),0)</f>
        <v>0</v>
      </c>
      <c r="E1070">
        <f>IFERROR(VLOOKUP(A1070,Blad1!$A$1:$F$126,5,FALSE),0)</f>
        <v>0</v>
      </c>
      <c r="F1070" t="str">
        <f>IFERROR(VLOOKUP(A1070,Blad1!$A$1:$F$126,6,FALSE),"Home")</f>
        <v>Home</v>
      </c>
      <c r="G1070" t="str">
        <f t="shared" si="49"/>
        <v>Self</v>
      </c>
      <c r="H1070" t="str">
        <f t="shared" si="50"/>
        <v>Y</v>
      </c>
    </row>
    <row r="1071" spans="1:8" x14ac:dyDescent="0.25">
      <c r="A1071" s="19">
        <v>42709</v>
      </c>
      <c r="B1071" t="str">
        <f t="shared" si="48"/>
        <v>Mon</v>
      </c>
      <c r="C1071" t="str">
        <f>IFERROR(VLOOKUP(A1071,Blad1!$A$1:$F$126,3,FALSE),"No Liqour")</f>
        <v>No Liqour</v>
      </c>
      <c r="D1071">
        <f>IFERROR(VLOOKUP(A1071,Blad1!$A$1:$F$126,4,FALSE),0)</f>
        <v>0</v>
      </c>
      <c r="E1071">
        <f>IFERROR(VLOOKUP(A1071,Blad1!$A$1:$F$126,5,FALSE),0)</f>
        <v>0</v>
      </c>
      <c r="F1071" t="str">
        <f>IFERROR(VLOOKUP(A1071,Blad1!$A$1:$F$126,6,FALSE),"Home")</f>
        <v>Home</v>
      </c>
      <c r="G1071" t="str">
        <f t="shared" si="49"/>
        <v>Self</v>
      </c>
      <c r="H1071" t="str">
        <f t="shared" si="50"/>
        <v>Y</v>
      </c>
    </row>
    <row r="1072" spans="1:8" x14ac:dyDescent="0.25">
      <c r="A1072" s="19">
        <v>42710</v>
      </c>
      <c r="B1072" t="str">
        <f t="shared" si="48"/>
        <v>Tue</v>
      </c>
      <c r="C1072" t="str">
        <f>IFERROR(VLOOKUP(A1072,Blad1!$A$1:$F$126,3,FALSE),"No Liqour")</f>
        <v>No Liqour</v>
      </c>
      <c r="D1072">
        <f>IFERROR(VLOOKUP(A1072,Blad1!$A$1:$F$126,4,FALSE),0)</f>
        <v>0</v>
      </c>
      <c r="E1072">
        <f>IFERROR(VLOOKUP(A1072,Blad1!$A$1:$F$126,5,FALSE),0)</f>
        <v>0</v>
      </c>
      <c r="F1072" t="str">
        <f>IFERROR(VLOOKUP(A1072,Blad1!$A$1:$F$126,6,FALSE),"Home")</f>
        <v>Home</v>
      </c>
      <c r="G1072" t="str">
        <f t="shared" si="49"/>
        <v>Self</v>
      </c>
      <c r="H1072" t="str">
        <f t="shared" si="50"/>
        <v>Y</v>
      </c>
    </row>
    <row r="1073" spans="1:8" x14ac:dyDescent="0.25">
      <c r="A1073" s="19">
        <v>42711</v>
      </c>
      <c r="B1073" t="str">
        <f t="shared" si="48"/>
        <v>Wed</v>
      </c>
      <c r="C1073" t="str">
        <f>IFERROR(VLOOKUP(A1073,Blad1!$A$1:$F$126,3,FALSE),"No Liqour")</f>
        <v>No Liqour</v>
      </c>
      <c r="D1073">
        <f>IFERROR(VLOOKUP(A1073,Blad1!$A$1:$F$126,4,FALSE),0)</f>
        <v>0</v>
      </c>
      <c r="E1073">
        <f>IFERROR(VLOOKUP(A1073,Blad1!$A$1:$F$126,5,FALSE),0)</f>
        <v>0</v>
      </c>
      <c r="F1073" t="str">
        <f>IFERROR(VLOOKUP(A1073,Blad1!$A$1:$F$126,6,FALSE),"Home")</f>
        <v>Home</v>
      </c>
      <c r="G1073" t="str">
        <f t="shared" si="49"/>
        <v>Self</v>
      </c>
      <c r="H1073" t="str">
        <f t="shared" si="50"/>
        <v>Y</v>
      </c>
    </row>
    <row r="1074" spans="1:8" x14ac:dyDescent="0.25">
      <c r="A1074" s="19">
        <v>42712</v>
      </c>
      <c r="B1074" t="str">
        <f t="shared" si="48"/>
        <v>Thu</v>
      </c>
      <c r="C1074" t="str">
        <f>IFERROR(VLOOKUP(A1074,Blad1!$A$1:$F$126,3,FALSE),"No Liqour")</f>
        <v>No Liqour</v>
      </c>
      <c r="D1074">
        <f>IFERROR(VLOOKUP(A1074,Blad1!$A$1:$F$126,4,FALSE),0)</f>
        <v>0</v>
      </c>
      <c r="E1074">
        <f>IFERROR(VLOOKUP(A1074,Blad1!$A$1:$F$126,5,FALSE),0)</f>
        <v>0</v>
      </c>
      <c r="F1074" t="str">
        <f>IFERROR(VLOOKUP(A1074,Blad1!$A$1:$F$126,6,FALSE),"Home")</f>
        <v>Home</v>
      </c>
      <c r="G1074" t="str">
        <f t="shared" si="49"/>
        <v>Self</v>
      </c>
      <c r="H1074" t="str">
        <f t="shared" si="50"/>
        <v>Y</v>
      </c>
    </row>
    <row r="1075" spans="1:8" x14ac:dyDescent="0.25">
      <c r="A1075" s="19">
        <v>42713</v>
      </c>
      <c r="B1075" t="str">
        <f t="shared" si="48"/>
        <v>Fri</v>
      </c>
      <c r="C1075" t="str">
        <f>IFERROR(VLOOKUP(A1075,Blad1!$A$1:$F$126,3,FALSE),"No Liqour")</f>
        <v>No Liqour</v>
      </c>
      <c r="D1075">
        <f>IFERROR(VLOOKUP(A1075,Blad1!$A$1:$F$126,4,FALSE),0)</f>
        <v>0</v>
      </c>
      <c r="E1075">
        <f>IFERROR(VLOOKUP(A1075,Blad1!$A$1:$F$126,5,FALSE),0)</f>
        <v>0</v>
      </c>
      <c r="F1075" t="str">
        <f>IFERROR(VLOOKUP(A1075,Blad1!$A$1:$F$126,6,FALSE),"Home")</f>
        <v>Home</v>
      </c>
      <c r="G1075" t="str">
        <f t="shared" si="49"/>
        <v>Self</v>
      </c>
      <c r="H1075" t="str">
        <f t="shared" si="50"/>
        <v>Y</v>
      </c>
    </row>
    <row r="1076" spans="1:8" x14ac:dyDescent="0.25">
      <c r="A1076" s="19">
        <v>42714</v>
      </c>
      <c r="B1076" t="str">
        <f t="shared" si="48"/>
        <v>Sat</v>
      </c>
      <c r="C1076" t="str">
        <f>IFERROR(VLOOKUP(A1076,Blad1!$A$1:$F$126,3,FALSE),"No Liqour")</f>
        <v>No Liqour</v>
      </c>
      <c r="D1076">
        <f>IFERROR(VLOOKUP(A1076,Blad1!$A$1:$F$126,4,FALSE),0)</f>
        <v>0</v>
      </c>
      <c r="E1076">
        <f>IFERROR(VLOOKUP(A1076,Blad1!$A$1:$F$126,5,FALSE),0)</f>
        <v>0</v>
      </c>
      <c r="F1076" t="str">
        <f>IFERROR(VLOOKUP(A1076,Blad1!$A$1:$F$126,6,FALSE),"Home")</f>
        <v>Home</v>
      </c>
      <c r="G1076" t="str">
        <f t="shared" si="49"/>
        <v>Self</v>
      </c>
      <c r="H1076" t="str">
        <f t="shared" si="50"/>
        <v>Y</v>
      </c>
    </row>
    <row r="1077" spans="1:8" x14ac:dyDescent="0.25">
      <c r="A1077" s="19">
        <v>42715</v>
      </c>
      <c r="B1077" t="str">
        <f t="shared" si="48"/>
        <v>Sun</v>
      </c>
      <c r="C1077" t="str">
        <f>IFERROR(VLOOKUP(A1077,Blad1!$A$1:$F$126,3,FALSE),"No Liqour")</f>
        <v>No Liqour</v>
      </c>
      <c r="D1077">
        <f>IFERROR(VLOOKUP(A1077,Blad1!$A$1:$F$126,4,FALSE),0)</f>
        <v>0</v>
      </c>
      <c r="E1077">
        <f>IFERROR(VLOOKUP(A1077,Blad1!$A$1:$F$126,5,FALSE),0)</f>
        <v>0</v>
      </c>
      <c r="F1077" t="str">
        <f>IFERROR(VLOOKUP(A1077,Blad1!$A$1:$F$126,6,FALSE),"Home")</f>
        <v>Home</v>
      </c>
      <c r="G1077" t="str">
        <f t="shared" si="49"/>
        <v>Self</v>
      </c>
      <c r="H1077" t="str">
        <f t="shared" si="50"/>
        <v>Y</v>
      </c>
    </row>
    <row r="1078" spans="1:8" x14ac:dyDescent="0.25">
      <c r="A1078" s="19">
        <v>42716</v>
      </c>
      <c r="B1078" t="str">
        <f t="shared" si="48"/>
        <v>Mon</v>
      </c>
      <c r="C1078" t="str">
        <f>IFERROR(VLOOKUP(A1078,Blad1!$A$1:$F$126,3,FALSE),"No Liqour")</f>
        <v>No Liqour</v>
      </c>
      <c r="D1078">
        <f>IFERROR(VLOOKUP(A1078,Blad1!$A$1:$F$126,4,FALSE),0)</f>
        <v>0</v>
      </c>
      <c r="E1078">
        <f>IFERROR(VLOOKUP(A1078,Blad1!$A$1:$F$126,5,FALSE),0)</f>
        <v>0</v>
      </c>
      <c r="F1078" t="str">
        <f>IFERROR(VLOOKUP(A1078,Blad1!$A$1:$F$126,6,FALSE),"Home")</f>
        <v>Home</v>
      </c>
      <c r="G1078" t="str">
        <f t="shared" si="49"/>
        <v>Self</v>
      </c>
      <c r="H1078" t="str">
        <f t="shared" si="50"/>
        <v>Y</v>
      </c>
    </row>
    <row r="1079" spans="1:8" x14ac:dyDescent="0.25">
      <c r="A1079" s="19">
        <v>42717</v>
      </c>
      <c r="B1079" t="str">
        <f t="shared" si="48"/>
        <v>Tue</v>
      </c>
      <c r="C1079" t="str">
        <f>IFERROR(VLOOKUP(A1079,Blad1!$A$1:$F$126,3,FALSE),"No Liqour")</f>
        <v>No Liqour</v>
      </c>
      <c r="D1079">
        <f>IFERROR(VLOOKUP(A1079,Blad1!$A$1:$F$126,4,FALSE),0)</f>
        <v>0</v>
      </c>
      <c r="E1079">
        <f>IFERROR(VLOOKUP(A1079,Blad1!$A$1:$F$126,5,FALSE),0)</f>
        <v>0</v>
      </c>
      <c r="F1079" t="str">
        <f>IFERROR(VLOOKUP(A1079,Blad1!$A$1:$F$126,6,FALSE),"Home")</f>
        <v>Home</v>
      </c>
      <c r="G1079" t="str">
        <f t="shared" si="49"/>
        <v>Self</v>
      </c>
      <c r="H1079" t="str">
        <f t="shared" si="50"/>
        <v>Y</v>
      </c>
    </row>
    <row r="1080" spans="1:8" x14ac:dyDescent="0.25">
      <c r="A1080" s="19">
        <v>42718</v>
      </c>
      <c r="B1080" t="str">
        <f t="shared" si="48"/>
        <v>Wed</v>
      </c>
      <c r="C1080" t="str">
        <f>IFERROR(VLOOKUP(A1080,Blad1!$A$1:$F$126,3,FALSE),"No Liqour")</f>
        <v>No Liqour</v>
      </c>
      <c r="D1080">
        <f>IFERROR(VLOOKUP(A1080,Blad1!$A$1:$F$126,4,FALSE),0)</f>
        <v>0</v>
      </c>
      <c r="E1080">
        <f>IFERROR(VLOOKUP(A1080,Blad1!$A$1:$F$126,5,FALSE),0)</f>
        <v>0</v>
      </c>
      <c r="F1080" t="str">
        <f>IFERROR(VLOOKUP(A1080,Blad1!$A$1:$F$126,6,FALSE),"Home")</f>
        <v>Home</v>
      </c>
      <c r="G1080" t="str">
        <f t="shared" si="49"/>
        <v>Self</v>
      </c>
      <c r="H1080" t="str">
        <f t="shared" si="50"/>
        <v>Y</v>
      </c>
    </row>
    <row r="1081" spans="1:8" x14ac:dyDescent="0.25">
      <c r="A1081" s="19">
        <v>42719</v>
      </c>
      <c r="B1081" t="str">
        <f t="shared" si="48"/>
        <v>Thu</v>
      </c>
      <c r="C1081" t="str">
        <f>IFERROR(VLOOKUP(A1081,Blad1!$A$1:$F$126,3,FALSE),"No Liqour")</f>
        <v>No Liqour</v>
      </c>
      <c r="D1081">
        <f>IFERROR(VLOOKUP(A1081,Blad1!$A$1:$F$126,4,FALSE),0)</f>
        <v>0</v>
      </c>
      <c r="E1081">
        <f>IFERROR(VLOOKUP(A1081,Blad1!$A$1:$F$126,5,FALSE),0)</f>
        <v>0</v>
      </c>
      <c r="F1081" t="str">
        <f>IFERROR(VLOOKUP(A1081,Blad1!$A$1:$F$126,6,FALSE),"Home")</f>
        <v>Home</v>
      </c>
      <c r="G1081" t="str">
        <f t="shared" si="49"/>
        <v>Self</v>
      </c>
      <c r="H1081" t="str">
        <f t="shared" si="50"/>
        <v>Y</v>
      </c>
    </row>
    <row r="1082" spans="1:8" x14ac:dyDescent="0.25">
      <c r="A1082" s="19">
        <v>42720</v>
      </c>
      <c r="B1082" t="str">
        <f t="shared" si="48"/>
        <v>Fri</v>
      </c>
      <c r="C1082" t="str">
        <f>IFERROR(VLOOKUP(A1082,Blad1!$A$1:$F$126,3,FALSE),"No Liqour")</f>
        <v>No Liqour</v>
      </c>
      <c r="D1082">
        <f>IFERROR(VLOOKUP(A1082,Blad1!$A$1:$F$126,4,FALSE),0)</f>
        <v>0</v>
      </c>
      <c r="E1082">
        <f>IFERROR(VLOOKUP(A1082,Blad1!$A$1:$F$126,5,FALSE),0)</f>
        <v>0</v>
      </c>
      <c r="F1082" t="str">
        <f>IFERROR(VLOOKUP(A1082,Blad1!$A$1:$F$126,6,FALSE),"Home")</f>
        <v>Home</v>
      </c>
      <c r="G1082" t="str">
        <f t="shared" si="49"/>
        <v>Self</v>
      </c>
      <c r="H1082" t="str">
        <f t="shared" si="50"/>
        <v>Y</v>
      </c>
    </row>
    <row r="1083" spans="1:8" x14ac:dyDescent="0.25">
      <c r="A1083" s="19">
        <v>42721</v>
      </c>
      <c r="B1083" t="str">
        <f t="shared" si="48"/>
        <v>Sat</v>
      </c>
      <c r="C1083" t="str">
        <f>IFERROR(VLOOKUP(A1083,Blad1!$A$1:$F$126,3,FALSE),"No Liqour")</f>
        <v>No Liqour</v>
      </c>
      <c r="D1083">
        <f>IFERROR(VLOOKUP(A1083,Blad1!$A$1:$F$126,4,FALSE),0)</f>
        <v>0</v>
      </c>
      <c r="E1083">
        <f>IFERROR(VLOOKUP(A1083,Blad1!$A$1:$F$126,5,FALSE),0)</f>
        <v>0</v>
      </c>
      <c r="F1083" t="str">
        <f>IFERROR(VLOOKUP(A1083,Blad1!$A$1:$F$126,6,FALSE),"Home")</f>
        <v>Home</v>
      </c>
      <c r="G1083" t="str">
        <f t="shared" si="49"/>
        <v>Self</v>
      </c>
      <c r="H1083" t="str">
        <f t="shared" si="50"/>
        <v>Y</v>
      </c>
    </row>
    <row r="1084" spans="1:8" x14ac:dyDescent="0.25">
      <c r="A1084" s="19">
        <v>42722</v>
      </c>
      <c r="B1084" t="str">
        <f t="shared" si="48"/>
        <v>Sun</v>
      </c>
      <c r="C1084" t="str">
        <f>IFERROR(VLOOKUP(A1084,Blad1!$A$1:$F$126,3,FALSE),"No Liqour")</f>
        <v>No Liqour</v>
      </c>
      <c r="D1084">
        <f>IFERROR(VLOOKUP(A1084,Blad1!$A$1:$F$126,4,FALSE),0)</f>
        <v>0</v>
      </c>
      <c r="E1084">
        <f>IFERROR(VLOOKUP(A1084,Blad1!$A$1:$F$126,5,FALSE),0)</f>
        <v>0</v>
      </c>
      <c r="F1084" t="str">
        <f>IFERROR(VLOOKUP(A1084,Blad1!$A$1:$F$126,6,FALSE),"Home")</f>
        <v>Home</v>
      </c>
      <c r="G1084" t="str">
        <f t="shared" si="49"/>
        <v>Self</v>
      </c>
      <c r="H1084" t="str">
        <f t="shared" si="50"/>
        <v>Y</v>
      </c>
    </row>
    <row r="1085" spans="1:8" x14ac:dyDescent="0.25">
      <c r="A1085" s="19">
        <v>42723</v>
      </c>
      <c r="B1085" t="str">
        <f t="shared" si="48"/>
        <v>Mon</v>
      </c>
      <c r="C1085" t="str">
        <f>IFERROR(VLOOKUP(A1085,Blad1!$A$1:$F$126,3,FALSE),"No Liqour")</f>
        <v>No Liqour</v>
      </c>
      <c r="D1085">
        <f>IFERROR(VLOOKUP(A1085,Blad1!$A$1:$F$126,4,FALSE),0)</f>
        <v>0</v>
      </c>
      <c r="E1085">
        <f>IFERROR(VLOOKUP(A1085,Blad1!$A$1:$F$126,5,FALSE),0)</f>
        <v>0</v>
      </c>
      <c r="F1085" t="str">
        <f>IFERROR(VLOOKUP(A1085,Blad1!$A$1:$F$126,6,FALSE),"Home")</f>
        <v>Home</v>
      </c>
      <c r="G1085" t="str">
        <f t="shared" si="49"/>
        <v>Self</v>
      </c>
      <c r="H1085" t="str">
        <f t="shared" si="50"/>
        <v>Y</v>
      </c>
    </row>
    <row r="1086" spans="1:8" x14ac:dyDescent="0.25">
      <c r="A1086" s="19">
        <v>42724</v>
      </c>
      <c r="B1086" t="str">
        <f t="shared" si="48"/>
        <v>Tue</v>
      </c>
      <c r="C1086" t="str">
        <f>IFERROR(VLOOKUP(A1086,Blad1!$A$1:$F$126,3,FALSE),"No Liqour")</f>
        <v>No Liqour</v>
      </c>
      <c r="D1086">
        <f>IFERROR(VLOOKUP(A1086,Blad1!$A$1:$F$126,4,FALSE),0)</f>
        <v>0</v>
      </c>
      <c r="E1086">
        <f>IFERROR(VLOOKUP(A1086,Blad1!$A$1:$F$126,5,FALSE),0)</f>
        <v>0</v>
      </c>
      <c r="F1086" t="str">
        <f>IFERROR(VLOOKUP(A1086,Blad1!$A$1:$F$126,6,FALSE),"Home")</f>
        <v>Home</v>
      </c>
      <c r="G1086" t="str">
        <f t="shared" si="49"/>
        <v>Self</v>
      </c>
      <c r="H1086" t="str">
        <f t="shared" si="50"/>
        <v>Y</v>
      </c>
    </row>
    <row r="1087" spans="1:8" x14ac:dyDescent="0.25">
      <c r="A1087" s="19">
        <v>42725</v>
      </c>
      <c r="B1087" t="str">
        <f t="shared" si="48"/>
        <v>Wed</v>
      </c>
      <c r="C1087" t="str">
        <f>IFERROR(VLOOKUP(A1087,Blad1!$A$1:$F$126,3,FALSE),"No Liqour")</f>
        <v>No Liqour</v>
      </c>
      <c r="D1087">
        <f>IFERROR(VLOOKUP(A1087,Blad1!$A$1:$F$126,4,FALSE),0)</f>
        <v>0</v>
      </c>
      <c r="E1087">
        <f>IFERROR(VLOOKUP(A1087,Blad1!$A$1:$F$126,5,FALSE),0)</f>
        <v>0</v>
      </c>
      <c r="F1087" t="str">
        <f>IFERROR(VLOOKUP(A1087,Blad1!$A$1:$F$126,6,FALSE),"Home")</f>
        <v>Home</v>
      </c>
      <c r="G1087" t="str">
        <f t="shared" si="49"/>
        <v>Self</v>
      </c>
      <c r="H1087" t="str">
        <f t="shared" si="50"/>
        <v>Y</v>
      </c>
    </row>
    <row r="1088" spans="1:8" x14ac:dyDescent="0.25">
      <c r="A1088" s="19">
        <v>42726</v>
      </c>
      <c r="B1088" t="str">
        <f t="shared" si="48"/>
        <v>Thu</v>
      </c>
      <c r="C1088" t="str">
        <f>IFERROR(VLOOKUP(A1088,Blad1!$A$1:$F$126,3,FALSE),"No Liqour")</f>
        <v>No Liqour</v>
      </c>
      <c r="D1088">
        <f>IFERROR(VLOOKUP(A1088,Blad1!$A$1:$F$126,4,FALSE),0)</f>
        <v>0</v>
      </c>
      <c r="E1088">
        <f>IFERROR(VLOOKUP(A1088,Blad1!$A$1:$F$126,5,FALSE),0)</f>
        <v>0</v>
      </c>
      <c r="F1088" t="str">
        <f>IFERROR(VLOOKUP(A1088,Blad1!$A$1:$F$126,6,FALSE),"Home")</f>
        <v>Home</v>
      </c>
      <c r="G1088" t="str">
        <f t="shared" si="49"/>
        <v>Self</v>
      </c>
      <c r="H1088" t="str">
        <f t="shared" si="50"/>
        <v>Y</v>
      </c>
    </row>
    <row r="1089" spans="1:8" x14ac:dyDescent="0.25">
      <c r="A1089" s="19">
        <v>42727</v>
      </c>
      <c r="B1089" t="str">
        <f t="shared" si="48"/>
        <v>Fri</v>
      </c>
      <c r="C1089" t="str">
        <f>IFERROR(VLOOKUP(A1089,Blad1!$A$1:$F$126,3,FALSE),"No Liqour")</f>
        <v>No Liqour</v>
      </c>
      <c r="D1089">
        <f>IFERROR(VLOOKUP(A1089,Blad1!$A$1:$F$126,4,FALSE),0)</f>
        <v>0</v>
      </c>
      <c r="E1089">
        <f>IFERROR(VLOOKUP(A1089,Blad1!$A$1:$F$126,5,FALSE),0)</f>
        <v>0</v>
      </c>
      <c r="F1089" t="str">
        <f>IFERROR(VLOOKUP(A1089,Blad1!$A$1:$F$126,6,FALSE),"Home")</f>
        <v>Home</v>
      </c>
      <c r="G1089" t="str">
        <f t="shared" si="49"/>
        <v>Self</v>
      </c>
      <c r="H1089" t="str">
        <f t="shared" si="50"/>
        <v>Y</v>
      </c>
    </row>
    <row r="1090" spans="1:8" x14ac:dyDescent="0.25">
      <c r="A1090" s="19">
        <v>42728</v>
      </c>
      <c r="B1090" t="str">
        <f t="shared" si="48"/>
        <v>Sat</v>
      </c>
      <c r="C1090" t="str">
        <f>IFERROR(VLOOKUP(A1090,Blad1!$A$1:$F$126,3,FALSE),"No Liqour")</f>
        <v>No Liqour</v>
      </c>
      <c r="D1090">
        <f>IFERROR(VLOOKUP(A1090,Blad1!$A$1:$F$126,4,FALSE),0)</f>
        <v>0</v>
      </c>
      <c r="E1090">
        <f>IFERROR(VLOOKUP(A1090,Blad1!$A$1:$F$126,5,FALSE),0)</f>
        <v>0</v>
      </c>
      <c r="F1090" t="str">
        <f>IFERROR(VLOOKUP(A1090,Blad1!$A$1:$F$126,6,FALSE),"Home")</f>
        <v>Home</v>
      </c>
      <c r="G1090" t="str">
        <f t="shared" si="49"/>
        <v>Self</v>
      </c>
      <c r="H1090" t="str">
        <f t="shared" si="50"/>
        <v>Y</v>
      </c>
    </row>
    <row r="1091" spans="1:8" x14ac:dyDescent="0.25">
      <c r="A1091" s="19">
        <v>42729</v>
      </c>
      <c r="B1091" t="str">
        <f t="shared" ref="B1091:B1154" si="51">TEXT(A1091,"ddd")</f>
        <v>Sun</v>
      </c>
      <c r="C1091" t="str">
        <f>IFERROR(VLOOKUP(A1091,Blad1!$A$1:$F$126,3,FALSE),"No Liqour")</f>
        <v>No Liqour</v>
      </c>
      <c r="D1091">
        <f>IFERROR(VLOOKUP(A1091,Blad1!$A$1:$F$126,4,FALSE),0)</f>
        <v>0</v>
      </c>
      <c r="E1091">
        <f>IFERROR(VLOOKUP(A1091,Blad1!$A$1:$F$126,5,FALSE),0)</f>
        <v>0</v>
      </c>
      <c r="F1091" t="str">
        <f>IFERROR(VLOOKUP(A1091,Blad1!$A$1:$F$126,6,FALSE),"Home")</f>
        <v>Home</v>
      </c>
      <c r="G1091" t="str">
        <f t="shared" ref="G1091:G1154" si="52">IF(F1091="Home","Self","Others")</f>
        <v>Self</v>
      </c>
      <c r="H1091" t="str">
        <f t="shared" ref="H1091:H1154" si="53">IFERROR(IF(FIND("Home",F1091)=1,"Y","N"),"N")</f>
        <v>Y</v>
      </c>
    </row>
    <row r="1092" spans="1:8" x14ac:dyDescent="0.25">
      <c r="A1092" s="19">
        <v>42730</v>
      </c>
      <c r="B1092" t="str">
        <f t="shared" si="51"/>
        <v>Mon</v>
      </c>
      <c r="C1092" t="str">
        <f>IFERROR(VLOOKUP(A1092,Blad1!$A$1:$F$126,3,FALSE),"No Liqour")</f>
        <v>No Liqour</v>
      </c>
      <c r="D1092">
        <f>IFERROR(VLOOKUP(A1092,Blad1!$A$1:$F$126,4,FALSE),0)</f>
        <v>0</v>
      </c>
      <c r="E1092">
        <f>IFERROR(VLOOKUP(A1092,Blad1!$A$1:$F$126,5,FALSE),0)</f>
        <v>0</v>
      </c>
      <c r="F1092" t="str">
        <f>IFERROR(VLOOKUP(A1092,Blad1!$A$1:$F$126,6,FALSE),"Home")</f>
        <v>Home</v>
      </c>
      <c r="G1092" t="str">
        <f t="shared" si="52"/>
        <v>Self</v>
      </c>
      <c r="H1092" t="str">
        <f t="shared" si="53"/>
        <v>Y</v>
      </c>
    </row>
    <row r="1093" spans="1:8" x14ac:dyDescent="0.25">
      <c r="A1093" s="19">
        <v>42731</v>
      </c>
      <c r="B1093" t="str">
        <f t="shared" si="51"/>
        <v>Tue</v>
      </c>
      <c r="C1093" t="str">
        <f>IFERROR(VLOOKUP(A1093,Blad1!$A$1:$F$126,3,FALSE),"No Liqour")</f>
        <v>No Liqour</v>
      </c>
      <c r="D1093">
        <f>IFERROR(VLOOKUP(A1093,Blad1!$A$1:$F$126,4,FALSE),0)</f>
        <v>0</v>
      </c>
      <c r="E1093">
        <f>IFERROR(VLOOKUP(A1093,Blad1!$A$1:$F$126,5,FALSE),0)</f>
        <v>0</v>
      </c>
      <c r="F1093" t="str">
        <f>IFERROR(VLOOKUP(A1093,Blad1!$A$1:$F$126,6,FALSE),"Home")</f>
        <v>Home</v>
      </c>
      <c r="G1093" t="str">
        <f t="shared" si="52"/>
        <v>Self</v>
      </c>
      <c r="H1093" t="str">
        <f t="shared" si="53"/>
        <v>Y</v>
      </c>
    </row>
    <row r="1094" spans="1:8" x14ac:dyDescent="0.25">
      <c r="A1094" s="19">
        <v>42732</v>
      </c>
      <c r="B1094" t="str">
        <f t="shared" si="51"/>
        <v>Wed</v>
      </c>
      <c r="C1094" t="str">
        <f>IFERROR(VLOOKUP(A1094,Blad1!$A$1:$F$126,3,FALSE),"No Liqour")</f>
        <v>No Liqour</v>
      </c>
      <c r="D1094">
        <f>IFERROR(VLOOKUP(A1094,Blad1!$A$1:$F$126,4,FALSE),0)</f>
        <v>0</v>
      </c>
      <c r="E1094">
        <f>IFERROR(VLOOKUP(A1094,Blad1!$A$1:$F$126,5,FALSE),0)</f>
        <v>0</v>
      </c>
      <c r="F1094" t="str">
        <f>IFERROR(VLOOKUP(A1094,Blad1!$A$1:$F$126,6,FALSE),"Home")</f>
        <v>Home</v>
      </c>
      <c r="G1094" t="str">
        <f t="shared" si="52"/>
        <v>Self</v>
      </c>
      <c r="H1094" t="str">
        <f t="shared" si="53"/>
        <v>Y</v>
      </c>
    </row>
    <row r="1095" spans="1:8" x14ac:dyDescent="0.25">
      <c r="A1095" s="19">
        <v>42733</v>
      </c>
      <c r="B1095" t="str">
        <f t="shared" si="51"/>
        <v>Thu</v>
      </c>
      <c r="C1095" t="str">
        <f>IFERROR(VLOOKUP(A1095,Blad1!$A$1:$F$126,3,FALSE),"No Liqour")</f>
        <v>No Liqour</v>
      </c>
      <c r="D1095">
        <f>IFERROR(VLOOKUP(A1095,Blad1!$A$1:$F$126,4,FALSE),0)</f>
        <v>0</v>
      </c>
      <c r="E1095">
        <f>IFERROR(VLOOKUP(A1095,Blad1!$A$1:$F$126,5,FALSE),0)</f>
        <v>0</v>
      </c>
      <c r="F1095" t="str">
        <f>IFERROR(VLOOKUP(A1095,Blad1!$A$1:$F$126,6,FALSE),"Home")</f>
        <v>Home</v>
      </c>
      <c r="G1095" t="str">
        <f t="shared" si="52"/>
        <v>Self</v>
      </c>
      <c r="H1095" t="str">
        <f t="shared" si="53"/>
        <v>Y</v>
      </c>
    </row>
    <row r="1096" spans="1:8" x14ac:dyDescent="0.25">
      <c r="A1096" s="19">
        <v>42734</v>
      </c>
      <c r="B1096" t="str">
        <f t="shared" si="51"/>
        <v>Fri</v>
      </c>
      <c r="C1096" t="str">
        <f>IFERROR(VLOOKUP(A1096,Blad1!$A$1:$F$126,3,FALSE),"No Liqour")</f>
        <v>No Liqour</v>
      </c>
      <c r="D1096">
        <f>IFERROR(VLOOKUP(A1096,Blad1!$A$1:$F$126,4,FALSE),0)</f>
        <v>0</v>
      </c>
      <c r="E1096">
        <f>IFERROR(VLOOKUP(A1096,Blad1!$A$1:$F$126,5,FALSE),0)</f>
        <v>0</v>
      </c>
      <c r="F1096" t="str">
        <f>IFERROR(VLOOKUP(A1096,Blad1!$A$1:$F$126,6,FALSE),"Home")</f>
        <v>Home</v>
      </c>
      <c r="G1096" t="str">
        <f t="shared" si="52"/>
        <v>Self</v>
      </c>
      <c r="H1096" t="str">
        <f t="shared" si="53"/>
        <v>Y</v>
      </c>
    </row>
    <row r="1097" spans="1:8" x14ac:dyDescent="0.25">
      <c r="A1097" s="19">
        <v>42735</v>
      </c>
      <c r="B1097" t="str">
        <f t="shared" si="51"/>
        <v>Sat</v>
      </c>
      <c r="C1097" t="str">
        <f>IFERROR(VLOOKUP(A1097,Blad1!$A$1:$F$126,3,FALSE),"No Liqour")</f>
        <v>No Liqour</v>
      </c>
      <c r="D1097">
        <f>IFERROR(VLOOKUP(A1097,Blad1!$A$1:$F$126,4,FALSE),0)</f>
        <v>0</v>
      </c>
      <c r="E1097">
        <f>IFERROR(VLOOKUP(A1097,Blad1!$A$1:$F$126,5,FALSE),0)</f>
        <v>0</v>
      </c>
      <c r="F1097" t="str">
        <f>IFERROR(VLOOKUP(A1097,Blad1!$A$1:$F$126,6,FALSE),"Home")</f>
        <v>Home</v>
      </c>
      <c r="G1097" t="str">
        <f t="shared" si="52"/>
        <v>Self</v>
      </c>
      <c r="H1097" t="str">
        <f t="shared" si="53"/>
        <v>Y</v>
      </c>
    </row>
    <row r="1098" spans="1:8" x14ac:dyDescent="0.25">
      <c r="A1098" s="19">
        <v>42736</v>
      </c>
      <c r="B1098" t="str">
        <f t="shared" si="51"/>
        <v>Sun</v>
      </c>
      <c r="C1098" t="str">
        <f>IFERROR(VLOOKUP(A1098,Blad1!$A$1:$F$126,3,FALSE),"No Liqour")</f>
        <v>No Liqour</v>
      </c>
      <c r="D1098">
        <f>IFERROR(VLOOKUP(A1098,Blad1!$A$1:$F$126,4,FALSE),0)</f>
        <v>0</v>
      </c>
      <c r="E1098">
        <f>IFERROR(VLOOKUP(A1098,Blad1!$A$1:$F$126,5,FALSE),0)</f>
        <v>0</v>
      </c>
      <c r="F1098" t="str">
        <f>IFERROR(VLOOKUP(A1098,Blad1!$A$1:$F$126,6,FALSE),"Home")</f>
        <v>Home</v>
      </c>
      <c r="G1098" t="str">
        <f t="shared" si="52"/>
        <v>Self</v>
      </c>
      <c r="H1098" t="str">
        <f t="shared" si="53"/>
        <v>Y</v>
      </c>
    </row>
    <row r="1099" spans="1:8" x14ac:dyDescent="0.25">
      <c r="A1099" s="19">
        <v>42737</v>
      </c>
      <c r="B1099" t="str">
        <f t="shared" si="51"/>
        <v>Mon</v>
      </c>
      <c r="C1099" t="str">
        <f>IFERROR(VLOOKUP(A1099,Blad1!$A$1:$F$126,3,FALSE),"No Liqour")</f>
        <v>No Liqour</v>
      </c>
      <c r="D1099">
        <f>IFERROR(VLOOKUP(A1099,Blad1!$A$1:$F$126,4,FALSE),0)</f>
        <v>0</v>
      </c>
      <c r="E1099">
        <f>IFERROR(VLOOKUP(A1099,Blad1!$A$1:$F$126,5,FALSE),0)</f>
        <v>0</v>
      </c>
      <c r="F1099" t="str">
        <f>IFERROR(VLOOKUP(A1099,Blad1!$A$1:$F$126,6,FALSE),"Home")</f>
        <v>Home</v>
      </c>
      <c r="G1099" t="str">
        <f t="shared" si="52"/>
        <v>Self</v>
      </c>
      <c r="H1099" t="str">
        <f t="shared" si="53"/>
        <v>Y</v>
      </c>
    </row>
    <row r="1100" spans="1:8" x14ac:dyDescent="0.25">
      <c r="A1100" s="19">
        <v>42738</v>
      </c>
      <c r="B1100" t="str">
        <f t="shared" si="51"/>
        <v>Tue</v>
      </c>
      <c r="C1100" t="str">
        <f>IFERROR(VLOOKUP(A1100,Blad1!$A$1:$F$126,3,FALSE),"No Liqour")</f>
        <v>No Liqour</v>
      </c>
      <c r="D1100">
        <f>IFERROR(VLOOKUP(A1100,Blad1!$A$1:$F$126,4,FALSE),0)</f>
        <v>0</v>
      </c>
      <c r="E1100">
        <f>IFERROR(VLOOKUP(A1100,Blad1!$A$1:$F$126,5,FALSE),0)</f>
        <v>0</v>
      </c>
      <c r="F1100" t="str">
        <f>IFERROR(VLOOKUP(A1100,Blad1!$A$1:$F$126,6,FALSE),"Home")</f>
        <v>Home</v>
      </c>
      <c r="G1100" t="str">
        <f t="shared" si="52"/>
        <v>Self</v>
      </c>
      <c r="H1100" t="str">
        <f t="shared" si="53"/>
        <v>Y</v>
      </c>
    </row>
    <row r="1101" spans="1:8" x14ac:dyDescent="0.25">
      <c r="A1101" s="19">
        <v>42739</v>
      </c>
      <c r="B1101" t="str">
        <f t="shared" si="51"/>
        <v>Wed</v>
      </c>
      <c r="C1101" t="str">
        <f>IFERROR(VLOOKUP(A1101,Blad1!$A$1:$F$126,3,FALSE),"No Liqour")</f>
        <v>No Liqour</v>
      </c>
      <c r="D1101">
        <f>IFERROR(VLOOKUP(A1101,Blad1!$A$1:$F$126,4,FALSE),0)</f>
        <v>0</v>
      </c>
      <c r="E1101">
        <f>IFERROR(VLOOKUP(A1101,Blad1!$A$1:$F$126,5,FALSE),0)</f>
        <v>0</v>
      </c>
      <c r="F1101" t="str">
        <f>IFERROR(VLOOKUP(A1101,Blad1!$A$1:$F$126,6,FALSE),"Home")</f>
        <v>Home</v>
      </c>
      <c r="G1101" t="str">
        <f t="shared" si="52"/>
        <v>Self</v>
      </c>
      <c r="H1101" t="str">
        <f t="shared" si="53"/>
        <v>Y</v>
      </c>
    </row>
    <row r="1102" spans="1:8" x14ac:dyDescent="0.25">
      <c r="A1102" s="19">
        <v>42740</v>
      </c>
      <c r="B1102" t="str">
        <f t="shared" si="51"/>
        <v>Thu</v>
      </c>
      <c r="C1102" t="str">
        <f>IFERROR(VLOOKUP(A1102,Blad1!$A$1:$F$126,3,FALSE),"No Liqour")</f>
        <v>No Liqour</v>
      </c>
      <c r="D1102">
        <f>IFERROR(VLOOKUP(A1102,Blad1!$A$1:$F$126,4,FALSE),0)</f>
        <v>0</v>
      </c>
      <c r="E1102">
        <f>IFERROR(VLOOKUP(A1102,Blad1!$A$1:$F$126,5,FALSE),0)</f>
        <v>0</v>
      </c>
      <c r="F1102" t="str">
        <f>IFERROR(VLOOKUP(A1102,Blad1!$A$1:$F$126,6,FALSE),"Home")</f>
        <v>Home</v>
      </c>
      <c r="G1102" t="str">
        <f t="shared" si="52"/>
        <v>Self</v>
      </c>
      <c r="H1102" t="str">
        <f t="shared" si="53"/>
        <v>Y</v>
      </c>
    </row>
    <row r="1103" spans="1:8" x14ac:dyDescent="0.25">
      <c r="A1103" s="19">
        <v>42741</v>
      </c>
      <c r="B1103" t="str">
        <f t="shared" si="51"/>
        <v>Fri</v>
      </c>
      <c r="C1103" t="str">
        <f>IFERROR(VLOOKUP(A1103,Blad1!$A$1:$F$126,3,FALSE),"No Liqour")</f>
        <v>No Liqour</v>
      </c>
      <c r="D1103">
        <f>IFERROR(VLOOKUP(A1103,Blad1!$A$1:$F$126,4,FALSE),0)</f>
        <v>0</v>
      </c>
      <c r="E1103">
        <f>IFERROR(VLOOKUP(A1103,Blad1!$A$1:$F$126,5,FALSE),0)</f>
        <v>0</v>
      </c>
      <c r="F1103" t="str">
        <f>IFERROR(VLOOKUP(A1103,Blad1!$A$1:$F$126,6,FALSE),"Home")</f>
        <v>Home</v>
      </c>
      <c r="G1103" t="str">
        <f t="shared" si="52"/>
        <v>Self</v>
      </c>
      <c r="H1103" t="str">
        <f t="shared" si="53"/>
        <v>Y</v>
      </c>
    </row>
    <row r="1104" spans="1:8" x14ac:dyDescent="0.25">
      <c r="A1104" s="19">
        <v>42742</v>
      </c>
      <c r="B1104" t="str">
        <f t="shared" si="51"/>
        <v>Sat</v>
      </c>
      <c r="C1104" t="str">
        <f>IFERROR(VLOOKUP(A1104,Blad1!$A$1:$F$126,3,FALSE),"No Liqour")</f>
        <v>No Liqour</v>
      </c>
      <c r="D1104">
        <f>IFERROR(VLOOKUP(A1104,Blad1!$A$1:$F$126,4,FALSE),0)</f>
        <v>0</v>
      </c>
      <c r="E1104">
        <f>IFERROR(VLOOKUP(A1104,Blad1!$A$1:$F$126,5,FALSE),0)</f>
        <v>0</v>
      </c>
      <c r="F1104" t="str">
        <f>IFERROR(VLOOKUP(A1104,Blad1!$A$1:$F$126,6,FALSE),"Home")</f>
        <v>Home</v>
      </c>
      <c r="G1104" t="str">
        <f t="shared" si="52"/>
        <v>Self</v>
      </c>
      <c r="H1104" t="str">
        <f t="shared" si="53"/>
        <v>Y</v>
      </c>
    </row>
    <row r="1105" spans="1:8" x14ac:dyDescent="0.25">
      <c r="A1105" s="19">
        <v>42743</v>
      </c>
      <c r="B1105" t="str">
        <f t="shared" si="51"/>
        <v>Sun</v>
      </c>
      <c r="C1105" t="str">
        <f>IFERROR(VLOOKUP(A1105,Blad1!$A$1:$F$126,3,FALSE),"No Liqour")</f>
        <v>No Liqour</v>
      </c>
      <c r="D1105">
        <f>IFERROR(VLOOKUP(A1105,Blad1!$A$1:$F$126,4,FALSE),0)</f>
        <v>0</v>
      </c>
      <c r="E1105">
        <f>IFERROR(VLOOKUP(A1105,Blad1!$A$1:$F$126,5,FALSE),0)</f>
        <v>0</v>
      </c>
      <c r="F1105" t="str">
        <f>IFERROR(VLOOKUP(A1105,Blad1!$A$1:$F$126,6,FALSE),"Home")</f>
        <v>Home</v>
      </c>
      <c r="G1105" t="str">
        <f t="shared" si="52"/>
        <v>Self</v>
      </c>
      <c r="H1105" t="str">
        <f t="shared" si="53"/>
        <v>Y</v>
      </c>
    </row>
    <row r="1106" spans="1:8" x14ac:dyDescent="0.25">
      <c r="A1106" s="19">
        <v>42744</v>
      </c>
      <c r="B1106" t="str">
        <f t="shared" si="51"/>
        <v>Mon</v>
      </c>
      <c r="C1106" t="str">
        <f>IFERROR(VLOOKUP(A1106,Blad1!$A$1:$F$126,3,FALSE),"No Liqour")</f>
        <v>No Liqour</v>
      </c>
      <c r="D1106">
        <f>IFERROR(VLOOKUP(A1106,Blad1!$A$1:$F$126,4,FALSE),0)</f>
        <v>0</v>
      </c>
      <c r="E1106">
        <f>IFERROR(VLOOKUP(A1106,Blad1!$A$1:$F$126,5,FALSE),0)</f>
        <v>0</v>
      </c>
      <c r="F1106" t="str">
        <f>IFERROR(VLOOKUP(A1106,Blad1!$A$1:$F$126,6,FALSE),"Home")</f>
        <v>Home</v>
      </c>
      <c r="G1106" t="str">
        <f t="shared" si="52"/>
        <v>Self</v>
      </c>
      <c r="H1106" t="str">
        <f t="shared" si="53"/>
        <v>Y</v>
      </c>
    </row>
    <row r="1107" spans="1:8" x14ac:dyDescent="0.25">
      <c r="A1107" s="19">
        <v>42745</v>
      </c>
      <c r="B1107" t="str">
        <f t="shared" si="51"/>
        <v>Tue</v>
      </c>
      <c r="C1107" t="str">
        <f>IFERROR(VLOOKUP(A1107,Blad1!$A$1:$F$126,3,FALSE),"No Liqour")</f>
        <v>No Liqour</v>
      </c>
      <c r="D1107">
        <f>IFERROR(VLOOKUP(A1107,Blad1!$A$1:$F$126,4,FALSE),0)</f>
        <v>0</v>
      </c>
      <c r="E1107">
        <f>IFERROR(VLOOKUP(A1107,Blad1!$A$1:$F$126,5,FALSE),0)</f>
        <v>0</v>
      </c>
      <c r="F1107" t="str">
        <f>IFERROR(VLOOKUP(A1107,Blad1!$A$1:$F$126,6,FALSE),"Home")</f>
        <v>Home</v>
      </c>
      <c r="G1107" t="str">
        <f t="shared" si="52"/>
        <v>Self</v>
      </c>
      <c r="H1107" t="str">
        <f t="shared" si="53"/>
        <v>Y</v>
      </c>
    </row>
    <row r="1108" spans="1:8" x14ac:dyDescent="0.25">
      <c r="A1108" s="19">
        <v>42746</v>
      </c>
      <c r="B1108" t="str">
        <f t="shared" si="51"/>
        <v>Wed</v>
      </c>
      <c r="C1108" t="str">
        <f>IFERROR(VLOOKUP(A1108,Blad1!$A$1:$F$126,3,FALSE),"No Liqour")</f>
        <v>No Liqour</v>
      </c>
      <c r="D1108">
        <f>IFERROR(VLOOKUP(A1108,Blad1!$A$1:$F$126,4,FALSE),0)</f>
        <v>0</v>
      </c>
      <c r="E1108">
        <f>IFERROR(VLOOKUP(A1108,Blad1!$A$1:$F$126,5,FALSE),0)</f>
        <v>0</v>
      </c>
      <c r="F1108" t="str">
        <f>IFERROR(VLOOKUP(A1108,Blad1!$A$1:$F$126,6,FALSE),"Home")</f>
        <v>Home</v>
      </c>
      <c r="G1108" t="str">
        <f t="shared" si="52"/>
        <v>Self</v>
      </c>
      <c r="H1108" t="str">
        <f t="shared" si="53"/>
        <v>Y</v>
      </c>
    </row>
    <row r="1109" spans="1:8" x14ac:dyDescent="0.25">
      <c r="A1109" s="19">
        <v>42747</v>
      </c>
      <c r="B1109" t="str">
        <f t="shared" si="51"/>
        <v>Thu</v>
      </c>
      <c r="C1109" t="str">
        <f>IFERROR(VLOOKUP(A1109,Blad1!$A$1:$F$126,3,FALSE),"No Liqour")</f>
        <v>No Liqour</v>
      </c>
      <c r="D1109">
        <f>IFERROR(VLOOKUP(A1109,Blad1!$A$1:$F$126,4,FALSE),0)</f>
        <v>0</v>
      </c>
      <c r="E1109">
        <f>IFERROR(VLOOKUP(A1109,Blad1!$A$1:$F$126,5,FALSE),0)</f>
        <v>0</v>
      </c>
      <c r="F1109" t="str">
        <f>IFERROR(VLOOKUP(A1109,Blad1!$A$1:$F$126,6,FALSE),"Home")</f>
        <v>Home</v>
      </c>
      <c r="G1109" t="str">
        <f t="shared" si="52"/>
        <v>Self</v>
      </c>
      <c r="H1109" t="str">
        <f t="shared" si="53"/>
        <v>Y</v>
      </c>
    </row>
    <row r="1110" spans="1:8" x14ac:dyDescent="0.25">
      <c r="A1110" s="19">
        <v>42748</v>
      </c>
      <c r="B1110" t="str">
        <f t="shared" si="51"/>
        <v>Fri</v>
      </c>
      <c r="C1110" t="str">
        <f>IFERROR(VLOOKUP(A1110,Blad1!$A$1:$F$126,3,FALSE),"No Liqour")</f>
        <v>No Liqour</v>
      </c>
      <c r="D1110">
        <f>IFERROR(VLOOKUP(A1110,Blad1!$A$1:$F$126,4,FALSE),0)</f>
        <v>0</v>
      </c>
      <c r="E1110">
        <f>IFERROR(VLOOKUP(A1110,Blad1!$A$1:$F$126,5,FALSE),0)</f>
        <v>0</v>
      </c>
      <c r="F1110" t="str">
        <f>IFERROR(VLOOKUP(A1110,Blad1!$A$1:$F$126,6,FALSE),"Home")</f>
        <v>Home</v>
      </c>
      <c r="G1110" t="str">
        <f t="shared" si="52"/>
        <v>Self</v>
      </c>
      <c r="H1110" t="str">
        <f t="shared" si="53"/>
        <v>Y</v>
      </c>
    </row>
    <row r="1111" spans="1:8" x14ac:dyDescent="0.25">
      <c r="A1111" s="19">
        <v>42749</v>
      </c>
      <c r="B1111" t="str">
        <f t="shared" si="51"/>
        <v>Sat</v>
      </c>
      <c r="C1111" t="str">
        <f>IFERROR(VLOOKUP(A1111,Blad1!$A$1:$F$126,3,FALSE),"No Liqour")</f>
        <v>No Liqour</v>
      </c>
      <c r="D1111">
        <f>IFERROR(VLOOKUP(A1111,Blad1!$A$1:$F$126,4,FALSE),0)</f>
        <v>0</v>
      </c>
      <c r="E1111">
        <f>IFERROR(VLOOKUP(A1111,Blad1!$A$1:$F$126,5,FALSE),0)</f>
        <v>0</v>
      </c>
      <c r="F1111" t="str">
        <f>IFERROR(VLOOKUP(A1111,Blad1!$A$1:$F$126,6,FALSE),"Home")</f>
        <v>Home</v>
      </c>
      <c r="G1111" t="str">
        <f t="shared" si="52"/>
        <v>Self</v>
      </c>
      <c r="H1111" t="str">
        <f t="shared" si="53"/>
        <v>Y</v>
      </c>
    </row>
    <row r="1112" spans="1:8" x14ac:dyDescent="0.25">
      <c r="A1112" s="19">
        <v>42750</v>
      </c>
      <c r="B1112" t="str">
        <f t="shared" si="51"/>
        <v>Sun</v>
      </c>
      <c r="C1112" t="str">
        <f>IFERROR(VLOOKUP(A1112,Blad1!$A$1:$F$126,3,FALSE),"No Liqour")</f>
        <v>No Liqour</v>
      </c>
      <c r="D1112">
        <f>IFERROR(VLOOKUP(A1112,Blad1!$A$1:$F$126,4,FALSE),0)</f>
        <v>0</v>
      </c>
      <c r="E1112">
        <f>IFERROR(VLOOKUP(A1112,Blad1!$A$1:$F$126,5,FALSE),0)</f>
        <v>0</v>
      </c>
      <c r="F1112" t="str">
        <f>IFERROR(VLOOKUP(A1112,Blad1!$A$1:$F$126,6,FALSE),"Home")</f>
        <v>Home</v>
      </c>
      <c r="G1112" t="str">
        <f t="shared" si="52"/>
        <v>Self</v>
      </c>
      <c r="H1112" t="str">
        <f t="shared" si="53"/>
        <v>Y</v>
      </c>
    </row>
    <row r="1113" spans="1:8" x14ac:dyDescent="0.25">
      <c r="A1113" s="19">
        <v>42751</v>
      </c>
      <c r="B1113" t="str">
        <f t="shared" si="51"/>
        <v>Mon</v>
      </c>
      <c r="C1113" t="str">
        <f>IFERROR(VLOOKUP(A1113,Blad1!$A$1:$F$126,3,FALSE),"No Liqour")</f>
        <v>No Liqour</v>
      </c>
      <c r="D1113">
        <f>IFERROR(VLOOKUP(A1113,Blad1!$A$1:$F$126,4,FALSE),0)</f>
        <v>0</v>
      </c>
      <c r="E1113">
        <f>IFERROR(VLOOKUP(A1113,Blad1!$A$1:$F$126,5,FALSE),0)</f>
        <v>0</v>
      </c>
      <c r="F1113" t="str">
        <f>IFERROR(VLOOKUP(A1113,Blad1!$A$1:$F$126,6,FALSE),"Home")</f>
        <v>Home</v>
      </c>
      <c r="G1113" t="str">
        <f t="shared" si="52"/>
        <v>Self</v>
      </c>
      <c r="H1113" t="str">
        <f t="shared" si="53"/>
        <v>Y</v>
      </c>
    </row>
    <row r="1114" spans="1:8" x14ac:dyDescent="0.25">
      <c r="A1114" s="19">
        <v>42752</v>
      </c>
      <c r="B1114" t="str">
        <f t="shared" si="51"/>
        <v>Tue</v>
      </c>
      <c r="C1114" t="str">
        <f>IFERROR(VLOOKUP(A1114,Blad1!$A$1:$F$126,3,FALSE),"No Liqour")</f>
        <v>No Liqour</v>
      </c>
      <c r="D1114">
        <f>IFERROR(VLOOKUP(A1114,Blad1!$A$1:$F$126,4,FALSE),0)</f>
        <v>0</v>
      </c>
      <c r="E1114">
        <f>IFERROR(VLOOKUP(A1114,Blad1!$A$1:$F$126,5,FALSE),0)</f>
        <v>0</v>
      </c>
      <c r="F1114" t="str">
        <f>IFERROR(VLOOKUP(A1114,Blad1!$A$1:$F$126,6,FALSE),"Home")</f>
        <v>Home</v>
      </c>
      <c r="G1114" t="str">
        <f t="shared" si="52"/>
        <v>Self</v>
      </c>
      <c r="H1114" t="str">
        <f t="shared" si="53"/>
        <v>Y</v>
      </c>
    </row>
    <row r="1115" spans="1:8" x14ac:dyDescent="0.25">
      <c r="A1115" s="19">
        <v>42753</v>
      </c>
      <c r="B1115" t="str">
        <f t="shared" si="51"/>
        <v>Wed</v>
      </c>
      <c r="C1115" t="str">
        <f>IFERROR(VLOOKUP(A1115,Blad1!$A$1:$F$126,3,FALSE),"No Liqour")</f>
        <v>No Liqour</v>
      </c>
      <c r="D1115">
        <f>IFERROR(VLOOKUP(A1115,Blad1!$A$1:$F$126,4,FALSE),0)</f>
        <v>0</v>
      </c>
      <c r="E1115">
        <f>IFERROR(VLOOKUP(A1115,Blad1!$A$1:$F$126,5,FALSE),0)</f>
        <v>0</v>
      </c>
      <c r="F1115" t="str">
        <f>IFERROR(VLOOKUP(A1115,Blad1!$A$1:$F$126,6,FALSE),"Home")</f>
        <v>Home</v>
      </c>
      <c r="G1115" t="str">
        <f t="shared" si="52"/>
        <v>Self</v>
      </c>
      <c r="H1115" t="str">
        <f t="shared" si="53"/>
        <v>Y</v>
      </c>
    </row>
    <row r="1116" spans="1:8" x14ac:dyDescent="0.25">
      <c r="A1116" s="19">
        <v>42754</v>
      </c>
      <c r="B1116" t="str">
        <f t="shared" si="51"/>
        <v>Thu</v>
      </c>
      <c r="C1116" t="str">
        <f>IFERROR(VLOOKUP(A1116,Blad1!$A$1:$F$126,3,FALSE),"No Liqour")</f>
        <v>No Liqour</v>
      </c>
      <c r="D1116">
        <f>IFERROR(VLOOKUP(A1116,Blad1!$A$1:$F$126,4,FALSE),0)</f>
        <v>0</v>
      </c>
      <c r="E1116">
        <f>IFERROR(VLOOKUP(A1116,Blad1!$A$1:$F$126,5,FALSE),0)</f>
        <v>0</v>
      </c>
      <c r="F1116" t="str">
        <f>IFERROR(VLOOKUP(A1116,Blad1!$A$1:$F$126,6,FALSE),"Home")</f>
        <v>Home</v>
      </c>
      <c r="G1116" t="str">
        <f t="shared" si="52"/>
        <v>Self</v>
      </c>
      <c r="H1116" t="str">
        <f t="shared" si="53"/>
        <v>Y</v>
      </c>
    </row>
    <row r="1117" spans="1:8" x14ac:dyDescent="0.25">
      <c r="A1117" s="19">
        <v>42755</v>
      </c>
      <c r="B1117" t="str">
        <f t="shared" si="51"/>
        <v>Fri</v>
      </c>
      <c r="C1117" t="str">
        <f>IFERROR(VLOOKUP(A1117,Blad1!$A$1:$F$126,3,FALSE),"No Liqour")</f>
        <v>No Liqour</v>
      </c>
      <c r="D1117">
        <f>IFERROR(VLOOKUP(A1117,Blad1!$A$1:$F$126,4,FALSE),0)</f>
        <v>0</v>
      </c>
      <c r="E1117">
        <f>IFERROR(VLOOKUP(A1117,Blad1!$A$1:$F$126,5,FALSE),0)</f>
        <v>0</v>
      </c>
      <c r="F1117" t="str">
        <f>IFERROR(VLOOKUP(A1117,Blad1!$A$1:$F$126,6,FALSE),"Home")</f>
        <v>Home</v>
      </c>
      <c r="G1117" t="str">
        <f t="shared" si="52"/>
        <v>Self</v>
      </c>
      <c r="H1117" t="str">
        <f t="shared" si="53"/>
        <v>Y</v>
      </c>
    </row>
    <row r="1118" spans="1:8" x14ac:dyDescent="0.25">
      <c r="A1118" s="19">
        <v>42756</v>
      </c>
      <c r="B1118" t="str">
        <f t="shared" si="51"/>
        <v>Sat</v>
      </c>
      <c r="C1118" t="str">
        <f>IFERROR(VLOOKUP(A1118,Blad1!$A$1:$F$126,3,FALSE),"No Liqour")</f>
        <v>No Liqour</v>
      </c>
      <c r="D1118">
        <f>IFERROR(VLOOKUP(A1118,Blad1!$A$1:$F$126,4,FALSE),0)</f>
        <v>0</v>
      </c>
      <c r="E1118">
        <f>IFERROR(VLOOKUP(A1118,Blad1!$A$1:$F$126,5,FALSE),0)</f>
        <v>0</v>
      </c>
      <c r="F1118" t="str">
        <f>IFERROR(VLOOKUP(A1118,Blad1!$A$1:$F$126,6,FALSE),"Home")</f>
        <v>Home</v>
      </c>
      <c r="G1118" t="str">
        <f t="shared" si="52"/>
        <v>Self</v>
      </c>
      <c r="H1118" t="str">
        <f t="shared" si="53"/>
        <v>Y</v>
      </c>
    </row>
    <row r="1119" spans="1:8" x14ac:dyDescent="0.25">
      <c r="A1119" s="19">
        <v>42757</v>
      </c>
      <c r="B1119" t="str">
        <f t="shared" si="51"/>
        <v>Sun</v>
      </c>
      <c r="C1119" t="str">
        <f>IFERROR(VLOOKUP(A1119,Blad1!$A$1:$F$126,3,FALSE),"No Liqour")</f>
        <v>No Liqour</v>
      </c>
      <c r="D1119">
        <f>IFERROR(VLOOKUP(A1119,Blad1!$A$1:$F$126,4,FALSE),0)</f>
        <v>0</v>
      </c>
      <c r="E1119">
        <f>IFERROR(VLOOKUP(A1119,Blad1!$A$1:$F$126,5,FALSE),0)</f>
        <v>0</v>
      </c>
      <c r="F1119" t="str">
        <f>IFERROR(VLOOKUP(A1119,Blad1!$A$1:$F$126,6,FALSE),"Home")</f>
        <v>Home</v>
      </c>
      <c r="G1119" t="str">
        <f t="shared" si="52"/>
        <v>Self</v>
      </c>
      <c r="H1119" t="str">
        <f t="shared" si="53"/>
        <v>Y</v>
      </c>
    </row>
    <row r="1120" spans="1:8" x14ac:dyDescent="0.25">
      <c r="A1120" s="19">
        <v>42758</v>
      </c>
      <c r="B1120" t="str">
        <f t="shared" si="51"/>
        <v>Mon</v>
      </c>
      <c r="C1120" t="str">
        <f>IFERROR(VLOOKUP(A1120,Blad1!$A$1:$F$126,3,FALSE),"No Liqour")</f>
        <v>No Liqour</v>
      </c>
      <c r="D1120">
        <f>IFERROR(VLOOKUP(A1120,Blad1!$A$1:$F$126,4,FALSE),0)</f>
        <v>0</v>
      </c>
      <c r="E1120">
        <f>IFERROR(VLOOKUP(A1120,Blad1!$A$1:$F$126,5,FALSE),0)</f>
        <v>0</v>
      </c>
      <c r="F1120" t="str">
        <f>IFERROR(VLOOKUP(A1120,Blad1!$A$1:$F$126,6,FALSE),"Home")</f>
        <v>Home</v>
      </c>
      <c r="G1120" t="str">
        <f t="shared" si="52"/>
        <v>Self</v>
      </c>
      <c r="H1120" t="str">
        <f t="shared" si="53"/>
        <v>Y</v>
      </c>
    </row>
    <row r="1121" spans="1:8" x14ac:dyDescent="0.25">
      <c r="A1121" s="19">
        <v>42759</v>
      </c>
      <c r="B1121" t="str">
        <f t="shared" si="51"/>
        <v>Tue</v>
      </c>
      <c r="C1121" t="str">
        <f>IFERROR(VLOOKUP(A1121,Blad1!$A$1:$F$126,3,FALSE),"No Liqour")</f>
        <v>No Liqour</v>
      </c>
      <c r="D1121">
        <f>IFERROR(VLOOKUP(A1121,Blad1!$A$1:$F$126,4,FALSE),0)</f>
        <v>0</v>
      </c>
      <c r="E1121">
        <f>IFERROR(VLOOKUP(A1121,Blad1!$A$1:$F$126,5,FALSE),0)</f>
        <v>0</v>
      </c>
      <c r="F1121" t="str">
        <f>IFERROR(VLOOKUP(A1121,Blad1!$A$1:$F$126,6,FALSE),"Home")</f>
        <v>Home</v>
      </c>
      <c r="G1121" t="str">
        <f t="shared" si="52"/>
        <v>Self</v>
      </c>
      <c r="H1121" t="str">
        <f t="shared" si="53"/>
        <v>Y</v>
      </c>
    </row>
    <row r="1122" spans="1:8" x14ac:dyDescent="0.25">
      <c r="A1122" s="19">
        <v>42760</v>
      </c>
      <c r="B1122" t="str">
        <f t="shared" si="51"/>
        <v>Wed</v>
      </c>
      <c r="C1122" t="str">
        <f>IFERROR(VLOOKUP(A1122,Blad1!$A$1:$F$126,3,FALSE),"No Liqour")</f>
        <v>No Liqour</v>
      </c>
      <c r="D1122">
        <f>IFERROR(VLOOKUP(A1122,Blad1!$A$1:$F$126,4,FALSE),0)</f>
        <v>0</v>
      </c>
      <c r="E1122">
        <f>IFERROR(VLOOKUP(A1122,Blad1!$A$1:$F$126,5,FALSE),0)</f>
        <v>0</v>
      </c>
      <c r="F1122" t="str">
        <f>IFERROR(VLOOKUP(A1122,Blad1!$A$1:$F$126,6,FALSE),"Home")</f>
        <v>Home</v>
      </c>
      <c r="G1122" t="str">
        <f t="shared" si="52"/>
        <v>Self</v>
      </c>
      <c r="H1122" t="str">
        <f t="shared" si="53"/>
        <v>Y</v>
      </c>
    </row>
    <row r="1123" spans="1:8" x14ac:dyDescent="0.25">
      <c r="A1123" s="19">
        <v>42761</v>
      </c>
      <c r="B1123" t="str">
        <f t="shared" si="51"/>
        <v>Thu</v>
      </c>
      <c r="C1123" t="str">
        <f>IFERROR(VLOOKUP(A1123,Blad1!$A$1:$F$126,3,FALSE),"No Liqour")</f>
        <v>No Liqour</v>
      </c>
      <c r="D1123">
        <f>IFERROR(VLOOKUP(A1123,Blad1!$A$1:$F$126,4,FALSE),0)</f>
        <v>0</v>
      </c>
      <c r="E1123">
        <f>IFERROR(VLOOKUP(A1123,Blad1!$A$1:$F$126,5,FALSE),0)</f>
        <v>0</v>
      </c>
      <c r="F1123" t="str">
        <f>IFERROR(VLOOKUP(A1123,Blad1!$A$1:$F$126,6,FALSE),"Home")</f>
        <v>Home</v>
      </c>
      <c r="G1123" t="str">
        <f t="shared" si="52"/>
        <v>Self</v>
      </c>
      <c r="H1123" t="str">
        <f t="shared" si="53"/>
        <v>Y</v>
      </c>
    </row>
    <row r="1124" spans="1:8" x14ac:dyDescent="0.25">
      <c r="A1124" s="19">
        <v>42762</v>
      </c>
      <c r="B1124" t="str">
        <f t="shared" si="51"/>
        <v>Fri</v>
      </c>
      <c r="C1124" t="str">
        <f>IFERROR(VLOOKUP(A1124,Blad1!$A$1:$F$126,3,FALSE),"No Liqour")</f>
        <v>No Liqour</v>
      </c>
      <c r="D1124">
        <f>IFERROR(VLOOKUP(A1124,Blad1!$A$1:$F$126,4,FALSE),0)</f>
        <v>0</v>
      </c>
      <c r="E1124">
        <f>IFERROR(VLOOKUP(A1124,Blad1!$A$1:$F$126,5,FALSE),0)</f>
        <v>0</v>
      </c>
      <c r="F1124" t="str">
        <f>IFERROR(VLOOKUP(A1124,Blad1!$A$1:$F$126,6,FALSE),"Home")</f>
        <v>Home</v>
      </c>
      <c r="G1124" t="str">
        <f t="shared" si="52"/>
        <v>Self</v>
      </c>
      <c r="H1124" t="str">
        <f t="shared" si="53"/>
        <v>Y</v>
      </c>
    </row>
    <row r="1125" spans="1:8" x14ac:dyDescent="0.25">
      <c r="A1125" s="19">
        <v>42763</v>
      </c>
      <c r="B1125" t="str">
        <f t="shared" si="51"/>
        <v>Sat</v>
      </c>
      <c r="C1125" t="str">
        <f>IFERROR(VLOOKUP(A1125,Blad1!$A$1:$F$126,3,FALSE),"No Liqour")</f>
        <v>No Liqour</v>
      </c>
      <c r="D1125">
        <f>IFERROR(VLOOKUP(A1125,Blad1!$A$1:$F$126,4,FALSE),0)</f>
        <v>0</v>
      </c>
      <c r="E1125">
        <f>IFERROR(VLOOKUP(A1125,Blad1!$A$1:$F$126,5,FALSE),0)</f>
        <v>0</v>
      </c>
      <c r="F1125" t="str">
        <f>IFERROR(VLOOKUP(A1125,Blad1!$A$1:$F$126,6,FALSE),"Home")</f>
        <v>Home</v>
      </c>
      <c r="G1125" t="str">
        <f t="shared" si="52"/>
        <v>Self</v>
      </c>
      <c r="H1125" t="str">
        <f t="shared" si="53"/>
        <v>Y</v>
      </c>
    </row>
    <row r="1126" spans="1:8" x14ac:dyDescent="0.25">
      <c r="A1126" s="19">
        <v>42764</v>
      </c>
      <c r="B1126" t="str">
        <f t="shared" si="51"/>
        <v>Sun</v>
      </c>
      <c r="C1126" t="str">
        <f>IFERROR(VLOOKUP(A1126,Blad1!$A$1:$F$126,3,FALSE),"No Liqour")</f>
        <v>No Liqour</v>
      </c>
      <c r="D1126">
        <f>IFERROR(VLOOKUP(A1126,Blad1!$A$1:$F$126,4,FALSE),0)</f>
        <v>0</v>
      </c>
      <c r="E1126">
        <f>IFERROR(VLOOKUP(A1126,Blad1!$A$1:$F$126,5,FALSE),0)</f>
        <v>0</v>
      </c>
      <c r="F1126" t="str">
        <f>IFERROR(VLOOKUP(A1126,Blad1!$A$1:$F$126,6,FALSE),"Home")</f>
        <v>Home</v>
      </c>
      <c r="G1126" t="str">
        <f t="shared" si="52"/>
        <v>Self</v>
      </c>
      <c r="H1126" t="str">
        <f t="shared" si="53"/>
        <v>Y</v>
      </c>
    </row>
    <row r="1127" spans="1:8" x14ac:dyDescent="0.25">
      <c r="A1127" s="19">
        <v>42765</v>
      </c>
      <c r="B1127" t="str">
        <f t="shared" si="51"/>
        <v>Mon</v>
      </c>
      <c r="C1127" t="str">
        <f>IFERROR(VLOOKUP(A1127,Blad1!$A$1:$F$126,3,FALSE),"No Liqour")</f>
        <v>No Liqour</v>
      </c>
      <c r="D1127">
        <f>IFERROR(VLOOKUP(A1127,Blad1!$A$1:$F$126,4,FALSE),0)</f>
        <v>0</v>
      </c>
      <c r="E1127">
        <f>IFERROR(VLOOKUP(A1127,Blad1!$A$1:$F$126,5,FALSE),0)</f>
        <v>0</v>
      </c>
      <c r="F1127" t="str">
        <f>IFERROR(VLOOKUP(A1127,Blad1!$A$1:$F$126,6,FALSE),"Home")</f>
        <v>Home</v>
      </c>
      <c r="G1127" t="str">
        <f t="shared" si="52"/>
        <v>Self</v>
      </c>
      <c r="H1127" t="str">
        <f t="shared" si="53"/>
        <v>Y</v>
      </c>
    </row>
    <row r="1128" spans="1:8" x14ac:dyDescent="0.25">
      <c r="A1128" s="19">
        <v>42766</v>
      </c>
      <c r="B1128" t="str">
        <f t="shared" si="51"/>
        <v>Tue</v>
      </c>
      <c r="C1128" t="str">
        <f>IFERROR(VLOOKUP(A1128,Blad1!$A$1:$F$126,3,FALSE),"No Liqour")</f>
        <v>No Liqour</v>
      </c>
      <c r="D1128">
        <f>IFERROR(VLOOKUP(A1128,Blad1!$A$1:$F$126,4,FALSE),0)</f>
        <v>0</v>
      </c>
      <c r="E1128">
        <f>IFERROR(VLOOKUP(A1128,Blad1!$A$1:$F$126,5,FALSE),0)</f>
        <v>0</v>
      </c>
      <c r="F1128" t="str">
        <f>IFERROR(VLOOKUP(A1128,Blad1!$A$1:$F$126,6,FALSE),"Home")</f>
        <v>Home</v>
      </c>
      <c r="G1128" t="str">
        <f t="shared" si="52"/>
        <v>Self</v>
      </c>
      <c r="H1128" t="str">
        <f t="shared" si="53"/>
        <v>Y</v>
      </c>
    </row>
    <row r="1129" spans="1:8" x14ac:dyDescent="0.25">
      <c r="A1129" s="19">
        <v>42767</v>
      </c>
      <c r="B1129" t="str">
        <f t="shared" si="51"/>
        <v>Wed</v>
      </c>
      <c r="C1129" t="str">
        <f>IFERROR(VLOOKUP(A1129,Blad1!$A$1:$F$126,3,FALSE),"No Liqour")</f>
        <v>No Liqour</v>
      </c>
      <c r="D1129">
        <f>IFERROR(VLOOKUP(A1129,Blad1!$A$1:$F$126,4,FALSE),0)</f>
        <v>0</v>
      </c>
      <c r="E1129">
        <f>IFERROR(VLOOKUP(A1129,Blad1!$A$1:$F$126,5,FALSE),0)</f>
        <v>0</v>
      </c>
      <c r="F1129" t="str">
        <f>IFERROR(VLOOKUP(A1129,Blad1!$A$1:$F$126,6,FALSE),"Home")</f>
        <v>Home</v>
      </c>
      <c r="G1129" t="str">
        <f t="shared" si="52"/>
        <v>Self</v>
      </c>
      <c r="H1129" t="str">
        <f t="shared" si="53"/>
        <v>Y</v>
      </c>
    </row>
    <row r="1130" spans="1:8" x14ac:dyDescent="0.25">
      <c r="A1130" s="19">
        <v>42768</v>
      </c>
      <c r="B1130" t="str">
        <f t="shared" si="51"/>
        <v>Thu</v>
      </c>
      <c r="C1130" t="str">
        <f>IFERROR(VLOOKUP(A1130,Blad1!$A$1:$F$126,3,FALSE),"No Liqour")</f>
        <v>No Liqour</v>
      </c>
      <c r="D1130">
        <f>IFERROR(VLOOKUP(A1130,Blad1!$A$1:$F$126,4,FALSE),0)</f>
        <v>0</v>
      </c>
      <c r="E1130">
        <f>IFERROR(VLOOKUP(A1130,Blad1!$A$1:$F$126,5,FALSE),0)</f>
        <v>0</v>
      </c>
      <c r="F1130" t="str">
        <f>IFERROR(VLOOKUP(A1130,Blad1!$A$1:$F$126,6,FALSE),"Home")</f>
        <v>Home</v>
      </c>
      <c r="G1130" t="str">
        <f t="shared" si="52"/>
        <v>Self</v>
      </c>
      <c r="H1130" t="str">
        <f t="shared" si="53"/>
        <v>Y</v>
      </c>
    </row>
    <row r="1131" spans="1:8" x14ac:dyDescent="0.25">
      <c r="A1131" s="19">
        <v>42769</v>
      </c>
      <c r="B1131" t="str">
        <f t="shared" si="51"/>
        <v>Fri</v>
      </c>
      <c r="C1131" t="str">
        <f>IFERROR(VLOOKUP(A1131,Blad1!$A$1:$F$126,3,FALSE),"No Liqour")</f>
        <v>No Liqour</v>
      </c>
      <c r="D1131">
        <f>IFERROR(VLOOKUP(A1131,Blad1!$A$1:$F$126,4,FALSE),0)</f>
        <v>0</v>
      </c>
      <c r="E1131">
        <f>IFERROR(VLOOKUP(A1131,Blad1!$A$1:$F$126,5,FALSE),0)</f>
        <v>0</v>
      </c>
      <c r="F1131" t="str">
        <f>IFERROR(VLOOKUP(A1131,Blad1!$A$1:$F$126,6,FALSE),"Home")</f>
        <v>Home</v>
      </c>
      <c r="G1131" t="str">
        <f t="shared" si="52"/>
        <v>Self</v>
      </c>
      <c r="H1131" t="str">
        <f t="shared" si="53"/>
        <v>Y</v>
      </c>
    </row>
    <row r="1132" spans="1:8" x14ac:dyDescent="0.25">
      <c r="A1132" s="19">
        <v>42770</v>
      </c>
      <c r="B1132" t="str">
        <f t="shared" si="51"/>
        <v>Sat</v>
      </c>
      <c r="C1132" t="str">
        <f>IFERROR(VLOOKUP(A1132,Blad1!$A$1:$F$126,3,FALSE),"No Liqour")</f>
        <v>No Liqour</v>
      </c>
      <c r="D1132">
        <f>IFERROR(VLOOKUP(A1132,Blad1!$A$1:$F$126,4,FALSE),0)</f>
        <v>0</v>
      </c>
      <c r="E1132">
        <f>IFERROR(VLOOKUP(A1132,Blad1!$A$1:$F$126,5,FALSE),0)</f>
        <v>0</v>
      </c>
      <c r="F1132" t="str">
        <f>IFERROR(VLOOKUP(A1132,Blad1!$A$1:$F$126,6,FALSE),"Home")</f>
        <v>Home</v>
      </c>
      <c r="G1132" t="str">
        <f t="shared" si="52"/>
        <v>Self</v>
      </c>
      <c r="H1132" t="str">
        <f t="shared" si="53"/>
        <v>Y</v>
      </c>
    </row>
    <row r="1133" spans="1:8" x14ac:dyDescent="0.25">
      <c r="A1133" s="19">
        <v>42771</v>
      </c>
      <c r="B1133" t="str">
        <f t="shared" si="51"/>
        <v>Sun</v>
      </c>
      <c r="C1133" t="str">
        <f>IFERROR(VLOOKUP(A1133,Blad1!$A$1:$F$126,3,FALSE),"No Liqour")</f>
        <v>No Liqour</v>
      </c>
      <c r="D1133">
        <f>IFERROR(VLOOKUP(A1133,Blad1!$A$1:$F$126,4,FALSE),0)</f>
        <v>0</v>
      </c>
      <c r="E1133">
        <f>IFERROR(VLOOKUP(A1133,Blad1!$A$1:$F$126,5,FALSE),0)</f>
        <v>0</v>
      </c>
      <c r="F1133" t="str">
        <f>IFERROR(VLOOKUP(A1133,Blad1!$A$1:$F$126,6,FALSE),"Home")</f>
        <v>Home</v>
      </c>
      <c r="G1133" t="str">
        <f t="shared" si="52"/>
        <v>Self</v>
      </c>
      <c r="H1133" t="str">
        <f t="shared" si="53"/>
        <v>Y</v>
      </c>
    </row>
    <row r="1134" spans="1:8" x14ac:dyDescent="0.25">
      <c r="A1134" s="19">
        <v>42772</v>
      </c>
      <c r="B1134" t="str">
        <f t="shared" si="51"/>
        <v>Mon</v>
      </c>
      <c r="C1134" t="str">
        <f>IFERROR(VLOOKUP(A1134,Blad1!$A$1:$F$126,3,FALSE),"No Liqour")</f>
        <v>No Liqour</v>
      </c>
      <c r="D1134">
        <f>IFERROR(VLOOKUP(A1134,Blad1!$A$1:$F$126,4,FALSE),0)</f>
        <v>0</v>
      </c>
      <c r="E1134">
        <f>IFERROR(VLOOKUP(A1134,Blad1!$A$1:$F$126,5,FALSE),0)</f>
        <v>0</v>
      </c>
      <c r="F1134" t="str">
        <f>IFERROR(VLOOKUP(A1134,Blad1!$A$1:$F$126,6,FALSE),"Home")</f>
        <v>Home</v>
      </c>
      <c r="G1134" t="str">
        <f t="shared" si="52"/>
        <v>Self</v>
      </c>
      <c r="H1134" t="str">
        <f t="shared" si="53"/>
        <v>Y</v>
      </c>
    </row>
    <row r="1135" spans="1:8" x14ac:dyDescent="0.25">
      <c r="A1135" s="19">
        <v>42773</v>
      </c>
      <c r="B1135" t="str">
        <f t="shared" si="51"/>
        <v>Tue</v>
      </c>
      <c r="C1135" t="str">
        <f>IFERROR(VLOOKUP(A1135,Blad1!$A$1:$F$126,3,FALSE),"No Liqour")</f>
        <v>No Liqour</v>
      </c>
      <c r="D1135">
        <f>IFERROR(VLOOKUP(A1135,Blad1!$A$1:$F$126,4,FALSE),0)</f>
        <v>0</v>
      </c>
      <c r="E1135">
        <f>IFERROR(VLOOKUP(A1135,Blad1!$A$1:$F$126,5,FALSE),0)</f>
        <v>0</v>
      </c>
      <c r="F1135" t="str">
        <f>IFERROR(VLOOKUP(A1135,Blad1!$A$1:$F$126,6,FALSE),"Home")</f>
        <v>Home</v>
      </c>
      <c r="G1135" t="str">
        <f t="shared" si="52"/>
        <v>Self</v>
      </c>
      <c r="H1135" t="str">
        <f t="shared" si="53"/>
        <v>Y</v>
      </c>
    </row>
    <row r="1136" spans="1:8" x14ac:dyDescent="0.25">
      <c r="A1136" s="19">
        <v>42774</v>
      </c>
      <c r="B1136" t="str">
        <f t="shared" si="51"/>
        <v>Wed</v>
      </c>
      <c r="C1136" t="str">
        <f>IFERROR(VLOOKUP(A1136,Blad1!$A$1:$F$126,3,FALSE),"No Liqour")</f>
        <v>No Liqour</v>
      </c>
      <c r="D1136">
        <f>IFERROR(VLOOKUP(A1136,Blad1!$A$1:$F$126,4,FALSE),0)</f>
        <v>0</v>
      </c>
      <c r="E1136">
        <f>IFERROR(VLOOKUP(A1136,Blad1!$A$1:$F$126,5,FALSE),0)</f>
        <v>0</v>
      </c>
      <c r="F1136" t="str">
        <f>IFERROR(VLOOKUP(A1136,Blad1!$A$1:$F$126,6,FALSE),"Home")</f>
        <v>Home</v>
      </c>
      <c r="G1136" t="str">
        <f t="shared" si="52"/>
        <v>Self</v>
      </c>
      <c r="H1136" t="str">
        <f t="shared" si="53"/>
        <v>Y</v>
      </c>
    </row>
    <row r="1137" spans="1:8" x14ac:dyDescent="0.25">
      <c r="A1137" s="19">
        <v>42775</v>
      </c>
      <c r="B1137" t="str">
        <f t="shared" si="51"/>
        <v>Thu</v>
      </c>
      <c r="C1137" t="str">
        <f>IFERROR(VLOOKUP(A1137,Blad1!$A$1:$F$126,3,FALSE),"No Liqour")</f>
        <v>No Liqour</v>
      </c>
      <c r="D1137">
        <f>IFERROR(VLOOKUP(A1137,Blad1!$A$1:$F$126,4,FALSE),0)</f>
        <v>0</v>
      </c>
      <c r="E1137">
        <f>IFERROR(VLOOKUP(A1137,Blad1!$A$1:$F$126,5,FALSE),0)</f>
        <v>0</v>
      </c>
      <c r="F1137" t="str">
        <f>IFERROR(VLOOKUP(A1137,Blad1!$A$1:$F$126,6,FALSE),"Home")</f>
        <v>Home</v>
      </c>
      <c r="G1137" t="str">
        <f t="shared" si="52"/>
        <v>Self</v>
      </c>
      <c r="H1137" t="str">
        <f t="shared" si="53"/>
        <v>Y</v>
      </c>
    </row>
    <row r="1138" spans="1:8" x14ac:dyDescent="0.25">
      <c r="A1138" s="19">
        <v>42776</v>
      </c>
      <c r="B1138" t="str">
        <f t="shared" si="51"/>
        <v>Fri</v>
      </c>
      <c r="C1138" t="str">
        <f>IFERROR(VLOOKUP(A1138,Blad1!$A$1:$F$126,3,FALSE),"No Liqour")</f>
        <v>No Liqour</v>
      </c>
      <c r="D1138">
        <f>IFERROR(VLOOKUP(A1138,Blad1!$A$1:$F$126,4,FALSE),0)</f>
        <v>0</v>
      </c>
      <c r="E1138">
        <f>IFERROR(VLOOKUP(A1138,Blad1!$A$1:$F$126,5,FALSE),0)</f>
        <v>0</v>
      </c>
      <c r="F1138" t="str">
        <f>IFERROR(VLOOKUP(A1138,Blad1!$A$1:$F$126,6,FALSE),"Home")</f>
        <v>Home</v>
      </c>
      <c r="G1138" t="str">
        <f t="shared" si="52"/>
        <v>Self</v>
      </c>
      <c r="H1138" t="str">
        <f t="shared" si="53"/>
        <v>Y</v>
      </c>
    </row>
    <row r="1139" spans="1:8" x14ac:dyDescent="0.25">
      <c r="A1139" s="19">
        <v>42777</v>
      </c>
      <c r="B1139" t="str">
        <f t="shared" si="51"/>
        <v>Sat</v>
      </c>
      <c r="C1139" t="str">
        <f>IFERROR(VLOOKUP(A1139,Blad1!$A$1:$F$126,3,FALSE),"No Liqour")</f>
        <v>No Liqour</v>
      </c>
      <c r="D1139">
        <f>IFERROR(VLOOKUP(A1139,Blad1!$A$1:$F$126,4,FALSE),0)</f>
        <v>0</v>
      </c>
      <c r="E1139">
        <f>IFERROR(VLOOKUP(A1139,Blad1!$A$1:$F$126,5,FALSE),0)</f>
        <v>0</v>
      </c>
      <c r="F1139" t="str">
        <f>IFERROR(VLOOKUP(A1139,Blad1!$A$1:$F$126,6,FALSE),"Home")</f>
        <v>Home</v>
      </c>
      <c r="G1139" t="str">
        <f t="shared" si="52"/>
        <v>Self</v>
      </c>
      <c r="H1139" t="str">
        <f t="shared" si="53"/>
        <v>Y</v>
      </c>
    </row>
    <row r="1140" spans="1:8" x14ac:dyDescent="0.25">
      <c r="A1140" s="19">
        <v>42778</v>
      </c>
      <c r="B1140" t="str">
        <f t="shared" si="51"/>
        <v>Sun</v>
      </c>
      <c r="C1140" t="str">
        <f>IFERROR(VLOOKUP(A1140,Blad1!$A$1:$F$126,3,FALSE),"No Liqour")</f>
        <v>No Liqour</v>
      </c>
      <c r="D1140">
        <f>IFERROR(VLOOKUP(A1140,Blad1!$A$1:$F$126,4,FALSE),0)</f>
        <v>0</v>
      </c>
      <c r="E1140">
        <f>IFERROR(VLOOKUP(A1140,Blad1!$A$1:$F$126,5,FALSE),0)</f>
        <v>0</v>
      </c>
      <c r="F1140" t="str">
        <f>IFERROR(VLOOKUP(A1140,Blad1!$A$1:$F$126,6,FALSE),"Home")</f>
        <v>Home</v>
      </c>
      <c r="G1140" t="str">
        <f t="shared" si="52"/>
        <v>Self</v>
      </c>
      <c r="H1140" t="str">
        <f t="shared" si="53"/>
        <v>Y</v>
      </c>
    </row>
    <row r="1141" spans="1:8" x14ac:dyDescent="0.25">
      <c r="A1141" s="19">
        <v>42779</v>
      </c>
      <c r="B1141" t="str">
        <f t="shared" si="51"/>
        <v>Mon</v>
      </c>
      <c r="C1141" t="str">
        <f>IFERROR(VLOOKUP(A1141,Blad1!$A$1:$F$126,3,FALSE),"No Liqour")</f>
        <v>No Liqour</v>
      </c>
      <c r="D1141">
        <f>IFERROR(VLOOKUP(A1141,Blad1!$A$1:$F$126,4,FALSE),0)</f>
        <v>0</v>
      </c>
      <c r="E1141">
        <f>IFERROR(VLOOKUP(A1141,Blad1!$A$1:$F$126,5,FALSE),0)</f>
        <v>0</v>
      </c>
      <c r="F1141" t="str">
        <f>IFERROR(VLOOKUP(A1141,Blad1!$A$1:$F$126,6,FALSE),"Home")</f>
        <v>Home</v>
      </c>
      <c r="G1141" t="str">
        <f t="shared" si="52"/>
        <v>Self</v>
      </c>
      <c r="H1141" t="str">
        <f t="shared" si="53"/>
        <v>Y</v>
      </c>
    </row>
    <row r="1142" spans="1:8" x14ac:dyDescent="0.25">
      <c r="A1142" s="19">
        <v>42780</v>
      </c>
      <c r="B1142" t="str">
        <f t="shared" si="51"/>
        <v>Tue</v>
      </c>
      <c r="C1142" t="str">
        <f>IFERROR(VLOOKUP(A1142,Blad1!$A$1:$F$126,3,FALSE),"No Liqour")</f>
        <v>No Liqour</v>
      </c>
      <c r="D1142">
        <f>IFERROR(VLOOKUP(A1142,Blad1!$A$1:$F$126,4,FALSE),0)</f>
        <v>0</v>
      </c>
      <c r="E1142">
        <f>IFERROR(VLOOKUP(A1142,Blad1!$A$1:$F$126,5,FALSE),0)</f>
        <v>0</v>
      </c>
      <c r="F1142" t="str">
        <f>IFERROR(VLOOKUP(A1142,Blad1!$A$1:$F$126,6,FALSE),"Home")</f>
        <v>Home</v>
      </c>
      <c r="G1142" t="str">
        <f t="shared" si="52"/>
        <v>Self</v>
      </c>
      <c r="H1142" t="str">
        <f t="shared" si="53"/>
        <v>Y</v>
      </c>
    </row>
    <row r="1143" spans="1:8" x14ac:dyDescent="0.25">
      <c r="A1143" s="19">
        <v>42781</v>
      </c>
      <c r="B1143" t="str">
        <f t="shared" si="51"/>
        <v>Wed</v>
      </c>
      <c r="C1143" t="str">
        <f>IFERROR(VLOOKUP(A1143,Blad1!$A$1:$F$126,3,FALSE),"No Liqour")</f>
        <v>No Liqour</v>
      </c>
      <c r="D1143">
        <f>IFERROR(VLOOKUP(A1143,Blad1!$A$1:$F$126,4,FALSE),0)</f>
        <v>0</v>
      </c>
      <c r="E1143">
        <f>IFERROR(VLOOKUP(A1143,Blad1!$A$1:$F$126,5,FALSE),0)</f>
        <v>0</v>
      </c>
      <c r="F1143" t="str">
        <f>IFERROR(VLOOKUP(A1143,Blad1!$A$1:$F$126,6,FALSE),"Home")</f>
        <v>Home</v>
      </c>
      <c r="G1143" t="str">
        <f t="shared" si="52"/>
        <v>Self</v>
      </c>
      <c r="H1143" t="str">
        <f t="shared" si="53"/>
        <v>Y</v>
      </c>
    </row>
    <row r="1144" spans="1:8" x14ac:dyDescent="0.25">
      <c r="A1144" s="19">
        <v>42782</v>
      </c>
      <c r="B1144" t="str">
        <f t="shared" si="51"/>
        <v>Thu</v>
      </c>
      <c r="C1144" t="str">
        <f>IFERROR(VLOOKUP(A1144,Blad1!$A$1:$F$126,3,FALSE),"No Liqour")</f>
        <v>No Liqour</v>
      </c>
      <c r="D1144">
        <f>IFERROR(VLOOKUP(A1144,Blad1!$A$1:$F$126,4,FALSE),0)</f>
        <v>0</v>
      </c>
      <c r="E1144">
        <f>IFERROR(VLOOKUP(A1144,Blad1!$A$1:$F$126,5,FALSE),0)</f>
        <v>0</v>
      </c>
      <c r="F1144" t="str">
        <f>IFERROR(VLOOKUP(A1144,Blad1!$A$1:$F$126,6,FALSE),"Home")</f>
        <v>Home</v>
      </c>
      <c r="G1144" t="str">
        <f t="shared" si="52"/>
        <v>Self</v>
      </c>
      <c r="H1144" t="str">
        <f t="shared" si="53"/>
        <v>Y</v>
      </c>
    </row>
    <row r="1145" spans="1:8" x14ac:dyDescent="0.25">
      <c r="A1145" s="19">
        <v>42783</v>
      </c>
      <c r="B1145" t="str">
        <f t="shared" si="51"/>
        <v>Fri</v>
      </c>
      <c r="C1145" t="str">
        <f>IFERROR(VLOOKUP(A1145,Blad1!$A$1:$F$126,3,FALSE),"No Liqour")</f>
        <v>No Liqour</v>
      </c>
      <c r="D1145">
        <f>IFERROR(VLOOKUP(A1145,Blad1!$A$1:$F$126,4,FALSE),0)</f>
        <v>0</v>
      </c>
      <c r="E1145">
        <f>IFERROR(VLOOKUP(A1145,Blad1!$A$1:$F$126,5,FALSE),0)</f>
        <v>0</v>
      </c>
      <c r="F1145" t="str">
        <f>IFERROR(VLOOKUP(A1145,Blad1!$A$1:$F$126,6,FALSE),"Home")</f>
        <v>Home</v>
      </c>
      <c r="G1145" t="str">
        <f t="shared" si="52"/>
        <v>Self</v>
      </c>
      <c r="H1145" t="str">
        <f t="shared" si="53"/>
        <v>Y</v>
      </c>
    </row>
    <row r="1146" spans="1:8" x14ac:dyDescent="0.25">
      <c r="A1146" s="19">
        <v>42784</v>
      </c>
      <c r="B1146" t="str">
        <f t="shared" si="51"/>
        <v>Sat</v>
      </c>
      <c r="C1146" t="str">
        <f>IFERROR(VLOOKUP(A1146,Blad1!$A$1:$F$126,3,FALSE),"No Liqour")</f>
        <v>No Liqour</v>
      </c>
      <c r="D1146">
        <f>IFERROR(VLOOKUP(A1146,Blad1!$A$1:$F$126,4,FALSE),0)</f>
        <v>0</v>
      </c>
      <c r="E1146">
        <f>IFERROR(VLOOKUP(A1146,Blad1!$A$1:$F$126,5,FALSE),0)</f>
        <v>0</v>
      </c>
      <c r="F1146" t="str">
        <f>IFERROR(VLOOKUP(A1146,Blad1!$A$1:$F$126,6,FALSE),"Home")</f>
        <v>Home</v>
      </c>
      <c r="G1146" t="str">
        <f t="shared" si="52"/>
        <v>Self</v>
      </c>
      <c r="H1146" t="str">
        <f t="shared" si="53"/>
        <v>Y</v>
      </c>
    </row>
    <row r="1147" spans="1:8" x14ac:dyDescent="0.25">
      <c r="A1147" s="19">
        <v>42785</v>
      </c>
      <c r="B1147" t="str">
        <f t="shared" si="51"/>
        <v>Sun</v>
      </c>
      <c r="C1147" t="str">
        <f>IFERROR(VLOOKUP(A1147,Blad1!$A$1:$F$126,3,FALSE),"No Liqour")</f>
        <v>No Liqour</v>
      </c>
      <c r="D1147">
        <f>IFERROR(VLOOKUP(A1147,Blad1!$A$1:$F$126,4,FALSE),0)</f>
        <v>0</v>
      </c>
      <c r="E1147">
        <f>IFERROR(VLOOKUP(A1147,Blad1!$A$1:$F$126,5,FALSE),0)</f>
        <v>0</v>
      </c>
      <c r="F1147" t="str">
        <f>IFERROR(VLOOKUP(A1147,Blad1!$A$1:$F$126,6,FALSE),"Home")</f>
        <v>Home</v>
      </c>
      <c r="G1147" t="str">
        <f t="shared" si="52"/>
        <v>Self</v>
      </c>
      <c r="H1147" t="str">
        <f t="shared" si="53"/>
        <v>Y</v>
      </c>
    </row>
    <row r="1148" spans="1:8" x14ac:dyDescent="0.25">
      <c r="A1148" s="19">
        <v>42786</v>
      </c>
      <c r="B1148" t="str">
        <f t="shared" si="51"/>
        <v>Mon</v>
      </c>
      <c r="C1148" t="str">
        <f>IFERROR(VLOOKUP(A1148,Blad1!$A$1:$F$126,3,FALSE),"No Liqour")</f>
        <v>No Liqour</v>
      </c>
      <c r="D1148">
        <f>IFERROR(VLOOKUP(A1148,Blad1!$A$1:$F$126,4,FALSE),0)</f>
        <v>0</v>
      </c>
      <c r="E1148">
        <f>IFERROR(VLOOKUP(A1148,Blad1!$A$1:$F$126,5,FALSE),0)</f>
        <v>0</v>
      </c>
      <c r="F1148" t="str">
        <f>IFERROR(VLOOKUP(A1148,Blad1!$A$1:$F$126,6,FALSE),"Home")</f>
        <v>Home</v>
      </c>
      <c r="G1148" t="str">
        <f t="shared" si="52"/>
        <v>Self</v>
      </c>
      <c r="H1148" t="str">
        <f t="shared" si="53"/>
        <v>Y</v>
      </c>
    </row>
    <row r="1149" spans="1:8" x14ac:dyDescent="0.25">
      <c r="A1149" s="19">
        <v>42787</v>
      </c>
      <c r="B1149" t="str">
        <f t="shared" si="51"/>
        <v>Tue</v>
      </c>
      <c r="C1149" t="str">
        <f>IFERROR(VLOOKUP(A1149,Blad1!$A$1:$F$126,3,FALSE),"No Liqour")</f>
        <v>No Liqour</v>
      </c>
      <c r="D1149">
        <f>IFERROR(VLOOKUP(A1149,Blad1!$A$1:$F$126,4,FALSE),0)</f>
        <v>0</v>
      </c>
      <c r="E1149">
        <f>IFERROR(VLOOKUP(A1149,Blad1!$A$1:$F$126,5,FALSE),0)</f>
        <v>0</v>
      </c>
      <c r="F1149" t="str">
        <f>IFERROR(VLOOKUP(A1149,Blad1!$A$1:$F$126,6,FALSE),"Home")</f>
        <v>Home</v>
      </c>
      <c r="G1149" t="str">
        <f t="shared" si="52"/>
        <v>Self</v>
      </c>
      <c r="H1149" t="str">
        <f t="shared" si="53"/>
        <v>Y</v>
      </c>
    </row>
    <row r="1150" spans="1:8" x14ac:dyDescent="0.25">
      <c r="A1150" s="19">
        <v>42788</v>
      </c>
      <c r="B1150" t="str">
        <f t="shared" si="51"/>
        <v>Wed</v>
      </c>
      <c r="C1150" t="str">
        <f>IFERROR(VLOOKUP(A1150,Blad1!$A$1:$F$126,3,FALSE),"No Liqour")</f>
        <v>No Liqour</v>
      </c>
      <c r="D1150">
        <f>IFERROR(VLOOKUP(A1150,Blad1!$A$1:$F$126,4,FALSE),0)</f>
        <v>0</v>
      </c>
      <c r="E1150">
        <f>IFERROR(VLOOKUP(A1150,Blad1!$A$1:$F$126,5,FALSE),0)</f>
        <v>0</v>
      </c>
      <c r="F1150" t="str">
        <f>IFERROR(VLOOKUP(A1150,Blad1!$A$1:$F$126,6,FALSE),"Home")</f>
        <v>Home</v>
      </c>
      <c r="G1150" t="str">
        <f t="shared" si="52"/>
        <v>Self</v>
      </c>
      <c r="H1150" t="str">
        <f t="shared" si="53"/>
        <v>Y</v>
      </c>
    </row>
    <row r="1151" spans="1:8" x14ac:dyDescent="0.25">
      <c r="A1151" s="19">
        <v>42789</v>
      </c>
      <c r="B1151" t="str">
        <f t="shared" si="51"/>
        <v>Thu</v>
      </c>
      <c r="C1151" t="str">
        <f>IFERROR(VLOOKUP(A1151,Blad1!$A$1:$F$126,3,FALSE),"No Liqour")</f>
        <v>No Liqour</v>
      </c>
      <c r="D1151">
        <f>IFERROR(VLOOKUP(A1151,Blad1!$A$1:$F$126,4,FALSE),0)</f>
        <v>0</v>
      </c>
      <c r="E1151">
        <f>IFERROR(VLOOKUP(A1151,Blad1!$A$1:$F$126,5,FALSE),0)</f>
        <v>0</v>
      </c>
      <c r="F1151" t="str">
        <f>IFERROR(VLOOKUP(A1151,Blad1!$A$1:$F$126,6,FALSE),"Home")</f>
        <v>Home</v>
      </c>
      <c r="G1151" t="str">
        <f t="shared" si="52"/>
        <v>Self</v>
      </c>
      <c r="H1151" t="str">
        <f t="shared" si="53"/>
        <v>Y</v>
      </c>
    </row>
    <row r="1152" spans="1:8" x14ac:dyDescent="0.25">
      <c r="A1152" s="19">
        <v>42790</v>
      </c>
      <c r="B1152" t="str">
        <f t="shared" si="51"/>
        <v>Fri</v>
      </c>
      <c r="C1152" t="str">
        <f>IFERROR(VLOOKUP(A1152,Blad1!$A$1:$F$126,3,FALSE),"No Liqour")</f>
        <v>No Liqour</v>
      </c>
      <c r="D1152">
        <f>IFERROR(VLOOKUP(A1152,Blad1!$A$1:$F$126,4,FALSE),0)</f>
        <v>0</v>
      </c>
      <c r="E1152">
        <f>IFERROR(VLOOKUP(A1152,Blad1!$A$1:$F$126,5,FALSE),0)</f>
        <v>0</v>
      </c>
      <c r="F1152" t="str">
        <f>IFERROR(VLOOKUP(A1152,Blad1!$A$1:$F$126,6,FALSE),"Home")</f>
        <v>Home</v>
      </c>
      <c r="G1152" t="str">
        <f t="shared" si="52"/>
        <v>Self</v>
      </c>
      <c r="H1152" t="str">
        <f t="shared" si="53"/>
        <v>Y</v>
      </c>
    </row>
    <row r="1153" spans="1:8" x14ac:dyDescent="0.25">
      <c r="A1153" s="19">
        <v>42791</v>
      </c>
      <c r="B1153" t="str">
        <f t="shared" si="51"/>
        <v>Sat</v>
      </c>
      <c r="C1153" t="str">
        <f>IFERROR(VLOOKUP(A1153,Blad1!$A$1:$F$126,3,FALSE),"No Liqour")</f>
        <v>No Liqour</v>
      </c>
      <c r="D1153">
        <f>IFERROR(VLOOKUP(A1153,Blad1!$A$1:$F$126,4,FALSE),0)</f>
        <v>0</v>
      </c>
      <c r="E1153">
        <f>IFERROR(VLOOKUP(A1153,Blad1!$A$1:$F$126,5,FALSE),0)</f>
        <v>0</v>
      </c>
      <c r="F1153" t="str">
        <f>IFERROR(VLOOKUP(A1153,Blad1!$A$1:$F$126,6,FALSE),"Home")</f>
        <v>Home</v>
      </c>
      <c r="G1153" t="str">
        <f t="shared" si="52"/>
        <v>Self</v>
      </c>
      <c r="H1153" t="str">
        <f t="shared" si="53"/>
        <v>Y</v>
      </c>
    </row>
    <row r="1154" spans="1:8" x14ac:dyDescent="0.25">
      <c r="A1154" s="19">
        <v>42792</v>
      </c>
      <c r="B1154" t="str">
        <f t="shared" si="51"/>
        <v>Sun</v>
      </c>
      <c r="C1154" t="str">
        <f>IFERROR(VLOOKUP(A1154,Blad1!$A$1:$F$126,3,FALSE),"No Liqour")</f>
        <v>No Liqour</v>
      </c>
      <c r="D1154">
        <f>IFERROR(VLOOKUP(A1154,Blad1!$A$1:$F$126,4,FALSE),0)</f>
        <v>0</v>
      </c>
      <c r="E1154">
        <f>IFERROR(VLOOKUP(A1154,Blad1!$A$1:$F$126,5,FALSE),0)</f>
        <v>0</v>
      </c>
      <c r="F1154" t="str">
        <f>IFERROR(VLOOKUP(A1154,Blad1!$A$1:$F$126,6,FALSE),"Home")</f>
        <v>Home</v>
      </c>
      <c r="G1154" t="str">
        <f t="shared" si="52"/>
        <v>Self</v>
      </c>
      <c r="H1154" t="str">
        <f t="shared" si="53"/>
        <v>Y</v>
      </c>
    </row>
    <row r="1155" spans="1:8" x14ac:dyDescent="0.25">
      <c r="A1155" s="19">
        <v>42793</v>
      </c>
      <c r="B1155" t="str">
        <f t="shared" ref="B1155:B1218" si="54">TEXT(A1155,"ddd")</f>
        <v>Mon</v>
      </c>
      <c r="C1155" t="str">
        <f>IFERROR(VLOOKUP(A1155,Blad1!$A$1:$F$126,3,FALSE),"No Liqour")</f>
        <v>No Liqour</v>
      </c>
      <c r="D1155">
        <f>IFERROR(VLOOKUP(A1155,Blad1!$A$1:$F$126,4,FALSE),0)</f>
        <v>0</v>
      </c>
      <c r="E1155">
        <f>IFERROR(VLOOKUP(A1155,Blad1!$A$1:$F$126,5,FALSE),0)</f>
        <v>0</v>
      </c>
      <c r="F1155" t="str">
        <f>IFERROR(VLOOKUP(A1155,Blad1!$A$1:$F$126,6,FALSE),"Home")</f>
        <v>Home</v>
      </c>
      <c r="G1155" t="str">
        <f t="shared" ref="G1155:G1218" si="55">IF(F1155="Home","Self","Others")</f>
        <v>Self</v>
      </c>
      <c r="H1155" t="str">
        <f t="shared" ref="H1155:H1218" si="56">IFERROR(IF(FIND("Home",F1155)=1,"Y","N"),"N")</f>
        <v>Y</v>
      </c>
    </row>
    <row r="1156" spans="1:8" x14ac:dyDescent="0.25">
      <c r="A1156" s="19">
        <v>42794</v>
      </c>
      <c r="B1156" t="str">
        <f t="shared" si="54"/>
        <v>Tue</v>
      </c>
      <c r="C1156" t="str">
        <f>IFERROR(VLOOKUP(A1156,Blad1!$A$1:$F$126,3,FALSE),"No Liqour")</f>
        <v>No Liqour</v>
      </c>
      <c r="D1156">
        <f>IFERROR(VLOOKUP(A1156,Blad1!$A$1:$F$126,4,FALSE),0)</f>
        <v>0</v>
      </c>
      <c r="E1156">
        <f>IFERROR(VLOOKUP(A1156,Blad1!$A$1:$F$126,5,FALSE),0)</f>
        <v>0</v>
      </c>
      <c r="F1156" t="str">
        <f>IFERROR(VLOOKUP(A1156,Blad1!$A$1:$F$126,6,FALSE),"Home")</f>
        <v>Home</v>
      </c>
      <c r="G1156" t="str">
        <f t="shared" si="55"/>
        <v>Self</v>
      </c>
      <c r="H1156" t="str">
        <f t="shared" si="56"/>
        <v>Y</v>
      </c>
    </row>
    <row r="1157" spans="1:8" x14ac:dyDescent="0.25">
      <c r="A1157" s="19">
        <v>42795</v>
      </c>
      <c r="B1157" t="str">
        <f t="shared" si="54"/>
        <v>Wed</v>
      </c>
      <c r="C1157" t="str">
        <f>IFERROR(VLOOKUP(A1157,Blad1!$A$1:$F$126,3,FALSE),"No Liqour")</f>
        <v>No Liqour</v>
      </c>
      <c r="D1157">
        <f>IFERROR(VLOOKUP(A1157,Blad1!$A$1:$F$126,4,FALSE),0)</f>
        <v>0</v>
      </c>
      <c r="E1157">
        <f>IFERROR(VLOOKUP(A1157,Blad1!$A$1:$F$126,5,FALSE),0)</f>
        <v>0</v>
      </c>
      <c r="F1157" t="str">
        <f>IFERROR(VLOOKUP(A1157,Blad1!$A$1:$F$126,6,FALSE),"Home")</f>
        <v>Home</v>
      </c>
      <c r="G1157" t="str">
        <f t="shared" si="55"/>
        <v>Self</v>
      </c>
      <c r="H1157" t="str">
        <f t="shared" si="56"/>
        <v>Y</v>
      </c>
    </row>
    <row r="1158" spans="1:8" x14ac:dyDescent="0.25">
      <c r="A1158" s="19">
        <v>42796</v>
      </c>
      <c r="B1158" t="str">
        <f t="shared" si="54"/>
        <v>Thu</v>
      </c>
      <c r="C1158" t="str">
        <f>IFERROR(VLOOKUP(A1158,Blad1!$A$1:$F$126,3,FALSE),"No Liqour")</f>
        <v>No Liqour</v>
      </c>
      <c r="D1158">
        <f>IFERROR(VLOOKUP(A1158,Blad1!$A$1:$F$126,4,FALSE),0)</f>
        <v>0</v>
      </c>
      <c r="E1158">
        <f>IFERROR(VLOOKUP(A1158,Blad1!$A$1:$F$126,5,FALSE),0)</f>
        <v>0</v>
      </c>
      <c r="F1158" t="str">
        <f>IFERROR(VLOOKUP(A1158,Blad1!$A$1:$F$126,6,FALSE),"Home")</f>
        <v>Home</v>
      </c>
      <c r="G1158" t="str">
        <f t="shared" si="55"/>
        <v>Self</v>
      </c>
      <c r="H1158" t="str">
        <f t="shared" si="56"/>
        <v>Y</v>
      </c>
    </row>
    <row r="1159" spans="1:8" x14ac:dyDescent="0.25">
      <c r="A1159" s="19">
        <v>42797</v>
      </c>
      <c r="B1159" t="str">
        <f t="shared" si="54"/>
        <v>Fri</v>
      </c>
      <c r="C1159" t="str">
        <f>IFERROR(VLOOKUP(A1159,Blad1!$A$1:$F$126,3,FALSE),"No Liqour")</f>
        <v>No Liqour</v>
      </c>
      <c r="D1159">
        <f>IFERROR(VLOOKUP(A1159,Blad1!$A$1:$F$126,4,FALSE),0)</f>
        <v>0</v>
      </c>
      <c r="E1159">
        <f>IFERROR(VLOOKUP(A1159,Blad1!$A$1:$F$126,5,FALSE),0)</f>
        <v>0</v>
      </c>
      <c r="F1159" t="str">
        <f>IFERROR(VLOOKUP(A1159,Blad1!$A$1:$F$126,6,FALSE),"Home")</f>
        <v>Home</v>
      </c>
      <c r="G1159" t="str">
        <f t="shared" si="55"/>
        <v>Self</v>
      </c>
      <c r="H1159" t="str">
        <f t="shared" si="56"/>
        <v>Y</v>
      </c>
    </row>
    <row r="1160" spans="1:8" x14ac:dyDescent="0.25">
      <c r="A1160" s="19">
        <v>42798</v>
      </c>
      <c r="B1160" t="str">
        <f t="shared" si="54"/>
        <v>Sat</v>
      </c>
      <c r="C1160" t="str">
        <f>IFERROR(VLOOKUP(A1160,Blad1!$A$1:$F$126,3,FALSE),"No Liqour")</f>
        <v>No Liqour</v>
      </c>
      <c r="D1160">
        <f>IFERROR(VLOOKUP(A1160,Blad1!$A$1:$F$126,4,FALSE),0)</f>
        <v>0</v>
      </c>
      <c r="E1160">
        <f>IFERROR(VLOOKUP(A1160,Blad1!$A$1:$F$126,5,FALSE),0)</f>
        <v>0</v>
      </c>
      <c r="F1160" t="str">
        <f>IFERROR(VLOOKUP(A1160,Blad1!$A$1:$F$126,6,FALSE),"Home")</f>
        <v>Home</v>
      </c>
      <c r="G1160" t="str">
        <f t="shared" si="55"/>
        <v>Self</v>
      </c>
      <c r="H1160" t="str">
        <f t="shared" si="56"/>
        <v>Y</v>
      </c>
    </row>
    <row r="1161" spans="1:8" x14ac:dyDescent="0.25">
      <c r="A1161" s="19">
        <v>42799</v>
      </c>
      <c r="B1161" t="str">
        <f t="shared" si="54"/>
        <v>Sun</v>
      </c>
      <c r="C1161" t="str">
        <f>IFERROR(VLOOKUP(A1161,Blad1!$A$1:$F$126,3,FALSE),"No Liqour")</f>
        <v>No Liqour</v>
      </c>
      <c r="D1161">
        <f>IFERROR(VLOOKUP(A1161,Blad1!$A$1:$F$126,4,FALSE),0)</f>
        <v>0</v>
      </c>
      <c r="E1161">
        <f>IFERROR(VLOOKUP(A1161,Blad1!$A$1:$F$126,5,FALSE),0)</f>
        <v>0</v>
      </c>
      <c r="F1161" t="str">
        <f>IFERROR(VLOOKUP(A1161,Blad1!$A$1:$F$126,6,FALSE),"Home")</f>
        <v>Home</v>
      </c>
      <c r="G1161" t="str">
        <f t="shared" si="55"/>
        <v>Self</v>
      </c>
      <c r="H1161" t="str">
        <f t="shared" si="56"/>
        <v>Y</v>
      </c>
    </row>
    <row r="1162" spans="1:8" x14ac:dyDescent="0.25">
      <c r="A1162" s="19">
        <v>42800</v>
      </c>
      <c r="B1162" t="str">
        <f t="shared" si="54"/>
        <v>Mon</v>
      </c>
      <c r="C1162" t="str">
        <f>IFERROR(VLOOKUP(A1162,Blad1!$A$1:$F$126,3,FALSE),"No Liqour")</f>
        <v>No Liqour</v>
      </c>
      <c r="D1162">
        <f>IFERROR(VLOOKUP(A1162,Blad1!$A$1:$F$126,4,FALSE),0)</f>
        <v>0</v>
      </c>
      <c r="E1162">
        <f>IFERROR(VLOOKUP(A1162,Blad1!$A$1:$F$126,5,FALSE),0)</f>
        <v>0</v>
      </c>
      <c r="F1162" t="str">
        <f>IFERROR(VLOOKUP(A1162,Blad1!$A$1:$F$126,6,FALSE),"Home")</f>
        <v>Home</v>
      </c>
      <c r="G1162" t="str">
        <f t="shared" si="55"/>
        <v>Self</v>
      </c>
      <c r="H1162" t="str">
        <f t="shared" si="56"/>
        <v>Y</v>
      </c>
    </row>
    <row r="1163" spans="1:8" x14ac:dyDescent="0.25">
      <c r="A1163" s="19">
        <v>42801</v>
      </c>
      <c r="B1163" t="str">
        <f t="shared" si="54"/>
        <v>Tue</v>
      </c>
      <c r="C1163" t="str">
        <f>IFERROR(VLOOKUP(A1163,Blad1!$A$1:$F$126,3,FALSE),"No Liqour")</f>
        <v>No Liqour</v>
      </c>
      <c r="D1163">
        <f>IFERROR(VLOOKUP(A1163,Blad1!$A$1:$F$126,4,FALSE),0)</f>
        <v>0</v>
      </c>
      <c r="E1163">
        <f>IFERROR(VLOOKUP(A1163,Blad1!$A$1:$F$126,5,FALSE),0)</f>
        <v>0</v>
      </c>
      <c r="F1163" t="str">
        <f>IFERROR(VLOOKUP(A1163,Blad1!$A$1:$F$126,6,FALSE),"Home")</f>
        <v>Home</v>
      </c>
      <c r="G1163" t="str">
        <f t="shared" si="55"/>
        <v>Self</v>
      </c>
      <c r="H1163" t="str">
        <f t="shared" si="56"/>
        <v>Y</v>
      </c>
    </row>
    <row r="1164" spans="1:8" x14ac:dyDescent="0.25">
      <c r="A1164" s="19">
        <v>42802</v>
      </c>
      <c r="B1164" t="str">
        <f t="shared" si="54"/>
        <v>Wed</v>
      </c>
      <c r="C1164" t="str">
        <f>IFERROR(VLOOKUP(A1164,Blad1!$A$1:$F$126,3,FALSE),"No Liqour")</f>
        <v>No Liqour</v>
      </c>
      <c r="D1164">
        <f>IFERROR(VLOOKUP(A1164,Blad1!$A$1:$F$126,4,FALSE),0)</f>
        <v>0</v>
      </c>
      <c r="E1164">
        <f>IFERROR(VLOOKUP(A1164,Blad1!$A$1:$F$126,5,FALSE),0)</f>
        <v>0</v>
      </c>
      <c r="F1164" t="str">
        <f>IFERROR(VLOOKUP(A1164,Blad1!$A$1:$F$126,6,FALSE),"Home")</f>
        <v>Home</v>
      </c>
      <c r="G1164" t="str">
        <f t="shared" si="55"/>
        <v>Self</v>
      </c>
      <c r="H1164" t="str">
        <f t="shared" si="56"/>
        <v>Y</v>
      </c>
    </row>
    <row r="1165" spans="1:8" x14ac:dyDescent="0.25">
      <c r="A1165" s="19">
        <v>42803</v>
      </c>
      <c r="B1165" t="str">
        <f t="shared" si="54"/>
        <v>Thu</v>
      </c>
      <c r="C1165" t="str">
        <f>IFERROR(VLOOKUP(A1165,Blad1!$A$1:$F$126,3,FALSE),"No Liqour")</f>
        <v>No Liqour</v>
      </c>
      <c r="D1165">
        <f>IFERROR(VLOOKUP(A1165,Blad1!$A$1:$F$126,4,FALSE),0)</f>
        <v>0</v>
      </c>
      <c r="E1165">
        <f>IFERROR(VLOOKUP(A1165,Blad1!$A$1:$F$126,5,FALSE),0)</f>
        <v>0</v>
      </c>
      <c r="F1165" t="str">
        <f>IFERROR(VLOOKUP(A1165,Blad1!$A$1:$F$126,6,FALSE),"Home")</f>
        <v>Home</v>
      </c>
      <c r="G1165" t="str">
        <f t="shared" si="55"/>
        <v>Self</v>
      </c>
      <c r="H1165" t="str">
        <f t="shared" si="56"/>
        <v>Y</v>
      </c>
    </row>
    <row r="1166" spans="1:8" x14ac:dyDescent="0.25">
      <c r="A1166" s="19">
        <v>42804</v>
      </c>
      <c r="B1166" t="str">
        <f t="shared" si="54"/>
        <v>Fri</v>
      </c>
      <c r="C1166" t="str">
        <f>IFERROR(VLOOKUP(A1166,Blad1!$A$1:$F$126,3,FALSE),"No Liqour")</f>
        <v>No Liqour</v>
      </c>
      <c r="D1166">
        <f>IFERROR(VLOOKUP(A1166,Blad1!$A$1:$F$126,4,FALSE),0)</f>
        <v>0</v>
      </c>
      <c r="E1166">
        <f>IFERROR(VLOOKUP(A1166,Blad1!$A$1:$F$126,5,FALSE),0)</f>
        <v>0</v>
      </c>
      <c r="F1166" t="str">
        <f>IFERROR(VLOOKUP(A1166,Blad1!$A$1:$F$126,6,FALSE),"Home")</f>
        <v>Home</v>
      </c>
      <c r="G1166" t="str">
        <f t="shared" si="55"/>
        <v>Self</v>
      </c>
      <c r="H1166" t="str">
        <f t="shared" si="56"/>
        <v>Y</v>
      </c>
    </row>
    <row r="1167" spans="1:8" x14ac:dyDescent="0.25">
      <c r="A1167" s="19">
        <v>42805</v>
      </c>
      <c r="B1167" t="str">
        <f t="shared" si="54"/>
        <v>Sat</v>
      </c>
      <c r="C1167" t="str">
        <f>IFERROR(VLOOKUP(A1167,Blad1!$A$1:$F$126,3,FALSE),"No Liqour")</f>
        <v>No Liqour</v>
      </c>
      <c r="D1167">
        <f>IFERROR(VLOOKUP(A1167,Blad1!$A$1:$F$126,4,FALSE),0)</f>
        <v>0</v>
      </c>
      <c r="E1167">
        <f>IFERROR(VLOOKUP(A1167,Blad1!$A$1:$F$126,5,FALSE),0)</f>
        <v>0</v>
      </c>
      <c r="F1167" t="str">
        <f>IFERROR(VLOOKUP(A1167,Blad1!$A$1:$F$126,6,FALSE),"Home")</f>
        <v>Home</v>
      </c>
      <c r="G1167" t="str">
        <f t="shared" si="55"/>
        <v>Self</v>
      </c>
      <c r="H1167" t="str">
        <f t="shared" si="56"/>
        <v>Y</v>
      </c>
    </row>
    <row r="1168" spans="1:8" x14ac:dyDescent="0.25">
      <c r="A1168" s="19">
        <v>42806</v>
      </c>
      <c r="B1168" t="str">
        <f t="shared" si="54"/>
        <v>Sun</v>
      </c>
      <c r="C1168" t="str">
        <f>IFERROR(VLOOKUP(A1168,Blad1!$A$1:$F$126,3,FALSE),"No Liqour")</f>
        <v>No Liqour</v>
      </c>
      <c r="D1168">
        <f>IFERROR(VLOOKUP(A1168,Blad1!$A$1:$F$126,4,FALSE),0)</f>
        <v>0</v>
      </c>
      <c r="E1168">
        <f>IFERROR(VLOOKUP(A1168,Blad1!$A$1:$F$126,5,FALSE),0)</f>
        <v>0</v>
      </c>
      <c r="F1168" t="str">
        <f>IFERROR(VLOOKUP(A1168,Blad1!$A$1:$F$126,6,FALSE),"Home")</f>
        <v>Home</v>
      </c>
      <c r="G1168" t="str">
        <f t="shared" si="55"/>
        <v>Self</v>
      </c>
      <c r="H1168" t="str">
        <f t="shared" si="56"/>
        <v>Y</v>
      </c>
    </row>
    <row r="1169" spans="1:8" x14ac:dyDescent="0.25">
      <c r="A1169" s="19">
        <v>42807</v>
      </c>
      <c r="B1169" t="str">
        <f t="shared" si="54"/>
        <v>Mon</v>
      </c>
      <c r="C1169" t="str">
        <f>IFERROR(VLOOKUP(A1169,Blad1!$A$1:$F$126,3,FALSE),"No Liqour")</f>
        <v>No Liqour</v>
      </c>
      <c r="D1169">
        <f>IFERROR(VLOOKUP(A1169,Blad1!$A$1:$F$126,4,FALSE),0)</f>
        <v>0</v>
      </c>
      <c r="E1169">
        <f>IFERROR(VLOOKUP(A1169,Blad1!$A$1:$F$126,5,FALSE),0)</f>
        <v>0</v>
      </c>
      <c r="F1169" t="str">
        <f>IFERROR(VLOOKUP(A1169,Blad1!$A$1:$F$126,6,FALSE),"Home")</f>
        <v>Home</v>
      </c>
      <c r="G1169" t="str">
        <f t="shared" si="55"/>
        <v>Self</v>
      </c>
      <c r="H1169" t="str">
        <f t="shared" si="56"/>
        <v>Y</v>
      </c>
    </row>
    <row r="1170" spans="1:8" x14ac:dyDescent="0.25">
      <c r="A1170" s="19">
        <v>42808</v>
      </c>
      <c r="B1170" t="str">
        <f t="shared" si="54"/>
        <v>Tue</v>
      </c>
      <c r="C1170" t="str">
        <f>IFERROR(VLOOKUP(A1170,Blad1!$A$1:$F$126,3,FALSE),"No Liqour")</f>
        <v>No Liqour</v>
      </c>
      <c r="D1170">
        <f>IFERROR(VLOOKUP(A1170,Blad1!$A$1:$F$126,4,FALSE),0)</f>
        <v>0</v>
      </c>
      <c r="E1170">
        <f>IFERROR(VLOOKUP(A1170,Blad1!$A$1:$F$126,5,FALSE),0)</f>
        <v>0</v>
      </c>
      <c r="F1170" t="str">
        <f>IFERROR(VLOOKUP(A1170,Blad1!$A$1:$F$126,6,FALSE),"Home")</f>
        <v>Home</v>
      </c>
      <c r="G1170" t="str">
        <f t="shared" si="55"/>
        <v>Self</v>
      </c>
      <c r="H1170" t="str">
        <f t="shared" si="56"/>
        <v>Y</v>
      </c>
    </row>
    <row r="1171" spans="1:8" x14ac:dyDescent="0.25">
      <c r="A1171" s="19">
        <v>42809</v>
      </c>
      <c r="B1171" t="str">
        <f t="shared" si="54"/>
        <v>Wed</v>
      </c>
      <c r="C1171" t="str">
        <f>IFERROR(VLOOKUP(A1171,Blad1!$A$1:$F$126,3,FALSE),"No Liqour")</f>
        <v>No Liqour</v>
      </c>
      <c r="D1171">
        <f>IFERROR(VLOOKUP(A1171,Blad1!$A$1:$F$126,4,FALSE),0)</f>
        <v>0</v>
      </c>
      <c r="E1171">
        <f>IFERROR(VLOOKUP(A1171,Blad1!$A$1:$F$126,5,FALSE),0)</f>
        <v>0</v>
      </c>
      <c r="F1171" t="str">
        <f>IFERROR(VLOOKUP(A1171,Blad1!$A$1:$F$126,6,FALSE),"Home")</f>
        <v>Home</v>
      </c>
      <c r="G1171" t="str">
        <f t="shared" si="55"/>
        <v>Self</v>
      </c>
      <c r="H1171" t="str">
        <f t="shared" si="56"/>
        <v>Y</v>
      </c>
    </row>
    <row r="1172" spans="1:8" x14ac:dyDescent="0.25">
      <c r="A1172" s="19">
        <v>42810</v>
      </c>
      <c r="B1172" t="str">
        <f t="shared" si="54"/>
        <v>Thu</v>
      </c>
      <c r="C1172" t="str">
        <f>IFERROR(VLOOKUP(A1172,Blad1!$A$1:$F$126,3,FALSE),"No Liqour")</f>
        <v>No Liqour</v>
      </c>
      <c r="D1172">
        <f>IFERROR(VLOOKUP(A1172,Blad1!$A$1:$F$126,4,FALSE),0)</f>
        <v>0</v>
      </c>
      <c r="E1172">
        <f>IFERROR(VLOOKUP(A1172,Blad1!$A$1:$F$126,5,FALSE),0)</f>
        <v>0</v>
      </c>
      <c r="F1172" t="str">
        <f>IFERROR(VLOOKUP(A1172,Blad1!$A$1:$F$126,6,FALSE),"Home")</f>
        <v>Home</v>
      </c>
      <c r="G1172" t="str">
        <f t="shared" si="55"/>
        <v>Self</v>
      </c>
      <c r="H1172" t="str">
        <f t="shared" si="56"/>
        <v>Y</v>
      </c>
    </row>
    <row r="1173" spans="1:8" x14ac:dyDescent="0.25">
      <c r="A1173" s="19">
        <v>42811</v>
      </c>
      <c r="B1173" t="str">
        <f t="shared" si="54"/>
        <v>Fri</v>
      </c>
      <c r="C1173" t="str">
        <f>IFERROR(VLOOKUP(A1173,Blad1!$A$1:$F$126,3,FALSE),"No Liqour")</f>
        <v>No Liqour</v>
      </c>
      <c r="D1173">
        <f>IFERROR(VLOOKUP(A1173,Blad1!$A$1:$F$126,4,FALSE),0)</f>
        <v>0</v>
      </c>
      <c r="E1173">
        <f>IFERROR(VLOOKUP(A1173,Blad1!$A$1:$F$126,5,FALSE),0)</f>
        <v>0</v>
      </c>
      <c r="F1173" t="str">
        <f>IFERROR(VLOOKUP(A1173,Blad1!$A$1:$F$126,6,FALSE),"Home")</f>
        <v>Home</v>
      </c>
      <c r="G1173" t="str">
        <f t="shared" si="55"/>
        <v>Self</v>
      </c>
      <c r="H1173" t="str">
        <f t="shared" si="56"/>
        <v>Y</v>
      </c>
    </row>
    <row r="1174" spans="1:8" x14ac:dyDescent="0.25">
      <c r="A1174" s="19">
        <v>42812</v>
      </c>
      <c r="B1174" t="str">
        <f t="shared" si="54"/>
        <v>Sat</v>
      </c>
      <c r="C1174" t="str">
        <f>IFERROR(VLOOKUP(A1174,Blad1!$A$1:$F$126,3,FALSE),"No Liqour")</f>
        <v>No Liqour</v>
      </c>
      <c r="D1174">
        <f>IFERROR(VLOOKUP(A1174,Blad1!$A$1:$F$126,4,FALSE),0)</f>
        <v>0</v>
      </c>
      <c r="E1174">
        <f>IFERROR(VLOOKUP(A1174,Blad1!$A$1:$F$126,5,FALSE),0)</f>
        <v>0</v>
      </c>
      <c r="F1174" t="str">
        <f>IFERROR(VLOOKUP(A1174,Blad1!$A$1:$F$126,6,FALSE),"Home")</f>
        <v>Home</v>
      </c>
      <c r="G1174" t="str">
        <f t="shared" si="55"/>
        <v>Self</v>
      </c>
      <c r="H1174" t="str">
        <f t="shared" si="56"/>
        <v>Y</v>
      </c>
    </row>
    <row r="1175" spans="1:8" x14ac:dyDescent="0.25">
      <c r="A1175" s="19">
        <v>42813</v>
      </c>
      <c r="B1175" t="str">
        <f t="shared" si="54"/>
        <v>Sun</v>
      </c>
      <c r="C1175" t="str">
        <f>IFERROR(VLOOKUP(A1175,Blad1!$A$1:$F$126,3,FALSE),"No Liqour")</f>
        <v>No Liqour</v>
      </c>
      <c r="D1175">
        <f>IFERROR(VLOOKUP(A1175,Blad1!$A$1:$F$126,4,FALSE),0)</f>
        <v>0</v>
      </c>
      <c r="E1175">
        <f>IFERROR(VLOOKUP(A1175,Blad1!$A$1:$F$126,5,FALSE),0)</f>
        <v>0</v>
      </c>
      <c r="F1175" t="str">
        <f>IFERROR(VLOOKUP(A1175,Blad1!$A$1:$F$126,6,FALSE),"Home")</f>
        <v>Home</v>
      </c>
      <c r="G1175" t="str">
        <f t="shared" si="55"/>
        <v>Self</v>
      </c>
      <c r="H1175" t="str">
        <f t="shared" si="56"/>
        <v>Y</v>
      </c>
    </row>
    <row r="1176" spans="1:8" x14ac:dyDescent="0.25">
      <c r="A1176" s="19">
        <v>42814</v>
      </c>
      <c r="B1176" t="str">
        <f t="shared" si="54"/>
        <v>Mon</v>
      </c>
      <c r="C1176" t="str">
        <f>IFERROR(VLOOKUP(A1176,Blad1!$A$1:$F$126,3,FALSE),"No Liqour")</f>
        <v>No Liqour</v>
      </c>
      <c r="D1176">
        <f>IFERROR(VLOOKUP(A1176,Blad1!$A$1:$F$126,4,FALSE),0)</f>
        <v>0</v>
      </c>
      <c r="E1176">
        <f>IFERROR(VLOOKUP(A1176,Blad1!$A$1:$F$126,5,FALSE),0)</f>
        <v>0</v>
      </c>
      <c r="F1176" t="str">
        <f>IFERROR(VLOOKUP(A1176,Blad1!$A$1:$F$126,6,FALSE),"Home")</f>
        <v>Home</v>
      </c>
      <c r="G1176" t="str">
        <f t="shared" si="55"/>
        <v>Self</v>
      </c>
      <c r="H1176" t="str">
        <f t="shared" si="56"/>
        <v>Y</v>
      </c>
    </row>
    <row r="1177" spans="1:8" x14ac:dyDescent="0.25">
      <c r="A1177" s="19">
        <v>42815</v>
      </c>
      <c r="B1177" t="str">
        <f t="shared" si="54"/>
        <v>Tue</v>
      </c>
      <c r="C1177" t="str">
        <f>IFERROR(VLOOKUP(A1177,Blad1!$A$1:$F$126,3,FALSE),"No Liqour")</f>
        <v>No Liqour</v>
      </c>
      <c r="D1177">
        <f>IFERROR(VLOOKUP(A1177,Blad1!$A$1:$F$126,4,FALSE),0)</f>
        <v>0</v>
      </c>
      <c r="E1177">
        <f>IFERROR(VLOOKUP(A1177,Blad1!$A$1:$F$126,5,FALSE),0)</f>
        <v>0</v>
      </c>
      <c r="F1177" t="str">
        <f>IFERROR(VLOOKUP(A1177,Blad1!$A$1:$F$126,6,FALSE),"Home")</f>
        <v>Home</v>
      </c>
      <c r="G1177" t="str">
        <f t="shared" si="55"/>
        <v>Self</v>
      </c>
      <c r="H1177" t="str">
        <f t="shared" si="56"/>
        <v>Y</v>
      </c>
    </row>
    <row r="1178" spans="1:8" x14ac:dyDescent="0.25">
      <c r="A1178" s="19">
        <v>42816</v>
      </c>
      <c r="B1178" t="str">
        <f t="shared" si="54"/>
        <v>Wed</v>
      </c>
      <c r="C1178" t="str">
        <f>IFERROR(VLOOKUP(A1178,Blad1!$A$1:$F$126,3,FALSE),"No Liqour")</f>
        <v>No Liqour</v>
      </c>
      <c r="D1178">
        <f>IFERROR(VLOOKUP(A1178,Blad1!$A$1:$F$126,4,FALSE),0)</f>
        <v>0</v>
      </c>
      <c r="E1178">
        <f>IFERROR(VLOOKUP(A1178,Blad1!$A$1:$F$126,5,FALSE),0)</f>
        <v>0</v>
      </c>
      <c r="F1178" t="str">
        <f>IFERROR(VLOOKUP(A1178,Blad1!$A$1:$F$126,6,FALSE),"Home")</f>
        <v>Home</v>
      </c>
      <c r="G1178" t="str">
        <f t="shared" si="55"/>
        <v>Self</v>
      </c>
      <c r="H1178" t="str">
        <f t="shared" si="56"/>
        <v>Y</v>
      </c>
    </row>
    <row r="1179" spans="1:8" x14ac:dyDescent="0.25">
      <c r="A1179" s="19">
        <v>42817</v>
      </c>
      <c r="B1179" t="str">
        <f t="shared" si="54"/>
        <v>Thu</v>
      </c>
      <c r="C1179" t="str">
        <f>IFERROR(VLOOKUP(A1179,Blad1!$A$1:$F$126,3,FALSE),"No Liqour")</f>
        <v>No Liqour</v>
      </c>
      <c r="D1179">
        <f>IFERROR(VLOOKUP(A1179,Blad1!$A$1:$F$126,4,FALSE),0)</f>
        <v>0</v>
      </c>
      <c r="E1179">
        <f>IFERROR(VLOOKUP(A1179,Blad1!$A$1:$F$126,5,FALSE),0)</f>
        <v>0</v>
      </c>
      <c r="F1179" t="str">
        <f>IFERROR(VLOOKUP(A1179,Blad1!$A$1:$F$126,6,FALSE),"Home")</f>
        <v>Home</v>
      </c>
      <c r="G1179" t="str">
        <f t="shared" si="55"/>
        <v>Self</v>
      </c>
      <c r="H1179" t="str">
        <f t="shared" si="56"/>
        <v>Y</v>
      </c>
    </row>
    <row r="1180" spans="1:8" x14ac:dyDescent="0.25">
      <c r="A1180" s="19">
        <v>42818</v>
      </c>
      <c r="B1180" t="str">
        <f t="shared" si="54"/>
        <v>Fri</v>
      </c>
      <c r="C1180" t="str">
        <f>IFERROR(VLOOKUP(A1180,Blad1!$A$1:$F$126,3,FALSE),"No Liqour")</f>
        <v>No Liqour</v>
      </c>
      <c r="D1180">
        <f>IFERROR(VLOOKUP(A1180,Blad1!$A$1:$F$126,4,FALSE),0)</f>
        <v>0</v>
      </c>
      <c r="E1180">
        <f>IFERROR(VLOOKUP(A1180,Blad1!$A$1:$F$126,5,FALSE),0)</f>
        <v>0</v>
      </c>
      <c r="F1180" t="str">
        <f>IFERROR(VLOOKUP(A1180,Blad1!$A$1:$F$126,6,FALSE),"Home")</f>
        <v>Home</v>
      </c>
      <c r="G1180" t="str">
        <f t="shared" si="55"/>
        <v>Self</v>
      </c>
      <c r="H1180" t="str">
        <f t="shared" si="56"/>
        <v>Y</v>
      </c>
    </row>
    <row r="1181" spans="1:8" x14ac:dyDescent="0.25">
      <c r="A1181" s="19">
        <v>42819</v>
      </c>
      <c r="B1181" t="str">
        <f t="shared" si="54"/>
        <v>Sat</v>
      </c>
      <c r="C1181" t="str">
        <f>IFERROR(VLOOKUP(A1181,Blad1!$A$1:$F$126,3,FALSE),"No Liqour")</f>
        <v>No Liqour</v>
      </c>
      <c r="D1181">
        <f>IFERROR(VLOOKUP(A1181,Blad1!$A$1:$F$126,4,FALSE),0)</f>
        <v>0</v>
      </c>
      <c r="E1181">
        <f>IFERROR(VLOOKUP(A1181,Blad1!$A$1:$F$126,5,FALSE),0)</f>
        <v>0</v>
      </c>
      <c r="F1181" t="str">
        <f>IFERROR(VLOOKUP(A1181,Blad1!$A$1:$F$126,6,FALSE),"Home")</f>
        <v>Home</v>
      </c>
      <c r="G1181" t="str">
        <f t="shared" si="55"/>
        <v>Self</v>
      </c>
      <c r="H1181" t="str">
        <f t="shared" si="56"/>
        <v>Y</v>
      </c>
    </row>
    <row r="1182" spans="1:8" x14ac:dyDescent="0.25">
      <c r="A1182" s="19">
        <v>42820</v>
      </c>
      <c r="B1182" t="str">
        <f t="shared" si="54"/>
        <v>Sun</v>
      </c>
      <c r="C1182" t="str">
        <f>IFERROR(VLOOKUP(A1182,Blad1!$A$1:$F$126,3,FALSE),"No Liqour")</f>
        <v>No Liqour</v>
      </c>
      <c r="D1182">
        <f>IFERROR(VLOOKUP(A1182,Blad1!$A$1:$F$126,4,FALSE),0)</f>
        <v>0</v>
      </c>
      <c r="E1182">
        <f>IFERROR(VLOOKUP(A1182,Blad1!$A$1:$F$126,5,FALSE),0)</f>
        <v>0</v>
      </c>
      <c r="F1182" t="str">
        <f>IFERROR(VLOOKUP(A1182,Blad1!$A$1:$F$126,6,FALSE),"Home")</f>
        <v>Home</v>
      </c>
      <c r="G1182" t="str">
        <f t="shared" si="55"/>
        <v>Self</v>
      </c>
      <c r="H1182" t="str">
        <f t="shared" si="56"/>
        <v>Y</v>
      </c>
    </row>
    <row r="1183" spans="1:8" x14ac:dyDescent="0.25">
      <c r="A1183" s="19">
        <v>42821</v>
      </c>
      <c r="B1183" t="str">
        <f t="shared" si="54"/>
        <v>Mon</v>
      </c>
      <c r="C1183" t="str">
        <f>IFERROR(VLOOKUP(A1183,Blad1!$A$1:$F$126,3,FALSE),"No Liqour")</f>
        <v>No Liqour</v>
      </c>
      <c r="D1183">
        <f>IFERROR(VLOOKUP(A1183,Blad1!$A$1:$F$126,4,FALSE),0)</f>
        <v>0</v>
      </c>
      <c r="E1183">
        <f>IFERROR(VLOOKUP(A1183,Blad1!$A$1:$F$126,5,FALSE),0)</f>
        <v>0</v>
      </c>
      <c r="F1183" t="str">
        <f>IFERROR(VLOOKUP(A1183,Blad1!$A$1:$F$126,6,FALSE),"Home")</f>
        <v>Home</v>
      </c>
      <c r="G1183" t="str">
        <f t="shared" si="55"/>
        <v>Self</v>
      </c>
      <c r="H1183" t="str">
        <f t="shared" si="56"/>
        <v>Y</v>
      </c>
    </row>
    <row r="1184" spans="1:8" x14ac:dyDescent="0.25">
      <c r="A1184" s="19">
        <v>42822</v>
      </c>
      <c r="B1184" t="str">
        <f t="shared" si="54"/>
        <v>Tue</v>
      </c>
      <c r="C1184" t="str">
        <f>IFERROR(VLOOKUP(A1184,Blad1!$A$1:$F$126,3,FALSE),"No Liqour")</f>
        <v>No Liqour</v>
      </c>
      <c r="D1184">
        <f>IFERROR(VLOOKUP(A1184,Blad1!$A$1:$F$126,4,FALSE),0)</f>
        <v>0</v>
      </c>
      <c r="E1184">
        <f>IFERROR(VLOOKUP(A1184,Blad1!$A$1:$F$126,5,FALSE),0)</f>
        <v>0</v>
      </c>
      <c r="F1184" t="str">
        <f>IFERROR(VLOOKUP(A1184,Blad1!$A$1:$F$126,6,FALSE),"Home")</f>
        <v>Home</v>
      </c>
      <c r="G1184" t="str">
        <f t="shared" si="55"/>
        <v>Self</v>
      </c>
      <c r="H1184" t="str">
        <f t="shared" si="56"/>
        <v>Y</v>
      </c>
    </row>
    <row r="1185" spans="1:8" x14ac:dyDescent="0.25">
      <c r="A1185" s="19">
        <v>42823</v>
      </c>
      <c r="B1185" t="str">
        <f t="shared" si="54"/>
        <v>Wed</v>
      </c>
      <c r="C1185" t="str">
        <f>IFERROR(VLOOKUP(A1185,Blad1!$A$1:$F$126,3,FALSE),"No Liqour")</f>
        <v>No Liqour</v>
      </c>
      <c r="D1185">
        <f>IFERROR(VLOOKUP(A1185,Blad1!$A$1:$F$126,4,FALSE),0)</f>
        <v>0</v>
      </c>
      <c r="E1185">
        <f>IFERROR(VLOOKUP(A1185,Blad1!$A$1:$F$126,5,FALSE),0)</f>
        <v>0</v>
      </c>
      <c r="F1185" t="str">
        <f>IFERROR(VLOOKUP(A1185,Blad1!$A$1:$F$126,6,FALSE),"Home")</f>
        <v>Home</v>
      </c>
      <c r="G1185" t="str">
        <f t="shared" si="55"/>
        <v>Self</v>
      </c>
      <c r="H1185" t="str">
        <f t="shared" si="56"/>
        <v>Y</v>
      </c>
    </row>
    <row r="1186" spans="1:8" x14ac:dyDescent="0.25">
      <c r="A1186" s="19">
        <v>42824</v>
      </c>
      <c r="B1186" t="str">
        <f t="shared" si="54"/>
        <v>Thu</v>
      </c>
      <c r="C1186" t="str">
        <f>IFERROR(VLOOKUP(A1186,Blad1!$A$1:$F$126,3,FALSE),"No Liqour")</f>
        <v>No Liqour</v>
      </c>
      <c r="D1186">
        <f>IFERROR(VLOOKUP(A1186,Blad1!$A$1:$F$126,4,FALSE),0)</f>
        <v>0</v>
      </c>
      <c r="E1186">
        <f>IFERROR(VLOOKUP(A1186,Blad1!$A$1:$F$126,5,FALSE),0)</f>
        <v>0</v>
      </c>
      <c r="F1186" t="str">
        <f>IFERROR(VLOOKUP(A1186,Blad1!$A$1:$F$126,6,FALSE),"Home")</f>
        <v>Home</v>
      </c>
      <c r="G1186" t="str">
        <f t="shared" si="55"/>
        <v>Self</v>
      </c>
      <c r="H1186" t="str">
        <f t="shared" si="56"/>
        <v>Y</v>
      </c>
    </row>
    <row r="1187" spans="1:8" x14ac:dyDescent="0.25">
      <c r="A1187" s="19">
        <v>42825</v>
      </c>
      <c r="B1187" t="str">
        <f t="shared" si="54"/>
        <v>Fri</v>
      </c>
      <c r="C1187" t="str">
        <f>IFERROR(VLOOKUP(A1187,Blad1!$A$1:$F$126,3,FALSE),"No Liqour")</f>
        <v>No Liqour</v>
      </c>
      <c r="D1187">
        <f>IFERROR(VLOOKUP(A1187,Blad1!$A$1:$F$126,4,FALSE),0)</f>
        <v>0</v>
      </c>
      <c r="E1187">
        <f>IFERROR(VLOOKUP(A1187,Blad1!$A$1:$F$126,5,FALSE),0)</f>
        <v>0</v>
      </c>
      <c r="F1187" t="str">
        <f>IFERROR(VLOOKUP(A1187,Blad1!$A$1:$F$126,6,FALSE),"Home")</f>
        <v>Home</v>
      </c>
      <c r="G1187" t="str">
        <f t="shared" si="55"/>
        <v>Self</v>
      </c>
      <c r="H1187" t="str">
        <f t="shared" si="56"/>
        <v>Y</v>
      </c>
    </row>
    <row r="1188" spans="1:8" x14ac:dyDescent="0.25">
      <c r="A1188" s="19">
        <v>42826</v>
      </c>
      <c r="B1188" t="str">
        <f t="shared" si="54"/>
        <v>Sat</v>
      </c>
      <c r="C1188" t="str">
        <f>IFERROR(VLOOKUP(A1188,Blad1!$A$1:$F$126,3,FALSE),"No Liqour")</f>
        <v>No Liqour</v>
      </c>
      <c r="D1188">
        <f>IFERROR(VLOOKUP(A1188,Blad1!$A$1:$F$126,4,FALSE),0)</f>
        <v>0</v>
      </c>
      <c r="E1188">
        <f>IFERROR(VLOOKUP(A1188,Blad1!$A$1:$F$126,5,FALSE),0)</f>
        <v>0</v>
      </c>
      <c r="F1188" t="str">
        <f>IFERROR(VLOOKUP(A1188,Blad1!$A$1:$F$126,6,FALSE),"Home")</f>
        <v>Home</v>
      </c>
      <c r="G1188" t="str">
        <f t="shared" si="55"/>
        <v>Self</v>
      </c>
      <c r="H1188" t="str">
        <f t="shared" si="56"/>
        <v>Y</v>
      </c>
    </row>
    <row r="1189" spans="1:8" x14ac:dyDescent="0.25">
      <c r="A1189" s="19">
        <v>42827</v>
      </c>
      <c r="B1189" t="str">
        <f t="shared" si="54"/>
        <v>Sun</v>
      </c>
      <c r="C1189" t="str">
        <f>IFERROR(VLOOKUP(A1189,Blad1!$A$1:$F$126,3,FALSE),"No Liqour")</f>
        <v>No Liqour</v>
      </c>
      <c r="D1189">
        <f>IFERROR(VLOOKUP(A1189,Blad1!$A$1:$F$126,4,FALSE),0)</f>
        <v>0</v>
      </c>
      <c r="E1189">
        <f>IFERROR(VLOOKUP(A1189,Blad1!$A$1:$F$126,5,FALSE),0)</f>
        <v>0</v>
      </c>
      <c r="F1189" t="str">
        <f>IFERROR(VLOOKUP(A1189,Blad1!$A$1:$F$126,6,FALSE),"Home")</f>
        <v>Home</v>
      </c>
      <c r="G1189" t="str">
        <f t="shared" si="55"/>
        <v>Self</v>
      </c>
      <c r="H1189" t="str">
        <f t="shared" si="56"/>
        <v>Y</v>
      </c>
    </row>
    <row r="1190" spans="1:8" x14ac:dyDescent="0.25">
      <c r="A1190" s="19">
        <v>42828</v>
      </c>
      <c r="B1190" t="str">
        <f t="shared" si="54"/>
        <v>Mon</v>
      </c>
      <c r="C1190" t="str">
        <f>IFERROR(VLOOKUP(A1190,Blad1!$A$1:$F$126,3,FALSE),"No Liqour")</f>
        <v>No Liqour</v>
      </c>
      <c r="D1190">
        <f>IFERROR(VLOOKUP(A1190,Blad1!$A$1:$F$126,4,FALSE),0)</f>
        <v>0</v>
      </c>
      <c r="E1190">
        <f>IFERROR(VLOOKUP(A1190,Blad1!$A$1:$F$126,5,FALSE),0)</f>
        <v>0</v>
      </c>
      <c r="F1190" t="str">
        <f>IFERROR(VLOOKUP(A1190,Blad1!$A$1:$F$126,6,FALSE),"Home")</f>
        <v>Home</v>
      </c>
      <c r="G1190" t="str">
        <f t="shared" si="55"/>
        <v>Self</v>
      </c>
      <c r="H1190" t="str">
        <f t="shared" si="56"/>
        <v>Y</v>
      </c>
    </row>
    <row r="1191" spans="1:8" x14ac:dyDescent="0.25">
      <c r="A1191" s="19">
        <v>42829</v>
      </c>
      <c r="B1191" t="str">
        <f t="shared" si="54"/>
        <v>Tue</v>
      </c>
      <c r="C1191" t="str">
        <f>IFERROR(VLOOKUP(A1191,Blad1!$A$1:$F$126,3,FALSE),"No Liqour")</f>
        <v>No Liqour</v>
      </c>
      <c r="D1191">
        <f>IFERROR(VLOOKUP(A1191,Blad1!$A$1:$F$126,4,FALSE),0)</f>
        <v>0</v>
      </c>
      <c r="E1191">
        <f>IFERROR(VLOOKUP(A1191,Blad1!$A$1:$F$126,5,FALSE),0)</f>
        <v>0</v>
      </c>
      <c r="F1191" t="str">
        <f>IFERROR(VLOOKUP(A1191,Blad1!$A$1:$F$126,6,FALSE),"Home")</f>
        <v>Home</v>
      </c>
      <c r="G1191" t="str">
        <f t="shared" si="55"/>
        <v>Self</v>
      </c>
      <c r="H1191" t="str">
        <f t="shared" si="56"/>
        <v>Y</v>
      </c>
    </row>
    <row r="1192" spans="1:8" x14ac:dyDescent="0.25">
      <c r="A1192" s="19">
        <v>42830</v>
      </c>
      <c r="B1192" t="str">
        <f t="shared" si="54"/>
        <v>Wed</v>
      </c>
      <c r="C1192" t="str">
        <f>IFERROR(VLOOKUP(A1192,Blad1!$A$1:$F$126,3,FALSE),"No Liqour")</f>
        <v>No Liqour</v>
      </c>
      <c r="D1192">
        <f>IFERROR(VLOOKUP(A1192,Blad1!$A$1:$F$126,4,FALSE),0)</f>
        <v>0</v>
      </c>
      <c r="E1192">
        <f>IFERROR(VLOOKUP(A1192,Blad1!$A$1:$F$126,5,FALSE),0)</f>
        <v>0</v>
      </c>
      <c r="F1192" t="str">
        <f>IFERROR(VLOOKUP(A1192,Blad1!$A$1:$F$126,6,FALSE),"Home")</f>
        <v>Home</v>
      </c>
      <c r="G1192" t="str">
        <f t="shared" si="55"/>
        <v>Self</v>
      </c>
      <c r="H1192" t="str">
        <f t="shared" si="56"/>
        <v>Y</v>
      </c>
    </row>
    <row r="1193" spans="1:8" x14ac:dyDescent="0.25">
      <c r="A1193" s="19">
        <v>42831</v>
      </c>
      <c r="B1193" t="str">
        <f t="shared" si="54"/>
        <v>Thu</v>
      </c>
      <c r="C1193" t="str">
        <f>IFERROR(VLOOKUP(A1193,Blad1!$A$1:$F$126,3,FALSE),"No Liqour")</f>
        <v>No Liqour</v>
      </c>
      <c r="D1193">
        <f>IFERROR(VLOOKUP(A1193,Blad1!$A$1:$F$126,4,FALSE),0)</f>
        <v>0</v>
      </c>
      <c r="E1193">
        <f>IFERROR(VLOOKUP(A1193,Blad1!$A$1:$F$126,5,FALSE),0)</f>
        <v>0</v>
      </c>
      <c r="F1193" t="str">
        <f>IFERROR(VLOOKUP(A1193,Blad1!$A$1:$F$126,6,FALSE),"Home")</f>
        <v>Home</v>
      </c>
      <c r="G1193" t="str">
        <f t="shared" si="55"/>
        <v>Self</v>
      </c>
      <c r="H1193" t="str">
        <f t="shared" si="56"/>
        <v>Y</v>
      </c>
    </row>
    <row r="1194" spans="1:8" x14ac:dyDescent="0.25">
      <c r="A1194" s="19">
        <v>42832</v>
      </c>
      <c r="B1194" t="str">
        <f t="shared" si="54"/>
        <v>Fri</v>
      </c>
      <c r="C1194" t="str">
        <f>IFERROR(VLOOKUP(A1194,Blad1!$A$1:$F$126,3,FALSE),"No Liqour")</f>
        <v>No Liqour</v>
      </c>
      <c r="D1194">
        <f>IFERROR(VLOOKUP(A1194,Blad1!$A$1:$F$126,4,FALSE),0)</f>
        <v>0</v>
      </c>
      <c r="E1194">
        <f>IFERROR(VLOOKUP(A1194,Blad1!$A$1:$F$126,5,FALSE),0)</f>
        <v>0</v>
      </c>
      <c r="F1194" t="str">
        <f>IFERROR(VLOOKUP(A1194,Blad1!$A$1:$F$126,6,FALSE),"Home")</f>
        <v>Home</v>
      </c>
      <c r="G1194" t="str">
        <f t="shared" si="55"/>
        <v>Self</v>
      </c>
      <c r="H1194" t="str">
        <f t="shared" si="56"/>
        <v>Y</v>
      </c>
    </row>
    <row r="1195" spans="1:8" x14ac:dyDescent="0.25">
      <c r="A1195" s="19">
        <v>42833</v>
      </c>
      <c r="B1195" t="str">
        <f t="shared" si="54"/>
        <v>Sat</v>
      </c>
      <c r="C1195" t="str">
        <f>IFERROR(VLOOKUP(A1195,Blad1!$A$1:$F$126,3,FALSE),"No Liqour")</f>
        <v>No Liqour</v>
      </c>
      <c r="D1195">
        <f>IFERROR(VLOOKUP(A1195,Blad1!$A$1:$F$126,4,FALSE),0)</f>
        <v>0</v>
      </c>
      <c r="E1195">
        <f>IFERROR(VLOOKUP(A1195,Blad1!$A$1:$F$126,5,FALSE),0)</f>
        <v>0</v>
      </c>
      <c r="F1195" t="str">
        <f>IFERROR(VLOOKUP(A1195,Blad1!$A$1:$F$126,6,FALSE),"Home")</f>
        <v>Home</v>
      </c>
      <c r="G1195" t="str">
        <f t="shared" si="55"/>
        <v>Self</v>
      </c>
      <c r="H1195" t="str">
        <f t="shared" si="56"/>
        <v>Y</v>
      </c>
    </row>
    <row r="1196" spans="1:8" x14ac:dyDescent="0.25">
      <c r="A1196" s="19">
        <v>42834</v>
      </c>
      <c r="B1196" t="str">
        <f t="shared" si="54"/>
        <v>Sun</v>
      </c>
      <c r="C1196" t="str">
        <f>IFERROR(VLOOKUP(A1196,Blad1!$A$1:$F$126,3,FALSE),"No Liqour")</f>
        <v>No Liqour</v>
      </c>
      <c r="D1196">
        <f>IFERROR(VLOOKUP(A1196,Blad1!$A$1:$F$126,4,FALSE),0)</f>
        <v>0</v>
      </c>
      <c r="E1196">
        <f>IFERROR(VLOOKUP(A1196,Blad1!$A$1:$F$126,5,FALSE),0)</f>
        <v>0</v>
      </c>
      <c r="F1196" t="str">
        <f>IFERROR(VLOOKUP(A1196,Blad1!$A$1:$F$126,6,FALSE),"Home")</f>
        <v>Home</v>
      </c>
      <c r="G1196" t="str">
        <f t="shared" si="55"/>
        <v>Self</v>
      </c>
      <c r="H1196" t="str">
        <f t="shared" si="56"/>
        <v>Y</v>
      </c>
    </row>
    <row r="1197" spans="1:8" x14ac:dyDescent="0.25">
      <c r="A1197" s="19">
        <v>42835</v>
      </c>
      <c r="B1197" t="str">
        <f t="shared" si="54"/>
        <v>Mon</v>
      </c>
      <c r="C1197" t="str">
        <f>IFERROR(VLOOKUP(A1197,Blad1!$A$1:$F$126,3,FALSE),"No Liqour")</f>
        <v>No Liqour</v>
      </c>
      <c r="D1197">
        <f>IFERROR(VLOOKUP(A1197,Blad1!$A$1:$F$126,4,FALSE),0)</f>
        <v>0</v>
      </c>
      <c r="E1197">
        <f>IFERROR(VLOOKUP(A1197,Blad1!$A$1:$F$126,5,FALSE),0)</f>
        <v>0</v>
      </c>
      <c r="F1197" t="str">
        <f>IFERROR(VLOOKUP(A1197,Blad1!$A$1:$F$126,6,FALSE),"Home")</f>
        <v>Home</v>
      </c>
      <c r="G1197" t="str">
        <f t="shared" si="55"/>
        <v>Self</v>
      </c>
      <c r="H1197" t="str">
        <f t="shared" si="56"/>
        <v>Y</v>
      </c>
    </row>
    <row r="1198" spans="1:8" x14ac:dyDescent="0.25">
      <c r="A1198" s="19">
        <v>42836</v>
      </c>
      <c r="B1198" t="str">
        <f t="shared" si="54"/>
        <v>Tue</v>
      </c>
      <c r="C1198" t="str">
        <f>IFERROR(VLOOKUP(A1198,Blad1!$A$1:$F$126,3,FALSE),"No Liqour")</f>
        <v>No Liqour</v>
      </c>
      <c r="D1198">
        <f>IFERROR(VLOOKUP(A1198,Blad1!$A$1:$F$126,4,FALSE),0)</f>
        <v>0</v>
      </c>
      <c r="E1198">
        <f>IFERROR(VLOOKUP(A1198,Blad1!$A$1:$F$126,5,FALSE),0)</f>
        <v>0</v>
      </c>
      <c r="F1198" t="str">
        <f>IFERROR(VLOOKUP(A1198,Blad1!$A$1:$F$126,6,FALSE),"Home")</f>
        <v>Home</v>
      </c>
      <c r="G1198" t="str">
        <f t="shared" si="55"/>
        <v>Self</v>
      </c>
      <c r="H1198" t="str">
        <f t="shared" si="56"/>
        <v>Y</v>
      </c>
    </row>
    <row r="1199" spans="1:8" x14ac:dyDescent="0.25">
      <c r="A1199" s="19">
        <v>42837</v>
      </c>
      <c r="B1199" t="str">
        <f t="shared" si="54"/>
        <v>Wed</v>
      </c>
      <c r="C1199" t="str">
        <f>IFERROR(VLOOKUP(A1199,Blad1!$A$1:$F$126,3,FALSE),"No Liqour")</f>
        <v>No Liqour</v>
      </c>
      <c r="D1199">
        <f>IFERROR(VLOOKUP(A1199,Blad1!$A$1:$F$126,4,FALSE),0)</f>
        <v>0</v>
      </c>
      <c r="E1199">
        <f>IFERROR(VLOOKUP(A1199,Blad1!$A$1:$F$126,5,FALSE),0)</f>
        <v>0</v>
      </c>
      <c r="F1199" t="str">
        <f>IFERROR(VLOOKUP(A1199,Blad1!$A$1:$F$126,6,FALSE),"Home")</f>
        <v>Home</v>
      </c>
      <c r="G1199" t="str">
        <f t="shared" si="55"/>
        <v>Self</v>
      </c>
      <c r="H1199" t="str">
        <f t="shared" si="56"/>
        <v>Y</v>
      </c>
    </row>
    <row r="1200" spans="1:8" x14ac:dyDescent="0.25">
      <c r="A1200" s="19">
        <v>42838</v>
      </c>
      <c r="B1200" t="str">
        <f t="shared" si="54"/>
        <v>Thu</v>
      </c>
      <c r="C1200" t="str">
        <f>IFERROR(VLOOKUP(A1200,Blad1!$A$1:$F$126,3,FALSE),"No Liqour")</f>
        <v>No Liqour</v>
      </c>
      <c r="D1200">
        <f>IFERROR(VLOOKUP(A1200,Blad1!$A$1:$F$126,4,FALSE),0)</f>
        <v>0</v>
      </c>
      <c r="E1200">
        <f>IFERROR(VLOOKUP(A1200,Blad1!$A$1:$F$126,5,FALSE),0)</f>
        <v>0</v>
      </c>
      <c r="F1200" t="str">
        <f>IFERROR(VLOOKUP(A1200,Blad1!$A$1:$F$126,6,FALSE),"Home")</f>
        <v>Home</v>
      </c>
      <c r="G1200" t="str">
        <f t="shared" si="55"/>
        <v>Self</v>
      </c>
      <c r="H1200" t="str">
        <f t="shared" si="56"/>
        <v>Y</v>
      </c>
    </row>
    <row r="1201" spans="1:8" x14ac:dyDescent="0.25">
      <c r="A1201" s="19">
        <v>42839</v>
      </c>
      <c r="B1201" t="str">
        <f t="shared" si="54"/>
        <v>Fri</v>
      </c>
      <c r="C1201" t="str">
        <f>IFERROR(VLOOKUP(A1201,Blad1!$A$1:$F$126,3,FALSE),"No Liqour")</f>
        <v>No Liqour</v>
      </c>
      <c r="D1201">
        <f>IFERROR(VLOOKUP(A1201,Blad1!$A$1:$F$126,4,FALSE),0)</f>
        <v>0</v>
      </c>
      <c r="E1201">
        <f>IFERROR(VLOOKUP(A1201,Blad1!$A$1:$F$126,5,FALSE),0)</f>
        <v>0</v>
      </c>
      <c r="F1201" t="str">
        <f>IFERROR(VLOOKUP(A1201,Blad1!$A$1:$F$126,6,FALSE),"Home")</f>
        <v>Home</v>
      </c>
      <c r="G1201" t="str">
        <f t="shared" si="55"/>
        <v>Self</v>
      </c>
      <c r="H1201" t="str">
        <f t="shared" si="56"/>
        <v>Y</v>
      </c>
    </row>
    <row r="1202" spans="1:8" x14ac:dyDescent="0.25">
      <c r="A1202" s="19">
        <v>42840</v>
      </c>
      <c r="B1202" t="str">
        <f t="shared" si="54"/>
        <v>Sat</v>
      </c>
      <c r="C1202" t="str">
        <f>IFERROR(VLOOKUP(A1202,Blad1!$A$1:$F$126,3,FALSE),"No Liqour")</f>
        <v>No Liqour</v>
      </c>
      <c r="D1202">
        <f>IFERROR(VLOOKUP(A1202,Blad1!$A$1:$F$126,4,FALSE),0)</f>
        <v>0</v>
      </c>
      <c r="E1202">
        <f>IFERROR(VLOOKUP(A1202,Blad1!$A$1:$F$126,5,FALSE),0)</f>
        <v>0</v>
      </c>
      <c r="F1202" t="str">
        <f>IFERROR(VLOOKUP(A1202,Blad1!$A$1:$F$126,6,FALSE),"Home")</f>
        <v>Home</v>
      </c>
      <c r="G1202" t="str">
        <f t="shared" si="55"/>
        <v>Self</v>
      </c>
      <c r="H1202" t="str">
        <f t="shared" si="56"/>
        <v>Y</v>
      </c>
    </row>
    <row r="1203" spans="1:8" x14ac:dyDescent="0.25">
      <c r="A1203" s="19">
        <v>42841</v>
      </c>
      <c r="B1203" t="str">
        <f t="shared" si="54"/>
        <v>Sun</v>
      </c>
      <c r="C1203" t="str">
        <f>IFERROR(VLOOKUP(A1203,Blad1!$A$1:$F$126,3,FALSE),"No Liqour")</f>
        <v>No Liqour</v>
      </c>
      <c r="D1203">
        <f>IFERROR(VLOOKUP(A1203,Blad1!$A$1:$F$126,4,FALSE),0)</f>
        <v>0</v>
      </c>
      <c r="E1203">
        <f>IFERROR(VLOOKUP(A1203,Blad1!$A$1:$F$126,5,FALSE),0)</f>
        <v>0</v>
      </c>
      <c r="F1203" t="str">
        <f>IFERROR(VLOOKUP(A1203,Blad1!$A$1:$F$126,6,FALSE),"Home")</f>
        <v>Home</v>
      </c>
      <c r="G1203" t="str">
        <f t="shared" si="55"/>
        <v>Self</v>
      </c>
      <c r="H1203" t="str">
        <f t="shared" si="56"/>
        <v>Y</v>
      </c>
    </row>
    <row r="1204" spans="1:8" x14ac:dyDescent="0.25">
      <c r="A1204" s="19">
        <v>42842</v>
      </c>
      <c r="B1204" t="str">
        <f t="shared" si="54"/>
        <v>Mon</v>
      </c>
      <c r="C1204" t="str">
        <f>IFERROR(VLOOKUP(A1204,Blad1!$A$1:$F$126,3,FALSE),"No Liqour")</f>
        <v>No Liqour</v>
      </c>
      <c r="D1204">
        <f>IFERROR(VLOOKUP(A1204,Blad1!$A$1:$F$126,4,FALSE),0)</f>
        <v>0</v>
      </c>
      <c r="E1204">
        <f>IFERROR(VLOOKUP(A1204,Blad1!$A$1:$F$126,5,FALSE),0)</f>
        <v>0</v>
      </c>
      <c r="F1204" t="str">
        <f>IFERROR(VLOOKUP(A1204,Blad1!$A$1:$F$126,6,FALSE),"Home")</f>
        <v>Home</v>
      </c>
      <c r="G1204" t="str">
        <f t="shared" si="55"/>
        <v>Self</v>
      </c>
      <c r="H1204" t="str">
        <f t="shared" si="56"/>
        <v>Y</v>
      </c>
    </row>
    <row r="1205" spans="1:8" x14ac:dyDescent="0.25">
      <c r="A1205" s="19">
        <v>42843</v>
      </c>
      <c r="B1205" t="str">
        <f t="shared" si="54"/>
        <v>Tue</v>
      </c>
      <c r="C1205" t="str">
        <f>IFERROR(VLOOKUP(A1205,Blad1!$A$1:$F$126,3,FALSE),"No Liqour")</f>
        <v>No Liqour</v>
      </c>
      <c r="D1205">
        <f>IFERROR(VLOOKUP(A1205,Blad1!$A$1:$F$126,4,FALSE),0)</f>
        <v>0</v>
      </c>
      <c r="E1205">
        <f>IFERROR(VLOOKUP(A1205,Blad1!$A$1:$F$126,5,FALSE),0)</f>
        <v>0</v>
      </c>
      <c r="F1205" t="str">
        <f>IFERROR(VLOOKUP(A1205,Blad1!$A$1:$F$126,6,FALSE),"Home")</f>
        <v>Home</v>
      </c>
      <c r="G1205" t="str">
        <f t="shared" si="55"/>
        <v>Self</v>
      </c>
      <c r="H1205" t="str">
        <f t="shared" si="56"/>
        <v>Y</v>
      </c>
    </row>
    <row r="1206" spans="1:8" x14ac:dyDescent="0.25">
      <c r="A1206" s="19">
        <v>42844</v>
      </c>
      <c r="B1206" t="str">
        <f t="shared" si="54"/>
        <v>Wed</v>
      </c>
      <c r="C1206" t="str">
        <f>IFERROR(VLOOKUP(A1206,Blad1!$A$1:$F$126,3,FALSE),"No Liqour")</f>
        <v>No Liqour</v>
      </c>
      <c r="D1206">
        <f>IFERROR(VLOOKUP(A1206,Blad1!$A$1:$F$126,4,FALSE),0)</f>
        <v>0</v>
      </c>
      <c r="E1206">
        <f>IFERROR(VLOOKUP(A1206,Blad1!$A$1:$F$126,5,FALSE),0)</f>
        <v>0</v>
      </c>
      <c r="F1206" t="str">
        <f>IFERROR(VLOOKUP(A1206,Blad1!$A$1:$F$126,6,FALSE),"Home")</f>
        <v>Home</v>
      </c>
      <c r="G1206" t="str">
        <f t="shared" si="55"/>
        <v>Self</v>
      </c>
      <c r="H1206" t="str">
        <f t="shared" si="56"/>
        <v>Y</v>
      </c>
    </row>
    <row r="1207" spans="1:8" x14ac:dyDescent="0.25">
      <c r="A1207" s="19">
        <v>42845</v>
      </c>
      <c r="B1207" t="str">
        <f t="shared" si="54"/>
        <v>Thu</v>
      </c>
      <c r="C1207" t="str">
        <f>IFERROR(VLOOKUP(A1207,Blad1!$A$1:$F$126,3,FALSE),"No Liqour")</f>
        <v>No Liqour</v>
      </c>
      <c r="D1207">
        <f>IFERROR(VLOOKUP(A1207,Blad1!$A$1:$F$126,4,FALSE),0)</f>
        <v>0</v>
      </c>
      <c r="E1207">
        <f>IFERROR(VLOOKUP(A1207,Blad1!$A$1:$F$126,5,FALSE),0)</f>
        <v>0</v>
      </c>
      <c r="F1207" t="str">
        <f>IFERROR(VLOOKUP(A1207,Blad1!$A$1:$F$126,6,FALSE),"Home")</f>
        <v>Home</v>
      </c>
      <c r="G1207" t="str">
        <f t="shared" si="55"/>
        <v>Self</v>
      </c>
      <c r="H1207" t="str">
        <f t="shared" si="56"/>
        <v>Y</v>
      </c>
    </row>
    <row r="1208" spans="1:8" x14ac:dyDescent="0.25">
      <c r="A1208" s="19">
        <v>42846</v>
      </c>
      <c r="B1208" t="str">
        <f t="shared" si="54"/>
        <v>Fri</v>
      </c>
      <c r="C1208" t="str">
        <f>IFERROR(VLOOKUP(A1208,Blad1!$A$1:$F$126,3,FALSE),"No Liqour")</f>
        <v>No Liqour</v>
      </c>
      <c r="D1208">
        <f>IFERROR(VLOOKUP(A1208,Blad1!$A$1:$F$126,4,FALSE),0)</f>
        <v>0</v>
      </c>
      <c r="E1208">
        <f>IFERROR(VLOOKUP(A1208,Blad1!$A$1:$F$126,5,FALSE),0)</f>
        <v>0</v>
      </c>
      <c r="F1208" t="str">
        <f>IFERROR(VLOOKUP(A1208,Blad1!$A$1:$F$126,6,FALSE),"Home")</f>
        <v>Home</v>
      </c>
      <c r="G1208" t="str">
        <f t="shared" si="55"/>
        <v>Self</v>
      </c>
      <c r="H1208" t="str">
        <f t="shared" si="56"/>
        <v>Y</v>
      </c>
    </row>
    <row r="1209" spans="1:8" x14ac:dyDescent="0.25">
      <c r="A1209" s="19">
        <v>42847</v>
      </c>
      <c r="B1209" t="str">
        <f t="shared" si="54"/>
        <v>Sat</v>
      </c>
      <c r="C1209" t="str">
        <f>IFERROR(VLOOKUP(A1209,Blad1!$A$1:$F$126,3,FALSE),"No Liqour")</f>
        <v>No Liqour</v>
      </c>
      <c r="D1209">
        <f>IFERROR(VLOOKUP(A1209,Blad1!$A$1:$F$126,4,FALSE),0)</f>
        <v>0</v>
      </c>
      <c r="E1209">
        <f>IFERROR(VLOOKUP(A1209,Blad1!$A$1:$F$126,5,FALSE),0)</f>
        <v>0</v>
      </c>
      <c r="F1209" t="str">
        <f>IFERROR(VLOOKUP(A1209,Blad1!$A$1:$F$126,6,FALSE),"Home")</f>
        <v>Home</v>
      </c>
      <c r="G1209" t="str">
        <f t="shared" si="55"/>
        <v>Self</v>
      </c>
      <c r="H1209" t="str">
        <f t="shared" si="56"/>
        <v>Y</v>
      </c>
    </row>
    <row r="1210" spans="1:8" x14ac:dyDescent="0.25">
      <c r="A1210" s="19">
        <v>42848</v>
      </c>
      <c r="B1210" t="str">
        <f t="shared" si="54"/>
        <v>Sun</v>
      </c>
      <c r="C1210" t="str">
        <f>IFERROR(VLOOKUP(A1210,Blad1!$A$1:$F$126,3,FALSE),"No Liqour")</f>
        <v>No Liqour</v>
      </c>
      <c r="D1210">
        <f>IFERROR(VLOOKUP(A1210,Blad1!$A$1:$F$126,4,FALSE),0)</f>
        <v>0</v>
      </c>
      <c r="E1210">
        <f>IFERROR(VLOOKUP(A1210,Blad1!$A$1:$F$126,5,FALSE),0)</f>
        <v>0</v>
      </c>
      <c r="F1210" t="str">
        <f>IFERROR(VLOOKUP(A1210,Blad1!$A$1:$F$126,6,FALSE),"Home")</f>
        <v>Home</v>
      </c>
      <c r="G1210" t="str">
        <f t="shared" si="55"/>
        <v>Self</v>
      </c>
      <c r="H1210" t="str">
        <f t="shared" si="56"/>
        <v>Y</v>
      </c>
    </row>
    <row r="1211" spans="1:8" x14ac:dyDescent="0.25">
      <c r="A1211" s="19">
        <v>42849</v>
      </c>
      <c r="B1211" t="str">
        <f t="shared" si="54"/>
        <v>Mon</v>
      </c>
      <c r="C1211" t="str">
        <f>IFERROR(VLOOKUP(A1211,Blad1!$A$1:$F$126,3,FALSE),"No Liqour")</f>
        <v>No Liqour</v>
      </c>
      <c r="D1211">
        <f>IFERROR(VLOOKUP(A1211,Blad1!$A$1:$F$126,4,FALSE),0)</f>
        <v>0</v>
      </c>
      <c r="E1211">
        <f>IFERROR(VLOOKUP(A1211,Blad1!$A$1:$F$126,5,FALSE),0)</f>
        <v>0</v>
      </c>
      <c r="F1211" t="str">
        <f>IFERROR(VLOOKUP(A1211,Blad1!$A$1:$F$126,6,FALSE),"Home")</f>
        <v>Home</v>
      </c>
      <c r="G1211" t="str">
        <f t="shared" si="55"/>
        <v>Self</v>
      </c>
      <c r="H1211" t="str">
        <f t="shared" si="56"/>
        <v>Y</v>
      </c>
    </row>
    <row r="1212" spans="1:8" x14ac:dyDescent="0.25">
      <c r="A1212" s="19">
        <v>42850</v>
      </c>
      <c r="B1212" t="str">
        <f t="shared" si="54"/>
        <v>Tue</v>
      </c>
      <c r="C1212" t="str">
        <f>IFERROR(VLOOKUP(A1212,Blad1!$A$1:$F$126,3,FALSE),"No Liqour")</f>
        <v>No Liqour</v>
      </c>
      <c r="D1212">
        <f>IFERROR(VLOOKUP(A1212,Blad1!$A$1:$F$126,4,FALSE),0)</f>
        <v>0</v>
      </c>
      <c r="E1212">
        <f>IFERROR(VLOOKUP(A1212,Blad1!$A$1:$F$126,5,FALSE),0)</f>
        <v>0</v>
      </c>
      <c r="F1212" t="str">
        <f>IFERROR(VLOOKUP(A1212,Blad1!$A$1:$F$126,6,FALSE),"Home")</f>
        <v>Home</v>
      </c>
      <c r="G1212" t="str">
        <f t="shared" si="55"/>
        <v>Self</v>
      </c>
      <c r="H1212" t="str">
        <f t="shared" si="56"/>
        <v>Y</v>
      </c>
    </row>
    <row r="1213" spans="1:8" x14ac:dyDescent="0.25">
      <c r="A1213" s="19">
        <v>42851</v>
      </c>
      <c r="B1213" t="str">
        <f t="shared" si="54"/>
        <v>Wed</v>
      </c>
      <c r="C1213" t="str">
        <f>IFERROR(VLOOKUP(A1213,Blad1!$A$1:$F$126,3,FALSE),"No Liqour")</f>
        <v>No Liqour</v>
      </c>
      <c r="D1213">
        <f>IFERROR(VLOOKUP(A1213,Blad1!$A$1:$F$126,4,FALSE),0)</f>
        <v>0</v>
      </c>
      <c r="E1213">
        <f>IFERROR(VLOOKUP(A1213,Blad1!$A$1:$F$126,5,FALSE),0)</f>
        <v>0</v>
      </c>
      <c r="F1213" t="str">
        <f>IFERROR(VLOOKUP(A1213,Blad1!$A$1:$F$126,6,FALSE),"Home")</f>
        <v>Home</v>
      </c>
      <c r="G1213" t="str">
        <f t="shared" si="55"/>
        <v>Self</v>
      </c>
      <c r="H1213" t="str">
        <f t="shared" si="56"/>
        <v>Y</v>
      </c>
    </row>
    <row r="1214" spans="1:8" x14ac:dyDescent="0.25">
      <c r="A1214" s="19">
        <v>42852</v>
      </c>
      <c r="B1214" t="str">
        <f t="shared" si="54"/>
        <v>Thu</v>
      </c>
      <c r="C1214" t="str">
        <f>IFERROR(VLOOKUP(A1214,Blad1!$A$1:$F$126,3,FALSE),"No Liqour")</f>
        <v>No Liqour</v>
      </c>
      <c r="D1214">
        <f>IFERROR(VLOOKUP(A1214,Blad1!$A$1:$F$126,4,FALSE),0)</f>
        <v>0</v>
      </c>
      <c r="E1214">
        <f>IFERROR(VLOOKUP(A1214,Blad1!$A$1:$F$126,5,FALSE),0)</f>
        <v>0</v>
      </c>
      <c r="F1214" t="str">
        <f>IFERROR(VLOOKUP(A1214,Blad1!$A$1:$F$126,6,FALSE),"Home")</f>
        <v>Home</v>
      </c>
      <c r="G1214" t="str">
        <f t="shared" si="55"/>
        <v>Self</v>
      </c>
      <c r="H1214" t="str">
        <f t="shared" si="56"/>
        <v>Y</v>
      </c>
    </row>
    <row r="1215" spans="1:8" x14ac:dyDescent="0.25">
      <c r="A1215" s="19">
        <v>42853</v>
      </c>
      <c r="B1215" t="str">
        <f t="shared" si="54"/>
        <v>Fri</v>
      </c>
      <c r="C1215" t="str">
        <f>IFERROR(VLOOKUP(A1215,Blad1!$A$1:$F$126,3,FALSE),"No Liqour")</f>
        <v>No Liqour</v>
      </c>
      <c r="D1215">
        <f>IFERROR(VLOOKUP(A1215,Blad1!$A$1:$F$126,4,FALSE),0)</f>
        <v>0</v>
      </c>
      <c r="E1215">
        <f>IFERROR(VLOOKUP(A1215,Blad1!$A$1:$F$126,5,FALSE),0)</f>
        <v>0</v>
      </c>
      <c r="F1215" t="str">
        <f>IFERROR(VLOOKUP(A1215,Blad1!$A$1:$F$126,6,FALSE),"Home")</f>
        <v>Home</v>
      </c>
      <c r="G1215" t="str">
        <f t="shared" si="55"/>
        <v>Self</v>
      </c>
      <c r="H1215" t="str">
        <f t="shared" si="56"/>
        <v>Y</v>
      </c>
    </row>
    <row r="1216" spans="1:8" x14ac:dyDescent="0.25">
      <c r="A1216" s="19">
        <v>42854</v>
      </c>
      <c r="B1216" t="str">
        <f t="shared" si="54"/>
        <v>Sat</v>
      </c>
      <c r="C1216" t="str">
        <f>IFERROR(VLOOKUP(A1216,Blad1!$A$1:$F$126,3,FALSE),"No Liqour")</f>
        <v>No Liqour</v>
      </c>
      <c r="D1216">
        <f>IFERROR(VLOOKUP(A1216,Blad1!$A$1:$F$126,4,FALSE),0)</f>
        <v>0</v>
      </c>
      <c r="E1216">
        <f>IFERROR(VLOOKUP(A1216,Blad1!$A$1:$F$126,5,FALSE),0)</f>
        <v>0</v>
      </c>
      <c r="F1216" t="str">
        <f>IFERROR(VLOOKUP(A1216,Blad1!$A$1:$F$126,6,FALSE),"Home")</f>
        <v>Home</v>
      </c>
      <c r="G1216" t="str">
        <f t="shared" si="55"/>
        <v>Self</v>
      </c>
      <c r="H1216" t="str">
        <f t="shared" si="56"/>
        <v>Y</v>
      </c>
    </row>
    <row r="1217" spans="1:8" x14ac:dyDescent="0.25">
      <c r="A1217" s="19">
        <v>42855</v>
      </c>
      <c r="B1217" t="str">
        <f t="shared" si="54"/>
        <v>Sun</v>
      </c>
      <c r="C1217" t="str">
        <f>IFERROR(VLOOKUP(A1217,Blad1!$A$1:$F$126,3,FALSE),"No Liqour")</f>
        <v>No Liqour</v>
      </c>
      <c r="D1217">
        <f>IFERROR(VLOOKUP(A1217,Blad1!$A$1:$F$126,4,FALSE),0)</f>
        <v>0</v>
      </c>
      <c r="E1217">
        <f>IFERROR(VLOOKUP(A1217,Blad1!$A$1:$F$126,5,FALSE),0)</f>
        <v>0</v>
      </c>
      <c r="F1217" t="str">
        <f>IFERROR(VLOOKUP(A1217,Blad1!$A$1:$F$126,6,FALSE),"Home")</f>
        <v>Home</v>
      </c>
      <c r="G1217" t="str">
        <f t="shared" si="55"/>
        <v>Self</v>
      </c>
      <c r="H1217" t="str">
        <f t="shared" si="56"/>
        <v>Y</v>
      </c>
    </row>
    <row r="1218" spans="1:8" x14ac:dyDescent="0.25">
      <c r="A1218" s="19">
        <v>42856</v>
      </c>
      <c r="B1218" t="str">
        <f t="shared" si="54"/>
        <v>Mon</v>
      </c>
      <c r="C1218" t="str">
        <f>IFERROR(VLOOKUP(A1218,Blad1!$A$1:$F$126,3,FALSE),"No Liqour")</f>
        <v>No Liqour</v>
      </c>
      <c r="D1218">
        <f>IFERROR(VLOOKUP(A1218,Blad1!$A$1:$F$126,4,FALSE),0)</f>
        <v>0</v>
      </c>
      <c r="E1218">
        <f>IFERROR(VLOOKUP(A1218,Blad1!$A$1:$F$126,5,FALSE),0)</f>
        <v>0</v>
      </c>
      <c r="F1218" t="str">
        <f>IFERROR(VLOOKUP(A1218,Blad1!$A$1:$F$126,6,FALSE),"Home")</f>
        <v>Home</v>
      </c>
      <c r="G1218" t="str">
        <f t="shared" si="55"/>
        <v>Self</v>
      </c>
      <c r="H1218" t="str">
        <f t="shared" si="56"/>
        <v>Y</v>
      </c>
    </row>
    <row r="1219" spans="1:8" x14ac:dyDescent="0.25">
      <c r="A1219" s="19">
        <v>42857</v>
      </c>
      <c r="B1219" t="str">
        <f t="shared" ref="B1219:B1282" si="57">TEXT(A1219,"ddd")</f>
        <v>Tue</v>
      </c>
      <c r="C1219" t="str">
        <f>IFERROR(VLOOKUP(A1219,Blad1!$A$1:$F$126,3,FALSE),"No Liqour")</f>
        <v>No Liqour</v>
      </c>
      <c r="D1219">
        <f>IFERROR(VLOOKUP(A1219,Blad1!$A$1:$F$126,4,FALSE),0)</f>
        <v>0</v>
      </c>
      <c r="E1219">
        <f>IFERROR(VLOOKUP(A1219,Blad1!$A$1:$F$126,5,FALSE),0)</f>
        <v>0</v>
      </c>
      <c r="F1219" t="str">
        <f>IFERROR(VLOOKUP(A1219,Blad1!$A$1:$F$126,6,FALSE),"Home")</f>
        <v>Home</v>
      </c>
      <c r="G1219" t="str">
        <f t="shared" ref="G1219:G1282" si="58">IF(F1219="Home","Self","Others")</f>
        <v>Self</v>
      </c>
      <c r="H1219" t="str">
        <f t="shared" ref="H1219:H1282" si="59">IFERROR(IF(FIND("Home",F1219)=1,"Y","N"),"N")</f>
        <v>Y</v>
      </c>
    </row>
    <row r="1220" spans="1:8" x14ac:dyDescent="0.25">
      <c r="A1220" s="19">
        <v>42858</v>
      </c>
      <c r="B1220" t="str">
        <f t="shared" si="57"/>
        <v>Wed</v>
      </c>
      <c r="C1220" t="str">
        <f>IFERROR(VLOOKUP(A1220,Blad1!$A$1:$F$126,3,FALSE),"No Liqour")</f>
        <v>No Liqour</v>
      </c>
      <c r="D1220">
        <f>IFERROR(VLOOKUP(A1220,Blad1!$A$1:$F$126,4,FALSE),0)</f>
        <v>0</v>
      </c>
      <c r="E1220">
        <f>IFERROR(VLOOKUP(A1220,Blad1!$A$1:$F$126,5,FALSE),0)</f>
        <v>0</v>
      </c>
      <c r="F1220" t="str">
        <f>IFERROR(VLOOKUP(A1220,Blad1!$A$1:$F$126,6,FALSE),"Home")</f>
        <v>Home</v>
      </c>
      <c r="G1220" t="str">
        <f t="shared" si="58"/>
        <v>Self</v>
      </c>
      <c r="H1220" t="str">
        <f t="shared" si="59"/>
        <v>Y</v>
      </c>
    </row>
    <row r="1221" spans="1:8" x14ac:dyDescent="0.25">
      <c r="A1221" s="19">
        <v>42859</v>
      </c>
      <c r="B1221" t="str">
        <f t="shared" si="57"/>
        <v>Thu</v>
      </c>
      <c r="C1221" t="str">
        <f>IFERROR(VLOOKUP(A1221,Blad1!$A$1:$F$126,3,FALSE),"No Liqour")</f>
        <v>No Liqour</v>
      </c>
      <c r="D1221">
        <f>IFERROR(VLOOKUP(A1221,Blad1!$A$1:$F$126,4,FALSE),0)</f>
        <v>0</v>
      </c>
      <c r="E1221">
        <f>IFERROR(VLOOKUP(A1221,Blad1!$A$1:$F$126,5,FALSE),0)</f>
        <v>0</v>
      </c>
      <c r="F1221" t="str">
        <f>IFERROR(VLOOKUP(A1221,Blad1!$A$1:$F$126,6,FALSE),"Home")</f>
        <v>Home</v>
      </c>
      <c r="G1221" t="str">
        <f t="shared" si="58"/>
        <v>Self</v>
      </c>
      <c r="H1221" t="str">
        <f t="shared" si="59"/>
        <v>Y</v>
      </c>
    </row>
    <row r="1222" spans="1:8" x14ac:dyDescent="0.25">
      <c r="A1222" s="19">
        <v>42860</v>
      </c>
      <c r="B1222" t="str">
        <f t="shared" si="57"/>
        <v>Fri</v>
      </c>
      <c r="C1222" t="str">
        <f>IFERROR(VLOOKUP(A1222,Blad1!$A$1:$F$126,3,FALSE),"No Liqour")</f>
        <v>No Liqour</v>
      </c>
      <c r="D1222">
        <f>IFERROR(VLOOKUP(A1222,Blad1!$A$1:$F$126,4,FALSE),0)</f>
        <v>0</v>
      </c>
      <c r="E1222">
        <f>IFERROR(VLOOKUP(A1222,Blad1!$A$1:$F$126,5,FALSE),0)</f>
        <v>0</v>
      </c>
      <c r="F1222" t="str">
        <f>IFERROR(VLOOKUP(A1222,Blad1!$A$1:$F$126,6,FALSE),"Home")</f>
        <v>Home</v>
      </c>
      <c r="G1222" t="str">
        <f t="shared" si="58"/>
        <v>Self</v>
      </c>
      <c r="H1222" t="str">
        <f t="shared" si="59"/>
        <v>Y</v>
      </c>
    </row>
    <row r="1223" spans="1:8" x14ac:dyDescent="0.25">
      <c r="A1223" s="19">
        <v>42861</v>
      </c>
      <c r="B1223" t="str">
        <f t="shared" si="57"/>
        <v>Sat</v>
      </c>
      <c r="C1223" t="str">
        <f>IFERROR(VLOOKUP(A1223,Blad1!$A$1:$F$126,3,FALSE),"No Liqour")</f>
        <v>No Liqour</v>
      </c>
      <c r="D1223">
        <f>IFERROR(VLOOKUP(A1223,Blad1!$A$1:$F$126,4,FALSE),0)</f>
        <v>0</v>
      </c>
      <c r="E1223">
        <f>IFERROR(VLOOKUP(A1223,Blad1!$A$1:$F$126,5,FALSE),0)</f>
        <v>0</v>
      </c>
      <c r="F1223" t="str">
        <f>IFERROR(VLOOKUP(A1223,Blad1!$A$1:$F$126,6,FALSE),"Home")</f>
        <v>Home</v>
      </c>
      <c r="G1223" t="str">
        <f t="shared" si="58"/>
        <v>Self</v>
      </c>
      <c r="H1223" t="str">
        <f t="shared" si="59"/>
        <v>Y</v>
      </c>
    </row>
    <row r="1224" spans="1:8" x14ac:dyDescent="0.25">
      <c r="A1224" s="19">
        <v>42862</v>
      </c>
      <c r="B1224" t="str">
        <f t="shared" si="57"/>
        <v>Sun</v>
      </c>
      <c r="C1224" t="str">
        <f>IFERROR(VLOOKUP(A1224,Blad1!$A$1:$F$126,3,FALSE),"No Liqour")</f>
        <v>No Liqour</v>
      </c>
      <c r="D1224">
        <f>IFERROR(VLOOKUP(A1224,Blad1!$A$1:$F$126,4,FALSE),0)</f>
        <v>0</v>
      </c>
      <c r="E1224">
        <f>IFERROR(VLOOKUP(A1224,Blad1!$A$1:$F$126,5,FALSE),0)</f>
        <v>0</v>
      </c>
      <c r="F1224" t="str">
        <f>IFERROR(VLOOKUP(A1224,Blad1!$A$1:$F$126,6,FALSE),"Home")</f>
        <v>Home</v>
      </c>
      <c r="G1224" t="str">
        <f t="shared" si="58"/>
        <v>Self</v>
      </c>
      <c r="H1224" t="str">
        <f t="shared" si="59"/>
        <v>Y</v>
      </c>
    </row>
    <row r="1225" spans="1:8" x14ac:dyDescent="0.25">
      <c r="A1225" s="19">
        <v>42863</v>
      </c>
      <c r="B1225" t="str">
        <f t="shared" si="57"/>
        <v>Mon</v>
      </c>
      <c r="C1225" t="str">
        <f>IFERROR(VLOOKUP(A1225,Blad1!$A$1:$F$126,3,FALSE),"No Liqour")</f>
        <v>No Liqour</v>
      </c>
      <c r="D1225">
        <f>IFERROR(VLOOKUP(A1225,Blad1!$A$1:$F$126,4,FALSE),0)</f>
        <v>0</v>
      </c>
      <c r="E1225">
        <f>IFERROR(VLOOKUP(A1225,Blad1!$A$1:$F$126,5,FALSE),0)</f>
        <v>0</v>
      </c>
      <c r="F1225" t="str">
        <f>IFERROR(VLOOKUP(A1225,Blad1!$A$1:$F$126,6,FALSE),"Home")</f>
        <v>Home</v>
      </c>
      <c r="G1225" t="str">
        <f t="shared" si="58"/>
        <v>Self</v>
      </c>
      <c r="H1225" t="str">
        <f t="shared" si="59"/>
        <v>Y</v>
      </c>
    </row>
    <row r="1226" spans="1:8" x14ac:dyDescent="0.25">
      <c r="A1226" s="19">
        <v>42864</v>
      </c>
      <c r="B1226" t="str">
        <f t="shared" si="57"/>
        <v>Tue</v>
      </c>
      <c r="C1226" t="str">
        <f>IFERROR(VLOOKUP(A1226,Blad1!$A$1:$F$126,3,FALSE),"No Liqour")</f>
        <v>No Liqour</v>
      </c>
      <c r="D1226">
        <f>IFERROR(VLOOKUP(A1226,Blad1!$A$1:$F$126,4,FALSE),0)</f>
        <v>0</v>
      </c>
      <c r="E1226">
        <f>IFERROR(VLOOKUP(A1226,Blad1!$A$1:$F$126,5,FALSE),0)</f>
        <v>0</v>
      </c>
      <c r="F1226" t="str">
        <f>IFERROR(VLOOKUP(A1226,Blad1!$A$1:$F$126,6,FALSE),"Home")</f>
        <v>Home</v>
      </c>
      <c r="G1226" t="str">
        <f t="shared" si="58"/>
        <v>Self</v>
      </c>
      <c r="H1226" t="str">
        <f t="shared" si="59"/>
        <v>Y</v>
      </c>
    </row>
    <row r="1227" spans="1:8" x14ac:dyDescent="0.25">
      <c r="A1227" s="19">
        <v>42865</v>
      </c>
      <c r="B1227" t="str">
        <f t="shared" si="57"/>
        <v>Wed</v>
      </c>
      <c r="C1227" t="str">
        <f>IFERROR(VLOOKUP(A1227,Blad1!$A$1:$F$126,3,FALSE),"No Liqour")</f>
        <v>No Liqour</v>
      </c>
      <c r="D1227">
        <f>IFERROR(VLOOKUP(A1227,Blad1!$A$1:$F$126,4,FALSE),0)</f>
        <v>0</v>
      </c>
      <c r="E1227">
        <f>IFERROR(VLOOKUP(A1227,Blad1!$A$1:$F$126,5,FALSE),0)</f>
        <v>0</v>
      </c>
      <c r="F1227" t="str">
        <f>IFERROR(VLOOKUP(A1227,Blad1!$A$1:$F$126,6,FALSE),"Home")</f>
        <v>Home</v>
      </c>
      <c r="G1227" t="str">
        <f t="shared" si="58"/>
        <v>Self</v>
      </c>
      <c r="H1227" t="str">
        <f t="shared" si="59"/>
        <v>Y</v>
      </c>
    </row>
    <row r="1228" spans="1:8" x14ac:dyDescent="0.25">
      <c r="A1228" s="19">
        <v>42866</v>
      </c>
      <c r="B1228" t="str">
        <f t="shared" si="57"/>
        <v>Thu</v>
      </c>
      <c r="C1228" t="str">
        <f>IFERROR(VLOOKUP(A1228,Blad1!$A$1:$F$126,3,FALSE),"No Liqour")</f>
        <v>No Liqour</v>
      </c>
      <c r="D1228">
        <f>IFERROR(VLOOKUP(A1228,Blad1!$A$1:$F$126,4,FALSE),0)</f>
        <v>0</v>
      </c>
      <c r="E1228">
        <f>IFERROR(VLOOKUP(A1228,Blad1!$A$1:$F$126,5,FALSE),0)</f>
        <v>0</v>
      </c>
      <c r="F1228" t="str">
        <f>IFERROR(VLOOKUP(A1228,Blad1!$A$1:$F$126,6,FALSE),"Home")</f>
        <v>Home</v>
      </c>
      <c r="G1228" t="str">
        <f t="shared" si="58"/>
        <v>Self</v>
      </c>
      <c r="H1228" t="str">
        <f t="shared" si="59"/>
        <v>Y</v>
      </c>
    </row>
    <row r="1229" spans="1:8" x14ac:dyDescent="0.25">
      <c r="A1229" s="19">
        <v>42867</v>
      </c>
      <c r="B1229" t="str">
        <f t="shared" si="57"/>
        <v>Fri</v>
      </c>
      <c r="C1229" t="str">
        <f>IFERROR(VLOOKUP(A1229,Blad1!$A$1:$F$126,3,FALSE),"No Liqour")</f>
        <v>No Liqour</v>
      </c>
      <c r="D1229">
        <f>IFERROR(VLOOKUP(A1229,Blad1!$A$1:$F$126,4,FALSE),0)</f>
        <v>0</v>
      </c>
      <c r="E1229">
        <f>IFERROR(VLOOKUP(A1229,Blad1!$A$1:$F$126,5,FALSE),0)</f>
        <v>0</v>
      </c>
      <c r="F1229" t="str">
        <f>IFERROR(VLOOKUP(A1229,Blad1!$A$1:$F$126,6,FALSE),"Home")</f>
        <v>Home</v>
      </c>
      <c r="G1229" t="str">
        <f t="shared" si="58"/>
        <v>Self</v>
      </c>
      <c r="H1229" t="str">
        <f t="shared" si="59"/>
        <v>Y</v>
      </c>
    </row>
    <row r="1230" spans="1:8" x14ac:dyDescent="0.25">
      <c r="A1230" s="19">
        <v>42868</v>
      </c>
      <c r="B1230" t="str">
        <f t="shared" si="57"/>
        <v>Sat</v>
      </c>
      <c r="C1230" t="str">
        <f>IFERROR(VLOOKUP(A1230,Blad1!$A$1:$F$126,3,FALSE),"No Liqour")</f>
        <v>No Liqour</v>
      </c>
      <c r="D1230">
        <f>IFERROR(VLOOKUP(A1230,Blad1!$A$1:$F$126,4,FALSE),0)</f>
        <v>0</v>
      </c>
      <c r="E1230">
        <f>IFERROR(VLOOKUP(A1230,Blad1!$A$1:$F$126,5,FALSE),0)</f>
        <v>0</v>
      </c>
      <c r="F1230" t="str">
        <f>IFERROR(VLOOKUP(A1230,Blad1!$A$1:$F$126,6,FALSE),"Home")</f>
        <v>Home</v>
      </c>
      <c r="G1230" t="str">
        <f t="shared" si="58"/>
        <v>Self</v>
      </c>
      <c r="H1230" t="str">
        <f t="shared" si="59"/>
        <v>Y</v>
      </c>
    </row>
    <row r="1231" spans="1:8" x14ac:dyDescent="0.25">
      <c r="A1231" s="19">
        <v>42869</v>
      </c>
      <c r="B1231" t="str">
        <f t="shared" si="57"/>
        <v>Sun</v>
      </c>
      <c r="C1231" t="str">
        <f>IFERROR(VLOOKUP(A1231,Blad1!$A$1:$F$126,3,FALSE),"No Liqour")</f>
        <v>No Liqour</v>
      </c>
      <c r="D1231">
        <f>IFERROR(VLOOKUP(A1231,Blad1!$A$1:$F$126,4,FALSE),0)</f>
        <v>0</v>
      </c>
      <c r="E1231">
        <f>IFERROR(VLOOKUP(A1231,Blad1!$A$1:$F$126,5,FALSE),0)</f>
        <v>0</v>
      </c>
      <c r="F1231" t="str">
        <f>IFERROR(VLOOKUP(A1231,Blad1!$A$1:$F$126,6,FALSE),"Home")</f>
        <v>Home</v>
      </c>
      <c r="G1231" t="str">
        <f t="shared" si="58"/>
        <v>Self</v>
      </c>
      <c r="H1231" t="str">
        <f t="shared" si="59"/>
        <v>Y</v>
      </c>
    </row>
    <row r="1232" spans="1:8" x14ac:dyDescent="0.25">
      <c r="A1232" s="19">
        <v>42870</v>
      </c>
      <c r="B1232" t="str">
        <f t="shared" si="57"/>
        <v>Mon</v>
      </c>
      <c r="C1232" t="str">
        <f>IFERROR(VLOOKUP(A1232,Blad1!$A$1:$F$126,3,FALSE),"No Liqour")</f>
        <v>No Liqour</v>
      </c>
      <c r="D1232">
        <f>IFERROR(VLOOKUP(A1232,Blad1!$A$1:$F$126,4,FALSE),0)</f>
        <v>0</v>
      </c>
      <c r="E1232">
        <f>IFERROR(VLOOKUP(A1232,Blad1!$A$1:$F$126,5,FALSE),0)</f>
        <v>0</v>
      </c>
      <c r="F1232" t="str">
        <f>IFERROR(VLOOKUP(A1232,Blad1!$A$1:$F$126,6,FALSE),"Home")</f>
        <v>Home</v>
      </c>
      <c r="G1232" t="str">
        <f t="shared" si="58"/>
        <v>Self</v>
      </c>
      <c r="H1232" t="str">
        <f t="shared" si="59"/>
        <v>Y</v>
      </c>
    </row>
    <row r="1233" spans="1:8" x14ac:dyDescent="0.25">
      <c r="A1233" s="19">
        <v>42871</v>
      </c>
      <c r="B1233" t="str">
        <f t="shared" si="57"/>
        <v>Tue</v>
      </c>
      <c r="C1233" t="str">
        <f>IFERROR(VLOOKUP(A1233,Blad1!$A$1:$F$126,3,FALSE),"No Liqour")</f>
        <v>No Liqour</v>
      </c>
      <c r="D1233">
        <f>IFERROR(VLOOKUP(A1233,Blad1!$A$1:$F$126,4,FALSE),0)</f>
        <v>0</v>
      </c>
      <c r="E1233">
        <f>IFERROR(VLOOKUP(A1233,Blad1!$A$1:$F$126,5,FALSE),0)</f>
        <v>0</v>
      </c>
      <c r="F1233" t="str">
        <f>IFERROR(VLOOKUP(A1233,Blad1!$A$1:$F$126,6,FALSE),"Home")</f>
        <v>Home</v>
      </c>
      <c r="G1233" t="str">
        <f t="shared" si="58"/>
        <v>Self</v>
      </c>
      <c r="H1233" t="str">
        <f t="shared" si="59"/>
        <v>Y</v>
      </c>
    </row>
    <row r="1234" spans="1:8" x14ac:dyDescent="0.25">
      <c r="A1234" s="19">
        <v>42872</v>
      </c>
      <c r="B1234" t="str">
        <f t="shared" si="57"/>
        <v>Wed</v>
      </c>
      <c r="C1234" t="str">
        <f>IFERROR(VLOOKUP(A1234,Blad1!$A$1:$F$126,3,FALSE),"No Liqour")</f>
        <v>No Liqour</v>
      </c>
      <c r="D1234">
        <f>IFERROR(VLOOKUP(A1234,Blad1!$A$1:$F$126,4,FALSE),0)</f>
        <v>0</v>
      </c>
      <c r="E1234">
        <f>IFERROR(VLOOKUP(A1234,Blad1!$A$1:$F$126,5,FALSE),0)</f>
        <v>0</v>
      </c>
      <c r="F1234" t="str">
        <f>IFERROR(VLOOKUP(A1234,Blad1!$A$1:$F$126,6,FALSE),"Home")</f>
        <v>Home</v>
      </c>
      <c r="G1234" t="str">
        <f t="shared" si="58"/>
        <v>Self</v>
      </c>
      <c r="H1234" t="str">
        <f t="shared" si="59"/>
        <v>Y</v>
      </c>
    </row>
    <row r="1235" spans="1:8" x14ac:dyDescent="0.25">
      <c r="A1235" s="19">
        <v>42873</v>
      </c>
      <c r="B1235" t="str">
        <f t="shared" si="57"/>
        <v>Thu</v>
      </c>
      <c r="C1235" t="str">
        <f>IFERROR(VLOOKUP(A1235,Blad1!$A$1:$F$126,3,FALSE),"No Liqour")</f>
        <v>No Liqour</v>
      </c>
      <c r="D1235">
        <f>IFERROR(VLOOKUP(A1235,Blad1!$A$1:$F$126,4,FALSE),0)</f>
        <v>0</v>
      </c>
      <c r="E1235">
        <f>IFERROR(VLOOKUP(A1235,Blad1!$A$1:$F$126,5,FALSE),0)</f>
        <v>0</v>
      </c>
      <c r="F1235" t="str">
        <f>IFERROR(VLOOKUP(A1235,Blad1!$A$1:$F$126,6,FALSE),"Home")</f>
        <v>Home</v>
      </c>
      <c r="G1235" t="str">
        <f t="shared" si="58"/>
        <v>Self</v>
      </c>
      <c r="H1235" t="str">
        <f t="shared" si="59"/>
        <v>Y</v>
      </c>
    </row>
    <row r="1236" spans="1:8" x14ac:dyDescent="0.25">
      <c r="A1236" s="19">
        <v>42874</v>
      </c>
      <c r="B1236" t="str">
        <f t="shared" si="57"/>
        <v>Fri</v>
      </c>
      <c r="C1236" t="str">
        <f>IFERROR(VLOOKUP(A1236,Blad1!$A$1:$F$126,3,FALSE),"No Liqour")</f>
        <v>No Liqour</v>
      </c>
      <c r="D1236">
        <f>IFERROR(VLOOKUP(A1236,Blad1!$A$1:$F$126,4,FALSE),0)</f>
        <v>0</v>
      </c>
      <c r="E1236">
        <f>IFERROR(VLOOKUP(A1236,Blad1!$A$1:$F$126,5,FALSE),0)</f>
        <v>0</v>
      </c>
      <c r="F1236" t="str">
        <f>IFERROR(VLOOKUP(A1236,Blad1!$A$1:$F$126,6,FALSE),"Home")</f>
        <v>Home</v>
      </c>
      <c r="G1236" t="str">
        <f t="shared" si="58"/>
        <v>Self</v>
      </c>
      <c r="H1236" t="str">
        <f t="shared" si="59"/>
        <v>Y</v>
      </c>
    </row>
    <row r="1237" spans="1:8" x14ac:dyDescent="0.25">
      <c r="A1237" s="19">
        <v>42875</v>
      </c>
      <c r="B1237" t="str">
        <f t="shared" si="57"/>
        <v>Sat</v>
      </c>
      <c r="C1237" t="str">
        <f>IFERROR(VLOOKUP(A1237,Blad1!$A$1:$F$126,3,FALSE),"No Liqour")</f>
        <v>No Liqour</v>
      </c>
      <c r="D1237">
        <f>IFERROR(VLOOKUP(A1237,Blad1!$A$1:$F$126,4,FALSE),0)</f>
        <v>0</v>
      </c>
      <c r="E1237">
        <f>IFERROR(VLOOKUP(A1237,Blad1!$A$1:$F$126,5,FALSE),0)</f>
        <v>0</v>
      </c>
      <c r="F1237" t="str">
        <f>IFERROR(VLOOKUP(A1237,Blad1!$A$1:$F$126,6,FALSE),"Home")</f>
        <v>Home</v>
      </c>
      <c r="G1237" t="str">
        <f t="shared" si="58"/>
        <v>Self</v>
      </c>
      <c r="H1237" t="str">
        <f t="shared" si="59"/>
        <v>Y</v>
      </c>
    </row>
    <row r="1238" spans="1:8" x14ac:dyDescent="0.25">
      <c r="A1238" s="19">
        <v>42876</v>
      </c>
      <c r="B1238" t="str">
        <f t="shared" si="57"/>
        <v>Sun</v>
      </c>
      <c r="C1238" t="str">
        <f>IFERROR(VLOOKUP(A1238,Blad1!$A$1:$F$126,3,FALSE),"No Liqour")</f>
        <v>No Liqour</v>
      </c>
      <c r="D1238">
        <f>IFERROR(VLOOKUP(A1238,Blad1!$A$1:$F$126,4,FALSE),0)</f>
        <v>0</v>
      </c>
      <c r="E1238">
        <f>IFERROR(VLOOKUP(A1238,Blad1!$A$1:$F$126,5,FALSE),0)</f>
        <v>0</v>
      </c>
      <c r="F1238" t="str">
        <f>IFERROR(VLOOKUP(A1238,Blad1!$A$1:$F$126,6,FALSE),"Home")</f>
        <v>Home</v>
      </c>
      <c r="G1238" t="str">
        <f t="shared" si="58"/>
        <v>Self</v>
      </c>
      <c r="H1238" t="str">
        <f t="shared" si="59"/>
        <v>Y</v>
      </c>
    </row>
    <row r="1239" spans="1:8" x14ac:dyDescent="0.25">
      <c r="A1239" s="19">
        <v>42877</v>
      </c>
      <c r="B1239" t="str">
        <f t="shared" si="57"/>
        <v>Mon</v>
      </c>
      <c r="C1239" t="str">
        <f>IFERROR(VLOOKUP(A1239,Blad1!$A$1:$F$126,3,FALSE),"No Liqour")</f>
        <v>No Liqour</v>
      </c>
      <c r="D1239">
        <f>IFERROR(VLOOKUP(A1239,Blad1!$A$1:$F$126,4,FALSE),0)</f>
        <v>0</v>
      </c>
      <c r="E1239">
        <f>IFERROR(VLOOKUP(A1239,Blad1!$A$1:$F$126,5,FALSE),0)</f>
        <v>0</v>
      </c>
      <c r="F1239" t="str">
        <f>IFERROR(VLOOKUP(A1239,Blad1!$A$1:$F$126,6,FALSE),"Home")</f>
        <v>Home</v>
      </c>
      <c r="G1239" t="str">
        <f t="shared" si="58"/>
        <v>Self</v>
      </c>
      <c r="H1239" t="str">
        <f t="shared" si="59"/>
        <v>Y</v>
      </c>
    </row>
    <row r="1240" spans="1:8" x14ac:dyDescent="0.25">
      <c r="A1240" s="19">
        <v>42878</v>
      </c>
      <c r="B1240" t="str">
        <f t="shared" si="57"/>
        <v>Tue</v>
      </c>
      <c r="C1240" t="str">
        <f>IFERROR(VLOOKUP(A1240,Blad1!$A$1:$F$126,3,FALSE),"No Liqour")</f>
        <v>No Liqour</v>
      </c>
      <c r="D1240">
        <f>IFERROR(VLOOKUP(A1240,Blad1!$A$1:$F$126,4,FALSE),0)</f>
        <v>0</v>
      </c>
      <c r="E1240">
        <f>IFERROR(VLOOKUP(A1240,Blad1!$A$1:$F$126,5,FALSE),0)</f>
        <v>0</v>
      </c>
      <c r="F1240" t="str">
        <f>IFERROR(VLOOKUP(A1240,Blad1!$A$1:$F$126,6,FALSE),"Home")</f>
        <v>Home</v>
      </c>
      <c r="G1240" t="str">
        <f t="shared" si="58"/>
        <v>Self</v>
      </c>
      <c r="H1240" t="str">
        <f t="shared" si="59"/>
        <v>Y</v>
      </c>
    </row>
    <row r="1241" spans="1:8" x14ac:dyDescent="0.25">
      <c r="A1241" s="19">
        <v>42879</v>
      </c>
      <c r="B1241" t="str">
        <f t="shared" si="57"/>
        <v>Wed</v>
      </c>
      <c r="C1241" t="str">
        <f>IFERROR(VLOOKUP(A1241,Blad1!$A$1:$F$126,3,FALSE),"No Liqour")</f>
        <v>No Liqour</v>
      </c>
      <c r="D1241">
        <f>IFERROR(VLOOKUP(A1241,Blad1!$A$1:$F$126,4,FALSE),0)</f>
        <v>0</v>
      </c>
      <c r="E1241">
        <f>IFERROR(VLOOKUP(A1241,Blad1!$A$1:$F$126,5,FALSE),0)</f>
        <v>0</v>
      </c>
      <c r="F1241" t="str">
        <f>IFERROR(VLOOKUP(A1241,Blad1!$A$1:$F$126,6,FALSE),"Home")</f>
        <v>Home</v>
      </c>
      <c r="G1241" t="str">
        <f t="shared" si="58"/>
        <v>Self</v>
      </c>
      <c r="H1241" t="str">
        <f t="shared" si="59"/>
        <v>Y</v>
      </c>
    </row>
    <row r="1242" spans="1:8" x14ac:dyDescent="0.25">
      <c r="A1242" s="19">
        <v>42880</v>
      </c>
      <c r="B1242" t="str">
        <f t="shared" si="57"/>
        <v>Thu</v>
      </c>
      <c r="C1242" t="str">
        <f>IFERROR(VLOOKUP(A1242,Blad1!$A$1:$F$126,3,FALSE),"No Liqour")</f>
        <v>No Liqour</v>
      </c>
      <c r="D1242">
        <f>IFERROR(VLOOKUP(A1242,Blad1!$A$1:$F$126,4,FALSE),0)</f>
        <v>0</v>
      </c>
      <c r="E1242">
        <f>IFERROR(VLOOKUP(A1242,Blad1!$A$1:$F$126,5,FALSE),0)</f>
        <v>0</v>
      </c>
      <c r="F1242" t="str">
        <f>IFERROR(VLOOKUP(A1242,Blad1!$A$1:$F$126,6,FALSE),"Home")</f>
        <v>Home</v>
      </c>
      <c r="G1242" t="str">
        <f t="shared" si="58"/>
        <v>Self</v>
      </c>
      <c r="H1242" t="str">
        <f t="shared" si="59"/>
        <v>Y</v>
      </c>
    </row>
    <row r="1243" spans="1:8" x14ac:dyDescent="0.25">
      <c r="A1243" s="19">
        <v>42881</v>
      </c>
      <c r="B1243" t="str">
        <f t="shared" si="57"/>
        <v>Fri</v>
      </c>
      <c r="C1243" t="str">
        <f>IFERROR(VLOOKUP(A1243,Blad1!$A$1:$F$126,3,FALSE),"No Liqour")</f>
        <v>No Liqour</v>
      </c>
      <c r="D1243">
        <f>IFERROR(VLOOKUP(A1243,Blad1!$A$1:$F$126,4,FALSE),0)</f>
        <v>0</v>
      </c>
      <c r="E1243">
        <f>IFERROR(VLOOKUP(A1243,Blad1!$A$1:$F$126,5,FALSE),0)</f>
        <v>0</v>
      </c>
      <c r="F1243" t="str">
        <f>IFERROR(VLOOKUP(A1243,Blad1!$A$1:$F$126,6,FALSE),"Home")</f>
        <v>Home</v>
      </c>
      <c r="G1243" t="str">
        <f t="shared" si="58"/>
        <v>Self</v>
      </c>
      <c r="H1243" t="str">
        <f t="shared" si="59"/>
        <v>Y</v>
      </c>
    </row>
    <row r="1244" spans="1:8" x14ac:dyDescent="0.25">
      <c r="A1244" s="19">
        <v>42882</v>
      </c>
      <c r="B1244" t="str">
        <f t="shared" si="57"/>
        <v>Sat</v>
      </c>
      <c r="C1244" t="str">
        <f>IFERROR(VLOOKUP(A1244,Blad1!$A$1:$F$126,3,FALSE),"No Liqour")</f>
        <v>No Liqour</v>
      </c>
      <c r="D1244">
        <f>IFERROR(VLOOKUP(A1244,Blad1!$A$1:$F$126,4,FALSE),0)</f>
        <v>0</v>
      </c>
      <c r="E1244">
        <f>IFERROR(VLOOKUP(A1244,Blad1!$A$1:$F$126,5,FALSE),0)</f>
        <v>0</v>
      </c>
      <c r="F1244" t="str">
        <f>IFERROR(VLOOKUP(A1244,Blad1!$A$1:$F$126,6,FALSE),"Home")</f>
        <v>Home</v>
      </c>
      <c r="G1244" t="str">
        <f t="shared" si="58"/>
        <v>Self</v>
      </c>
      <c r="H1244" t="str">
        <f t="shared" si="59"/>
        <v>Y</v>
      </c>
    </row>
    <row r="1245" spans="1:8" x14ac:dyDescent="0.25">
      <c r="A1245" s="19">
        <v>42883</v>
      </c>
      <c r="B1245" t="str">
        <f t="shared" si="57"/>
        <v>Sun</v>
      </c>
      <c r="C1245" t="str">
        <f>IFERROR(VLOOKUP(A1245,Blad1!$A$1:$F$126,3,FALSE),"No Liqour")</f>
        <v>No Liqour</v>
      </c>
      <c r="D1245">
        <f>IFERROR(VLOOKUP(A1245,Blad1!$A$1:$F$126,4,FALSE),0)</f>
        <v>0</v>
      </c>
      <c r="E1245">
        <f>IFERROR(VLOOKUP(A1245,Blad1!$A$1:$F$126,5,FALSE),0)</f>
        <v>0</v>
      </c>
      <c r="F1245" t="str">
        <f>IFERROR(VLOOKUP(A1245,Blad1!$A$1:$F$126,6,FALSE),"Home")</f>
        <v>Home</v>
      </c>
      <c r="G1245" t="str">
        <f t="shared" si="58"/>
        <v>Self</v>
      </c>
      <c r="H1245" t="str">
        <f t="shared" si="59"/>
        <v>Y</v>
      </c>
    </row>
    <row r="1246" spans="1:8" x14ac:dyDescent="0.25">
      <c r="A1246" s="19">
        <v>42884</v>
      </c>
      <c r="B1246" t="str">
        <f t="shared" si="57"/>
        <v>Mon</v>
      </c>
      <c r="C1246" t="str">
        <f>IFERROR(VLOOKUP(A1246,Blad1!$A$1:$F$126,3,FALSE),"No Liqour")</f>
        <v>No Liqour</v>
      </c>
      <c r="D1246">
        <f>IFERROR(VLOOKUP(A1246,Blad1!$A$1:$F$126,4,FALSE),0)</f>
        <v>0</v>
      </c>
      <c r="E1246">
        <f>IFERROR(VLOOKUP(A1246,Blad1!$A$1:$F$126,5,FALSE),0)</f>
        <v>0</v>
      </c>
      <c r="F1246" t="str">
        <f>IFERROR(VLOOKUP(A1246,Blad1!$A$1:$F$126,6,FALSE),"Home")</f>
        <v>Home</v>
      </c>
      <c r="G1246" t="str">
        <f t="shared" si="58"/>
        <v>Self</v>
      </c>
      <c r="H1246" t="str">
        <f t="shared" si="59"/>
        <v>Y</v>
      </c>
    </row>
    <row r="1247" spans="1:8" x14ac:dyDescent="0.25">
      <c r="A1247" s="19">
        <v>42885</v>
      </c>
      <c r="B1247" t="str">
        <f t="shared" si="57"/>
        <v>Tue</v>
      </c>
      <c r="C1247" t="str">
        <f>IFERROR(VLOOKUP(A1247,Blad1!$A$1:$F$126,3,FALSE),"No Liqour")</f>
        <v>No Liqour</v>
      </c>
      <c r="D1247">
        <f>IFERROR(VLOOKUP(A1247,Blad1!$A$1:$F$126,4,FALSE),0)</f>
        <v>0</v>
      </c>
      <c r="E1247">
        <f>IFERROR(VLOOKUP(A1247,Blad1!$A$1:$F$126,5,FALSE),0)</f>
        <v>0</v>
      </c>
      <c r="F1247" t="str">
        <f>IFERROR(VLOOKUP(A1247,Blad1!$A$1:$F$126,6,FALSE),"Home")</f>
        <v>Home</v>
      </c>
      <c r="G1247" t="str">
        <f t="shared" si="58"/>
        <v>Self</v>
      </c>
      <c r="H1247" t="str">
        <f t="shared" si="59"/>
        <v>Y</v>
      </c>
    </row>
    <row r="1248" spans="1:8" x14ac:dyDescent="0.25">
      <c r="A1248" s="19">
        <v>42886</v>
      </c>
      <c r="B1248" t="str">
        <f t="shared" si="57"/>
        <v>Wed</v>
      </c>
      <c r="C1248" t="str">
        <f>IFERROR(VLOOKUP(A1248,Blad1!$A$1:$F$126,3,FALSE),"No Liqour")</f>
        <v>No Liqour</v>
      </c>
      <c r="D1248">
        <f>IFERROR(VLOOKUP(A1248,Blad1!$A$1:$F$126,4,FALSE),0)</f>
        <v>0</v>
      </c>
      <c r="E1248">
        <f>IFERROR(VLOOKUP(A1248,Blad1!$A$1:$F$126,5,FALSE),0)</f>
        <v>0</v>
      </c>
      <c r="F1248" t="str">
        <f>IFERROR(VLOOKUP(A1248,Blad1!$A$1:$F$126,6,FALSE),"Home")</f>
        <v>Home</v>
      </c>
      <c r="G1248" t="str">
        <f t="shared" si="58"/>
        <v>Self</v>
      </c>
      <c r="H1248" t="str">
        <f t="shared" si="59"/>
        <v>Y</v>
      </c>
    </row>
    <row r="1249" spans="1:8" x14ac:dyDescent="0.25">
      <c r="A1249" s="19">
        <v>42887</v>
      </c>
      <c r="B1249" t="str">
        <f t="shared" si="57"/>
        <v>Thu</v>
      </c>
      <c r="C1249" t="str">
        <f>IFERROR(VLOOKUP(A1249,Blad1!$A$1:$F$126,3,FALSE),"No Liqour")</f>
        <v>No Liqour</v>
      </c>
      <c r="D1249">
        <f>IFERROR(VLOOKUP(A1249,Blad1!$A$1:$F$126,4,FALSE),0)</f>
        <v>0</v>
      </c>
      <c r="E1249">
        <f>IFERROR(VLOOKUP(A1249,Blad1!$A$1:$F$126,5,FALSE),0)</f>
        <v>0</v>
      </c>
      <c r="F1249" t="str">
        <f>IFERROR(VLOOKUP(A1249,Blad1!$A$1:$F$126,6,FALSE),"Home")</f>
        <v>Home</v>
      </c>
      <c r="G1249" t="str">
        <f t="shared" si="58"/>
        <v>Self</v>
      </c>
      <c r="H1249" t="str">
        <f t="shared" si="59"/>
        <v>Y</v>
      </c>
    </row>
    <row r="1250" spans="1:8" x14ac:dyDescent="0.25">
      <c r="A1250" s="19">
        <v>42888</v>
      </c>
      <c r="B1250" t="str">
        <f t="shared" si="57"/>
        <v>Fri</v>
      </c>
      <c r="C1250" t="str">
        <f>IFERROR(VLOOKUP(A1250,Blad1!$A$1:$F$126,3,FALSE),"No Liqour")</f>
        <v>No Liqour</v>
      </c>
      <c r="D1250">
        <f>IFERROR(VLOOKUP(A1250,Blad1!$A$1:$F$126,4,FALSE),0)</f>
        <v>0</v>
      </c>
      <c r="E1250">
        <f>IFERROR(VLOOKUP(A1250,Blad1!$A$1:$F$126,5,FALSE),0)</f>
        <v>0</v>
      </c>
      <c r="F1250" t="str">
        <f>IFERROR(VLOOKUP(A1250,Blad1!$A$1:$F$126,6,FALSE),"Home")</f>
        <v>Home</v>
      </c>
      <c r="G1250" t="str">
        <f t="shared" si="58"/>
        <v>Self</v>
      </c>
      <c r="H1250" t="str">
        <f t="shared" si="59"/>
        <v>Y</v>
      </c>
    </row>
    <row r="1251" spans="1:8" x14ac:dyDescent="0.25">
      <c r="A1251" s="19">
        <v>42889</v>
      </c>
      <c r="B1251" t="str">
        <f t="shared" si="57"/>
        <v>Sat</v>
      </c>
      <c r="C1251" t="str">
        <f>IFERROR(VLOOKUP(A1251,Blad1!$A$1:$F$126,3,FALSE),"No Liqour")</f>
        <v>No Liqour</v>
      </c>
      <c r="D1251">
        <f>IFERROR(VLOOKUP(A1251,Blad1!$A$1:$F$126,4,FALSE),0)</f>
        <v>0</v>
      </c>
      <c r="E1251">
        <f>IFERROR(VLOOKUP(A1251,Blad1!$A$1:$F$126,5,FALSE),0)</f>
        <v>0</v>
      </c>
      <c r="F1251" t="str">
        <f>IFERROR(VLOOKUP(A1251,Blad1!$A$1:$F$126,6,FALSE),"Home")</f>
        <v>Home</v>
      </c>
      <c r="G1251" t="str">
        <f t="shared" si="58"/>
        <v>Self</v>
      </c>
      <c r="H1251" t="str">
        <f t="shared" si="59"/>
        <v>Y</v>
      </c>
    </row>
    <row r="1252" spans="1:8" x14ac:dyDescent="0.25">
      <c r="A1252" s="19">
        <v>42890</v>
      </c>
      <c r="B1252" t="str">
        <f t="shared" si="57"/>
        <v>Sun</v>
      </c>
      <c r="C1252" t="str">
        <f>IFERROR(VLOOKUP(A1252,Blad1!$A$1:$F$126,3,FALSE),"No Liqour")</f>
        <v>No Liqour</v>
      </c>
      <c r="D1252">
        <f>IFERROR(VLOOKUP(A1252,Blad1!$A$1:$F$126,4,FALSE),0)</f>
        <v>0</v>
      </c>
      <c r="E1252">
        <f>IFERROR(VLOOKUP(A1252,Blad1!$A$1:$F$126,5,FALSE),0)</f>
        <v>0</v>
      </c>
      <c r="F1252" t="str">
        <f>IFERROR(VLOOKUP(A1252,Blad1!$A$1:$F$126,6,FALSE),"Home")</f>
        <v>Home</v>
      </c>
      <c r="G1252" t="str">
        <f t="shared" si="58"/>
        <v>Self</v>
      </c>
      <c r="H1252" t="str">
        <f t="shared" si="59"/>
        <v>Y</v>
      </c>
    </row>
    <row r="1253" spans="1:8" x14ac:dyDescent="0.25">
      <c r="A1253" s="19">
        <v>42891</v>
      </c>
      <c r="B1253" t="str">
        <f t="shared" si="57"/>
        <v>Mon</v>
      </c>
      <c r="C1253" t="str">
        <f>IFERROR(VLOOKUP(A1253,Blad1!$A$1:$F$126,3,FALSE),"No Liqour")</f>
        <v>No Liqour</v>
      </c>
      <c r="D1253">
        <f>IFERROR(VLOOKUP(A1253,Blad1!$A$1:$F$126,4,FALSE),0)</f>
        <v>0</v>
      </c>
      <c r="E1253">
        <f>IFERROR(VLOOKUP(A1253,Blad1!$A$1:$F$126,5,FALSE),0)</f>
        <v>0</v>
      </c>
      <c r="F1253" t="str">
        <f>IFERROR(VLOOKUP(A1253,Blad1!$A$1:$F$126,6,FALSE),"Home")</f>
        <v>Home</v>
      </c>
      <c r="G1253" t="str">
        <f t="shared" si="58"/>
        <v>Self</v>
      </c>
      <c r="H1253" t="str">
        <f t="shared" si="59"/>
        <v>Y</v>
      </c>
    </row>
    <row r="1254" spans="1:8" x14ac:dyDescent="0.25">
      <c r="A1254" s="19">
        <v>42892</v>
      </c>
      <c r="B1254" t="str">
        <f t="shared" si="57"/>
        <v>Tue</v>
      </c>
      <c r="C1254" t="str">
        <f>IFERROR(VLOOKUP(A1254,Blad1!$A$1:$F$126,3,FALSE),"No Liqour")</f>
        <v>No Liqour</v>
      </c>
      <c r="D1254">
        <f>IFERROR(VLOOKUP(A1254,Blad1!$A$1:$F$126,4,FALSE),0)</f>
        <v>0</v>
      </c>
      <c r="E1254">
        <f>IFERROR(VLOOKUP(A1254,Blad1!$A$1:$F$126,5,FALSE),0)</f>
        <v>0</v>
      </c>
      <c r="F1254" t="str">
        <f>IFERROR(VLOOKUP(A1254,Blad1!$A$1:$F$126,6,FALSE),"Home")</f>
        <v>Home</v>
      </c>
      <c r="G1254" t="str">
        <f t="shared" si="58"/>
        <v>Self</v>
      </c>
      <c r="H1254" t="str">
        <f t="shared" si="59"/>
        <v>Y</v>
      </c>
    </row>
    <row r="1255" spans="1:8" x14ac:dyDescent="0.25">
      <c r="A1255" s="19">
        <v>42893</v>
      </c>
      <c r="B1255" t="str">
        <f t="shared" si="57"/>
        <v>Wed</v>
      </c>
      <c r="C1255" t="str">
        <f>IFERROR(VLOOKUP(A1255,Blad1!$A$1:$F$126,3,FALSE),"No Liqour")</f>
        <v>No Liqour</v>
      </c>
      <c r="D1255">
        <f>IFERROR(VLOOKUP(A1255,Blad1!$A$1:$F$126,4,FALSE),0)</f>
        <v>0</v>
      </c>
      <c r="E1255">
        <f>IFERROR(VLOOKUP(A1255,Blad1!$A$1:$F$126,5,FALSE),0)</f>
        <v>0</v>
      </c>
      <c r="F1255" t="str">
        <f>IFERROR(VLOOKUP(A1255,Blad1!$A$1:$F$126,6,FALSE),"Home")</f>
        <v>Home</v>
      </c>
      <c r="G1255" t="str">
        <f t="shared" si="58"/>
        <v>Self</v>
      </c>
      <c r="H1255" t="str">
        <f t="shared" si="59"/>
        <v>Y</v>
      </c>
    </row>
    <row r="1256" spans="1:8" x14ac:dyDescent="0.25">
      <c r="A1256" s="19">
        <v>42894</v>
      </c>
      <c r="B1256" t="str">
        <f t="shared" si="57"/>
        <v>Thu</v>
      </c>
      <c r="C1256" t="str">
        <f>IFERROR(VLOOKUP(A1256,Blad1!$A$1:$F$126,3,FALSE),"No Liqour")</f>
        <v>No Liqour</v>
      </c>
      <c r="D1256">
        <f>IFERROR(VLOOKUP(A1256,Blad1!$A$1:$F$126,4,FALSE),0)</f>
        <v>0</v>
      </c>
      <c r="E1256">
        <f>IFERROR(VLOOKUP(A1256,Blad1!$A$1:$F$126,5,FALSE),0)</f>
        <v>0</v>
      </c>
      <c r="F1256" t="str">
        <f>IFERROR(VLOOKUP(A1256,Blad1!$A$1:$F$126,6,FALSE),"Home")</f>
        <v>Home</v>
      </c>
      <c r="G1256" t="str">
        <f t="shared" si="58"/>
        <v>Self</v>
      </c>
      <c r="H1256" t="str">
        <f t="shared" si="59"/>
        <v>Y</v>
      </c>
    </row>
    <row r="1257" spans="1:8" x14ac:dyDescent="0.25">
      <c r="A1257" s="19">
        <v>42895</v>
      </c>
      <c r="B1257" t="str">
        <f t="shared" si="57"/>
        <v>Fri</v>
      </c>
      <c r="C1257" t="str">
        <f>IFERROR(VLOOKUP(A1257,Blad1!$A$1:$F$126,3,FALSE),"No Liqour")</f>
        <v>No Liqour</v>
      </c>
      <c r="D1257">
        <f>IFERROR(VLOOKUP(A1257,Blad1!$A$1:$F$126,4,FALSE),0)</f>
        <v>0</v>
      </c>
      <c r="E1257">
        <f>IFERROR(VLOOKUP(A1257,Blad1!$A$1:$F$126,5,FALSE),0)</f>
        <v>0</v>
      </c>
      <c r="F1257" t="str">
        <f>IFERROR(VLOOKUP(A1257,Blad1!$A$1:$F$126,6,FALSE),"Home")</f>
        <v>Home</v>
      </c>
      <c r="G1257" t="str">
        <f t="shared" si="58"/>
        <v>Self</v>
      </c>
      <c r="H1257" t="str">
        <f t="shared" si="59"/>
        <v>Y</v>
      </c>
    </row>
    <row r="1258" spans="1:8" x14ac:dyDescent="0.25">
      <c r="A1258" s="19">
        <v>42896</v>
      </c>
      <c r="B1258" t="str">
        <f t="shared" si="57"/>
        <v>Sat</v>
      </c>
      <c r="C1258" t="str">
        <f>IFERROR(VLOOKUP(A1258,Blad1!$A$1:$F$126,3,FALSE),"No Liqour")</f>
        <v>No Liqour</v>
      </c>
      <c r="D1258">
        <f>IFERROR(VLOOKUP(A1258,Blad1!$A$1:$F$126,4,FALSE),0)</f>
        <v>0</v>
      </c>
      <c r="E1258">
        <f>IFERROR(VLOOKUP(A1258,Blad1!$A$1:$F$126,5,FALSE),0)</f>
        <v>0</v>
      </c>
      <c r="F1258" t="str">
        <f>IFERROR(VLOOKUP(A1258,Blad1!$A$1:$F$126,6,FALSE),"Home")</f>
        <v>Home</v>
      </c>
      <c r="G1258" t="str">
        <f t="shared" si="58"/>
        <v>Self</v>
      </c>
      <c r="H1258" t="str">
        <f t="shared" si="59"/>
        <v>Y</v>
      </c>
    </row>
    <row r="1259" spans="1:8" x14ac:dyDescent="0.25">
      <c r="A1259" s="19">
        <v>42897</v>
      </c>
      <c r="B1259" t="str">
        <f t="shared" si="57"/>
        <v>Sun</v>
      </c>
      <c r="C1259" t="str">
        <f>IFERROR(VLOOKUP(A1259,Blad1!$A$1:$F$126,3,FALSE),"No Liqour")</f>
        <v>No Liqour</v>
      </c>
      <c r="D1259">
        <f>IFERROR(VLOOKUP(A1259,Blad1!$A$1:$F$126,4,FALSE),0)</f>
        <v>0</v>
      </c>
      <c r="E1259">
        <f>IFERROR(VLOOKUP(A1259,Blad1!$A$1:$F$126,5,FALSE),0)</f>
        <v>0</v>
      </c>
      <c r="F1259" t="str">
        <f>IFERROR(VLOOKUP(A1259,Blad1!$A$1:$F$126,6,FALSE),"Home")</f>
        <v>Home</v>
      </c>
      <c r="G1259" t="str">
        <f t="shared" si="58"/>
        <v>Self</v>
      </c>
      <c r="H1259" t="str">
        <f t="shared" si="59"/>
        <v>Y</v>
      </c>
    </row>
    <row r="1260" spans="1:8" x14ac:dyDescent="0.25">
      <c r="A1260" s="19">
        <v>42898</v>
      </c>
      <c r="B1260" t="str">
        <f t="shared" si="57"/>
        <v>Mon</v>
      </c>
      <c r="C1260" t="str">
        <f>IFERROR(VLOOKUP(A1260,Blad1!$A$1:$F$126,3,FALSE),"No Liqour")</f>
        <v>No Liqour</v>
      </c>
      <c r="D1260">
        <f>IFERROR(VLOOKUP(A1260,Blad1!$A$1:$F$126,4,FALSE),0)</f>
        <v>0</v>
      </c>
      <c r="E1260">
        <f>IFERROR(VLOOKUP(A1260,Blad1!$A$1:$F$126,5,FALSE),0)</f>
        <v>0</v>
      </c>
      <c r="F1260" t="str">
        <f>IFERROR(VLOOKUP(A1260,Blad1!$A$1:$F$126,6,FALSE),"Home")</f>
        <v>Home</v>
      </c>
      <c r="G1260" t="str">
        <f t="shared" si="58"/>
        <v>Self</v>
      </c>
      <c r="H1260" t="str">
        <f t="shared" si="59"/>
        <v>Y</v>
      </c>
    </row>
    <row r="1261" spans="1:8" x14ac:dyDescent="0.25">
      <c r="A1261" s="19">
        <v>42899</v>
      </c>
      <c r="B1261" t="str">
        <f t="shared" si="57"/>
        <v>Tue</v>
      </c>
      <c r="C1261" t="str">
        <f>IFERROR(VLOOKUP(A1261,Blad1!$A$1:$F$126,3,FALSE),"No Liqour")</f>
        <v>No Liqour</v>
      </c>
      <c r="D1261">
        <f>IFERROR(VLOOKUP(A1261,Blad1!$A$1:$F$126,4,FALSE),0)</f>
        <v>0</v>
      </c>
      <c r="E1261">
        <f>IFERROR(VLOOKUP(A1261,Blad1!$A$1:$F$126,5,FALSE),0)</f>
        <v>0</v>
      </c>
      <c r="F1261" t="str">
        <f>IFERROR(VLOOKUP(A1261,Blad1!$A$1:$F$126,6,FALSE),"Home")</f>
        <v>Home</v>
      </c>
      <c r="G1261" t="str">
        <f t="shared" si="58"/>
        <v>Self</v>
      </c>
      <c r="H1261" t="str">
        <f t="shared" si="59"/>
        <v>Y</v>
      </c>
    </row>
    <row r="1262" spans="1:8" x14ac:dyDescent="0.25">
      <c r="A1262" s="19">
        <v>42900</v>
      </c>
      <c r="B1262" t="str">
        <f t="shared" si="57"/>
        <v>Wed</v>
      </c>
      <c r="C1262" t="str">
        <f>IFERROR(VLOOKUP(A1262,Blad1!$A$1:$F$126,3,FALSE),"No Liqour")</f>
        <v>No Liqour</v>
      </c>
      <c r="D1262">
        <f>IFERROR(VLOOKUP(A1262,Blad1!$A$1:$F$126,4,FALSE),0)</f>
        <v>0</v>
      </c>
      <c r="E1262">
        <f>IFERROR(VLOOKUP(A1262,Blad1!$A$1:$F$126,5,FALSE),0)</f>
        <v>0</v>
      </c>
      <c r="F1262" t="str">
        <f>IFERROR(VLOOKUP(A1262,Blad1!$A$1:$F$126,6,FALSE),"Home")</f>
        <v>Home</v>
      </c>
      <c r="G1262" t="str">
        <f t="shared" si="58"/>
        <v>Self</v>
      </c>
      <c r="H1262" t="str">
        <f t="shared" si="59"/>
        <v>Y</v>
      </c>
    </row>
    <row r="1263" spans="1:8" x14ac:dyDescent="0.25">
      <c r="A1263" s="19">
        <v>42901</v>
      </c>
      <c r="B1263" t="str">
        <f t="shared" si="57"/>
        <v>Thu</v>
      </c>
      <c r="C1263" t="str">
        <f>IFERROR(VLOOKUP(A1263,Blad1!$A$1:$F$126,3,FALSE),"No Liqour")</f>
        <v>No Liqour</v>
      </c>
      <c r="D1263">
        <f>IFERROR(VLOOKUP(A1263,Blad1!$A$1:$F$126,4,FALSE),0)</f>
        <v>0</v>
      </c>
      <c r="E1263">
        <f>IFERROR(VLOOKUP(A1263,Blad1!$A$1:$F$126,5,FALSE),0)</f>
        <v>0</v>
      </c>
      <c r="F1263" t="str">
        <f>IFERROR(VLOOKUP(A1263,Blad1!$A$1:$F$126,6,FALSE),"Home")</f>
        <v>Home</v>
      </c>
      <c r="G1263" t="str">
        <f t="shared" si="58"/>
        <v>Self</v>
      </c>
      <c r="H1263" t="str">
        <f t="shared" si="59"/>
        <v>Y</v>
      </c>
    </row>
    <row r="1264" spans="1:8" x14ac:dyDescent="0.25">
      <c r="A1264" s="19">
        <v>42902</v>
      </c>
      <c r="B1264" t="str">
        <f t="shared" si="57"/>
        <v>Fri</v>
      </c>
      <c r="C1264" t="str">
        <f>IFERROR(VLOOKUP(A1264,Blad1!$A$1:$F$126,3,FALSE),"No Liqour")</f>
        <v>No Liqour</v>
      </c>
      <c r="D1264">
        <f>IFERROR(VLOOKUP(A1264,Blad1!$A$1:$F$126,4,FALSE),0)</f>
        <v>0</v>
      </c>
      <c r="E1264">
        <f>IFERROR(VLOOKUP(A1264,Blad1!$A$1:$F$126,5,FALSE),0)</f>
        <v>0</v>
      </c>
      <c r="F1264" t="str">
        <f>IFERROR(VLOOKUP(A1264,Blad1!$A$1:$F$126,6,FALSE),"Home")</f>
        <v>Home</v>
      </c>
      <c r="G1264" t="str">
        <f t="shared" si="58"/>
        <v>Self</v>
      </c>
      <c r="H1264" t="str">
        <f t="shared" si="59"/>
        <v>Y</v>
      </c>
    </row>
    <row r="1265" spans="1:8" x14ac:dyDescent="0.25">
      <c r="A1265" s="19">
        <v>42903</v>
      </c>
      <c r="B1265" t="str">
        <f t="shared" si="57"/>
        <v>Sat</v>
      </c>
      <c r="C1265" t="str">
        <f>IFERROR(VLOOKUP(A1265,Blad1!$A$1:$F$126,3,FALSE),"No Liqour")</f>
        <v>No Liqour</v>
      </c>
      <c r="D1265">
        <f>IFERROR(VLOOKUP(A1265,Blad1!$A$1:$F$126,4,FALSE),0)</f>
        <v>0</v>
      </c>
      <c r="E1265">
        <f>IFERROR(VLOOKUP(A1265,Blad1!$A$1:$F$126,5,FALSE),0)</f>
        <v>0</v>
      </c>
      <c r="F1265" t="str">
        <f>IFERROR(VLOOKUP(A1265,Blad1!$A$1:$F$126,6,FALSE),"Home")</f>
        <v>Home</v>
      </c>
      <c r="G1265" t="str">
        <f t="shared" si="58"/>
        <v>Self</v>
      </c>
      <c r="H1265" t="str">
        <f t="shared" si="59"/>
        <v>Y</v>
      </c>
    </row>
    <row r="1266" spans="1:8" x14ac:dyDescent="0.25">
      <c r="A1266" s="19">
        <v>42904</v>
      </c>
      <c r="B1266" t="str">
        <f t="shared" si="57"/>
        <v>Sun</v>
      </c>
      <c r="C1266" t="str">
        <f>IFERROR(VLOOKUP(A1266,Blad1!$A$1:$F$126,3,FALSE),"No Liqour")</f>
        <v>No Liqour</v>
      </c>
      <c r="D1266">
        <f>IFERROR(VLOOKUP(A1266,Blad1!$A$1:$F$126,4,FALSE),0)</f>
        <v>0</v>
      </c>
      <c r="E1266">
        <f>IFERROR(VLOOKUP(A1266,Blad1!$A$1:$F$126,5,FALSE),0)</f>
        <v>0</v>
      </c>
      <c r="F1266" t="str">
        <f>IFERROR(VLOOKUP(A1266,Blad1!$A$1:$F$126,6,FALSE),"Home")</f>
        <v>Home</v>
      </c>
      <c r="G1266" t="str">
        <f t="shared" si="58"/>
        <v>Self</v>
      </c>
      <c r="H1266" t="str">
        <f t="shared" si="59"/>
        <v>Y</v>
      </c>
    </row>
    <row r="1267" spans="1:8" x14ac:dyDescent="0.25">
      <c r="A1267" s="19">
        <v>42905</v>
      </c>
      <c r="B1267" t="str">
        <f t="shared" si="57"/>
        <v>Mon</v>
      </c>
      <c r="C1267" t="str">
        <f>IFERROR(VLOOKUP(A1267,Blad1!$A$1:$F$126,3,FALSE),"No Liqour")</f>
        <v>No Liqour</v>
      </c>
      <c r="D1267">
        <f>IFERROR(VLOOKUP(A1267,Blad1!$A$1:$F$126,4,FALSE),0)</f>
        <v>0</v>
      </c>
      <c r="E1267">
        <f>IFERROR(VLOOKUP(A1267,Blad1!$A$1:$F$126,5,FALSE),0)</f>
        <v>0</v>
      </c>
      <c r="F1267" t="str">
        <f>IFERROR(VLOOKUP(A1267,Blad1!$A$1:$F$126,6,FALSE),"Home")</f>
        <v>Home</v>
      </c>
      <c r="G1267" t="str">
        <f t="shared" si="58"/>
        <v>Self</v>
      </c>
      <c r="H1267" t="str">
        <f t="shared" si="59"/>
        <v>Y</v>
      </c>
    </row>
    <row r="1268" spans="1:8" x14ac:dyDescent="0.25">
      <c r="A1268" s="19">
        <v>42906</v>
      </c>
      <c r="B1268" t="str">
        <f t="shared" si="57"/>
        <v>Tue</v>
      </c>
      <c r="C1268" t="str">
        <f>IFERROR(VLOOKUP(A1268,Blad1!$A$1:$F$126,3,FALSE),"No Liqour")</f>
        <v>No Liqour</v>
      </c>
      <c r="D1268">
        <f>IFERROR(VLOOKUP(A1268,Blad1!$A$1:$F$126,4,FALSE),0)</f>
        <v>0</v>
      </c>
      <c r="E1268">
        <f>IFERROR(VLOOKUP(A1268,Blad1!$A$1:$F$126,5,FALSE),0)</f>
        <v>0</v>
      </c>
      <c r="F1268" t="str">
        <f>IFERROR(VLOOKUP(A1268,Blad1!$A$1:$F$126,6,FALSE),"Home")</f>
        <v>Home</v>
      </c>
      <c r="G1268" t="str">
        <f t="shared" si="58"/>
        <v>Self</v>
      </c>
      <c r="H1268" t="str">
        <f t="shared" si="59"/>
        <v>Y</v>
      </c>
    </row>
    <row r="1269" spans="1:8" x14ac:dyDescent="0.25">
      <c r="A1269" s="19">
        <v>42907</v>
      </c>
      <c r="B1269" t="str">
        <f t="shared" si="57"/>
        <v>Wed</v>
      </c>
      <c r="C1269" t="str">
        <f>IFERROR(VLOOKUP(A1269,Blad1!$A$1:$F$126,3,FALSE),"No Liqour")</f>
        <v>No Liqour</v>
      </c>
      <c r="D1269">
        <f>IFERROR(VLOOKUP(A1269,Blad1!$A$1:$F$126,4,FALSE),0)</f>
        <v>0</v>
      </c>
      <c r="E1269">
        <f>IFERROR(VLOOKUP(A1269,Blad1!$A$1:$F$126,5,FALSE),0)</f>
        <v>0</v>
      </c>
      <c r="F1269" t="str">
        <f>IFERROR(VLOOKUP(A1269,Blad1!$A$1:$F$126,6,FALSE),"Home")</f>
        <v>Home</v>
      </c>
      <c r="G1269" t="str">
        <f t="shared" si="58"/>
        <v>Self</v>
      </c>
      <c r="H1269" t="str">
        <f t="shared" si="59"/>
        <v>Y</v>
      </c>
    </row>
    <row r="1270" spans="1:8" x14ac:dyDescent="0.25">
      <c r="A1270" s="19">
        <v>42908</v>
      </c>
      <c r="B1270" t="str">
        <f t="shared" si="57"/>
        <v>Thu</v>
      </c>
      <c r="C1270" t="str">
        <f>IFERROR(VLOOKUP(A1270,Blad1!$A$1:$F$126,3,FALSE),"No Liqour")</f>
        <v>No Liqour</v>
      </c>
      <c r="D1270">
        <f>IFERROR(VLOOKUP(A1270,Blad1!$A$1:$F$126,4,FALSE),0)</f>
        <v>0</v>
      </c>
      <c r="E1270">
        <f>IFERROR(VLOOKUP(A1270,Blad1!$A$1:$F$126,5,FALSE),0)</f>
        <v>0</v>
      </c>
      <c r="F1270" t="str">
        <f>IFERROR(VLOOKUP(A1270,Blad1!$A$1:$F$126,6,FALSE),"Home")</f>
        <v>Home</v>
      </c>
      <c r="G1270" t="str">
        <f t="shared" si="58"/>
        <v>Self</v>
      </c>
      <c r="H1270" t="str">
        <f t="shared" si="59"/>
        <v>Y</v>
      </c>
    </row>
    <row r="1271" spans="1:8" x14ac:dyDescent="0.25">
      <c r="A1271" s="19">
        <v>42909</v>
      </c>
      <c r="B1271" t="str">
        <f t="shared" si="57"/>
        <v>Fri</v>
      </c>
      <c r="C1271" t="str">
        <f>IFERROR(VLOOKUP(A1271,Blad1!$A$1:$F$126,3,FALSE),"No Liqour")</f>
        <v>No Liqour</v>
      </c>
      <c r="D1271">
        <f>IFERROR(VLOOKUP(A1271,Blad1!$A$1:$F$126,4,FALSE),0)</f>
        <v>0</v>
      </c>
      <c r="E1271">
        <f>IFERROR(VLOOKUP(A1271,Blad1!$A$1:$F$126,5,FALSE),0)</f>
        <v>0</v>
      </c>
      <c r="F1271" t="str">
        <f>IFERROR(VLOOKUP(A1271,Blad1!$A$1:$F$126,6,FALSE),"Home")</f>
        <v>Home</v>
      </c>
      <c r="G1271" t="str">
        <f t="shared" si="58"/>
        <v>Self</v>
      </c>
      <c r="H1271" t="str">
        <f t="shared" si="59"/>
        <v>Y</v>
      </c>
    </row>
    <row r="1272" spans="1:8" x14ac:dyDescent="0.25">
      <c r="A1272" s="19">
        <v>42910</v>
      </c>
      <c r="B1272" t="str">
        <f t="shared" si="57"/>
        <v>Sat</v>
      </c>
      <c r="C1272" t="str">
        <f>IFERROR(VLOOKUP(A1272,Blad1!$A$1:$F$126,3,FALSE),"No Liqour")</f>
        <v>No Liqour</v>
      </c>
      <c r="D1272">
        <f>IFERROR(VLOOKUP(A1272,Blad1!$A$1:$F$126,4,FALSE),0)</f>
        <v>0</v>
      </c>
      <c r="E1272">
        <f>IFERROR(VLOOKUP(A1272,Blad1!$A$1:$F$126,5,FALSE),0)</f>
        <v>0</v>
      </c>
      <c r="F1272" t="str">
        <f>IFERROR(VLOOKUP(A1272,Blad1!$A$1:$F$126,6,FALSE),"Home")</f>
        <v>Home</v>
      </c>
      <c r="G1272" t="str">
        <f t="shared" si="58"/>
        <v>Self</v>
      </c>
      <c r="H1272" t="str">
        <f t="shared" si="59"/>
        <v>Y</v>
      </c>
    </row>
    <row r="1273" spans="1:8" x14ac:dyDescent="0.25">
      <c r="A1273" s="19">
        <v>42911</v>
      </c>
      <c r="B1273" t="str">
        <f t="shared" si="57"/>
        <v>Sun</v>
      </c>
      <c r="C1273" t="str">
        <f>IFERROR(VLOOKUP(A1273,Blad1!$A$1:$F$126,3,FALSE),"No Liqour")</f>
        <v>No Liqour</v>
      </c>
      <c r="D1273">
        <f>IFERROR(VLOOKUP(A1273,Blad1!$A$1:$F$126,4,FALSE),0)</f>
        <v>0</v>
      </c>
      <c r="E1273">
        <f>IFERROR(VLOOKUP(A1273,Blad1!$A$1:$F$126,5,FALSE),0)</f>
        <v>0</v>
      </c>
      <c r="F1273" t="str">
        <f>IFERROR(VLOOKUP(A1273,Blad1!$A$1:$F$126,6,FALSE),"Home")</f>
        <v>Home</v>
      </c>
      <c r="G1273" t="str">
        <f t="shared" si="58"/>
        <v>Self</v>
      </c>
      <c r="H1273" t="str">
        <f t="shared" si="59"/>
        <v>Y</v>
      </c>
    </row>
    <row r="1274" spans="1:8" x14ac:dyDescent="0.25">
      <c r="A1274" s="19">
        <v>42912</v>
      </c>
      <c r="B1274" t="str">
        <f t="shared" si="57"/>
        <v>Mon</v>
      </c>
      <c r="C1274" t="str">
        <f>IFERROR(VLOOKUP(A1274,Blad1!$A$1:$F$126,3,FALSE),"No Liqour")</f>
        <v>No Liqour</v>
      </c>
      <c r="D1274">
        <f>IFERROR(VLOOKUP(A1274,Blad1!$A$1:$F$126,4,FALSE),0)</f>
        <v>0</v>
      </c>
      <c r="E1274">
        <f>IFERROR(VLOOKUP(A1274,Blad1!$A$1:$F$126,5,FALSE),0)</f>
        <v>0</v>
      </c>
      <c r="F1274" t="str">
        <f>IFERROR(VLOOKUP(A1274,Blad1!$A$1:$F$126,6,FALSE),"Home")</f>
        <v>Home</v>
      </c>
      <c r="G1274" t="str">
        <f t="shared" si="58"/>
        <v>Self</v>
      </c>
      <c r="H1274" t="str">
        <f t="shared" si="59"/>
        <v>Y</v>
      </c>
    </row>
    <row r="1275" spans="1:8" x14ac:dyDescent="0.25">
      <c r="A1275" s="19">
        <v>42913</v>
      </c>
      <c r="B1275" t="str">
        <f t="shared" si="57"/>
        <v>Tue</v>
      </c>
      <c r="C1275" t="str">
        <f>IFERROR(VLOOKUP(A1275,Blad1!$A$1:$F$126,3,FALSE),"No Liqour")</f>
        <v>No Liqour</v>
      </c>
      <c r="D1275">
        <f>IFERROR(VLOOKUP(A1275,Blad1!$A$1:$F$126,4,FALSE),0)</f>
        <v>0</v>
      </c>
      <c r="E1275">
        <f>IFERROR(VLOOKUP(A1275,Blad1!$A$1:$F$126,5,FALSE),0)</f>
        <v>0</v>
      </c>
      <c r="F1275" t="str">
        <f>IFERROR(VLOOKUP(A1275,Blad1!$A$1:$F$126,6,FALSE),"Home")</f>
        <v>Home</v>
      </c>
      <c r="G1275" t="str">
        <f t="shared" si="58"/>
        <v>Self</v>
      </c>
      <c r="H1275" t="str">
        <f t="shared" si="59"/>
        <v>Y</v>
      </c>
    </row>
    <row r="1276" spans="1:8" x14ac:dyDescent="0.25">
      <c r="A1276" s="19">
        <v>42914</v>
      </c>
      <c r="B1276" t="str">
        <f t="shared" si="57"/>
        <v>Wed</v>
      </c>
      <c r="C1276" t="str">
        <f>IFERROR(VLOOKUP(A1276,Blad1!$A$1:$F$126,3,FALSE),"No Liqour")</f>
        <v>No Liqour</v>
      </c>
      <c r="D1276">
        <f>IFERROR(VLOOKUP(A1276,Blad1!$A$1:$F$126,4,FALSE),0)</f>
        <v>0</v>
      </c>
      <c r="E1276">
        <f>IFERROR(VLOOKUP(A1276,Blad1!$A$1:$F$126,5,FALSE),0)</f>
        <v>0</v>
      </c>
      <c r="F1276" t="str">
        <f>IFERROR(VLOOKUP(A1276,Blad1!$A$1:$F$126,6,FALSE),"Home")</f>
        <v>Home</v>
      </c>
      <c r="G1276" t="str">
        <f t="shared" si="58"/>
        <v>Self</v>
      </c>
      <c r="H1276" t="str">
        <f t="shared" si="59"/>
        <v>Y</v>
      </c>
    </row>
    <row r="1277" spans="1:8" x14ac:dyDescent="0.25">
      <c r="A1277" s="19">
        <v>42915</v>
      </c>
      <c r="B1277" t="str">
        <f t="shared" si="57"/>
        <v>Thu</v>
      </c>
      <c r="C1277" t="str">
        <f>IFERROR(VLOOKUP(A1277,Blad1!$A$1:$F$126,3,FALSE),"No Liqour")</f>
        <v>No Liqour</v>
      </c>
      <c r="D1277">
        <f>IFERROR(VLOOKUP(A1277,Blad1!$A$1:$F$126,4,FALSE),0)</f>
        <v>0</v>
      </c>
      <c r="E1277">
        <f>IFERROR(VLOOKUP(A1277,Blad1!$A$1:$F$126,5,FALSE),0)</f>
        <v>0</v>
      </c>
      <c r="F1277" t="str">
        <f>IFERROR(VLOOKUP(A1277,Blad1!$A$1:$F$126,6,FALSE),"Home")</f>
        <v>Home</v>
      </c>
      <c r="G1277" t="str">
        <f t="shared" si="58"/>
        <v>Self</v>
      </c>
      <c r="H1277" t="str">
        <f t="shared" si="59"/>
        <v>Y</v>
      </c>
    </row>
    <row r="1278" spans="1:8" x14ac:dyDescent="0.25">
      <c r="A1278" s="19">
        <v>42916</v>
      </c>
      <c r="B1278" t="str">
        <f t="shared" si="57"/>
        <v>Fri</v>
      </c>
      <c r="C1278" t="str">
        <f>IFERROR(VLOOKUP(A1278,Blad1!$A$1:$F$126,3,FALSE),"No Liqour")</f>
        <v>No Liqour</v>
      </c>
      <c r="D1278">
        <f>IFERROR(VLOOKUP(A1278,Blad1!$A$1:$F$126,4,FALSE),0)</f>
        <v>0</v>
      </c>
      <c r="E1278">
        <f>IFERROR(VLOOKUP(A1278,Blad1!$A$1:$F$126,5,FALSE),0)</f>
        <v>0</v>
      </c>
      <c r="F1278" t="str">
        <f>IFERROR(VLOOKUP(A1278,Blad1!$A$1:$F$126,6,FALSE),"Home")</f>
        <v>Home</v>
      </c>
      <c r="G1278" t="str">
        <f t="shared" si="58"/>
        <v>Self</v>
      </c>
      <c r="H1278" t="str">
        <f t="shared" si="59"/>
        <v>Y</v>
      </c>
    </row>
    <row r="1279" spans="1:8" x14ac:dyDescent="0.25">
      <c r="A1279" s="19">
        <v>42917</v>
      </c>
      <c r="B1279" t="str">
        <f t="shared" si="57"/>
        <v>Sat</v>
      </c>
      <c r="C1279" t="str">
        <f>IFERROR(VLOOKUP(A1279,Blad1!$A$1:$F$126,3,FALSE),"No Liqour")</f>
        <v>No Liqour</v>
      </c>
      <c r="D1279">
        <f>IFERROR(VLOOKUP(A1279,Blad1!$A$1:$F$126,4,FALSE),0)</f>
        <v>0</v>
      </c>
      <c r="E1279">
        <f>IFERROR(VLOOKUP(A1279,Blad1!$A$1:$F$126,5,FALSE),0)</f>
        <v>0</v>
      </c>
      <c r="F1279" t="str">
        <f>IFERROR(VLOOKUP(A1279,Blad1!$A$1:$F$126,6,FALSE),"Home")</f>
        <v>Home</v>
      </c>
      <c r="G1279" t="str">
        <f t="shared" si="58"/>
        <v>Self</v>
      </c>
      <c r="H1279" t="str">
        <f t="shared" si="59"/>
        <v>Y</v>
      </c>
    </row>
    <row r="1280" spans="1:8" x14ac:dyDescent="0.25">
      <c r="A1280" s="19">
        <v>42918</v>
      </c>
      <c r="B1280" t="str">
        <f t="shared" si="57"/>
        <v>Sun</v>
      </c>
      <c r="C1280" t="str">
        <f>IFERROR(VLOOKUP(A1280,Blad1!$A$1:$F$126,3,FALSE),"No Liqour")</f>
        <v>No Liqour</v>
      </c>
      <c r="D1280">
        <f>IFERROR(VLOOKUP(A1280,Blad1!$A$1:$F$126,4,FALSE),0)</f>
        <v>0</v>
      </c>
      <c r="E1280">
        <f>IFERROR(VLOOKUP(A1280,Blad1!$A$1:$F$126,5,FALSE),0)</f>
        <v>0</v>
      </c>
      <c r="F1280" t="str">
        <f>IFERROR(VLOOKUP(A1280,Blad1!$A$1:$F$126,6,FALSE),"Home")</f>
        <v>Home</v>
      </c>
      <c r="G1280" t="str">
        <f t="shared" si="58"/>
        <v>Self</v>
      </c>
      <c r="H1280" t="str">
        <f t="shared" si="59"/>
        <v>Y</v>
      </c>
    </row>
    <row r="1281" spans="1:8" x14ac:dyDescent="0.25">
      <c r="A1281" s="19">
        <v>42919</v>
      </c>
      <c r="B1281" t="str">
        <f t="shared" si="57"/>
        <v>Mon</v>
      </c>
      <c r="C1281" t="str">
        <f>IFERROR(VLOOKUP(A1281,Blad1!$A$1:$F$126,3,FALSE),"No Liqour")</f>
        <v>No Liqour</v>
      </c>
      <c r="D1281">
        <f>IFERROR(VLOOKUP(A1281,Blad1!$A$1:$F$126,4,FALSE),0)</f>
        <v>0</v>
      </c>
      <c r="E1281">
        <f>IFERROR(VLOOKUP(A1281,Blad1!$A$1:$F$126,5,FALSE),0)</f>
        <v>0</v>
      </c>
      <c r="F1281" t="str">
        <f>IFERROR(VLOOKUP(A1281,Blad1!$A$1:$F$126,6,FALSE),"Home")</f>
        <v>Home</v>
      </c>
      <c r="G1281" t="str">
        <f t="shared" si="58"/>
        <v>Self</v>
      </c>
      <c r="H1281" t="str">
        <f t="shared" si="59"/>
        <v>Y</v>
      </c>
    </row>
    <row r="1282" spans="1:8" x14ac:dyDescent="0.25">
      <c r="A1282" s="19">
        <v>42920</v>
      </c>
      <c r="B1282" t="str">
        <f t="shared" si="57"/>
        <v>Tue</v>
      </c>
      <c r="C1282" t="str">
        <f>IFERROR(VLOOKUP(A1282,Blad1!$A$1:$F$126,3,FALSE),"No Liqour")</f>
        <v>No Liqour</v>
      </c>
      <c r="D1282">
        <f>IFERROR(VLOOKUP(A1282,Blad1!$A$1:$F$126,4,FALSE),0)</f>
        <v>0</v>
      </c>
      <c r="E1282">
        <f>IFERROR(VLOOKUP(A1282,Blad1!$A$1:$F$126,5,FALSE),0)</f>
        <v>0</v>
      </c>
      <c r="F1282" t="str">
        <f>IFERROR(VLOOKUP(A1282,Blad1!$A$1:$F$126,6,FALSE),"Home")</f>
        <v>Home</v>
      </c>
      <c r="G1282" t="str">
        <f t="shared" si="58"/>
        <v>Self</v>
      </c>
      <c r="H1282" t="str">
        <f t="shared" si="59"/>
        <v>Y</v>
      </c>
    </row>
    <row r="1283" spans="1:8" x14ac:dyDescent="0.25">
      <c r="A1283" s="19">
        <v>42921</v>
      </c>
      <c r="B1283" t="str">
        <f t="shared" ref="B1283:B1346" si="60">TEXT(A1283,"ddd")</f>
        <v>Wed</v>
      </c>
      <c r="C1283" t="str">
        <f>IFERROR(VLOOKUP(A1283,Blad1!$A$1:$F$126,3,FALSE),"No Liqour")</f>
        <v>No Liqour</v>
      </c>
      <c r="D1283">
        <f>IFERROR(VLOOKUP(A1283,Blad1!$A$1:$F$126,4,FALSE),0)</f>
        <v>0</v>
      </c>
      <c r="E1283">
        <f>IFERROR(VLOOKUP(A1283,Blad1!$A$1:$F$126,5,FALSE),0)</f>
        <v>0</v>
      </c>
      <c r="F1283" t="str">
        <f>IFERROR(VLOOKUP(A1283,Blad1!$A$1:$F$126,6,FALSE),"Home")</f>
        <v>Home</v>
      </c>
      <c r="G1283" t="str">
        <f t="shared" ref="G1283:G1346" si="61">IF(F1283="Home","Self","Others")</f>
        <v>Self</v>
      </c>
      <c r="H1283" t="str">
        <f t="shared" ref="H1283:H1346" si="62">IFERROR(IF(FIND("Home",F1283)=1,"Y","N"),"N")</f>
        <v>Y</v>
      </c>
    </row>
    <row r="1284" spans="1:8" x14ac:dyDescent="0.25">
      <c r="A1284" s="19">
        <v>42922</v>
      </c>
      <c r="B1284" t="str">
        <f t="shared" si="60"/>
        <v>Thu</v>
      </c>
      <c r="C1284" t="str">
        <f>IFERROR(VLOOKUP(A1284,Blad1!$A$1:$F$126,3,FALSE),"No Liqour")</f>
        <v>No Liqour</v>
      </c>
      <c r="D1284">
        <f>IFERROR(VLOOKUP(A1284,Blad1!$A$1:$F$126,4,FALSE),0)</f>
        <v>0</v>
      </c>
      <c r="E1284">
        <f>IFERROR(VLOOKUP(A1284,Blad1!$A$1:$F$126,5,FALSE),0)</f>
        <v>0</v>
      </c>
      <c r="F1284" t="str">
        <f>IFERROR(VLOOKUP(A1284,Blad1!$A$1:$F$126,6,FALSE),"Home")</f>
        <v>Home</v>
      </c>
      <c r="G1284" t="str">
        <f t="shared" si="61"/>
        <v>Self</v>
      </c>
      <c r="H1284" t="str">
        <f t="shared" si="62"/>
        <v>Y</v>
      </c>
    </row>
    <row r="1285" spans="1:8" x14ac:dyDescent="0.25">
      <c r="A1285" s="19">
        <v>42923</v>
      </c>
      <c r="B1285" t="str">
        <f t="shared" si="60"/>
        <v>Fri</v>
      </c>
      <c r="C1285" t="str">
        <f>IFERROR(VLOOKUP(A1285,Blad1!$A$1:$F$126,3,FALSE),"No Liqour")</f>
        <v>No Liqour</v>
      </c>
      <c r="D1285">
        <f>IFERROR(VLOOKUP(A1285,Blad1!$A$1:$F$126,4,FALSE),0)</f>
        <v>0</v>
      </c>
      <c r="E1285">
        <f>IFERROR(VLOOKUP(A1285,Blad1!$A$1:$F$126,5,FALSE),0)</f>
        <v>0</v>
      </c>
      <c r="F1285" t="str">
        <f>IFERROR(VLOOKUP(A1285,Blad1!$A$1:$F$126,6,FALSE),"Home")</f>
        <v>Home</v>
      </c>
      <c r="G1285" t="str">
        <f t="shared" si="61"/>
        <v>Self</v>
      </c>
      <c r="H1285" t="str">
        <f t="shared" si="62"/>
        <v>Y</v>
      </c>
    </row>
    <row r="1286" spans="1:8" x14ac:dyDescent="0.25">
      <c r="A1286" s="19">
        <v>42924</v>
      </c>
      <c r="B1286" t="str">
        <f t="shared" si="60"/>
        <v>Sat</v>
      </c>
      <c r="C1286" t="str">
        <f>IFERROR(VLOOKUP(A1286,Blad1!$A$1:$F$126,3,FALSE),"No Liqour")</f>
        <v>No Liqour</v>
      </c>
      <c r="D1286">
        <f>IFERROR(VLOOKUP(A1286,Blad1!$A$1:$F$126,4,FALSE),0)</f>
        <v>0</v>
      </c>
      <c r="E1286">
        <f>IFERROR(VLOOKUP(A1286,Blad1!$A$1:$F$126,5,FALSE),0)</f>
        <v>0</v>
      </c>
      <c r="F1286" t="str">
        <f>IFERROR(VLOOKUP(A1286,Blad1!$A$1:$F$126,6,FALSE),"Home")</f>
        <v>Home</v>
      </c>
      <c r="G1286" t="str">
        <f t="shared" si="61"/>
        <v>Self</v>
      </c>
      <c r="H1286" t="str">
        <f t="shared" si="62"/>
        <v>Y</v>
      </c>
    </row>
    <row r="1287" spans="1:8" x14ac:dyDescent="0.25">
      <c r="A1287" s="19">
        <v>42925</v>
      </c>
      <c r="B1287" t="str">
        <f t="shared" si="60"/>
        <v>Sun</v>
      </c>
      <c r="C1287" t="str">
        <f>IFERROR(VLOOKUP(A1287,Blad1!$A$1:$F$126,3,FALSE),"No Liqour")</f>
        <v>No Liqour</v>
      </c>
      <c r="D1287">
        <f>IFERROR(VLOOKUP(A1287,Blad1!$A$1:$F$126,4,FALSE),0)</f>
        <v>0</v>
      </c>
      <c r="E1287">
        <f>IFERROR(VLOOKUP(A1287,Blad1!$A$1:$F$126,5,FALSE),0)</f>
        <v>0</v>
      </c>
      <c r="F1287" t="str">
        <f>IFERROR(VLOOKUP(A1287,Blad1!$A$1:$F$126,6,FALSE),"Home")</f>
        <v>Home</v>
      </c>
      <c r="G1287" t="str">
        <f t="shared" si="61"/>
        <v>Self</v>
      </c>
      <c r="H1287" t="str">
        <f t="shared" si="62"/>
        <v>Y</v>
      </c>
    </row>
    <row r="1288" spans="1:8" x14ac:dyDescent="0.25">
      <c r="A1288" s="19">
        <v>42926</v>
      </c>
      <c r="B1288" t="str">
        <f t="shared" si="60"/>
        <v>Mon</v>
      </c>
      <c r="C1288" t="str">
        <f>IFERROR(VLOOKUP(A1288,Blad1!$A$1:$F$126,3,FALSE),"No Liqour")</f>
        <v>No Liqour</v>
      </c>
      <c r="D1288">
        <f>IFERROR(VLOOKUP(A1288,Blad1!$A$1:$F$126,4,FALSE),0)</f>
        <v>0</v>
      </c>
      <c r="E1288">
        <f>IFERROR(VLOOKUP(A1288,Blad1!$A$1:$F$126,5,FALSE),0)</f>
        <v>0</v>
      </c>
      <c r="F1288" t="str">
        <f>IFERROR(VLOOKUP(A1288,Blad1!$A$1:$F$126,6,FALSE),"Home")</f>
        <v>Home</v>
      </c>
      <c r="G1288" t="str">
        <f t="shared" si="61"/>
        <v>Self</v>
      </c>
      <c r="H1288" t="str">
        <f t="shared" si="62"/>
        <v>Y</v>
      </c>
    </row>
    <row r="1289" spans="1:8" x14ac:dyDescent="0.25">
      <c r="A1289" s="19">
        <v>42927</v>
      </c>
      <c r="B1289" t="str">
        <f t="shared" si="60"/>
        <v>Tue</v>
      </c>
      <c r="C1289" t="str">
        <f>IFERROR(VLOOKUP(A1289,Blad1!$A$1:$F$126,3,FALSE),"No Liqour")</f>
        <v>No Liqour</v>
      </c>
      <c r="D1289">
        <f>IFERROR(VLOOKUP(A1289,Blad1!$A$1:$F$126,4,FALSE),0)</f>
        <v>0</v>
      </c>
      <c r="E1289">
        <f>IFERROR(VLOOKUP(A1289,Blad1!$A$1:$F$126,5,FALSE),0)</f>
        <v>0</v>
      </c>
      <c r="F1289" t="str">
        <f>IFERROR(VLOOKUP(A1289,Blad1!$A$1:$F$126,6,FALSE),"Home")</f>
        <v>Home</v>
      </c>
      <c r="G1289" t="str">
        <f t="shared" si="61"/>
        <v>Self</v>
      </c>
      <c r="H1289" t="str">
        <f t="shared" si="62"/>
        <v>Y</v>
      </c>
    </row>
    <row r="1290" spans="1:8" x14ac:dyDescent="0.25">
      <c r="A1290" s="19">
        <v>42928</v>
      </c>
      <c r="B1290" t="str">
        <f t="shared" si="60"/>
        <v>Wed</v>
      </c>
      <c r="C1290" t="str">
        <f>IFERROR(VLOOKUP(A1290,Blad1!$A$1:$F$126,3,FALSE),"No Liqour")</f>
        <v>No Liqour</v>
      </c>
      <c r="D1290">
        <f>IFERROR(VLOOKUP(A1290,Blad1!$A$1:$F$126,4,FALSE),0)</f>
        <v>0</v>
      </c>
      <c r="E1290">
        <f>IFERROR(VLOOKUP(A1290,Blad1!$A$1:$F$126,5,FALSE),0)</f>
        <v>0</v>
      </c>
      <c r="F1290" t="str">
        <f>IFERROR(VLOOKUP(A1290,Blad1!$A$1:$F$126,6,FALSE),"Home")</f>
        <v>Home</v>
      </c>
      <c r="G1290" t="str">
        <f t="shared" si="61"/>
        <v>Self</v>
      </c>
      <c r="H1290" t="str">
        <f t="shared" si="62"/>
        <v>Y</v>
      </c>
    </row>
    <row r="1291" spans="1:8" x14ac:dyDescent="0.25">
      <c r="A1291" s="19">
        <v>42929</v>
      </c>
      <c r="B1291" t="str">
        <f t="shared" si="60"/>
        <v>Thu</v>
      </c>
      <c r="C1291" t="str">
        <f>IFERROR(VLOOKUP(A1291,Blad1!$A$1:$F$126,3,FALSE),"No Liqour")</f>
        <v>No Liqour</v>
      </c>
      <c r="D1291">
        <f>IFERROR(VLOOKUP(A1291,Blad1!$A$1:$F$126,4,FALSE),0)</f>
        <v>0</v>
      </c>
      <c r="E1291">
        <f>IFERROR(VLOOKUP(A1291,Blad1!$A$1:$F$126,5,FALSE),0)</f>
        <v>0</v>
      </c>
      <c r="F1291" t="str">
        <f>IFERROR(VLOOKUP(A1291,Blad1!$A$1:$F$126,6,FALSE),"Home")</f>
        <v>Home</v>
      </c>
      <c r="G1291" t="str">
        <f t="shared" si="61"/>
        <v>Self</v>
      </c>
      <c r="H1291" t="str">
        <f t="shared" si="62"/>
        <v>Y</v>
      </c>
    </row>
    <row r="1292" spans="1:8" x14ac:dyDescent="0.25">
      <c r="A1292" s="19">
        <v>42930</v>
      </c>
      <c r="B1292" t="str">
        <f t="shared" si="60"/>
        <v>Fri</v>
      </c>
      <c r="C1292" t="str">
        <f>IFERROR(VLOOKUP(A1292,Blad1!$A$1:$F$126,3,FALSE),"No Liqour")</f>
        <v>No Liqour</v>
      </c>
      <c r="D1292">
        <f>IFERROR(VLOOKUP(A1292,Blad1!$A$1:$F$126,4,FALSE),0)</f>
        <v>0</v>
      </c>
      <c r="E1292">
        <f>IFERROR(VLOOKUP(A1292,Blad1!$A$1:$F$126,5,FALSE),0)</f>
        <v>0</v>
      </c>
      <c r="F1292" t="str">
        <f>IFERROR(VLOOKUP(A1292,Blad1!$A$1:$F$126,6,FALSE),"Home")</f>
        <v>Home</v>
      </c>
      <c r="G1292" t="str">
        <f t="shared" si="61"/>
        <v>Self</v>
      </c>
      <c r="H1292" t="str">
        <f t="shared" si="62"/>
        <v>Y</v>
      </c>
    </row>
    <row r="1293" spans="1:8" x14ac:dyDescent="0.25">
      <c r="A1293" s="19">
        <v>42931</v>
      </c>
      <c r="B1293" t="str">
        <f t="shared" si="60"/>
        <v>Sat</v>
      </c>
      <c r="C1293" t="str">
        <f>IFERROR(VLOOKUP(A1293,Blad1!$A$1:$F$126,3,FALSE),"No Liqour")</f>
        <v>No Liqour</v>
      </c>
      <c r="D1293">
        <f>IFERROR(VLOOKUP(A1293,Blad1!$A$1:$F$126,4,FALSE),0)</f>
        <v>0</v>
      </c>
      <c r="E1293">
        <f>IFERROR(VLOOKUP(A1293,Blad1!$A$1:$F$126,5,FALSE),0)</f>
        <v>0</v>
      </c>
      <c r="F1293" t="str">
        <f>IFERROR(VLOOKUP(A1293,Blad1!$A$1:$F$126,6,FALSE),"Home")</f>
        <v>Home</v>
      </c>
      <c r="G1293" t="str">
        <f t="shared" si="61"/>
        <v>Self</v>
      </c>
      <c r="H1293" t="str">
        <f t="shared" si="62"/>
        <v>Y</v>
      </c>
    </row>
    <row r="1294" spans="1:8" x14ac:dyDescent="0.25">
      <c r="A1294" s="19">
        <v>42932</v>
      </c>
      <c r="B1294" t="str">
        <f t="shared" si="60"/>
        <v>Sun</v>
      </c>
      <c r="C1294" t="str">
        <f>IFERROR(VLOOKUP(A1294,Blad1!$A$1:$F$126,3,FALSE),"No Liqour")</f>
        <v>No Liqour</v>
      </c>
      <c r="D1294">
        <f>IFERROR(VLOOKUP(A1294,Blad1!$A$1:$F$126,4,FALSE),0)</f>
        <v>0</v>
      </c>
      <c r="E1294">
        <f>IFERROR(VLOOKUP(A1294,Blad1!$A$1:$F$126,5,FALSE),0)</f>
        <v>0</v>
      </c>
      <c r="F1294" t="str">
        <f>IFERROR(VLOOKUP(A1294,Blad1!$A$1:$F$126,6,FALSE),"Home")</f>
        <v>Home</v>
      </c>
      <c r="G1294" t="str">
        <f t="shared" si="61"/>
        <v>Self</v>
      </c>
      <c r="H1294" t="str">
        <f t="shared" si="62"/>
        <v>Y</v>
      </c>
    </row>
    <row r="1295" spans="1:8" x14ac:dyDescent="0.25">
      <c r="A1295" s="19">
        <v>42933</v>
      </c>
      <c r="B1295" t="str">
        <f t="shared" si="60"/>
        <v>Mon</v>
      </c>
      <c r="C1295" t="str">
        <f>IFERROR(VLOOKUP(A1295,Blad1!$A$1:$F$126,3,FALSE),"No Liqour")</f>
        <v>No Liqour</v>
      </c>
      <c r="D1295">
        <f>IFERROR(VLOOKUP(A1295,Blad1!$A$1:$F$126,4,FALSE),0)</f>
        <v>0</v>
      </c>
      <c r="E1295">
        <f>IFERROR(VLOOKUP(A1295,Blad1!$A$1:$F$126,5,FALSE),0)</f>
        <v>0</v>
      </c>
      <c r="F1295" t="str">
        <f>IFERROR(VLOOKUP(A1295,Blad1!$A$1:$F$126,6,FALSE),"Home")</f>
        <v>Home</v>
      </c>
      <c r="G1295" t="str">
        <f t="shared" si="61"/>
        <v>Self</v>
      </c>
      <c r="H1295" t="str">
        <f t="shared" si="62"/>
        <v>Y</v>
      </c>
    </row>
    <row r="1296" spans="1:8" x14ac:dyDescent="0.25">
      <c r="A1296" s="19">
        <v>42934</v>
      </c>
      <c r="B1296" t="str">
        <f t="shared" si="60"/>
        <v>Tue</v>
      </c>
      <c r="C1296" t="str">
        <f>IFERROR(VLOOKUP(A1296,Blad1!$A$1:$F$126,3,FALSE),"No Liqour")</f>
        <v>No Liqour</v>
      </c>
      <c r="D1296">
        <f>IFERROR(VLOOKUP(A1296,Blad1!$A$1:$F$126,4,FALSE),0)</f>
        <v>0</v>
      </c>
      <c r="E1296">
        <f>IFERROR(VLOOKUP(A1296,Blad1!$A$1:$F$126,5,FALSE),0)</f>
        <v>0</v>
      </c>
      <c r="F1296" t="str">
        <f>IFERROR(VLOOKUP(A1296,Blad1!$A$1:$F$126,6,FALSE),"Home")</f>
        <v>Home</v>
      </c>
      <c r="G1296" t="str">
        <f t="shared" si="61"/>
        <v>Self</v>
      </c>
      <c r="H1296" t="str">
        <f t="shared" si="62"/>
        <v>Y</v>
      </c>
    </row>
    <row r="1297" spans="1:8" x14ac:dyDescent="0.25">
      <c r="A1297" s="19">
        <v>42935</v>
      </c>
      <c r="B1297" t="str">
        <f t="shared" si="60"/>
        <v>Wed</v>
      </c>
      <c r="C1297" t="str">
        <f>IFERROR(VLOOKUP(A1297,Blad1!$A$1:$F$126,3,FALSE),"No Liqour")</f>
        <v>No Liqour</v>
      </c>
      <c r="D1297">
        <f>IFERROR(VLOOKUP(A1297,Blad1!$A$1:$F$126,4,FALSE),0)</f>
        <v>0</v>
      </c>
      <c r="E1297">
        <f>IFERROR(VLOOKUP(A1297,Blad1!$A$1:$F$126,5,FALSE),0)</f>
        <v>0</v>
      </c>
      <c r="F1297" t="str">
        <f>IFERROR(VLOOKUP(A1297,Blad1!$A$1:$F$126,6,FALSE),"Home")</f>
        <v>Home</v>
      </c>
      <c r="G1297" t="str">
        <f t="shared" si="61"/>
        <v>Self</v>
      </c>
      <c r="H1297" t="str">
        <f t="shared" si="62"/>
        <v>Y</v>
      </c>
    </row>
    <row r="1298" spans="1:8" x14ac:dyDescent="0.25">
      <c r="A1298" s="19">
        <v>42936</v>
      </c>
      <c r="B1298" t="str">
        <f t="shared" si="60"/>
        <v>Thu</v>
      </c>
      <c r="C1298" t="str">
        <f>IFERROR(VLOOKUP(A1298,Blad1!$A$1:$F$126,3,FALSE),"No Liqour")</f>
        <v>No Liqour</v>
      </c>
      <c r="D1298">
        <f>IFERROR(VLOOKUP(A1298,Blad1!$A$1:$F$126,4,FALSE),0)</f>
        <v>0</v>
      </c>
      <c r="E1298">
        <f>IFERROR(VLOOKUP(A1298,Blad1!$A$1:$F$126,5,FALSE),0)</f>
        <v>0</v>
      </c>
      <c r="F1298" t="str">
        <f>IFERROR(VLOOKUP(A1298,Blad1!$A$1:$F$126,6,FALSE),"Home")</f>
        <v>Home</v>
      </c>
      <c r="G1298" t="str">
        <f t="shared" si="61"/>
        <v>Self</v>
      </c>
      <c r="H1298" t="str">
        <f t="shared" si="62"/>
        <v>Y</v>
      </c>
    </row>
    <row r="1299" spans="1:8" x14ac:dyDescent="0.25">
      <c r="A1299" s="19">
        <v>42937</v>
      </c>
      <c r="B1299" t="str">
        <f t="shared" si="60"/>
        <v>Fri</v>
      </c>
      <c r="C1299" t="str">
        <f>IFERROR(VLOOKUP(A1299,Blad1!$A$1:$F$126,3,FALSE),"No Liqour")</f>
        <v>No Liqour</v>
      </c>
      <c r="D1299">
        <f>IFERROR(VLOOKUP(A1299,Blad1!$A$1:$F$126,4,FALSE),0)</f>
        <v>0</v>
      </c>
      <c r="E1299">
        <f>IFERROR(VLOOKUP(A1299,Blad1!$A$1:$F$126,5,FALSE),0)</f>
        <v>0</v>
      </c>
      <c r="F1299" t="str">
        <f>IFERROR(VLOOKUP(A1299,Blad1!$A$1:$F$126,6,FALSE),"Home")</f>
        <v>Home</v>
      </c>
      <c r="G1299" t="str">
        <f t="shared" si="61"/>
        <v>Self</v>
      </c>
      <c r="H1299" t="str">
        <f t="shared" si="62"/>
        <v>Y</v>
      </c>
    </row>
    <row r="1300" spans="1:8" x14ac:dyDescent="0.25">
      <c r="A1300" s="19">
        <v>42938</v>
      </c>
      <c r="B1300" t="str">
        <f t="shared" si="60"/>
        <v>Sat</v>
      </c>
      <c r="C1300" t="str">
        <f>IFERROR(VLOOKUP(A1300,Blad1!$A$1:$F$126,3,FALSE),"No Liqour")</f>
        <v>No Liqour</v>
      </c>
      <c r="D1300">
        <f>IFERROR(VLOOKUP(A1300,Blad1!$A$1:$F$126,4,FALSE),0)</f>
        <v>0</v>
      </c>
      <c r="E1300">
        <f>IFERROR(VLOOKUP(A1300,Blad1!$A$1:$F$126,5,FALSE),0)</f>
        <v>0</v>
      </c>
      <c r="F1300" t="str">
        <f>IFERROR(VLOOKUP(A1300,Blad1!$A$1:$F$126,6,FALSE),"Home")</f>
        <v>Home</v>
      </c>
      <c r="G1300" t="str">
        <f t="shared" si="61"/>
        <v>Self</v>
      </c>
      <c r="H1300" t="str">
        <f t="shared" si="62"/>
        <v>Y</v>
      </c>
    </row>
    <row r="1301" spans="1:8" x14ac:dyDescent="0.25">
      <c r="A1301" s="19">
        <v>42939</v>
      </c>
      <c r="B1301" t="str">
        <f t="shared" si="60"/>
        <v>Sun</v>
      </c>
      <c r="C1301" t="str">
        <f>IFERROR(VLOOKUP(A1301,Blad1!$A$1:$F$126,3,FALSE),"No Liqour")</f>
        <v>No Liqour</v>
      </c>
      <c r="D1301">
        <f>IFERROR(VLOOKUP(A1301,Blad1!$A$1:$F$126,4,FALSE),0)</f>
        <v>0</v>
      </c>
      <c r="E1301">
        <f>IFERROR(VLOOKUP(A1301,Blad1!$A$1:$F$126,5,FALSE),0)</f>
        <v>0</v>
      </c>
      <c r="F1301" t="str">
        <f>IFERROR(VLOOKUP(A1301,Blad1!$A$1:$F$126,6,FALSE),"Home")</f>
        <v>Home</v>
      </c>
      <c r="G1301" t="str">
        <f t="shared" si="61"/>
        <v>Self</v>
      </c>
      <c r="H1301" t="str">
        <f t="shared" si="62"/>
        <v>Y</v>
      </c>
    </row>
    <row r="1302" spans="1:8" x14ac:dyDescent="0.25">
      <c r="A1302" s="19">
        <v>42940</v>
      </c>
      <c r="B1302" t="str">
        <f t="shared" si="60"/>
        <v>Mon</v>
      </c>
      <c r="C1302" t="str">
        <f>IFERROR(VLOOKUP(A1302,Blad1!$A$1:$F$126,3,FALSE),"No Liqour")</f>
        <v>No Liqour</v>
      </c>
      <c r="D1302">
        <f>IFERROR(VLOOKUP(A1302,Blad1!$A$1:$F$126,4,FALSE),0)</f>
        <v>0</v>
      </c>
      <c r="E1302">
        <f>IFERROR(VLOOKUP(A1302,Blad1!$A$1:$F$126,5,FALSE),0)</f>
        <v>0</v>
      </c>
      <c r="F1302" t="str">
        <f>IFERROR(VLOOKUP(A1302,Blad1!$A$1:$F$126,6,FALSE),"Home")</f>
        <v>Home</v>
      </c>
      <c r="G1302" t="str">
        <f t="shared" si="61"/>
        <v>Self</v>
      </c>
      <c r="H1302" t="str">
        <f t="shared" si="62"/>
        <v>Y</v>
      </c>
    </row>
    <row r="1303" spans="1:8" x14ac:dyDescent="0.25">
      <c r="A1303" s="19">
        <v>42941</v>
      </c>
      <c r="B1303" t="str">
        <f t="shared" si="60"/>
        <v>Tue</v>
      </c>
      <c r="C1303" t="str">
        <f>IFERROR(VLOOKUP(A1303,Blad1!$A$1:$F$126,3,FALSE),"No Liqour")</f>
        <v>No Liqour</v>
      </c>
      <c r="D1303">
        <f>IFERROR(VLOOKUP(A1303,Blad1!$A$1:$F$126,4,FALSE),0)</f>
        <v>0</v>
      </c>
      <c r="E1303">
        <f>IFERROR(VLOOKUP(A1303,Blad1!$A$1:$F$126,5,FALSE),0)</f>
        <v>0</v>
      </c>
      <c r="F1303" t="str">
        <f>IFERROR(VLOOKUP(A1303,Blad1!$A$1:$F$126,6,FALSE),"Home")</f>
        <v>Home</v>
      </c>
      <c r="G1303" t="str">
        <f t="shared" si="61"/>
        <v>Self</v>
      </c>
      <c r="H1303" t="str">
        <f t="shared" si="62"/>
        <v>Y</v>
      </c>
    </row>
    <row r="1304" spans="1:8" x14ac:dyDescent="0.25">
      <c r="A1304" s="19">
        <v>42942</v>
      </c>
      <c r="B1304" t="str">
        <f t="shared" si="60"/>
        <v>Wed</v>
      </c>
      <c r="C1304" t="str">
        <f>IFERROR(VLOOKUP(A1304,Blad1!$A$1:$F$126,3,FALSE),"No Liqour")</f>
        <v>No Liqour</v>
      </c>
      <c r="D1304">
        <f>IFERROR(VLOOKUP(A1304,Blad1!$A$1:$F$126,4,FALSE),0)</f>
        <v>0</v>
      </c>
      <c r="E1304">
        <f>IFERROR(VLOOKUP(A1304,Blad1!$A$1:$F$126,5,FALSE),0)</f>
        <v>0</v>
      </c>
      <c r="F1304" t="str">
        <f>IFERROR(VLOOKUP(A1304,Blad1!$A$1:$F$126,6,FALSE),"Home")</f>
        <v>Home</v>
      </c>
      <c r="G1304" t="str">
        <f t="shared" si="61"/>
        <v>Self</v>
      </c>
      <c r="H1304" t="str">
        <f t="shared" si="62"/>
        <v>Y</v>
      </c>
    </row>
    <row r="1305" spans="1:8" x14ac:dyDescent="0.25">
      <c r="A1305" s="19">
        <v>42943</v>
      </c>
      <c r="B1305" t="str">
        <f t="shared" si="60"/>
        <v>Thu</v>
      </c>
      <c r="C1305" t="str">
        <f>IFERROR(VLOOKUP(A1305,Blad1!$A$1:$F$126,3,FALSE),"No Liqour")</f>
        <v>No Liqour</v>
      </c>
      <c r="D1305">
        <f>IFERROR(VLOOKUP(A1305,Blad1!$A$1:$F$126,4,FALSE),0)</f>
        <v>0</v>
      </c>
      <c r="E1305">
        <f>IFERROR(VLOOKUP(A1305,Blad1!$A$1:$F$126,5,FALSE),0)</f>
        <v>0</v>
      </c>
      <c r="F1305" t="str">
        <f>IFERROR(VLOOKUP(A1305,Blad1!$A$1:$F$126,6,FALSE),"Home")</f>
        <v>Home</v>
      </c>
      <c r="G1305" t="str">
        <f t="shared" si="61"/>
        <v>Self</v>
      </c>
      <c r="H1305" t="str">
        <f t="shared" si="62"/>
        <v>Y</v>
      </c>
    </row>
    <row r="1306" spans="1:8" x14ac:dyDescent="0.25">
      <c r="A1306" s="19">
        <v>42944</v>
      </c>
      <c r="B1306" t="str">
        <f t="shared" si="60"/>
        <v>Fri</v>
      </c>
      <c r="C1306" t="str">
        <f>IFERROR(VLOOKUP(A1306,Blad1!$A$1:$F$126,3,FALSE),"No Liqour")</f>
        <v>No Liqour</v>
      </c>
      <c r="D1306">
        <f>IFERROR(VLOOKUP(A1306,Blad1!$A$1:$F$126,4,FALSE),0)</f>
        <v>0</v>
      </c>
      <c r="E1306">
        <f>IFERROR(VLOOKUP(A1306,Blad1!$A$1:$F$126,5,FALSE),0)</f>
        <v>0</v>
      </c>
      <c r="F1306" t="str">
        <f>IFERROR(VLOOKUP(A1306,Blad1!$A$1:$F$126,6,FALSE),"Home")</f>
        <v>Home</v>
      </c>
      <c r="G1306" t="str">
        <f t="shared" si="61"/>
        <v>Self</v>
      </c>
      <c r="H1306" t="str">
        <f t="shared" si="62"/>
        <v>Y</v>
      </c>
    </row>
    <row r="1307" spans="1:8" x14ac:dyDescent="0.25">
      <c r="A1307" s="19">
        <v>42945</v>
      </c>
      <c r="B1307" t="str">
        <f t="shared" si="60"/>
        <v>Sat</v>
      </c>
      <c r="C1307" t="str">
        <f>IFERROR(VLOOKUP(A1307,Blad1!$A$1:$F$126,3,FALSE),"No Liqour")</f>
        <v>No Liqour</v>
      </c>
      <c r="D1307">
        <f>IFERROR(VLOOKUP(A1307,Blad1!$A$1:$F$126,4,FALSE),0)</f>
        <v>0</v>
      </c>
      <c r="E1307">
        <f>IFERROR(VLOOKUP(A1307,Blad1!$A$1:$F$126,5,FALSE),0)</f>
        <v>0</v>
      </c>
      <c r="F1307" t="str">
        <f>IFERROR(VLOOKUP(A1307,Blad1!$A$1:$F$126,6,FALSE),"Home")</f>
        <v>Home</v>
      </c>
      <c r="G1307" t="str">
        <f t="shared" si="61"/>
        <v>Self</v>
      </c>
      <c r="H1307" t="str">
        <f t="shared" si="62"/>
        <v>Y</v>
      </c>
    </row>
    <row r="1308" spans="1:8" x14ac:dyDescent="0.25">
      <c r="A1308" s="19">
        <v>42946</v>
      </c>
      <c r="B1308" t="str">
        <f t="shared" si="60"/>
        <v>Sun</v>
      </c>
      <c r="C1308" t="str">
        <f>IFERROR(VLOOKUP(A1308,Blad1!$A$1:$F$126,3,FALSE),"No Liqour")</f>
        <v>No Liqour</v>
      </c>
      <c r="D1308">
        <f>IFERROR(VLOOKUP(A1308,Blad1!$A$1:$F$126,4,FALSE),0)</f>
        <v>0</v>
      </c>
      <c r="E1308">
        <f>IFERROR(VLOOKUP(A1308,Blad1!$A$1:$F$126,5,FALSE),0)</f>
        <v>0</v>
      </c>
      <c r="F1308" t="str">
        <f>IFERROR(VLOOKUP(A1308,Blad1!$A$1:$F$126,6,FALSE),"Home")</f>
        <v>Home</v>
      </c>
      <c r="G1308" t="str">
        <f t="shared" si="61"/>
        <v>Self</v>
      </c>
      <c r="H1308" t="str">
        <f t="shared" si="62"/>
        <v>Y</v>
      </c>
    </row>
    <row r="1309" spans="1:8" x14ac:dyDescent="0.25">
      <c r="A1309" s="19">
        <v>42947</v>
      </c>
      <c r="B1309" t="str">
        <f t="shared" si="60"/>
        <v>Mon</v>
      </c>
      <c r="C1309" t="str">
        <f>IFERROR(VLOOKUP(A1309,Blad1!$A$1:$F$126,3,FALSE),"No Liqour")</f>
        <v>No Liqour</v>
      </c>
      <c r="D1309">
        <f>IFERROR(VLOOKUP(A1309,Blad1!$A$1:$F$126,4,FALSE),0)</f>
        <v>0</v>
      </c>
      <c r="E1309">
        <f>IFERROR(VLOOKUP(A1309,Blad1!$A$1:$F$126,5,FALSE),0)</f>
        <v>0</v>
      </c>
      <c r="F1309" t="str">
        <f>IFERROR(VLOOKUP(A1309,Blad1!$A$1:$F$126,6,FALSE),"Home")</f>
        <v>Home</v>
      </c>
      <c r="G1309" t="str">
        <f t="shared" si="61"/>
        <v>Self</v>
      </c>
      <c r="H1309" t="str">
        <f t="shared" si="62"/>
        <v>Y</v>
      </c>
    </row>
    <row r="1310" spans="1:8" x14ac:dyDescent="0.25">
      <c r="A1310" s="19">
        <v>42948</v>
      </c>
      <c r="B1310" t="str">
        <f t="shared" si="60"/>
        <v>Tue</v>
      </c>
      <c r="C1310" t="str">
        <f>IFERROR(VLOOKUP(A1310,Blad1!$A$1:$F$126,3,FALSE),"No Liqour")</f>
        <v>No Liqour</v>
      </c>
      <c r="D1310">
        <f>IFERROR(VLOOKUP(A1310,Blad1!$A$1:$F$126,4,FALSE),0)</f>
        <v>0</v>
      </c>
      <c r="E1310">
        <f>IFERROR(VLOOKUP(A1310,Blad1!$A$1:$F$126,5,FALSE),0)</f>
        <v>0</v>
      </c>
      <c r="F1310" t="str">
        <f>IFERROR(VLOOKUP(A1310,Blad1!$A$1:$F$126,6,FALSE),"Home")</f>
        <v>Home</v>
      </c>
      <c r="G1310" t="str">
        <f t="shared" si="61"/>
        <v>Self</v>
      </c>
      <c r="H1310" t="str">
        <f t="shared" si="62"/>
        <v>Y</v>
      </c>
    </row>
    <row r="1311" spans="1:8" x14ac:dyDescent="0.25">
      <c r="A1311" s="19">
        <v>42949</v>
      </c>
      <c r="B1311" t="str">
        <f t="shared" si="60"/>
        <v>Wed</v>
      </c>
      <c r="C1311" t="str">
        <f>IFERROR(VLOOKUP(A1311,Blad1!$A$1:$F$126,3,FALSE),"No Liqour")</f>
        <v>No Liqour</v>
      </c>
      <c r="D1311">
        <f>IFERROR(VLOOKUP(A1311,Blad1!$A$1:$F$126,4,FALSE),0)</f>
        <v>0</v>
      </c>
      <c r="E1311">
        <f>IFERROR(VLOOKUP(A1311,Blad1!$A$1:$F$126,5,FALSE),0)</f>
        <v>0</v>
      </c>
      <c r="F1311" t="str">
        <f>IFERROR(VLOOKUP(A1311,Blad1!$A$1:$F$126,6,FALSE),"Home")</f>
        <v>Home</v>
      </c>
      <c r="G1311" t="str">
        <f t="shared" si="61"/>
        <v>Self</v>
      </c>
      <c r="H1311" t="str">
        <f t="shared" si="62"/>
        <v>Y</v>
      </c>
    </row>
    <row r="1312" spans="1:8" x14ac:dyDescent="0.25">
      <c r="A1312" s="19">
        <v>42950</v>
      </c>
      <c r="B1312" t="str">
        <f t="shared" si="60"/>
        <v>Thu</v>
      </c>
      <c r="C1312" t="str">
        <f>IFERROR(VLOOKUP(A1312,Blad1!$A$1:$F$126,3,FALSE),"No Liqour")</f>
        <v>No Liqour</v>
      </c>
      <c r="D1312">
        <f>IFERROR(VLOOKUP(A1312,Blad1!$A$1:$F$126,4,FALSE),0)</f>
        <v>0</v>
      </c>
      <c r="E1312">
        <f>IFERROR(VLOOKUP(A1312,Blad1!$A$1:$F$126,5,FALSE),0)</f>
        <v>0</v>
      </c>
      <c r="F1312" t="str">
        <f>IFERROR(VLOOKUP(A1312,Blad1!$A$1:$F$126,6,FALSE),"Home")</f>
        <v>Home</v>
      </c>
      <c r="G1312" t="str">
        <f t="shared" si="61"/>
        <v>Self</v>
      </c>
      <c r="H1312" t="str">
        <f t="shared" si="62"/>
        <v>Y</v>
      </c>
    </row>
    <row r="1313" spans="1:8" x14ac:dyDescent="0.25">
      <c r="A1313" s="19">
        <v>42951</v>
      </c>
      <c r="B1313" t="str">
        <f t="shared" si="60"/>
        <v>Fri</v>
      </c>
      <c r="C1313" t="str">
        <f>IFERROR(VLOOKUP(A1313,Blad1!$A$1:$F$126,3,FALSE),"No Liqour")</f>
        <v>No Liqour</v>
      </c>
      <c r="D1313">
        <f>IFERROR(VLOOKUP(A1313,Blad1!$A$1:$F$126,4,FALSE),0)</f>
        <v>0</v>
      </c>
      <c r="E1313">
        <f>IFERROR(VLOOKUP(A1313,Blad1!$A$1:$F$126,5,FALSE),0)</f>
        <v>0</v>
      </c>
      <c r="F1313" t="str">
        <f>IFERROR(VLOOKUP(A1313,Blad1!$A$1:$F$126,6,FALSE),"Home")</f>
        <v>Home</v>
      </c>
      <c r="G1313" t="str">
        <f t="shared" si="61"/>
        <v>Self</v>
      </c>
      <c r="H1313" t="str">
        <f t="shared" si="62"/>
        <v>Y</v>
      </c>
    </row>
    <row r="1314" spans="1:8" x14ac:dyDescent="0.25">
      <c r="A1314" s="19">
        <v>42952</v>
      </c>
      <c r="B1314" t="str">
        <f t="shared" si="60"/>
        <v>Sat</v>
      </c>
      <c r="C1314" t="str">
        <f>IFERROR(VLOOKUP(A1314,Blad1!$A$1:$F$126,3,FALSE),"No Liqour")</f>
        <v>No Liqour</v>
      </c>
      <c r="D1314">
        <f>IFERROR(VLOOKUP(A1314,Blad1!$A$1:$F$126,4,FALSE),0)</f>
        <v>0</v>
      </c>
      <c r="E1314">
        <f>IFERROR(VLOOKUP(A1314,Blad1!$A$1:$F$126,5,FALSE),0)</f>
        <v>0</v>
      </c>
      <c r="F1314" t="str">
        <f>IFERROR(VLOOKUP(A1314,Blad1!$A$1:$F$126,6,FALSE),"Home")</f>
        <v>Home</v>
      </c>
      <c r="G1314" t="str">
        <f t="shared" si="61"/>
        <v>Self</v>
      </c>
      <c r="H1314" t="str">
        <f t="shared" si="62"/>
        <v>Y</v>
      </c>
    </row>
    <row r="1315" spans="1:8" x14ac:dyDescent="0.25">
      <c r="A1315" s="19">
        <v>42953</v>
      </c>
      <c r="B1315" t="str">
        <f t="shared" si="60"/>
        <v>Sun</v>
      </c>
      <c r="C1315" t="str">
        <f>IFERROR(VLOOKUP(A1315,Blad1!$A$1:$F$126,3,FALSE),"No Liqour")</f>
        <v>No Liqour</v>
      </c>
      <c r="D1315">
        <f>IFERROR(VLOOKUP(A1315,Blad1!$A$1:$F$126,4,FALSE),0)</f>
        <v>0</v>
      </c>
      <c r="E1315">
        <f>IFERROR(VLOOKUP(A1315,Blad1!$A$1:$F$126,5,FALSE),0)</f>
        <v>0</v>
      </c>
      <c r="F1315" t="str">
        <f>IFERROR(VLOOKUP(A1315,Blad1!$A$1:$F$126,6,FALSE),"Home")</f>
        <v>Home</v>
      </c>
      <c r="G1315" t="str">
        <f t="shared" si="61"/>
        <v>Self</v>
      </c>
      <c r="H1315" t="str">
        <f t="shared" si="62"/>
        <v>Y</v>
      </c>
    </row>
    <row r="1316" spans="1:8" x14ac:dyDescent="0.25">
      <c r="A1316" s="19">
        <v>42954</v>
      </c>
      <c r="B1316" t="str">
        <f t="shared" si="60"/>
        <v>Mon</v>
      </c>
      <c r="C1316" t="str">
        <f>IFERROR(VLOOKUP(A1316,Blad1!$A$1:$F$126,3,FALSE),"No Liqour")</f>
        <v>No Liqour</v>
      </c>
      <c r="D1316">
        <f>IFERROR(VLOOKUP(A1316,Blad1!$A$1:$F$126,4,FALSE),0)</f>
        <v>0</v>
      </c>
      <c r="E1316">
        <f>IFERROR(VLOOKUP(A1316,Blad1!$A$1:$F$126,5,FALSE),0)</f>
        <v>0</v>
      </c>
      <c r="F1316" t="str">
        <f>IFERROR(VLOOKUP(A1316,Blad1!$A$1:$F$126,6,FALSE),"Home")</f>
        <v>Home</v>
      </c>
      <c r="G1316" t="str">
        <f t="shared" si="61"/>
        <v>Self</v>
      </c>
      <c r="H1316" t="str">
        <f t="shared" si="62"/>
        <v>Y</v>
      </c>
    </row>
    <row r="1317" spans="1:8" x14ac:dyDescent="0.25">
      <c r="A1317" s="19">
        <v>42955</v>
      </c>
      <c r="B1317" t="str">
        <f t="shared" si="60"/>
        <v>Tue</v>
      </c>
      <c r="C1317" t="str">
        <f>IFERROR(VLOOKUP(A1317,Blad1!$A$1:$F$126,3,FALSE),"No Liqour")</f>
        <v>No Liqour</v>
      </c>
      <c r="D1317">
        <f>IFERROR(VLOOKUP(A1317,Blad1!$A$1:$F$126,4,FALSE),0)</f>
        <v>0</v>
      </c>
      <c r="E1317">
        <f>IFERROR(VLOOKUP(A1317,Blad1!$A$1:$F$126,5,FALSE),0)</f>
        <v>0</v>
      </c>
      <c r="F1317" t="str">
        <f>IFERROR(VLOOKUP(A1317,Blad1!$A$1:$F$126,6,FALSE),"Home")</f>
        <v>Home</v>
      </c>
      <c r="G1317" t="str">
        <f t="shared" si="61"/>
        <v>Self</v>
      </c>
      <c r="H1317" t="str">
        <f t="shared" si="62"/>
        <v>Y</v>
      </c>
    </row>
    <row r="1318" spans="1:8" x14ac:dyDescent="0.25">
      <c r="A1318" s="19">
        <v>42956</v>
      </c>
      <c r="B1318" t="str">
        <f t="shared" si="60"/>
        <v>Wed</v>
      </c>
      <c r="C1318" t="str">
        <f>IFERROR(VLOOKUP(A1318,Blad1!$A$1:$F$126,3,FALSE),"No Liqour")</f>
        <v>No Liqour</v>
      </c>
      <c r="D1318">
        <f>IFERROR(VLOOKUP(A1318,Blad1!$A$1:$F$126,4,FALSE),0)</f>
        <v>0</v>
      </c>
      <c r="E1318">
        <f>IFERROR(VLOOKUP(A1318,Blad1!$A$1:$F$126,5,FALSE),0)</f>
        <v>0</v>
      </c>
      <c r="F1318" t="str">
        <f>IFERROR(VLOOKUP(A1318,Blad1!$A$1:$F$126,6,FALSE),"Home")</f>
        <v>Home</v>
      </c>
      <c r="G1318" t="str">
        <f t="shared" si="61"/>
        <v>Self</v>
      </c>
      <c r="H1318" t="str">
        <f t="shared" si="62"/>
        <v>Y</v>
      </c>
    </row>
    <row r="1319" spans="1:8" x14ac:dyDescent="0.25">
      <c r="A1319" s="19">
        <v>42957</v>
      </c>
      <c r="B1319" t="str">
        <f t="shared" si="60"/>
        <v>Thu</v>
      </c>
      <c r="C1319" t="str">
        <f>IFERROR(VLOOKUP(A1319,Blad1!$A$1:$F$126,3,FALSE),"No Liqour")</f>
        <v>No Liqour</v>
      </c>
      <c r="D1319">
        <f>IFERROR(VLOOKUP(A1319,Blad1!$A$1:$F$126,4,FALSE),0)</f>
        <v>0</v>
      </c>
      <c r="E1319">
        <f>IFERROR(VLOOKUP(A1319,Blad1!$A$1:$F$126,5,FALSE),0)</f>
        <v>0</v>
      </c>
      <c r="F1319" t="str">
        <f>IFERROR(VLOOKUP(A1319,Blad1!$A$1:$F$126,6,FALSE),"Home")</f>
        <v>Home</v>
      </c>
      <c r="G1319" t="str">
        <f t="shared" si="61"/>
        <v>Self</v>
      </c>
      <c r="H1319" t="str">
        <f t="shared" si="62"/>
        <v>Y</v>
      </c>
    </row>
    <row r="1320" spans="1:8" x14ac:dyDescent="0.25">
      <c r="A1320" s="19">
        <v>42958</v>
      </c>
      <c r="B1320" t="str">
        <f t="shared" si="60"/>
        <v>Fri</v>
      </c>
      <c r="C1320" t="str">
        <f>IFERROR(VLOOKUP(A1320,Blad1!$A$1:$F$126,3,FALSE),"No Liqour")</f>
        <v>No Liqour</v>
      </c>
      <c r="D1320">
        <f>IFERROR(VLOOKUP(A1320,Blad1!$A$1:$F$126,4,FALSE),0)</f>
        <v>0</v>
      </c>
      <c r="E1320">
        <f>IFERROR(VLOOKUP(A1320,Blad1!$A$1:$F$126,5,FALSE),0)</f>
        <v>0</v>
      </c>
      <c r="F1320" t="str">
        <f>IFERROR(VLOOKUP(A1320,Blad1!$A$1:$F$126,6,FALSE),"Home")</f>
        <v>Home</v>
      </c>
      <c r="G1320" t="str">
        <f t="shared" si="61"/>
        <v>Self</v>
      </c>
      <c r="H1320" t="str">
        <f t="shared" si="62"/>
        <v>Y</v>
      </c>
    </row>
    <row r="1321" spans="1:8" x14ac:dyDescent="0.25">
      <c r="A1321" s="19">
        <v>42959</v>
      </c>
      <c r="B1321" t="str">
        <f t="shared" si="60"/>
        <v>Sat</v>
      </c>
      <c r="C1321" t="str">
        <f>IFERROR(VLOOKUP(A1321,Blad1!$A$1:$F$126,3,FALSE),"No Liqour")</f>
        <v>No Liqour</v>
      </c>
      <c r="D1321">
        <f>IFERROR(VLOOKUP(A1321,Blad1!$A$1:$F$126,4,FALSE),0)</f>
        <v>0</v>
      </c>
      <c r="E1321">
        <f>IFERROR(VLOOKUP(A1321,Blad1!$A$1:$F$126,5,FALSE),0)</f>
        <v>0</v>
      </c>
      <c r="F1321" t="str">
        <f>IFERROR(VLOOKUP(A1321,Blad1!$A$1:$F$126,6,FALSE),"Home")</f>
        <v>Home</v>
      </c>
      <c r="G1321" t="str">
        <f t="shared" si="61"/>
        <v>Self</v>
      </c>
      <c r="H1321" t="str">
        <f t="shared" si="62"/>
        <v>Y</v>
      </c>
    </row>
    <row r="1322" spans="1:8" x14ac:dyDescent="0.25">
      <c r="A1322" s="19">
        <v>42960</v>
      </c>
      <c r="B1322" t="str">
        <f t="shared" si="60"/>
        <v>Sun</v>
      </c>
      <c r="C1322" t="str">
        <f>IFERROR(VLOOKUP(A1322,Blad1!$A$1:$F$126,3,FALSE),"No Liqour")</f>
        <v>No Liqour</v>
      </c>
      <c r="D1322">
        <f>IFERROR(VLOOKUP(A1322,Blad1!$A$1:$F$126,4,FALSE),0)</f>
        <v>0</v>
      </c>
      <c r="E1322">
        <f>IFERROR(VLOOKUP(A1322,Blad1!$A$1:$F$126,5,FALSE),0)</f>
        <v>0</v>
      </c>
      <c r="F1322" t="str">
        <f>IFERROR(VLOOKUP(A1322,Blad1!$A$1:$F$126,6,FALSE),"Home")</f>
        <v>Home</v>
      </c>
      <c r="G1322" t="str">
        <f t="shared" si="61"/>
        <v>Self</v>
      </c>
      <c r="H1322" t="str">
        <f t="shared" si="62"/>
        <v>Y</v>
      </c>
    </row>
    <row r="1323" spans="1:8" x14ac:dyDescent="0.25">
      <c r="A1323" s="19">
        <v>42961</v>
      </c>
      <c r="B1323" t="str">
        <f t="shared" si="60"/>
        <v>Mon</v>
      </c>
      <c r="C1323" t="str">
        <f>IFERROR(VLOOKUP(A1323,Blad1!$A$1:$F$126,3,FALSE),"No Liqour")</f>
        <v>No Liqour</v>
      </c>
      <c r="D1323">
        <f>IFERROR(VLOOKUP(A1323,Blad1!$A$1:$F$126,4,FALSE),0)</f>
        <v>0</v>
      </c>
      <c r="E1323">
        <f>IFERROR(VLOOKUP(A1323,Blad1!$A$1:$F$126,5,FALSE),0)</f>
        <v>0</v>
      </c>
      <c r="F1323" t="str">
        <f>IFERROR(VLOOKUP(A1323,Blad1!$A$1:$F$126,6,FALSE),"Home")</f>
        <v>Home</v>
      </c>
      <c r="G1323" t="str">
        <f t="shared" si="61"/>
        <v>Self</v>
      </c>
      <c r="H1323" t="str">
        <f t="shared" si="62"/>
        <v>Y</v>
      </c>
    </row>
    <row r="1324" spans="1:8" x14ac:dyDescent="0.25">
      <c r="A1324" s="19">
        <v>42962</v>
      </c>
      <c r="B1324" t="str">
        <f t="shared" si="60"/>
        <v>Tue</v>
      </c>
      <c r="C1324" t="str">
        <f>IFERROR(VLOOKUP(A1324,Blad1!$A$1:$F$126,3,FALSE),"No Liqour")</f>
        <v>No Liqour</v>
      </c>
      <c r="D1324">
        <f>IFERROR(VLOOKUP(A1324,Blad1!$A$1:$F$126,4,FALSE),0)</f>
        <v>0</v>
      </c>
      <c r="E1324">
        <f>IFERROR(VLOOKUP(A1324,Blad1!$A$1:$F$126,5,FALSE),0)</f>
        <v>0</v>
      </c>
      <c r="F1324" t="str">
        <f>IFERROR(VLOOKUP(A1324,Blad1!$A$1:$F$126,6,FALSE),"Home")</f>
        <v>Home</v>
      </c>
      <c r="G1324" t="str">
        <f t="shared" si="61"/>
        <v>Self</v>
      </c>
      <c r="H1324" t="str">
        <f t="shared" si="62"/>
        <v>Y</v>
      </c>
    </row>
    <row r="1325" spans="1:8" x14ac:dyDescent="0.25">
      <c r="A1325" s="19">
        <v>42963</v>
      </c>
      <c r="B1325" t="str">
        <f t="shared" si="60"/>
        <v>Wed</v>
      </c>
      <c r="C1325" t="str">
        <f>IFERROR(VLOOKUP(A1325,Blad1!$A$1:$F$126,3,FALSE),"No Liqour")</f>
        <v>No Liqour</v>
      </c>
      <c r="D1325">
        <f>IFERROR(VLOOKUP(A1325,Blad1!$A$1:$F$126,4,FALSE),0)</f>
        <v>0</v>
      </c>
      <c r="E1325">
        <f>IFERROR(VLOOKUP(A1325,Blad1!$A$1:$F$126,5,FALSE),0)</f>
        <v>0</v>
      </c>
      <c r="F1325" t="str">
        <f>IFERROR(VLOOKUP(A1325,Blad1!$A$1:$F$126,6,FALSE),"Home")</f>
        <v>Home</v>
      </c>
      <c r="G1325" t="str">
        <f t="shared" si="61"/>
        <v>Self</v>
      </c>
      <c r="H1325" t="str">
        <f t="shared" si="62"/>
        <v>Y</v>
      </c>
    </row>
    <row r="1326" spans="1:8" x14ac:dyDescent="0.25">
      <c r="A1326" s="19">
        <v>42964</v>
      </c>
      <c r="B1326" t="str">
        <f t="shared" si="60"/>
        <v>Thu</v>
      </c>
      <c r="C1326" t="str">
        <f>IFERROR(VLOOKUP(A1326,Blad1!$A$1:$F$126,3,FALSE),"No Liqour")</f>
        <v>No Liqour</v>
      </c>
      <c r="D1326">
        <f>IFERROR(VLOOKUP(A1326,Blad1!$A$1:$F$126,4,FALSE),0)</f>
        <v>0</v>
      </c>
      <c r="E1326">
        <f>IFERROR(VLOOKUP(A1326,Blad1!$A$1:$F$126,5,FALSE),0)</f>
        <v>0</v>
      </c>
      <c r="F1326" t="str">
        <f>IFERROR(VLOOKUP(A1326,Blad1!$A$1:$F$126,6,FALSE),"Home")</f>
        <v>Home</v>
      </c>
      <c r="G1326" t="str">
        <f t="shared" si="61"/>
        <v>Self</v>
      </c>
      <c r="H1326" t="str">
        <f t="shared" si="62"/>
        <v>Y</v>
      </c>
    </row>
    <row r="1327" spans="1:8" x14ac:dyDescent="0.25">
      <c r="A1327" s="19">
        <v>42965</v>
      </c>
      <c r="B1327" t="str">
        <f t="shared" si="60"/>
        <v>Fri</v>
      </c>
      <c r="C1327" t="str">
        <f>IFERROR(VLOOKUP(A1327,Blad1!$A$1:$F$126,3,FALSE),"No Liqour")</f>
        <v>No Liqour</v>
      </c>
      <c r="D1327">
        <f>IFERROR(VLOOKUP(A1327,Blad1!$A$1:$F$126,4,FALSE),0)</f>
        <v>0</v>
      </c>
      <c r="E1327">
        <f>IFERROR(VLOOKUP(A1327,Blad1!$A$1:$F$126,5,FALSE),0)</f>
        <v>0</v>
      </c>
      <c r="F1327" t="str">
        <f>IFERROR(VLOOKUP(A1327,Blad1!$A$1:$F$126,6,FALSE),"Home")</f>
        <v>Home</v>
      </c>
      <c r="G1327" t="str">
        <f t="shared" si="61"/>
        <v>Self</v>
      </c>
      <c r="H1327" t="str">
        <f t="shared" si="62"/>
        <v>Y</v>
      </c>
    </row>
    <row r="1328" spans="1:8" x14ac:dyDescent="0.25">
      <c r="A1328" s="19">
        <v>42966</v>
      </c>
      <c r="B1328" t="str">
        <f t="shared" si="60"/>
        <v>Sat</v>
      </c>
      <c r="C1328" t="str">
        <f>IFERROR(VLOOKUP(A1328,Blad1!$A$1:$F$126,3,FALSE),"No Liqour")</f>
        <v>No Liqour</v>
      </c>
      <c r="D1328">
        <f>IFERROR(VLOOKUP(A1328,Blad1!$A$1:$F$126,4,FALSE),0)</f>
        <v>0</v>
      </c>
      <c r="E1328">
        <f>IFERROR(VLOOKUP(A1328,Blad1!$A$1:$F$126,5,FALSE),0)</f>
        <v>0</v>
      </c>
      <c r="F1328" t="str">
        <f>IFERROR(VLOOKUP(A1328,Blad1!$A$1:$F$126,6,FALSE),"Home")</f>
        <v>Home</v>
      </c>
      <c r="G1328" t="str">
        <f t="shared" si="61"/>
        <v>Self</v>
      </c>
      <c r="H1328" t="str">
        <f t="shared" si="62"/>
        <v>Y</v>
      </c>
    </row>
    <row r="1329" spans="1:8" x14ac:dyDescent="0.25">
      <c r="A1329" s="19">
        <v>42967</v>
      </c>
      <c r="B1329" t="str">
        <f t="shared" si="60"/>
        <v>Sun</v>
      </c>
      <c r="C1329" t="str">
        <f>IFERROR(VLOOKUP(A1329,Blad1!$A$1:$F$126,3,FALSE),"No Liqour")</f>
        <v>No Liqour</v>
      </c>
      <c r="D1329">
        <f>IFERROR(VLOOKUP(A1329,Blad1!$A$1:$F$126,4,FALSE),0)</f>
        <v>0</v>
      </c>
      <c r="E1329">
        <f>IFERROR(VLOOKUP(A1329,Blad1!$A$1:$F$126,5,FALSE),0)</f>
        <v>0</v>
      </c>
      <c r="F1329" t="str">
        <f>IFERROR(VLOOKUP(A1329,Blad1!$A$1:$F$126,6,FALSE),"Home")</f>
        <v>Home</v>
      </c>
      <c r="G1329" t="str">
        <f t="shared" si="61"/>
        <v>Self</v>
      </c>
      <c r="H1329" t="str">
        <f t="shared" si="62"/>
        <v>Y</v>
      </c>
    </row>
    <row r="1330" spans="1:8" x14ac:dyDescent="0.25">
      <c r="A1330" s="19">
        <v>42968</v>
      </c>
      <c r="B1330" t="str">
        <f t="shared" si="60"/>
        <v>Mon</v>
      </c>
      <c r="C1330" t="str">
        <f>IFERROR(VLOOKUP(A1330,Blad1!$A$1:$F$126,3,FALSE),"No Liqour")</f>
        <v>No Liqour</v>
      </c>
      <c r="D1330">
        <f>IFERROR(VLOOKUP(A1330,Blad1!$A$1:$F$126,4,FALSE),0)</f>
        <v>0</v>
      </c>
      <c r="E1330">
        <f>IFERROR(VLOOKUP(A1330,Blad1!$A$1:$F$126,5,FALSE),0)</f>
        <v>0</v>
      </c>
      <c r="F1330" t="str">
        <f>IFERROR(VLOOKUP(A1330,Blad1!$A$1:$F$126,6,FALSE),"Home")</f>
        <v>Home</v>
      </c>
      <c r="G1330" t="str">
        <f t="shared" si="61"/>
        <v>Self</v>
      </c>
      <c r="H1330" t="str">
        <f t="shared" si="62"/>
        <v>Y</v>
      </c>
    </row>
    <row r="1331" spans="1:8" x14ac:dyDescent="0.25">
      <c r="A1331" s="19">
        <v>42969</v>
      </c>
      <c r="B1331" t="str">
        <f t="shared" si="60"/>
        <v>Tue</v>
      </c>
      <c r="C1331" t="str">
        <f>IFERROR(VLOOKUP(A1331,Blad1!$A$1:$F$126,3,FALSE),"No Liqour")</f>
        <v>No Liqour</v>
      </c>
      <c r="D1331">
        <f>IFERROR(VLOOKUP(A1331,Blad1!$A$1:$F$126,4,FALSE),0)</f>
        <v>0</v>
      </c>
      <c r="E1331">
        <f>IFERROR(VLOOKUP(A1331,Blad1!$A$1:$F$126,5,FALSE),0)</f>
        <v>0</v>
      </c>
      <c r="F1331" t="str">
        <f>IFERROR(VLOOKUP(A1331,Blad1!$A$1:$F$126,6,FALSE),"Home")</f>
        <v>Home</v>
      </c>
      <c r="G1331" t="str">
        <f t="shared" si="61"/>
        <v>Self</v>
      </c>
      <c r="H1331" t="str">
        <f t="shared" si="62"/>
        <v>Y</v>
      </c>
    </row>
    <row r="1332" spans="1:8" x14ac:dyDescent="0.25">
      <c r="A1332" s="19">
        <v>42970</v>
      </c>
      <c r="B1332" t="str">
        <f t="shared" si="60"/>
        <v>Wed</v>
      </c>
      <c r="C1332" t="str">
        <f>IFERROR(VLOOKUP(A1332,Blad1!$A$1:$F$126,3,FALSE),"No Liqour")</f>
        <v>No Liqour</v>
      </c>
      <c r="D1332">
        <f>IFERROR(VLOOKUP(A1332,Blad1!$A$1:$F$126,4,FALSE),0)</f>
        <v>0</v>
      </c>
      <c r="E1332">
        <f>IFERROR(VLOOKUP(A1332,Blad1!$A$1:$F$126,5,FALSE),0)</f>
        <v>0</v>
      </c>
      <c r="F1332" t="str">
        <f>IFERROR(VLOOKUP(A1332,Blad1!$A$1:$F$126,6,FALSE),"Home")</f>
        <v>Home</v>
      </c>
      <c r="G1332" t="str">
        <f t="shared" si="61"/>
        <v>Self</v>
      </c>
      <c r="H1332" t="str">
        <f t="shared" si="62"/>
        <v>Y</v>
      </c>
    </row>
    <row r="1333" spans="1:8" x14ac:dyDescent="0.25">
      <c r="A1333" s="19">
        <v>42971</v>
      </c>
      <c r="B1333" t="str">
        <f t="shared" si="60"/>
        <v>Thu</v>
      </c>
      <c r="C1333" t="str">
        <f>IFERROR(VLOOKUP(A1333,Blad1!$A$1:$F$126,3,FALSE),"No Liqour")</f>
        <v>No Liqour</v>
      </c>
      <c r="D1333">
        <f>IFERROR(VLOOKUP(A1333,Blad1!$A$1:$F$126,4,FALSE),0)</f>
        <v>0</v>
      </c>
      <c r="E1333">
        <f>IFERROR(VLOOKUP(A1333,Blad1!$A$1:$F$126,5,FALSE),0)</f>
        <v>0</v>
      </c>
      <c r="F1333" t="str">
        <f>IFERROR(VLOOKUP(A1333,Blad1!$A$1:$F$126,6,FALSE),"Home")</f>
        <v>Home</v>
      </c>
      <c r="G1333" t="str">
        <f t="shared" si="61"/>
        <v>Self</v>
      </c>
      <c r="H1333" t="str">
        <f t="shared" si="62"/>
        <v>Y</v>
      </c>
    </row>
    <row r="1334" spans="1:8" x14ac:dyDescent="0.25">
      <c r="A1334" s="19">
        <v>42972</v>
      </c>
      <c r="B1334" t="str">
        <f t="shared" si="60"/>
        <v>Fri</v>
      </c>
      <c r="C1334" t="str">
        <f>IFERROR(VLOOKUP(A1334,Blad1!$A$1:$F$126,3,FALSE),"No Liqour")</f>
        <v>No Liqour</v>
      </c>
      <c r="D1334">
        <f>IFERROR(VLOOKUP(A1334,Blad1!$A$1:$F$126,4,FALSE),0)</f>
        <v>0</v>
      </c>
      <c r="E1334">
        <f>IFERROR(VLOOKUP(A1334,Blad1!$A$1:$F$126,5,FALSE),0)</f>
        <v>0</v>
      </c>
      <c r="F1334" t="str">
        <f>IFERROR(VLOOKUP(A1334,Blad1!$A$1:$F$126,6,FALSE),"Home")</f>
        <v>Home</v>
      </c>
      <c r="G1334" t="str">
        <f t="shared" si="61"/>
        <v>Self</v>
      </c>
      <c r="H1334" t="str">
        <f t="shared" si="62"/>
        <v>Y</v>
      </c>
    </row>
    <row r="1335" spans="1:8" x14ac:dyDescent="0.25">
      <c r="A1335" s="19">
        <v>42973</v>
      </c>
      <c r="B1335" t="str">
        <f t="shared" si="60"/>
        <v>Sat</v>
      </c>
      <c r="C1335" t="str">
        <f>IFERROR(VLOOKUP(A1335,Blad1!$A$1:$F$126,3,FALSE),"No Liqour")</f>
        <v>No Liqour</v>
      </c>
      <c r="D1335">
        <f>IFERROR(VLOOKUP(A1335,Blad1!$A$1:$F$126,4,FALSE),0)</f>
        <v>0</v>
      </c>
      <c r="E1335">
        <f>IFERROR(VLOOKUP(A1335,Blad1!$A$1:$F$126,5,FALSE),0)</f>
        <v>0</v>
      </c>
      <c r="F1335" t="str">
        <f>IFERROR(VLOOKUP(A1335,Blad1!$A$1:$F$126,6,FALSE),"Home")</f>
        <v>Home</v>
      </c>
      <c r="G1335" t="str">
        <f t="shared" si="61"/>
        <v>Self</v>
      </c>
      <c r="H1335" t="str">
        <f t="shared" si="62"/>
        <v>Y</v>
      </c>
    </row>
    <row r="1336" spans="1:8" x14ac:dyDescent="0.25">
      <c r="A1336" s="19">
        <v>42974</v>
      </c>
      <c r="B1336" t="str">
        <f t="shared" si="60"/>
        <v>Sun</v>
      </c>
      <c r="C1336" t="str">
        <f>IFERROR(VLOOKUP(A1336,Blad1!$A$1:$F$126,3,FALSE),"No Liqour")</f>
        <v>No Liqour</v>
      </c>
      <c r="D1336">
        <f>IFERROR(VLOOKUP(A1336,Blad1!$A$1:$F$126,4,FALSE),0)</f>
        <v>0</v>
      </c>
      <c r="E1336">
        <f>IFERROR(VLOOKUP(A1336,Blad1!$A$1:$F$126,5,FALSE),0)</f>
        <v>0</v>
      </c>
      <c r="F1336" t="str">
        <f>IFERROR(VLOOKUP(A1336,Blad1!$A$1:$F$126,6,FALSE),"Home")</f>
        <v>Home</v>
      </c>
      <c r="G1336" t="str">
        <f t="shared" si="61"/>
        <v>Self</v>
      </c>
      <c r="H1336" t="str">
        <f t="shared" si="62"/>
        <v>Y</v>
      </c>
    </row>
    <row r="1337" spans="1:8" x14ac:dyDescent="0.25">
      <c r="A1337" s="19">
        <v>42975</v>
      </c>
      <c r="B1337" t="str">
        <f t="shared" si="60"/>
        <v>Mon</v>
      </c>
      <c r="C1337" t="str">
        <f>IFERROR(VLOOKUP(A1337,Blad1!$A$1:$F$126,3,FALSE),"No Liqour")</f>
        <v>No Liqour</v>
      </c>
      <c r="D1337">
        <f>IFERROR(VLOOKUP(A1337,Blad1!$A$1:$F$126,4,FALSE),0)</f>
        <v>0</v>
      </c>
      <c r="E1337">
        <f>IFERROR(VLOOKUP(A1337,Blad1!$A$1:$F$126,5,FALSE),0)</f>
        <v>0</v>
      </c>
      <c r="F1337" t="str">
        <f>IFERROR(VLOOKUP(A1337,Blad1!$A$1:$F$126,6,FALSE),"Home")</f>
        <v>Home</v>
      </c>
      <c r="G1337" t="str">
        <f t="shared" si="61"/>
        <v>Self</v>
      </c>
      <c r="H1337" t="str">
        <f t="shared" si="62"/>
        <v>Y</v>
      </c>
    </row>
    <row r="1338" spans="1:8" x14ac:dyDescent="0.25">
      <c r="A1338" s="19">
        <v>42976</v>
      </c>
      <c r="B1338" t="str">
        <f t="shared" si="60"/>
        <v>Tue</v>
      </c>
      <c r="C1338" t="str">
        <f>IFERROR(VLOOKUP(A1338,Blad1!$A$1:$F$126,3,FALSE),"No Liqour")</f>
        <v>No Liqour</v>
      </c>
      <c r="D1338">
        <f>IFERROR(VLOOKUP(A1338,Blad1!$A$1:$F$126,4,FALSE),0)</f>
        <v>0</v>
      </c>
      <c r="E1338">
        <f>IFERROR(VLOOKUP(A1338,Blad1!$A$1:$F$126,5,FALSE),0)</f>
        <v>0</v>
      </c>
      <c r="F1338" t="str">
        <f>IFERROR(VLOOKUP(A1338,Blad1!$A$1:$F$126,6,FALSE),"Home")</f>
        <v>Home</v>
      </c>
      <c r="G1338" t="str">
        <f t="shared" si="61"/>
        <v>Self</v>
      </c>
      <c r="H1338" t="str">
        <f t="shared" si="62"/>
        <v>Y</v>
      </c>
    </row>
    <row r="1339" spans="1:8" x14ac:dyDescent="0.25">
      <c r="A1339" s="19">
        <v>42977</v>
      </c>
      <c r="B1339" t="str">
        <f t="shared" si="60"/>
        <v>Wed</v>
      </c>
      <c r="C1339" t="str">
        <f>IFERROR(VLOOKUP(A1339,Blad1!$A$1:$F$126,3,FALSE),"No Liqour")</f>
        <v>No Liqour</v>
      </c>
      <c r="D1339">
        <f>IFERROR(VLOOKUP(A1339,Blad1!$A$1:$F$126,4,FALSE),0)</f>
        <v>0</v>
      </c>
      <c r="E1339">
        <f>IFERROR(VLOOKUP(A1339,Blad1!$A$1:$F$126,5,FALSE),0)</f>
        <v>0</v>
      </c>
      <c r="F1339" t="str">
        <f>IFERROR(VLOOKUP(A1339,Blad1!$A$1:$F$126,6,FALSE),"Home")</f>
        <v>Home</v>
      </c>
      <c r="G1339" t="str">
        <f t="shared" si="61"/>
        <v>Self</v>
      </c>
      <c r="H1339" t="str">
        <f t="shared" si="62"/>
        <v>Y</v>
      </c>
    </row>
    <row r="1340" spans="1:8" x14ac:dyDescent="0.25">
      <c r="A1340" s="19">
        <v>42978</v>
      </c>
      <c r="B1340" t="str">
        <f t="shared" si="60"/>
        <v>Thu</v>
      </c>
      <c r="C1340" t="str">
        <f>IFERROR(VLOOKUP(A1340,Blad1!$A$1:$F$126,3,FALSE),"No Liqour")</f>
        <v>No Liqour</v>
      </c>
      <c r="D1340">
        <f>IFERROR(VLOOKUP(A1340,Blad1!$A$1:$F$126,4,FALSE),0)</f>
        <v>0</v>
      </c>
      <c r="E1340">
        <f>IFERROR(VLOOKUP(A1340,Blad1!$A$1:$F$126,5,FALSE),0)</f>
        <v>0</v>
      </c>
      <c r="F1340" t="str">
        <f>IFERROR(VLOOKUP(A1340,Blad1!$A$1:$F$126,6,FALSE),"Home")</f>
        <v>Home</v>
      </c>
      <c r="G1340" t="str">
        <f t="shared" si="61"/>
        <v>Self</v>
      </c>
      <c r="H1340" t="str">
        <f t="shared" si="62"/>
        <v>Y</v>
      </c>
    </row>
    <row r="1341" spans="1:8" x14ac:dyDescent="0.25">
      <c r="A1341" s="19">
        <v>42979</v>
      </c>
      <c r="B1341" t="str">
        <f t="shared" si="60"/>
        <v>Fri</v>
      </c>
      <c r="C1341" t="str">
        <f>IFERROR(VLOOKUP(A1341,Blad1!$A$1:$F$126,3,FALSE),"No Liqour")</f>
        <v>No Liqour</v>
      </c>
      <c r="D1341">
        <f>IFERROR(VLOOKUP(A1341,Blad1!$A$1:$F$126,4,FALSE),0)</f>
        <v>0</v>
      </c>
      <c r="E1341">
        <f>IFERROR(VLOOKUP(A1341,Blad1!$A$1:$F$126,5,FALSE),0)</f>
        <v>0</v>
      </c>
      <c r="F1341" t="str">
        <f>IFERROR(VLOOKUP(A1341,Blad1!$A$1:$F$126,6,FALSE),"Home")</f>
        <v>Home</v>
      </c>
      <c r="G1341" t="str">
        <f t="shared" si="61"/>
        <v>Self</v>
      </c>
      <c r="H1341" t="str">
        <f t="shared" si="62"/>
        <v>Y</v>
      </c>
    </row>
    <row r="1342" spans="1:8" x14ac:dyDescent="0.25">
      <c r="A1342" s="19">
        <v>42980</v>
      </c>
      <c r="B1342" t="str">
        <f t="shared" si="60"/>
        <v>Sat</v>
      </c>
      <c r="C1342" t="str">
        <f>IFERROR(VLOOKUP(A1342,Blad1!$A$1:$F$126,3,FALSE),"No Liqour")</f>
        <v>No Liqour</v>
      </c>
      <c r="D1342">
        <f>IFERROR(VLOOKUP(A1342,Blad1!$A$1:$F$126,4,FALSE),0)</f>
        <v>0</v>
      </c>
      <c r="E1342">
        <f>IFERROR(VLOOKUP(A1342,Blad1!$A$1:$F$126,5,FALSE),0)</f>
        <v>0</v>
      </c>
      <c r="F1342" t="str">
        <f>IFERROR(VLOOKUP(A1342,Blad1!$A$1:$F$126,6,FALSE),"Home")</f>
        <v>Home</v>
      </c>
      <c r="G1342" t="str">
        <f t="shared" si="61"/>
        <v>Self</v>
      </c>
      <c r="H1342" t="str">
        <f t="shared" si="62"/>
        <v>Y</v>
      </c>
    </row>
    <row r="1343" spans="1:8" x14ac:dyDescent="0.25">
      <c r="A1343" s="19">
        <v>42981</v>
      </c>
      <c r="B1343" t="str">
        <f t="shared" si="60"/>
        <v>Sun</v>
      </c>
      <c r="C1343" t="str">
        <f>IFERROR(VLOOKUP(A1343,Blad1!$A$1:$F$126,3,FALSE),"No Liqour")</f>
        <v>No Liqour</v>
      </c>
      <c r="D1343">
        <f>IFERROR(VLOOKUP(A1343,Blad1!$A$1:$F$126,4,FALSE),0)</f>
        <v>0</v>
      </c>
      <c r="E1343">
        <f>IFERROR(VLOOKUP(A1343,Blad1!$A$1:$F$126,5,FALSE),0)</f>
        <v>0</v>
      </c>
      <c r="F1343" t="str">
        <f>IFERROR(VLOOKUP(A1343,Blad1!$A$1:$F$126,6,FALSE),"Home")</f>
        <v>Home</v>
      </c>
      <c r="G1343" t="str">
        <f t="shared" si="61"/>
        <v>Self</v>
      </c>
      <c r="H1343" t="str">
        <f t="shared" si="62"/>
        <v>Y</v>
      </c>
    </row>
    <row r="1344" spans="1:8" x14ac:dyDescent="0.25">
      <c r="A1344" s="19">
        <v>42982</v>
      </c>
      <c r="B1344" t="str">
        <f t="shared" si="60"/>
        <v>Mon</v>
      </c>
      <c r="C1344" t="str">
        <f>IFERROR(VLOOKUP(A1344,Blad1!$A$1:$F$126,3,FALSE),"No Liqour")</f>
        <v>No Liqour</v>
      </c>
      <c r="D1344">
        <f>IFERROR(VLOOKUP(A1344,Blad1!$A$1:$F$126,4,FALSE),0)</f>
        <v>0</v>
      </c>
      <c r="E1344">
        <f>IFERROR(VLOOKUP(A1344,Blad1!$A$1:$F$126,5,FALSE),0)</f>
        <v>0</v>
      </c>
      <c r="F1344" t="str">
        <f>IFERROR(VLOOKUP(A1344,Blad1!$A$1:$F$126,6,FALSE),"Home")</f>
        <v>Home</v>
      </c>
      <c r="G1344" t="str">
        <f t="shared" si="61"/>
        <v>Self</v>
      </c>
      <c r="H1344" t="str">
        <f t="shared" si="62"/>
        <v>Y</v>
      </c>
    </row>
    <row r="1345" spans="1:8" x14ac:dyDescent="0.25">
      <c r="A1345" s="19">
        <v>42983</v>
      </c>
      <c r="B1345" t="str">
        <f t="shared" si="60"/>
        <v>Tue</v>
      </c>
      <c r="C1345" t="str">
        <f>IFERROR(VLOOKUP(A1345,Blad1!$A$1:$F$126,3,FALSE),"No Liqour")</f>
        <v>No Liqour</v>
      </c>
      <c r="D1345">
        <f>IFERROR(VLOOKUP(A1345,Blad1!$A$1:$F$126,4,FALSE),0)</f>
        <v>0</v>
      </c>
      <c r="E1345">
        <f>IFERROR(VLOOKUP(A1345,Blad1!$A$1:$F$126,5,FALSE),0)</f>
        <v>0</v>
      </c>
      <c r="F1345" t="str">
        <f>IFERROR(VLOOKUP(A1345,Blad1!$A$1:$F$126,6,FALSE),"Home")</f>
        <v>Home</v>
      </c>
      <c r="G1345" t="str">
        <f t="shared" si="61"/>
        <v>Self</v>
      </c>
      <c r="H1345" t="str">
        <f t="shared" si="62"/>
        <v>Y</v>
      </c>
    </row>
    <row r="1346" spans="1:8" x14ac:dyDescent="0.25">
      <c r="A1346" s="19">
        <v>42984</v>
      </c>
      <c r="B1346" t="str">
        <f t="shared" si="60"/>
        <v>Wed</v>
      </c>
      <c r="C1346" t="str">
        <f>IFERROR(VLOOKUP(A1346,Blad1!$A$1:$F$126,3,FALSE),"No Liqour")</f>
        <v>No Liqour</v>
      </c>
      <c r="D1346">
        <f>IFERROR(VLOOKUP(A1346,Blad1!$A$1:$F$126,4,FALSE),0)</f>
        <v>0</v>
      </c>
      <c r="E1346">
        <f>IFERROR(VLOOKUP(A1346,Blad1!$A$1:$F$126,5,FALSE),0)</f>
        <v>0</v>
      </c>
      <c r="F1346" t="str">
        <f>IFERROR(VLOOKUP(A1346,Blad1!$A$1:$F$126,6,FALSE),"Home")</f>
        <v>Home</v>
      </c>
      <c r="G1346" t="str">
        <f t="shared" si="61"/>
        <v>Self</v>
      </c>
      <c r="H1346" t="str">
        <f t="shared" si="62"/>
        <v>Y</v>
      </c>
    </row>
    <row r="1347" spans="1:8" x14ac:dyDescent="0.25">
      <c r="A1347" s="19">
        <v>42985</v>
      </c>
      <c r="B1347" t="str">
        <f t="shared" ref="B1347:B1410" si="63">TEXT(A1347,"ddd")</f>
        <v>Thu</v>
      </c>
      <c r="C1347" t="str">
        <f>IFERROR(VLOOKUP(A1347,Blad1!$A$1:$F$126,3,FALSE),"No Liqour")</f>
        <v>No Liqour</v>
      </c>
      <c r="D1347">
        <f>IFERROR(VLOOKUP(A1347,Blad1!$A$1:$F$126,4,FALSE),0)</f>
        <v>0</v>
      </c>
      <c r="E1347">
        <f>IFERROR(VLOOKUP(A1347,Blad1!$A$1:$F$126,5,FALSE),0)</f>
        <v>0</v>
      </c>
      <c r="F1347" t="str">
        <f>IFERROR(VLOOKUP(A1347,Blad1!$A$1:$F$126,6,FALSE),"Home")</f>
        <v>Home</v>
      </c>
      <c r="G1347" t="str">
        <f t="shared" ref="G1347:G1410" si="64">IF(F1347="Home","Self","Others")</f>
        <v>Self</v>
      </c>
      <c r="H1347" t="str">
        <f t="shared" ref="H1347:H1410" si="65">IFERROR(IF(FIND("Home",F1347)=1,"Y","N"),"N")</f>
        <v>Y</v>
      </c>
    </row>
    <row r="1348" spans="1:8" x14ac:dyDescent="0.25">
      <c r="A1348" s="19">
        <v>42986</v>
      </c>
      <c r="B1348" t="str">
        <f t="shared" si="63"/>
        <v>Fri</v>
      </c>
      <c r="C1348" t="str">
        <f>IFERROR(VLOOKUP(A1348,Blad1!$A$1:$F$126,3,FALSE),"No Liqour")</f>
        <v>No Liqour</v>
      </c>
      <c r="D1348">
        <f>IFERROR(VLOOKUP(A1348,Blad1!$A$1:$F$126,4,FALSE),0)</f>
        <v>0</v>
      </c>
      <c r="E1348">
        <f>IFERROR(VLOOKUP(A1348,Blad1!$A$1:$F$126,5,FALSE),0)</f>
        <v>0</v>
      </c>
      <c r="F1348" t="str">
        <f>IFERROR(VLOOKUP(A1348,Blad1!$A$1:$F$126,6,FALSE),"Home")</f>
        <v>Home</v>
      </c>
      <c r="G1348" t="str">
        <f t="shared" si="64"/>
        <v>Self</v>
      </c>
      <c r="H1348" t="str">
        <f t="shared" si="65"/>
        <v>Y</v>
      </c>
    </row>
    <row r="1349" spans="1:8" x14ac:dyDescent="0.25">
      <c r="A1349" s="19">
        <v>42987</v>
      </c>
      <c r="B1349" t="str">
        <f t="shared" si="63"/>
        <v>Sat</v>
      </c>
      <c r="C1349" t="str">
        <f>IFERROR(VLOOKUP(A1349,Blad1!$A$1:$F$126,3,FALSE),"No Liqour")</f>
        <v>No Liqour</v>
      </c>
      <c r="D1349">
        <f>IFERROR(VLOOKUP(A1349,Blad1!$A$1:$F$126,4,FALSE),0)</f>
        <v>0</v>
      </c>
      <c r="E1349">
        <f>IFERROR(VLOOKUP(A1349,Blad1!$A$1:$F$126,5,FALSE),0)</f>
        <v>0</v>
      </c>
      <c r="F1349" t="str">
        <f>IFERROR(VLOOKUP(A1349,Blad1!$A$1:$F$126,6,FALSE),"Home")</f>
        <v>Home</v>
      </c>
      <c r="G1349" t="str">
        <f t="shared" si="64"/>
        <v>Self</v>
      </c>
      <c r="H1349" t="str">
        <f t="shared" si="65"/>
        <v>Y</v>
      </c>
    </row>
    <row r="1350" spans="1:8" x14ac:dyDescent="0.25">
      <c r="A1350" s="19">
        <v>42988</v>
      </c>
      <c r="B1350" t="str">
        <f t="shared" si="63"/>
        <v>Sun</v>
      </c>
      <c r="C1350" t="str">
        <f>IFERROR(VLOOKUP(A1350,Blad1!$A$1:$F$126,3,FALSE),"No Liqour")</f>
        <v>No Liqour</v>
      </c>
      <c r="D1350">
        <f>IFERROR(VLOOKUP(A1350,Blad1!$A$1:$F$126,4,FALSE),0)</f>
        <v>0</v>
      </c>
      <c r="E1350">
        <f>IFERROR(VLOOKUP(A1350,Blad1!$A$1:$F$126,5,FALSE),0)</f>
        <v>0</v>
      </c>
      <c r="F1350" t="str">
        <f>IFERROR(VLOOKUP(A1350,Blad1!$A$1:$F$126,6,FALSE),"Home")</f>
        <v>Home</v>
      </c>
      <c r="G1350" t="str">
        <f t="shared" si="64"/>
        <v>Self</v>
      </c>
      <c r="H1350" t="str">
        <f t="shared" si="65"/>
        <v>Y</v>
      </c>
    </row>
    <row r="1351" spans="1:8" x14ac:dyDescent="0.25">
      <c r="A1351" s="19">
        <v>42989</v>
      </c>
      <c r="B1351" t="str">
        <f t="shared" si="63"/>
        <v>Mon</v>
      </c>
      <c r="C1351" t="str">
        <f>IFERROR(VLOOKUP(A1351,Blad1!$A$1:$F$126,3,FALSE),"No Liqour")</f>
        <v>No Liqour</v>
      </c>
      <c r="D1351">
        <f>IFERROR(VLOOKUP(A1351,Blad1!$A$1:$F$126,4,FALSE),0)</f>
        <v>0</v>
      </c>
      <c r="E1351">
        <f>IFERROR(VLOOKUP(A1351,Blad1!$A$1:$F$126,5,FALSE),0)</f>
        <v>0</v>
      </c>
      <c r="F1351" t="str">
        <f>IFERROR(VLOOKUP(A1351,Blad1!$A$1:$F$126,6,FALSE),"Home")</f>
        <v>Home</v>
      </c>
      <c r="G1351" t="str">
        <f t="shared" si="64"/>
        <v>Self</v>
      </c>
      <c r="H1351" t="str">
        <f t="shared" si="65"/>
        <v>Y</v>
      </c>
    </row>
    <row r="1352" spans="1:8" x14ac:dyDescent="0.25">
      <c r="A1352" s="19">
        <v>42990</v>
      </c>
      <c r="B1352" t="str">
        <f t="shared" si="63"/>
        <v>Tue</v>
      </c>
      <c r="C1352" t="str">
        <f>IFERROR(VLOOKUP(A1352,Blad1!$A$1:$F$126,3,FALSE),"No Liqour")</f>
        <v>No Liqour</v>
      </c>
      <c r="D1352">
        <f>IFERROR(VLOOKUP(A1352,Blad1!$A$1:$F$126,4,FALSE),0)</f>
        <v>0</v>
      </c>
      <c r="E1352">
        <f>IFERROR(VLOOKUP(A1352,Blad1!$A$1:$F$126,5,FALSE),0)</f>
        <v>0</v>
      </c>
      <c r="F1352" t="str">
        <f>IFERROR(VLOOKUP(A1352,Blad1!$A$1:$F$126,6,FALSE),"Home")</f>
        <v>Home</v>
      </c>
      <c r="G1352" t="str">
        <f t="shared" si="64"/>
        <v>Self</v>
      </c>
      <c r="H1352" t="str">
        <f t="shared" si="65"/>
        <v>Y</v>
      </c>
    </row>
    <row r="1353" spans="1:8" x14ac:dyDescent="0.25">
      <c r="A1353" s="19">
        <v>42991</v>
      </c>
      <c r="B1353" t="str">
        <f t="shared" si="63"/>
        <v>Wed</v>
      </c>
      <c r="C1353" t="str">
        <f>IFERROR(VLOOKUP(A1353,Blad1!$A$1:$F$126,3,FALSE),"No Liqour")</f>
        <v>No Liqour</v>
      </c>
      <c r="D1353">
        <f>IFERROR(VLOOKUP(A1353,Blad1!$A$1:$F$126,4,FALSE),0)</f>
        <v>0</v>
      </c>
      <c r="E1353">
        <f>IFERROR(VLOOKUP(A1353,Blad1!$A$1:$F$126,5,FALSE),0)</f>
        <v>0</v>
      </c>
      <c r="F1353" t="str">
        <f>IFERROR(VLOOKUP(A1353,Blad1!$A$1:$F$126,6,FALSE),"Home")</f>
        <v>Home</v>
      </c>
      <c r="G1353" t="str">
        <f t="shared" si="64"/>
        <v>Self</v>
      </c>
      <c r="H1353" t="str">
        <f t="shared" si="65"/>
        <v>Y</v>
      </c>
    </row>
    <row r="1354" spans="1:8" x14ac:dyDescent="0.25">
      <c r="A1354" s="19">
        <v>42992</v>
      </c>
      <c r="B1354" t="str">
        <f t="shared" si="63"/>
        <v>Thu</v>
      </c>
      <c r="C1354" t="str">
        <f>IFERROR(VLOOKUP(A1354,Blad1!$A$1:$F$126,3,FALSE),"No Liqour")</f>
        <v>No Liqour</v>
      </c>
      <c r="D1354">
        <f>IFERROR(VLOOKUP(A1354,Blad1!$A$1:$F$126,4,FALSE),0)</f>
        <v>0</v>
      </c>
      <c r="E1354">
        <f>IFERROR(VLOOKUP(A1354,Blad1!$A$1:$F$126,5,FALSE),0)</f>
        <v>0</v>
      </c>
      <c r="F1354" t="str">
        <f>IFERROR(VLOOKUP(A1354,Blad1!$A$1:$F$126,6,FALSE),"Home")</f>
        <v>Home</v>
      </c>
      <c r="G1354" t="str">
        <f t="shared" si="64"/>
        <v>Self</v>
      </c>
      <c r="H1354" t="str">
        <f t="shared" si="65"/>
        <v>Y</v>
      </c>
    </row>
    <row r="1355" spans="1:8" x14ac:dyDescent="0.25">
      <c r="A1355" s="19">
        <v>42993</v>
      </c>
      <c r="B1355" t="str">
        <f t="shared" si="63"/>
        <v>Fri</v>
      </c>
      <c r="C1355" t="str">
        <f>IFERROR(VLOOKUP(A1355,Blad1!$A$1:$F$126,3,FALSE),"No Liqour")</f>
        <v>No Liqour</v>
      </c>
      <c r="D1355">
        <f>IFERROR(VLOOKUP(A1355,Blad1!$A$1:$F$126,4,FALSE),0)</f>
        <v>0</v>
      </c>
      <c r="E1355">
        <f>IFERROR(VLOOKUP(A1355,Blad1!$A$1:$F$126,5,FALSE),0)</f>
        <v>0</v>
      </c>
      <c r="F1355" t="str">
        <f>IFERROR(VLOOKUP(A1355,Blad1!$A$1:$F$126,6,FALSE),"Home")</f>
        <v>Home</v>
      </c>
      <c r="G1355" t="str">
        <f t="shared" si="64"/>
        <v>Self</v>
      </c>
      <c r="H1355" t="str">
        <f t="shared" si="65"/>
        <v>Y</v>
      </c>
    </row>
    <row r="1356" spans="1:8" x14ac:dyDescent="0.25">
      <c r="A1356" s="19">
        <v>42994</v>
      </c>
      <c r="B1356" t="str">
        <f t="shared" si="63"/>
        <v>Sat</v>
      </c>
      <c r="C1356" t="str">
        <f>IFERROR(VLOOKUP(A1356,Blad1!$A$1:$F$126,3,FALSE),"No Liqour")</f>
        <v>No Liqour</v>
      </c>
      <c r="D1356">
        <f>IFERROR(VLOOKUP(A1356,Blad1!$A$1:$F$126,4,FALSE),0)</f>
        <v>0</v>
      </c>
      <c r="E1356">
        <f>IFERROR(VLOOKUP(A1356,Blad1!$A$1:$F$126,5,FALSE),0)</f>
        <v>0</v>
      </c>
      <c r="F1356" t="str">
        <f>IFERROR(VLOOKUP(A1356,Blad1!$A$1:$F$126,6,FALSE),"Home")</f>
        <v>Home</v>
      </c>
      <c r="G1356" t="str">
        <f t="shared" si="64"/>
        <v>Self</v>
      </c>
      <c r="H1356" t="str">
        <f t="shared" si="65"/>
        <v>Y</v>
      </c>
    </row>
    <row r="1357" spans="1:8" x14ac:dyDescent="0.25">
      <c r="A1357" s="19">
        <v>42995</v>
      </c>
      <c r="B1357" t="str">
        <f t="shared" si="63"/>
        <v>Sun</v>
      </c>
      <c r="C1357" t="str">
        <f>IFERROR(VLOOKUP(A1357,Blad1!$A$1:$F$126,3,FALSE),"No Liqour")</f>
        <v>No Liqour</v>
      </c>
      <c r="D1357">
        <f>IFERROR(VLOOKUP(A1357,Blad1!$A$1:$F$126,4,FALSE),0)</f>
        <v>0</v>
      </c>
      <c r="E1357">
        <f>IFERROR(VLOOKUP(A1357,Blad1!$A$1:$F$126,5,FALSE),0)</f>
        <v>0</v>
      </c>
      <c r="F1357" t="str">
        <f>IFERROR(VLOOKUP(A1357,Blad1!$A$1:$F$126,6,FALSE),"Home")</f>
        <v>Home</v>
      </c>
      <c r="G1357" t="str">
        <f t="shared" si="64"/>
        <v>Self</v>
      </c>
      <c r="H1357" t="str">
        <f t="shared" si="65"/>
        <v>Y</v>
      </c>
    </row>
    <row r="1358" spans="1:8" x14ac:dyDescent="0.25">
      <c r="A1358" s="19">
        <v>42996</v>
      </c>
      <c r="B1358" t="str">
        <f t="shared" si="63"/>
        <v>Mon</v>
      </c>
      <c r="C1358" t="str">
        <f>IFERROR(VLOOKUP(A1358,Blad1!$A$1:$F$126,3,FALSE),"No Liqour")</f>
        <v>No Liqour</v>
      </c>
      <c r="D1358">
        <f>IFERROR(VLOOKUP(A1358,Blad1!$A$1:$F$126,4,FALSE),0)</f>
        <v>0</v>
      </c>
      <c r="E1358">
        <f>IFERROR(VLOOKUP(A1358,Blad1!$A$1:$F$126,5,FALSE),0)</f>
        <v>0</v>
      </c>
      <c r="F1358" t="str">
        <f>IFERROR(VLOOKUP(A1358,Blad1!$A$1:$F$126,6,FALSE),"Home")</f>
        <v>Home</v>
      </c>
      <c r="G1358" t="str">
        <f t="shared" si="64"/>
        <v>Self</v>
      </c>
      <c r="H1358" t="str">
        <f t="shared" si="65"/>
        <v>Y</v>
      </c>
    </row>
    <row r="1359" spans="1:8" x14ac:dyDescent="0.25">
      <c r="A1359" s="19">
        <v>42997</v>
      </c>
      <c r="B1359" t="str">
        <f t="shared" si="63"/>
        <v>Tue</v>
      </c>
      <c r="C1359" t="str">
        <f>IFERROR(VLOOKUP(A1359,Blad1!$A$1:$F$126,3,FALSE),"No Liqour")</f>
        <v>No Liqour</v>
      </c>
      <c r="D1359">
        <f>IFERROR(VLOOKUP(A1359,Blad1!$A$1:$F$126,4,FALSE),0)</f>
        <v>0</v>
      </c>
      <c r="E1359">
        <f>IFERROR(VLOOKUP(A1359,Blad1!$A$1:$F$126,5,FALSE),0)</f>
        <v>0</v>
      </c>
      <c r="F1359" t="str">
        <f>IFERROR(VLOOKUP(A1359,Blad1!$A$1:$F$126,6,FALSE),"Home")</f>
        <v>Home</v>
      </c>
      <c r="G1359" t="str">
        <f t="shared" si="64"/>
        <v>Self</v>
      </c>
      <c r="H1359" t="str">
        <f t="shared" si="65"/>
        <v>Y</v>
      </c>
    </row>
    <row r="1360" spans="1:8" x14ac:dyDescent="0.25">
      <c r="A1360" s="19">
        <v>42998</v>
      </c>
      <c r="B1360" t="str">
        <f t="shared" si="63"/>
        <v>Wed</v>
      </c>
      <c r="C1360" t="str">
        <f>IFERROR(VLOOKUP(A1360,Blad1!$A$1:$F$126,3,FALSE),"No Liqour")</f>
        <v>No Liqour</v>
      </c>
      <c r="D1360">
        <f>IFERROR(VLOOKUP(A1360,Blad1!$A$1:$F$126,4,FALSE),0)</f>
        <v>0</v>
      </c>
      <c r="E1360">
        <f>IFERROR(VLOOKUP(A1360,Blad1!$A$1:$F$126,5,FALSE),0)</f>
        <v>0</v>
      </c>
      <c r="F1360" t="str">
        <f>IFERROR(VLOOKUP(A1360,Blad1!$A$1:$F$126,6,FALSE),"Home")</f>
        <v>Home</v>
      </c>
      <c r="G1360" t="str">
        <f t="shared" si="64"/>
        <v>Self</v>
      </c>
      <c r="H1360" t="str">
        <f t="shared" si="65"/>
        <v>Y</v>
      </c>
    </row>
    <row r="1361" spans="1:8" x14ac:dyDescent="0.25">
      <c r="A1361" s="19">
        <v>42999</v>
      </c>
      <c r="B1361" t="str">
        <f t="shared" si="63"/>
        <v>Thu</v>
      </c>
      <c r="C1361" t="str">
        <f>IFERROR(VLOOKUP(A1361,Blad1!$A$1:$F$126,3,FALSE),"No Liqour")</f>
        <v>No Liqour</v>
      </c>
      <c r="D1361">
        <f>IFERROR(VLOOKUP(A1361,Blad1!$A$1:$F$126,4,FALSE),0)</f>
        <v>0</v>
      </c>
      <c r="E1361">
        <f>IFERROR(VLOOKUP(A1361,Blad1!$A$1:$F$126,5,FALSE),0)</f>
        <v>0</v>
      </c>
      <c r="F1361" t="str">
        <f>IFERROR(VLOOKUP(A1361,Blad1!$A$1:$F$126,6,FALSE),"Home")</f>
        <v>Home</v>
      </c>
      <c r="G1361" t="str">
        <f t="shared" si="64"/>
        <v>Self</v>
      </c>
      <c r="H1361" t="str">
        <f t="shared" si="65"/>
        <v>Y</v>
      </c>
    </row>
    <row r="1362" spans="1:8" x14ac:dyDescent="0.25">
      <c r="A1362" s="19">
        <v>43000</v>
      </c>
      <c r="B1362" t="str">
        <f t="shared" si="63"/>
        <v>Fri</v>
      </c>
      <c r="C1362" t="str">
        <f>IFERROR(VLOOKUP(A1362,Blad1!$A$1:$F$126,3,FALSE),"No Liqour")</f>
        <v>No Liqour</v>
      </c>
      <c r="D1362">
        <f>IFERROR(VLOOKUP(A1362,Blad1!$A$1:$F$126,4,FALSE),0)</f>
        <v>0</v>
      </c>
      <c r="E1362">
        <f>IFERROR(VLOOKUP(A1362,Blad1!$A$1:$F$126,5,FALSE),0)</f>
        <v>0</v>
      </c>
      <c r="F1362" t="str">
        <f>IFERROR(VLOOKUP(A1362,Blad1!$A$1:$F$126,6,FALSE),"Home")</f>
        <v>Home</v>
      </c>
      <c r="G1362" t="str">
        <f t="shared" si="64"/>
        <v>Self</v>
      </c>
      <c r="H1362" t="str">
        <f t="shared" si="65"/>
        <v>Y</v>
      </c>
    </row>
    <row r="1363" spans="1:8" x14ac:dyDescent="0.25">
      <c r="A1363" s="19">
        <v>43001</v>
      </c>
      <c r="B1363" t="str">
        <f t="shared" si="63"/>
        <v>Sat</v>
      </c>
      <c r="C1363" t="str">
        <f>IFERROR(VLOOKUP(A1363,Blad1!$A$1:$F$126,3,FALSE),"No Liqour")</f>
        <v>No Liqour</v>
      </c>
      <c r="D1363">
        <f>IFERROR(VLOOKUP(A1363,Blad1!$A$1:$F$126,4,FALSE),0)</f>
        <v>0</v>
      </c>
      <c r="E1363">
        <f>IFERROR(VLOOKUP(A1363,Blad1!$A$1:$F$126,5,FALSE),0)</f>
        <v>0</v>
      </c>
      <c r="F1363" t="str">
        <f>IFERROR(VLOOKUP(A1363,Blad1!$A$1:$F$126,6,FALSE),"Home")</f>
        <v>Home</v>
      </c>
      <c r="G1363" t="str">
        <f t="shared" si="64"/>
        <v>Self</v>
      </c>
      <c r="H1363" t="str">
        <f t="shared" si="65"/>
        <v>Y</v>
      </c>
    </row>
    <row r="1364" spans="1:8" x14ac:dyDescent="0.25">
      <c r="A1364" s="19">
        <v>43002</v>
      </c>
      <c r="B1364" t="str">
        <f t="shared" si="63"/>
        <v>Sun</v>
      </c>
      <c r="C1364" t="str">
        <f>IFERROR(VLOOKUP(A1364,Blad1!$A$1:$F$126,3,FALSE),"No Liqour")</f>
        <v>No Liqour</v>
      </c>
      <c r="D1364">
        <f>IFERROR(VLOOKUP(A1364,Blad1!$A$1:$F$126,4,FALSE),0)</f>
        <v>0</v>
      </c>
      <c r="E1364">
        <f>IFERROR(VLOOKUP(A1364,Blad1!$A$1:$F$126,5,FALSE),0)</f>
        <v>0</v>
      </c>
      <c r="F1364" t="str">
        <f>IFERROR(VLOOKUP(A1364,Blad1!$A$1:$F$126,6,FALSE),"Home")</f>
        <v>Home</v>
      </c>
      <c r="G1364" t="str">
        <f t="shared" si="64"/>
        <v>Self</v>
      </c>
      <c r="H1364" t="str">
        <f t="shared" si="65"/>
        <v>Y</v>
      </c>
    </row>
    <row r="1365" spans="1:8" x14ac:dyDescent="0.25">
      <c r="A1365" s="19">
        <v>43003</v>
      </c>
      <c r="B1365" t="str">
        <f t="shared" si="63"/>
        <v>Mon</v>
      </c>
      <c r="C1365" t="str">
        <f>IFERROR(VLOOKUP(A1365,Blad1!$A$1:$F$126,3,FALSE),"No Liqour")</f>
        <v>No Liqour</v>
      </c>
      <c r="D1365">
        <f>IFERROR(VLOOKUP(A1365,Blad1!$A$1:$F$126,4,FALSE),0)</f>
        <v>0</v>
      </c>
      <c r="E1365">
        <f>IFERROR(VLOOKUP(A1365,Blad1!$A$1:$F$126,5,FALSE),0)</f>
        <v>0</v>
      </c>
      <c r="F1365" t="str">
        <f>IFERROR(VLOOKUP(A1365,Blad1!$A$1:$F$126,6,FALSE),"Home")</f>
        <v>Home</v>
      </c>
      <c r="G1365" t="str">
        <f t="shared" si="64"/>
        <v>Self</v>
      </c>
      <c r="H1365" t="str">
        <f t="shared" si="65"/>
        <v>Y</v>
      </c>
    </row>
    <row r="1366" spans="1:8" x14ac:dyDescent="0.25">
      <c r="A1366" s="19">
        <v>43004</v>
      </c>
      <c r="B1366" t="str">
        <f t="shared" si="63"/>
        <v>Tue</v>
      </c>
      <c r="C1366" t="str">
        <f>IFERROR(VLOOKUP(A1366,Blad1!$A$1:$F$126,3,FALSE),"No Liqour")</f>
        <v>No Liqour</v>
      </c>
      <c r="D1366">
        <f>IFERROR(VLOOKUP(A1366,Blad1!$A$1:$F$126,4,FALSE),0)</f>
        <v>0</v>
      </c>
      <c r="E1366">
        <f>IFERROR(VLOOKUP(A1366,Blad1!$A$1:$F$126,5,FALSE),0)</f>
        <v>0</v>
      </c>
      <c r="F1366" t="str">
        <f>IFERROR(VLOOKUP(A1366,Blad1!$A$1:$F$126,6,FALSE),"Home")</f>
        <v>Home</v>
      </c>
      <c r="G1366" t="str">
        <f t="shared" si="64"/>
        <v>Self</v>
      </c>
      <c r="H1366" t="str">
        <f t="shared" si="65"/>
        <v>Y</v>
      </c>
    </row>
    <row r="1367" spans="1:8" x14ac:dyDescent="0.25">
      <c r="A1367" s="19">
        <v>43005</v>
      </c>
      <c r="B1367" t="str">
        <f t="shared" si="63"/>
        <v>Wed</v>
      </c>
      <c r="C1367" t="str">
        <f>IFERROR(VLOOKUP(A1367,Blad1!$A$1:$F$126,3,FALSE),"No Liqour")</f>
        <v>No Liqour</v>
      </c>
      <c r="D1367">
        <f>IFERROR(VLOOKUP(A1367,Blad1!$A$1:$F$126,4,FALSE),0)</f>
        <v>0</v>
      </c>
      <c r="E1367">
        <f>IFERROR(VLOOKUP(A1367,Blad1!$A$1:$F$126,5,FALSE),0)</f>
        <v>0</v>
      </c>
      <c r="F1367" t="str">
        <f>IFERROR(VLOOKUP(A1367,Blad1!$A$1:$F$126,6,FALSE),"Home")</f>
        <v>Home</v>
      </c>
      <c r="G1367" t="str">
        <f t="shared" si="64"/>
        <v>Self</v>
      </c>
      <c r="H1367" t="str">
        <f t="shared" si="65"/>
        <v>Y</v>
      </c>
    </row>
    <row r="1368" spans="1:8" x14ac:dyDescent="0.25">
      <c r="A1368" s="19">
        <v>43006</v>
      </c>
      <c r="B1368" t="str">
        <f t="shared" si="63"/>
        <v>Thu</v>
      </c>
      <c r="C1368" t="str">
        <f>IFERROR(VLOOKUP(A1368,Blad1!$A$1:$F$126,3,FALSE),"No Liqour")</f>
        <v>No Liqour</v>
      </c>
      <c r="D1368">
        <f>IFERROR(VLOOKUP(A1368,Blad1!$A$1:$F$126,4,FALSE),0)</f>
        <v>0</v>
      </c>
      <c r="E1368">
        <f>IFERROR(VLOOKUP(A1368,Blad1!$A$1:$F$126,5,FALSE),0)</f>
        <v>0</v>
      </c>
      <c r="F1368" t="str">
        <f>IFERROR(VLOOKUP(A1368,Blad1!$A$1:$F$126,6,FALSE),"Home")</f>
        <v>Home</v>
      </c>
      <c r="G1368" t="str">
        <f t="shared" si="64"/>
        <v>Self</v>
      </c>
      <c r="H1368" t="str">
        <f t="shared" si="65"/>
        <v>Y</v>
      </c>
    </row>
    <row r="1369" spans="1:8" x14ac:dyDescent="0.25">
      <c r="A1369" s="19">
        <v>43007</v>
      </c>
      <c r="B1369" t="str">
        <f t="shared" si="63"/>
        <v>Fri</v>
      </c>
      <c r="C1369" t="str">
        <f>IFERROR(VLOOKUP(A1369,Blad1!$A$1:$F$126,3,FALSE),"No Liqour")</f>
        <v>No Liqour</v>
      </c>
      <c r="D1369">
        <f>IFERROR(VLOOKUP(A1369,Blad1!$A$1:$F$126,4,FALSE),0)</f>
        <v>0</v>
      </c>
      <c r="E1369">
        <f>IFERROR(VLOOKUP(A1369,Blad1!$A$1:$F$126,5,FALSE),0)</f>
        <v>0</v>
      </c>
      <c r="F1369" t="str">
        <f>IFERROR(VLOOKUP(A1369,Blad1!$A$1:$F$126,6,FALSE),"Home")</f>
        <v>Home</v>
      </c>
      <c r="G1369" t="str">
        <f t="shared" si="64"/>
        <v>Self</v>
      </c>
      <c r="H1369" t="str">
        <f t="shared" si="65"/>
        <v>Y</v>
      </c>
    </row>
    <row r="1370" spans="1:8" x14ac:dyDescent="0.25">
      <c r="A1370" s="19">
        <v>43008</v>
      </c>
      <c r="B1370" t="str">
        <f t="shared" si="63"/>
        <v>Sat</v>
      </c>
      <c r="C1370" t="str">
        <f>IFERROR(VLOOKUP(A1370,Blad1!$A$1:$F$126,3,FALSE),"No Liqour")</f>
        <v>No Liqour</v>
      </c>
      <c r="D1370">
        <f>IFERROR(VLOOKUP(A1370,Blad1!$A$1:$F$126,4,FALSE),0)</f>
        <v>0</v>
      </c>
      <c r="E1370">
        <f>IFERROR(VLOOKUP(A1370,Blad1!$A$1:$F$126,5,FALSE),0)</f>
        <v>0</v>
      </c>
      <c r="F1370" t="str">
        <f>IFERROR(VLOOKUP(A1370,Blad1!$A$1:$F$126,6,FALSE),"Home")</f>
        <v>Home</v>
      </c>
      <c r="G1370" t="str">
        <f t="shared" si="64"/>
        <v>Self</v>
      </c>
      <c r="H1370" t="str">
        <f t="shared" si="65"/>
        <v>Y</v>
      </c>
    </row>
    <row r="1371" spans="1:8" x14ac:dyDescent="0.25">
      <c r="A1371" s="19">
        <v>43009</v>
      </c>
      <c r="B1371" t="str">
        <f t="shared" si="63"/>
        <v>Sun</v>
      </c>
      <c r="C1371" t="str">
        <f>IFERROR(VLOOKUP(A1371,Blad1!$A$1:$F$126,3,FALSE),"No Liqour")</f>
        <v>No Liqour</v>
      </c>
      <c r="D1371">
        <f>IFERROR(VLOOKUP(A1371,Blad1!$A$1:$F$126,4,FALSE),0)</f>
        <v>0</v>
      </c>
      <c r="E1371">
        <f>IFERROR(VLOOKUP(A1371,Blad1!$A$1:$F$126,5,FALSE),0)</f>
        <v>0</v>
      </c>
      <c r="F1371" t="str">
        <f>IFERROR(VLOOKUP(A1371,Blad1!$A$1:$F$126,6,FALSE),"Home")</f>
        <v>Home</v>
      </c>
      <c r="G1371" t="str">
        <f t="shared" si="64"/>
        <v>Self</v>
      </c>
      <c r="H1371" t="str">
        <f t="shared" si="65"/>
        <v>Y</v>
      </c>
    </row>
    <row r="1372" spans="1:8" x14ac:dyDescent="0.25">
      <c r="A1372" s="19">
        <v>43010</v>
      </c>
      <c r="B1372" t="str">
        <f t="shared" si="63"/>
        <v>Mon</v>
      </c>
      <c r="C1372" t="str">
        <f>IFERROR(VLOOKUP(A1372,Blad1!$A$1:$F$126,3,FALSE),"No Liqour")</f>
        <v>No Liqour</v>
      </c>
      <c r="D1372">
        <f>IFERROR(VLOOKUP(A1372,Blad1!$A$1:$F$126,4,FALSE),0)</f>
        <v>0</v>
      </c>
      <c r="E1372">
        <f>IFERROR(VLOOKUP(A1372,Blad1!$A$1:$F$126,5,FALSE),0)</f>
        <v>0</v>
      </c>
      <c r="F1372" t="str">
        <f>IFERROR(VLOOKUP(A1372,Blad1!$A$1:$F$126,6,FALSE),"Home")</f>
        <v>Home</v>
      </c>
      <c r="G1372" t="str">
        <f t="shared" si="64"/>
        <v>Self</v>
      </c>
      <c r="H1372" t="str">
        <f t="shared" si="65"/>
        <v>Y</v>
      </c>
    </row>
    <row r="1373" spans="1:8" x14ac:dyDescent="0.25">
      <c r="A1373" s="19">
        <v>43011</v>
      </c>
      <c r="B1373" t="str">
        <f t="shared" si="63"/>
        <v>Tue</v>
      </c>
      <c r="C1373" t="str">
        <f>IFERROR(VLOOKUP(A1373,Blad1!$A$1:$F$126,3,FALSE),"No Liqour")</f>
        <v>No Liqour</v>
      </c>
      <c r="D1373">
        <f>IFERROR(VLOOKUP(A1373,Blad1!$A$1:$F$126,4,FALSE),0)</f>
        <v>0</v>
      </c>
      <c r="E1373">
        <f>IFERROR(VLOOKUP(A1373,Blad1!$A$1:$F$126,5,FALSE),0)</f>
        <v>0</v>
      </c>
      <c r="F1373" t="str">
        <f>IFERROR(VLOOKUP(A1373,Blad1!$A$1:$F$126,6,FALSE),"Home")</f>
        <v>Home</v>
      </c>
      <c r="G1373" t="str">
        <f t="shared" si="64"/>
        <v>Self</v>
      </c>
      <c r="H1373" t="str">
        <f t="shared" si="65"/>
        <v>Y</v>
      </c>
    </row>
    <row r="1374" spans="1:8" x14ac:dyDescent="0.25">
      <c r="A1374" s="19">
        <v>43012</v>
      </c>
      <c r="B1374" t="str">
        <f t="shared" si="63"/>
        <v>Wed</v>
      </c>
      <c r="C1374" t="str">
        <f>IFERROR(VLOOKUP(A1374,Blad1!$A$1:$F$126,3,FALSE),"No Liqour")</f>
        <v>No Liqour</v>
      </c>
      <c r="D1374">
        <f>IFERROR(VLOOKUP(A1374,Blad1!$A$1:$F$126,4,FALSE),0)</f>
        <v>0</v>
      </c>
      <c r="E1374">
        <f>IFERROR(VLOOKUP(A1374,Blad1!$A$1:$F$126,5,FALSE),0)</f>
        <v>0</v>
      </c>
      <c r="F1374" t="str">
        <f>IFERROR(VLOOKUP(A1374,Blad1!$A$1:$F$126,6,FALSE),"Home")</f>
        <v>Home</v>
      </c>
      <c r="G1374" t="str">
        <f t="shared" si="64"/>
        <v>Self</v>
      </c>
      <c r="H1374" t="str">
        <f t="shared" si="65"/>
        <v>Y</v>
      </c>
    </row>
    <row r="1375" spans="1:8" x14ac:dyDescent="0.25">
      <c r="A1375" s="19">
        <v>43013</v>
      </c>
      <c r="B1375" t="str">
        <f t="shared" si="63"/>
        <v>Thu</v>
      </c>
      <c r="C1375" t="str">
        <f>IFERROR(VLOOKUP(A1375,Blad1!$A$1:$F$126,3,FALSE),"No Liqour")</f>
        <v>No Liqour</v>
      </c>
      <c r="D1375">
        <f>IFERROR(VLOOKUP(A1375,Blad1!$A$1:$F$126,4,FALSE),0)</f>
        <v>0</v>
      </c>
      <c r="E1375">
        <f>IFERROR(VLOOKUP(A1375,Blad1!$A$1:$F$126,5,FALSE),0)</f>
        <v>0</v>
      </c>
      <c r="F1375" t="str">
        <f>IFERROR(VLOOKUP(A1375,Blad1!$A$1:$F$126,6,FALSE),"Home")</f>
        <v>Home</v>
      </c>
      <c r="G1375" t="str">
        <f t="shared" si="64"/>
        <v>Self</v>
      </c>
      <c r="H1375" t="str">
        <f t="shared" si="65"/>
        <v>Y</v>
      </c>
    </row>
    <row r="1376" spans="1:8" x14ac:dyDescent="0.25">
      <c r="A1376" s="19">
        <v>43014</v>
      </c>
      <c r="B1376" t="str">
        <f t="shared" si="63"/>
        <v>Fri</v>
      </c>
      <c r="C1376" t="str">
        <f>IFERROR(VLOOKUP(A1376,Blad1!$A$1:$F$126,3,FALSE),"No Liqour")</f>
        <v>No Liqour</v>
      </c>
      <c r="D1376">
        <f>IFERROR(VLOOKUP(A1376,Blad1!$A$1:$F$126,4,FALSE),0)</f>
        <v>0</v>
      </c>
      <c r="E1376">
        <f>IFERROR(VLOOKUP(A1376,Blad1!$A$1:$F$126,5,FALSE),0)</f>
        <v>0</v>
      </c>
      <c r="F1376" t="str">
        <f>IFERROR(VLOOKUP(A1376,Blad1!$A$1:$F$126,6,FALSE),"Home")</f>
        <v>Home</v>
      </c>
      <c r="G1376" t="str">
        <f t="shared" si="64"/>
        <v>Self</v>
      </c>
      <c r="H1376" t="str">
        <f t="shared" si="65"/>
        <v>Y</v>
      </c>
    </row>
    <row r="1377" spans="1:8" x14ac:dyDescent="0.25">
      <c r="A1377" s="19">
        <v>43015</v>
      </c>
      <c r="B1377" t="str">
        <f t="shared" si="63"/>
        <v>Sat</v>
      </c>
      <c r="C1377" t="str">
        <f>IFERROR(VLOOKUP(A1377,Blad1!$A$1:$F$126,3,FALSE),"No Liqour")</f>
        <v>No Liqour</v>
      </c>
      <c r="D1377">
        <f>IFERROR(VLOOKUP(A1377,Blad1!$A$1:$F$126,4,FALSE),0)</f>
        <v>0</v>
      </c>
      <c r="E1377">
        <f>IFERROR(VLOOKUP(A1377,Blad1!$A$1:$F$126,5,FALSE),0)</f>
        <v>0</v>
      </c>
      <c r="F1377" t="str">
        <f>IFERROR(VLOOKUP(A1377,Blad1!$A$1:$F$126,6,FALSE),"Home")</f>
        <v>Home</v>
      </c>
      <c r="G1377" t="str">
        <f t="shared" si="64"/>
        <v>Self</v>
      </c>
      <c r="H1377" t="str">
        <f t="shared" si="65"/>
        <v>Y</v>
      </c>
    </row>
    <row r="1378" spans="1:8" x14ac:dyDescent="0.25">
      <c r="A1378" s="19">
        <v>43016</v>
      </c>
      <c r="B1378" t="str">
        <f t="shared" si="63"/>
        <v>Sun</v>
      </c>
      <c r="C1378" t="str">
        <f>IFERROR(VLOOKUP(A1378,Blad1!$A$1:$F$126,3,FALSE),"No Liqour")</f>
        <v>No Liqour</v>
      </c>
      <c r="D1378">
        <f>IFERROR(VLOOKUP(A1378,Blad1!$A$1:$F$126,4,FALSE),0)</f>
        <v>0</v>
      </c>
      <c r="E1378">
        <f>IFERROR(VLOOKUP(A1378,Blad1!$A$1:$F$126,5,FALSE),0)</f>
        <v>0</v>
      </c>
      <c r="F1378" t="str">
        <f>IFERROR(VLOOKUP(A1378,Blad1!$A$1:$F$126,6,FALSE),"Home")</f>
        <v>Home</v>
      </c>
      <c r="G1378" t="str">
        <f t="shared" si="64"/>
        <v>Self</v>
      </c>
      <c r="H1378" t="str">
        <f t="shared" si="65"/>
        <v>Y</v>
      </c>
    </row>
    <row r="1379" spans="1:8" x14ac:dyDescent="0.25">
      <c r="A1379" s="19">
        <v>43017</v>
      </c>
      <c r="B1379" t="str">
        <f t="shared" si="63"/>
        <v>Mon</v>
      </c>
      <c r="C1379" t="str">
        <f>IFERROR(VLOOKUP(A1379,Blad1!$A$1:$F$126,3,FALSE),"No Liqour")</f>
        <v>No Liqour</v>
      </c>
      <c r="D1379">
        <f>IFERROR(VLOOKUP(A1379,Blad1!$A$1:$F$126,4,FALSE),0)</f>
        <v>0</v>
      </c>
      <c r="E1379">
        <f>IFERROR(VLOOKUP(A1379,Blad1!$A$1:$F$126,5,FALSE),0)</f>
        <v>0</v>
      </c>
      <c r="F1379" t="str">
        <f>IFERROR(VLOOKUP(A1379,Blad1!$A$1:$F$126,6,FALSE),"Home")</f>
        <v>Home</v>
      </c>
      <c r="G1379" t="str">
        <f t="shared" si="64"/>
        <v>Self</v>
      </c>
      <c r="H1379" t="str">
        <f t="shared" si="65"/>
        <v>Y</v>
      </c>
    </row>
    <row r="1380" spans="1:8" x14ac:dyDescent="0.25">
      <c r="A1380" s="19">
        <v>43018</v>
      </c>
      <c r="B1380" t="str">
        <f t="shared" si="63"/>
        <v>Tue</v>
      </c>
      <c r="C1380" t="str">
        <f>IFERROR(VLOOKUP(A1380,Blad1!$A$1:$F$126,3,FALSE),"No Liqour")</f>
        <v>No Liqour</v>
      </c>
      <c r="D1380">
        <f>IFERROR(VLOOKUP(A1380,Blad1!$A$1:$F$126,4,FALSE),0)</f>
        <v>0</v>
      </c>
      <c r="E1380">
        <f>IFERROR(VLOOKUP(A1380,Blad1!$A$1:$F$126,5,FALSE),0)</f>
        <v>0</v>
      </c>
      <c r="F1380" t="str">
        <f>IFERROR(VLOOKUP(A1380,Blad1!$A$1:$F$126,6,FALSE),"Home")</f>
        <v>Home</v>
      </c>
      <c r="G1380" t="str">
        <f t="shared" si="64"/>
        <v>Self</v>
      </c>
      <c r="H1380" t="str">
        <f t="shared" si="65"/>
        <v>Y</v>
      </c>
    </row>
    <row r="1381" spans="1:8" x14ac:dyDescent="0.25">
      <c r="A1381" s="19">
        <v>43019</v>
      </c>
      <c r="B1381" t="str">
        <f t="shared" si="63"/>
        <v>Wed</v>
      </c>
      <c r="C1381" t="str">
        <f>IFERROR(VLOOKUP(A1381,Blad1!$A$1:$F$126,3,FALSE),"No Liqour")</f>
        <v>No Liqour</v>
      </c>
      <c r="D1381">
        <f>IFERROR(VLOOKUP(A1381,Blad1!$A$1:$F$126,4,FALSE),0)</f>
        <v>0</v>
      </c>
      <c r="E1381">
        <f>IFERROR(VLOOKUP(A1381,Blad1!$A$1:$F$126,5,FALSE),0)</f>
        <v>0</v>
      </c>
      <c r="F1381" t="str">
        <f>IFERROR(VLOOKUP(A1381,Blad1!$A$1:$F$126,6,FALSE),"Home")</f>
        <v>Home</v>
      </c>
      <c r="G1381" t="str">
        <f t="shared" si="64"/>
        <v>Self</v>
      </c>
      <c r="H1381" t="str">
        <f t="shared" si="65"/>
        <v>Y</v>
      </c>
    </row>
    <row r="1382" spans="1:8" x14ac:dyDescent="0.25">
      <c r="A1382" s="19">
        <v>43020</v>
      </c>
      <c r="B1382" t="str">
        <f t="shared" si="63"/>
        <v>Thu</v>
      </c>
      <c r="C1382" t="str">
        <f>IFERROR(VLOOKUP(A1382,Blad1!$A$1:$F$126,3,FALSE),"No Liqour")</f>
        <v>No Liqour</v>
      </c>
      <c r="D1382">
        <f>IFERROR(VLOOKUP(A1382,Blad1!$A$1:$F$126,4,FALSE),0)</f>
        <v>0</v>
      </c>
      <c r="E1382">
        <f>IFERROR(VLOOKUP(A1382,Blad1!$A$1:$F$126,5,FALSE),0)</f>
        <v>0</v>
      </c>
      <c r="F1382" t="str">
        <f>IFERROR(VLOOKUP(A1382,Blad1!$A$1:$F$126,6,FALSE),"Home")</f>
        <v>Home</v>
      </c>
      <c r="G1382" t="str">
        <f t="shared" si="64"/>
        <v>Self</v>
      </c>
      <c r="H1382" t="str">
        <f t="shared" si="65"/>
        <v>Y</v>
      </c>
    </row>
    <row r="1383" spans="1:8" x14ac:dyDescent="0.25">
      <c r="A1383" s="19">
        <v>43021</v>
      </c>
      <c r="B1383" t="str">
        <f t="shared" si="63"/>
        <v>Fri</v>
      </c>
      <c r="C1383" t="str">
        <f>IFERROR(VLOOKUP(A1383,Blad1!$A$1:$F$126,3,FALSE),"No Liqour")</f>
        <v>No Liqour</v>
      </c>
      <c r="D1383">
        <f>IFERROR(VLOOKUP(A1383,Blad1!$A$1:$F$126,4,FALSE),0)</f>
        <v>0</v>
      </c>
      <c r="E1383">
        <f>IFERROR(VLOOKUP(A1383,Blad1!$A$1:$F$126,5,FALSE),0)</f>
        <v>0</v>
      </c>
      <c r="F1383" t="str">
        <f>IFERROR(VLOOKUP(A1383,Blad1!$A$1:$F$126,6,FALSE),"Home")</f>
        <v>Home</v>
      </c>
      <c r="G1383" t="str">
        <f t="shared" si="64"/>
        <v>Self</v>
      </c>
      <c r="H1383" t="str">
        <f t="shared" si="65"/>
        <v>Y</v>
      </c>
    </row>
    <row r="1384" spans="1:8" x14ac:dyDescent="0.25">
      <c r="A1384" s="19">
        <v>43022</v>
      </c>
      <c r="B1384" t="str">
        <f t="shared" si="63"/>
        <v>Sat</v>
      </c>
      <c r="C1384" t="str">
        <f>IFERROR(VLOOKUP(A1384,Blad1!$A$1:$F$126,3,FALSE),"No Liqour")</f>
        <v>No Liqour</v>
      </c>
      <c r="D1384">
        <f>IFERROR(VLOOKUP(A1384,Blad1!$A$1:$F$126,4,FALSE),0)</f>
        <v>0</v>
      </c>
      <c r="E1384">
        <f>IFERROR(VLOOKUP(A1384,Blad1!$A$1:$F$126,5,FALSE),0)</f>
        <v>0</v>
      </c>
      <c r="F1384" t="str">
        <f>IFERROR(VLOOKUP(A1384,Blad1!$A$1:$F$126,6,FALSE),"Home")</f>
        <v>Home</v>
      </c>
      <c r="G1384" t="str">
        <f t="shared" si="64"/>
        <v>Self</v>
      </c>
      <c r="H1384" t="str">
        <f t="shared" si="65"/>
        <v>Y</v>
      </c>
    </row>
    <row r="1385" spans="1:8" x14ac:dyDescent="0.25">
      <c r="A1385" s="19">
        <v>43023</v>
      </c>
      <c r="B1385" t="str">
        <f t="shared" si="63"/>
        <v>Sun</v>
      </c>
      <c r="C1385" t="str">
        <f>IFERROR(VLOOKUP(A1385,Blad1!$A$1:$F$126,3,FALSE),"No Liqour")</f>
        <v>No Liqour</v>
      </c>
      <c r="D1385">
        <f>IFERROR(VLOOKUP(A1385,Blad1!$A$1:$F$126,4,FALSE),0)</f>
        <v>0</v>
      </c>
      <c r="E1385">
        <f>IFERROR(VLOOKUP(A1385,Blad1!$A$1:$F$126,5,FALSE),0)</f>
        <v>0</v>
      </c>
      <c r="F1385" t="str">
        <f>IFERROR(VLOOKUP(A1385,Blad1!$A$1:$F$126,6,FALSE),"Home")</f>
        <v>Home</v>
      </c>
      <c r="G1385" t="str">
        <f t="shared" si="64"/>
        <v>Self</v>
      </c>
      <c r="H1385" t="str">
        <f t="shared" si="65"/>
        <v>Y</v>
      </c>
    </row>
    <row r="1386" spans="1:8" x14ac:dyDescent="0.25">
      <c r="A1386" s="19">
        <v>43024</v>
      </c>
      <c r="B1386" t="str">
        <f t="shared" si="63"/>
        <v>Mon</v>
      </c>
      <c r="C1386" t="str">
        <f>IFERROR(VLOOKUP(A1386,Blad1!$A$1:$F$126,3,FALSE),"No Liqour")</f>
        <v>No Liqour</v>
      </c>
      <c r="D1386">
        <f>IFERROR(VLOOKUP(A1386,Blad1!$A$1:$F$126,4,FALSE),0)</f>
        <v>0</v>
      </c>
      <c r="E1386">
        <f>IFERROR(VLOOKUP(A1386,Blad1!$A$1:$F$126,5,FALSE),0)</f>
        <v>0</v>
      </c>
      <c r="F1386" t="str">
        <f>IFERROR(VLOOKUP(A1386,Blad1!$A$1:$F$126,6,FALSE),"Home")</f>
        <v>Home</v>
      </c>
      <c r="G1386" t="str">
        <f t="shared" si="64"/>
        <v>Self</v>
      </c>
      <c r="H1386" t="str">
        <f t="shared" si="65"/>
        <v>Y</v>
      </c>
    </row>
    <row r="1387" spans="1:8" x14ac:dyDescent="0.25">
      <c r="A1387" s="19">
        <v>43025</v>
      </c>
      <c r="B1387" t="str">
        <f t="shared" si="63"/>
        <v>Tue</v>
      </c>
      <c r="C1387" t="str">
        <f>IFERROR(VLOOKUP(A1387,Blad1!$A$1:$F$126,3,FALSE),"No Liqour")</f>
        <v>No Liqour</v>
      </c>
      <c r="D1387">
        <f>IFERROR(VLOOKUP(A1387,Blad1!$A$1:$F$126,4,FALSE),0)</f>
        <v>0</v>
      </c>
      <c r="E1387">
        <f>IFERROR(VLOOKUP(A1387,Blad1!$A$1:$F$126,5,FALSE),0)</f>
        <v>0</v>
      </c>
      <c r="F1387" t="str">
        <f>IFERROR(VLOOKUP(A1387,Blad1!$A$1:$F$126,6,FALSE),"Home")</f>
        <v>Home</v>
      </c>
      <c r="G1387" t="str">
        <f t="shared" si="64"/>
        <v>Self</v>
      </c>
      <c r="H1387" t="str">
        <f t="shared" si="65"/>
        <v>Y</v>
      </c>
    </row>
    <row r="1388" spans="1:8" x14ac:dyDescent="0.25">
      <c r="A1388" s="19">
        <v>43026</v>
      </c>
      <c r="B1388" t="str">
        <f t="shared" si="63"/>
        <v>Wed</v>
      </c>
      <c r="C1388" t="str">
        <f>IFERROR(VLOOKUP(A1388,Blad1!$A$1:$F$126,3,FALSE),"No Liqour")</f>
        <v>No Liqour</v>
      </c>
      <c r="D1388">
        <f>IFERROR(VLOOKUP(A1388,Blad1!$A$1:$F$126,4,FALSE),0)</f>
        <v>0</v>
      </c>
      <c r="E1388">
        <f>IFERROR(VLOOKUP(A1388,Blad1!$A$1:$F$126,5,FALSE),0)</f>
        <v>0</v>
      </c>
      <c r="F1388" t="str">
        <f>IFERROR(VLOOKUP(A1388,Blad1!$A$1:$F$126,6,FALSE),"Home")</f>
        <v>Home</v>
      </c>
      <c r="G1388" t="str">
        <f t="shared" si="64"/>
        <v>Self</v>
      </c>
      <c r="H1388" t="str">
        <f t="shared" si="65"/>
        <v>Y</v>
      </c>
    </row>
    <row r="1389" spans="1:8" x14ac:dyDescent="0.25">
      <c r="A1389" s="19">
        <v>43027</v>
      </c>
      <c r="B1389" t="str">
        <f t="shared" si="63"/>
        <v>Thu</v>
      </c>
      <c r="C1389" t="str">
        <f>IFERROR(VLOOKUP(A1389,Blad1!$A$1:$F$126,3,FALSE),"No Liqour")</f>
        <v>No Liqour</v>
      </c>
      <c r="D1389">
        <f>IFERROR(VLOOKUP(A1389,Blad1!$A$1:$F$126,4,FALSE),0)</f>
        <v>0</v>
      </c>
      <c r="E1389">
        <f>IFERROR(VLOOKUP(A1389,Blad1!$A$1:$F$126,5,FALSE),0)</f>
        <v>0</v>
      </c>
      <c r="F1389" t="str">
        <f>IFERROR(VLOOKUP(A1389,Blad1!$A$1:$F$126,6,FALSE),"Home")</f>
        <v>Home</v>
      </c>
      <c r="G1389" t="str">
        <f t="shared" si="64"/>
        <v>Self</v>
      </c>
      <c r="H1389" t="str">
        <f t="shared" si="65"/>
        <v>Y</v>
      </c>
    </row>
    <row r="1390" spans="1:8" x14ac:dyDescent="0.25">
      <c r="A1390" s="19">
        <v>43028</v>
      </c>
      <c r="B1390" t="str">
        <f t="shared" si="63"/>
        <v>Fri</v>
      </c>
      <c r="C1390" t="str">
        <f>IFERROR(VLOOKUP(A1390,Blad1!$A$1:$F$126,3,FALSE),"No Liqour")</f>
        <v>No Liqour</v>
      </c>
      <c r="D1390">
        <f>IFERROR(VLOOKUP(A1390,Blad1!$A$1:$F$126,4,FALSE),0)</f>
        <v>0</v>
      </c>
      <c r="E1390">
        <f>IFERROR(VLOOKUP(A1390,Blad1!$A$1:$F$126,5,FALSE),0)</f>
        <v>0</v>
      </c>
      <c r="F1390" t="str">
        <f>IFERROR(VLOOKUP(A1390,Blad1!$A$1:$F$126,6,FALSE),"Home")</f>
        <v>Home</v>
      </c>
      <c r="G1390" t="str">
        <f t="shared" si="64"/>
        <v>Self</v>
      </c>
      <c r="H1390" t="str">
        <f t="shared" si="65"/>
        <v>Y</v>
      </c>
    </row>
    <row r="1391" spans="1:8" x14ac:dyDescent="0.25">
      <c r="A1391" s="19">
        <v>43029</v>
      </c>
      <c r="B1391" t="str">
        <f t="shared" si="63"/>
        <v>Sat</v>
      </c>
      <c r="C1391" t="str">
        <f>IFERROR(VLOOKUP(A1391,Blad1!$A$1:$F$126,3,FALSE),"No Liqour")</f>
        <v>No Liqour</v>
      </c>
      <c r="D1391">
        <f>IFERROR(VLOOKUP(A1391,Blad1!$A$1:$F$126,4,FALSE),0)</f>
        <v>0</v>
      </c>
      <c r="E1391">
        <f>IFERROR(VLOOKUP(A1391,Blad1!$A$1:$F$126,5,FALSE),0)</f>
        <v>0</v>
      </c>
      <c r="F1391" t="str">
        <f>IFERROR(VLOOKUP(A1391,Blad1!$A$1:$F$126,6,FALSE),"Home")</f>
        <v>Home</v>
      </c>
      <c r="G1391" t="str">
        <f t="shared" si="64"/>
        <v>Self</v>
      </c>
      <c r="H1391" t="str">
        <f t="shared" si="65"/>
        <v>Y</v>
      </c>
    </row>
    <row r="1392" spans="1:8" x14ac:dyDescent="0.25">
      <c r="A1392" s="19">
        <v>43030</v>
      </c>
      <c r="B1392" t="str">
        <f t="shared" si="63"/>
        <v>Sun</v>
      </c>
      <c r="C1392" t="str">
        <f>IFERROR(VLOOKUP(A1392,Blad1!$A$1:$F$126,3,FALSE),"No Liqour")</f>
        <v>No Liqour</v>
      </c>
      <c r="D1392">
        <f>IFERROR(VLOOKUP(A1392,Blad1!$A$1:$F$126,4,FALSE),0)</f>
        <v>0</v>
      </c>
      <c r="E1392">
        <f>IFERROR(VLOOKUP(A1392,Blad1!$A$1:$F$126,5,FALSE),0)</f>
        <v>0</v>
      </c>
      <c r="F1392" t="str">
        <f>IFERROR(VLOOKUP(A1392,Blad1!$A$1:$F$126,6,FALSE),"Home")</f>
        <v>Home</v>
      </c>
      <c r="G1392" t="str">
        <f t="shared" si="64"/>
        <v>Self</v>
      </c>
      <c r="H1392" t="str">
        <f t="shared" si="65"/>
        <v>Y</v>
      </c>
    </row>
    <row r="1393" spans="1:8" x14ac:dyDescent="0.25">
      <c r="A1393" s="19">
        <v>43031</v>
      </c>
      <c r="B1393" t="str">
        <f t="shared" si="63"/>
        <v>Mon</v>
      </c>
      <c r="C1393" t="str">
        <f>IFERROR(VLOOKUP(A1393,Blad1!$A$1:$F$126,3,FALSE),"No Liqour")</f>
        <v>No Liqour</v>
      </c>
      <c r="D1393">
        <f>IFERROR(VLOOKUP(A1393,Blad1!$A$1:$F$126,4,FALSE),0)</f>
        <v>0</v>
      </c>
      <c r="E1393">
        <f>IFERROR(VLOOKUP(A1393,Blad1!$A$1:$F$126,5,FALSE),0)</f>
        <v>0</v>
      </c>
      <c r="F1393" t="str">
        <f>IFERROR(VLOOKUP(A1393,Blad1!$A$1:$F$126,6,FALSE),"Home")</f>
        <v>Home</v>
      </c>
      <c r="G1393" t="str">
        <f t="shared" si="64"/>
        <v>Self</v>
      </c>
      <c r="H1393" t="str">
        <f t="shared" si="65"/>
        <v>Y</v>
      </c>
    </row>
    <row r="1394" spans="1:8" x14ac:dyDescent="0.25">
      <c r="A1394" s="19">
        <v>43032</v>
      </c>
      <c r="B1394" t="str">
        <f t="shared" si="63"/>
        <v>Tue</v>
      </c>
      <c r="C1394" t="str">
        <f>IFERROR(VLOOKUP(A1394,Blad1!$A$1:$F$126,3,FALSE),"No Liqour")</f>
        <v>No Liqour</v>
      </c>
      <c r="D1394">
        <f>IFERROR(VLOOKUP(A1394,Blad1!$A$1:$F$126,4,FALSE),0)</f>
        <v>0</v>
      </c>
      <c r="E1394">
        <f>IFERROR(VLOOKUP(A1394,Blad1!$A$1:$F$126,5,FALSE),0)</f>
        <v>0</v>
      </c>
      <c r="F1394" t="str">
        <f>IFERROR(VLOOKUP(A1394,Blad1!$A$1:$F$126,6,FALSE),"Home")</f>
        <v>Home</v>
      </c>
      <c r="G1394" t="str">
        <f t="shared" si="64"/>
        <v>Self</v>
      </c>
      <c r="H1394" t="str">
        <f t="shared" si="65"/>
        <v>Y</v>
      </c>
    </row>
    <row r="1395" spans="1:8" x14ac:dyDescent="0.25">
      <c r="A1395" s="19">
        <v>43033</v>
      </c>
      <c r="B1395" t="str">
        <f t="shared" si="63"/>
        <v>Wed</v>
      </c>
      <c r="C1395" t="str">
        <f>IFERROR(VLOOKUP(A1395,Blad1!$A$1:$F$126,3,FALSE),"No Liqour")</f>
        <v>No Liqour</v>
      </c>
      <c r="D1395">
        <f>IFERROR(VLOOKUP(A1395,Blad1!$A$1:$F$126,4,FALSE),0)</f>
        <v>0</v>
      </c>
      <c r="E1395">
        <f>IFERROR(VLOOKUP(A1395,Blad1!$A$1:$F$126,5,FALSE),0)</f>
        <v>0</v>
      </c>
      <c r="F1395" t="str">
        <f>IFERROR(VLOOKUP(A1395,Blad1!$A$1:$F$126,6,FALSE),"Home")</f>
        <v>Home</v>
      </c>
      <c r="G1395" t="str">
        <f t="shared" si="64"/>
        <v>Self</v>
      </c>
      <c r="H1395" t="str">
        <f t="shared" si="65"/>
        <v>Y</v>
      </c>
    </row>
    <row r="1396" spans="1:8" x14ac:dyDescent="0.25">
      <c r="A1396" s="19">
        <v>43034</v>
      </c>
      <c r="B1396" t="str">
        <f t="shared" si="63"/>
        <v>Thu</v>
      </c>
      <c r="C1396" t="str">
        <f>IFERROR(VLOOKUP(A1396,Blad1!$A$1:$F$126,3,FALSE),"No Liqour")</f>
        <v>No Liqour</v>
      </c>
      <c r="D1396">
        <f>IFERROR(VLOOKUP(A1396,Blad1!$A$1:$F$126,4,FALSE),0)</f>
        <v>0</v>
      </c>
      <c r="E1396">
        <f>IFERROR(VLOOKUP(A1396,Blad1!$A$1:$F$126,5,FALSE),0)</f>
        <v>0</v>
      </c>
      <c r="F1396" t="str">
        <f>IFERROR(VLOOKUP(A1396,Blad1!$A$1:$F$126,6,FALSE),"Home")</f>
        <v>Home</v>
      </c>
      <c r="G1396" t="str">
        <f t="shared" si="64"/>
        <v>Self</v>
      </c>
      <c r="H1396" t="str">
        <f t="shared" si="65"/>
        <v>Y</v>
      </c>
    </row>
    <row r="1397" spans="1:8" x14ac:dyDescent="0.25">
      <c r="A1397" s="19">
        <v>43035</v>
      </c>
      <c r="B1397" t="str">
        <f t="shared" si="63"/>
        <v>Fri</v>
      </c>
      <c r="C1397" t="str">
        <f>IFERROR(VLOOKUP(A1397,Blad1!$A$1:$F$126,3,FALSE),"No Liqour")</f>
        <v>No Liqour</v>
      </c>
      <c r="D1397">
        <f>IFERROR(VLOOKUP(A1397,Blad1!$A$1:$F$126,4,FALSE),0)</f>
        <v>0</v>
      </c>
      <c r="E1397">
        <f>IFERROR(VLOOKUP(A1397,Blad1!$A$1:$F$126,5,FALSE),0)</f>
        <v>0</v>
      </c>
      <c r="F1397" t="str">
        <f>IFERROR(VLOOKUP(A1397,Blad1!$A$1:$F$126,6,FALSE),"Home")</f>
        <v>Home</v>
      </c>
      <c r="G1397" t="str">
        <f t="shared" si="64"/>
        <v>Self</v>
      </c>
      <c r="H1397" t="str">
        <f t="shared" si="65"/>
        <v>Y</v>
      </c>
    </row>
    <row r="1398" spans="1:8" x14ac:dyDescent="0.25">
      <c r="A1398" s="19">
        <v>43036</v>
      </c>
      <c r="B1398" t="str">
        <f t="shared" si="63"/>
        <v>Sat</v>
      </c>
      <c r="C1398" t="str">
        <f>IFERROR(VLOOKUP(A1398,Blad1!$A$1:$F$126,3,FALSE),"No Liqour")</f>
        <v>No Liqour</v>
      </c>
      <c r="D1398">
        <f>IFERROR(VLOOKUP(A1398,Blad1!$A$1:$F$126,4,FALSE),0)</f>
        <v>0</v>
      </c>
      <c r="E1398">
        <f>IFERROR(VLOOKUP(A1398,Blad1!$A$1:$F$126,5,FALSE),0)</f>
        <v>0</v>
      </c>
      <c r="F1398" t="str">
        <f>IFERROR(VLOOKUP(A1398,Blad1!$A$1:$F$126,6,FALSE),"Home")</f>
        <v>Home</v>
      </c>
      <c r="G1398" t="str">
        <f t="shared" si="64"/>
        <v>Self</v>
      </c>
      <c r="H1398" t="str">
        <f t="shared" si="65"/>
        <v>Y</v>
      </c>
    </row>
    <row r="1399" spans="1:8" x14ac:dyDescent="0.25">
      <c r="A1399" s="19">
        <v>43037</v>
      </c>
      <c r="B1399" t="str">
        <f t="shared" si="63"/>
        <v>Sun</v>
      </c>
      <c r="C1399" t="str">
        <f>IFERROR(VLOOKUP(A1399,Blad1!$A$1:$F$126,3,FALSE),"No Liqour")</f>
        <v>No Liqour</v>
      </c>
      <c r="D1399">
        <f>IFERROR(VLOOKUP(A1399,Blad1!$A$1:$F$126,4,FALSE),0)</f>
        <v>0</v>
      </c>
      <c r="E1399">
        <f>IFERROR(VLOOKUP(A1399,Blad1!$A$1:$F$126,5,FALSE),0)</f>
        <v>0</v>
      </c>
      <c r="F1399" t="str">
        <f>IFERROR(VLOOKUP(A1399,Blad1!$A$1:$F$126,6,FALSE),"Home")</f>
        <v>Home</v>
      </c>
      <c r="G1399" t="str">
        <f t="shared" si="64"/>
        <v>Self</v>
      </c>
      <c r="H1399" t="str">
        <f t="shared" si="65"/>
        <v>Y</v>
      </c>
    </row>
    <row r="1400" spans="1:8" x14ac:dyDescent="0.25">
      <c r="A1400" s="19">
        <v>43038</v>
      </c>
      <c r="B1400" t="str">
        <f t="shared" si="63"/>
        <v>Mon</v>
      </c>
      <c r="C1400" t="str">
        <f>IFERROR(VLOOKUP(A1400,Blad1!$A$1:$F$126,3,FALSE),"No Liqour")</f>
        <v>No Liqour</v>
      </c>
      <c r="D1400">
        <f>IFERROR(VLOOKUP(A1400,Blad1!$A$1:$F$126,4,FALSE),0)</f>
        <v>0</v>
      </c>
      <c r="E1400">
        <f>IFERROR(VLOOKUP(A1400,Blad1!$A$1:$F$126,5,FALSE),0)</f>
        <v>0</v>
      </c>
      <c r="F1400" t="str">
        <f>IFERROR(VLOOKUP(A1400,Blad1!$A$1:$F$126,6,FALSE),"Home")</f>
        <v>Home</v>
      </c>
      <c r="G1400" t="str">
        <f t="shared" si="64"/>
        <v>Self</v>
      </c>
      <c r="H1400" t="str">
        <f t="shared" si="65"/>
        <v>Y</v>
      </c>
    </row>
    <row r="1401" spans="1:8" x14ac:dyDescent="0.25">
      <c r="A1401" s="19">
        <v>43039</v>
      </c>
      <c r="B1401" t="str">
        <f t="shared" si="63"/>
        <v>Tue</v>
      </c>
      <c r="C1401" t="str">
        <f>IFERROR(VLOOKUP(A1401,Blad1!$A$1:$F$126,3,FALSE),"No Liqour")</f>
        <v>No Liqour</v>
      </c>
      <c r="D1401">
        <f>IFERROR(VLOOKUP(A1401,Blad1!$A$1:$F$126,4,FALSE),0)</f>
        <v>0</v>
      </c>
      <c r="E1401">
        <f>IFERROR(VLOOKUP(A1401,Blad1!$A$1:$F$126,5,FALSE),0)</f>
        <v>0</v>
      </c>
      <c r="F1401" t="str">
        <f>IFERROR(VLOOKUP(A1401,Blad1!$A$1:$F$126,6,FALSE),"Home")</f>
        <v>Home</v>
      </c>
      <c r="G1401" t="str">
        <f t="shared" si="64"/>
        <v>Self</v>
      </c>
      <c r="H1401" t="str">
        <f t="shared" si="65"/>
        <v>Y</v>
      </c>
    </row>
    <row r="1402" spans="1:8" x14ac:dyDescent="0.25">
      <c r="A1402" s="19">
        <v>43040</v>
      </c>
      <c r="B1402" t="str">
        <f t="shared" si="63"/>
        <v>Wed</v>
      </c>
      <c r="C1402" t="str">
        <f>IFERROR(VLOOKUP(A1402,Blad1!$A$1:$F$126,3,FALSE),"No Liqour")</f>
        <v>No Liqour</v>
      </c>
      <c r="D1402">
        <f>IFERROR(VLOOKUP(A1402,Blad1!$A$1:$F$126,4,FALSE),0)</f>
        <v>0</v>
      </c>
      <c r="E1402">
        <f>IFERROR(VLOOKUP(A1402,Blad1!$A$1:$F$126,5,FALSE),0)</f>
        <v>0</v>
      </c>
      <c r="F1402" t="str">
        <f>IFERROR(VLOOKUP(A1402,Blad1!$A$1:$F$126,6,FALSE),"Home")</f>
        <v>Home</v>
      </c>
      <c r="G1402" t="str">
        <f t="shared" si="64"/>
        <v>Self</v>
      </c>
      <c r="H1402" t="str">
        <f t="shared" si="65"/>
        <v>Y</v>
      </c>
    </row>
    <row r="1403" spans="1:8" x14ac:dyDescent="0.25">
      <c r="A1403" s="19">
        <v>43041</v>
      </c>
      <c r="B1403" t="str">
        <f t="shared" si="63"/>
        <v>Thu</v>
      </c>
      <c r="C1403" t="str">
        <f>IFERROR(VLOOKUP(A1403,Blad1!$A$1:$F$126,3,FALSE),"No Liqour")</f>
        <v>No Liqour</v>
      </c>
      <c r="D1403">
        <f>IFERROR(VLOOKUP(A1403,Blad1!$A$1:$F$126,4,FALSE),0)</f>
        <v>0</v>
      </c>
      <c r="E1403">
        <f>IFERROR(VLOOKUP(A1403,Blad1!$A$1:$F$126,5,FALSE),0)</f>
        <v>0</v>
      </c>
      <c r="F1403" t="str">
        <f>IFERROR(VLOOKUP(A1403,Blad1!$A$1:$F$126,6,FALSE),"Home")</f>
        <v>Home</v>
      </c>
      <c r="G1403" t="str">
        <f t="shared" si="64"/>
        <v>Self</v>
      </c>
      <c r="H1403" t="str">
        <f t="shared" si="65"/>
        <v>Y</v>
      </c>
    </row>
    <row r="1404" spans="1:8" x14ac:dyDescent="0.25">
      <c r="A1404" s="19">
        <v>43042</v>
      </c>
      <c r="B1404" t="str">
        <f t="shared" si="63"/>
        <v>Fri</v>
      </c>
      <c r="C1404" t="str">
        <f>IFERROR(VLOOKUP(A1404,Blad1!$A$1:$F$126,3,FALSE),"No Liqour")</f>
        <v>No Liqour</v>
      </c>
      <c r="D1404">
        <f>IFERROR(VLOOKUP(A1404,Blad1!$A$1:$F$126,4,FALSE),0)</f>
        <v>0</v>
      </c>
      <c r="E1404">
        <f>IFERROR(VLOOKUP(A1404,Blad1!$A$1:$F$126,5,FALSE),0)</f>
        <v>0</v>
      </c>
      <c r="F1404" t="str">
        <f>IFERROR(VLOOKUP(A1404,Blad1!$A$1:$F$126,6,FALSE),"Home")</f>
        <v>Home</v>
      </c>
      <c r="G1404" t="str">
        <f t="shared" si="64"/>
        <v>Self</v>
      </c>
      <c r="H1404" t="str">
        <f t="shared" si="65"/>
        <v>Y</v>
      </c>
    </row>
    <row r="1405" spans="1:8" x14ac:dyDescent="0.25">
      <c r="A1405" s="19">
        <v>43043</v>
      </c>
      <c r="B1405" t="str">
        <f t="shared" si="63"/>
        <v>Sat</v>
      </c>
      <c r="C1405" t="str">
        <f>IFERROR(VLOOKUP(A1405,Blad1!$A$1:$F$126,3,FALSE),"No Liqour")</f>
        <v>No Liqour</v>
      </c>
      <c r="D1405">
        <f>IFERROR(VLOOKUP(A1405,Blad1!$A$1:$F$126,4,FALSE),0)</f>
        <v>0</v>
      </c>
      <c r="E1405">
        <f>IFERROR(VLOOKUP(A1405,Blad1!$A$1:$F$126,5,FALSE),0)</f>
        <v>0</v>
      </c>
      <c r="F1405" t="str">
        <f>IFERROR(VLOOKUP(A1405,Blad1!$A$1:$F$126,6,FALSE),"Home")</f>
        <v>Home</v>
      </c>
      <c r="G1405" t="str">
        <f t="shared" si="64"/>
        <v>Self</v>
      </c>
      <c r="H1405" t="str">
        <f t="shared" si="65"/>
        <v>Y</v>
      </c>
    </row>
    <row r="1406" spans="1:8" x14ac:dyDescent="0.25">
      <c r="A1406" s="19">
        <v>43044</v>
      </c>
      <c r="B1406" t="str">
        <f t="shared" si="63"/>
        <v>Sun</v>
      </c>
      <c r="C1406" t="str">
        <f>IFERROR(VLOOKUP(A1406,Blad1!$A$1:$F$126,3,FALSE),"No Liqour")</f>
        <v>No Liqour</v>
      </c>
      <c r="D1406">
        <f>IFERROR(VLOOKUP(A1406,Blad1!$A$1:$F$126,4,FALSE),0)</f>
        <v>0</v>
      </c>
      <c r="E1406">
        <f>IFERROR(VLOOKUP(A1406,Blad1!$A$1:$F$126,5,FALSE),0)</f>
        <v>0</v>
      </c>
      <c r="F1406" t="str">
        <f>IFERROR(VLOOKUP(A1406,Blad1!$A$1:$F$126,6,FALSE),"Home")</f>
        <v>Home</v>
      </c>
      <c r="G1406" t="str">
        <f t="shared" si="64"/>
        <v>Self</v>
      </c>
      <c r="H1406" t="str">
        <f t="shared" si="65"/>
        <v>Y</v>
      </c>
    </row>
    <row r="1407" spans="1:8" x14ac:dyDescent="0.25">
      <c r="A1407" s="19">
        <v>43045</v>
      </c>
      <c r="B1407" t="str">
        <f t="shared" si="63"/>
        <v>Mon</v>
      </c>
      <c r="C1407" t="str">
        <f>IFERROR(VLOOKUP(A1407,Blad1!$A$1:$F$126,3,FALSE),"No Liqour")</f>
        <v>No Liqour</v>
      </c>
      <c r="D1407">
        <f>IFERROR(VLOOKUP(A1407,Blad1!$A$1:$F$126,4,FALSE),0)</f>
        <v>0</v>
      </c>
      <c r="E1407">
        <f>IFERROR(VLOOKUP(A1407,Blad1!$A$1:$F$126,5,FALSE),0)</f>
        <v>0</v>
      </c>
      <c r="F1407" t="str">
        <f>IFERROR(VLOOKUP(A1407,Blad1!$A$1:$F$126,6,FALSE),"Home")</f>
        <v>Home</v>
      </c>
      <c r="G1407" t="str">
        <f t="shared" si="64"/>
        <v>Self</v>
      </c>
      <c r="H1407" t="str">
        <f t="shared" si="65"/>
        <v>Y</v>
      </c>
    </row>
    <row r="1408" spans="1:8" x14ac:dyDescent="0.25">
      <c r="A1408" s="19">
        <v>43046</v>
      </c>
      <c r="B1408" t="str">
        <f t="shared" si="63"/>
        <v>Tue</v>
      </c>
      <c r="C1408" t="str">
        <f>IFERROR(VLOOKUP(A1408,Blad1!$A$1:$F$126,3,FALSE),"No Liqour")</f>
        <v>No Liqour</v>
      </c>
      <c r="D1408">
        <f>IFERROR(VLOOKUP(A1408,Blad1!$A$1:$F$126,4,FALSE),0)</f>
        <v>0</v>
      </c>
      <c r="E1408">
        <f>IFERROR(VLOOKUP(A1408,Blad1!$A$1:$F$126,5,FALSE),0)</f>
        <v>0</v>
      </c>
      <c r="F1408" t="str">
        <f>IFERROR(VLOOKUP(A1408,Blad1!$A$1:$F$126,6,FALSE),"Home")</f>
        <v>Home</v>
      </c>
      <c r="G1408" t="str">
        <f t="shared" si="64"/>
        <v>Self</v>
      </c>
      <c r="H1408" t="str">
        <f t="shared" si="65"/>
        <v>Y</v>
      </c>
    </row>
    <row r="1409" spans="1:8" x14ac:dyDescent="0.25">
      <c r="A1409" s="19">
        <v>43047</v>
      </c>
      <c r="B1409" t="str">
        <f t="shared" si="63"/>
        <v>Wed</v>
      </c>
      <c r="C1409" t="str">
        <f>IFERROR(VLOOKUP(A1409,Blad1!$A$1:$F$126,3,FALSE),"No Liqour")</f>
        <v>No Liqour</v>
      </c>
      <c r="D1409">
        <f>IFERROR(VLOOKUP(A1409,Blad1!$A$1:$F$126,4,FALSE),0)</f>
        <v>0</v>
      </c>
      <c r="E1409">
        <f>IFERROR(VLOOKUP(A1409,Blad1!$A$1:$F$126,5,FALSE),0)</f>
        <v>0</v>
      </c>
      <c r="F1409" t="str">
        <f>IFERROR(VLOOKUP(A1409,Blad1!$A$1:$F$126,6,FALSE),"Home")</f>
        <v>Home</v>
      </c>
      <c r="G1409" t="str">
        <f t="shared" si="64"/>
        <v>Self</v>
      </c>
      <c r="H1409" t="str">
        <f t="shared" si="65"/>
        <v>Y</v>
      </c>
    </row>
    <row r="1410" spans="1:8" x14ac:dyDescent="0.25">
      <c r="A1410" s="19">
        <v>43048</v>
      </c>
      <c r="B1410" t="str">
        <f t="shared" si="63"/>
        <v>Thu</v>
      </c>
      <c r="C1410" t="str">
        <f>IFERROR(VLOOKUP(A1410,Blad1!$A$1:$F$126,3,FALSE),"No Liqour")</f>
        <v>No Liqour</v>
      </c>
      <c r="D1410">
        <f>IFERROR(VLOOKUP(A1410,Blad1!$A$1:$F$126,4,FALSE),0)</f>
        <v>0</v>
      </c>
      <c r="E1410">
        <f>IFERROR(VLOOKUP(A1410,Blad1!$A$1:$F$126,5,FALSE),0)</f>
        <v>0</v>
      </c>
      <c r="F1410" t="str">
        <f>IFERROR(VLOOKUP(A1410,Blad1!$A$1:$F$126,6,FALSE),"Home")</f>
        <v>Home</v>
      </c>
      <c r="G1410" t="str">
        <f t="shared" si="64"/>
        <v>Self</v>
      </c>
      <c r="H1410" t="str">
        <f t="shared" si="65"/>
        <v>Y</v>
      </c>
    </row>
    <row r="1411" spans="1:8" x14ac:dyDescent="0.25">
      <c r="A1411" s="19">
        <v>43049</v>
      </c>
      <c r="B1411" t="str">
        <f t="shared" ref="B1411:B1462" si="66">TEXT(A1411,"ddd")</f>
        <v>Fri</v>
      </c>
      <c r="C1411" t="str">
        <f>IFERROR(VLOOKUP(A1411,Blad1!$A$1:$F$126,3,FALSE),"No Liqour")</f>
        <v>No Liqour</v>
      </c>
      <c r="D1411">
        <f>IFERROR(VLOOKUP(A1411,Blad1!$A$1:$F$126,4,FALSE),0)</f>
        <v>0</v>
      </c>
      <c r="E1411">
        <f>IFERROR(VLOOKUP(A1411,Blad1!$A$1:$F$126,5,FALSE),0)</f>
        <v>0</v>
      </c>
      <c r="F1411" t="str">
        <f>IFERROR(VLOOKUP(A1411,Blad1!$A$1:$F$126,6,FALSE),"Home")</f>
        <v>Home</v>
      </c>
      <c r="G1411" t="str">
        <f t="shared" ref="G1411:G1462" si="67">IF(F1411="Home","Self","Others")</f>
        <v>Self</v>
      </c>
      <c r="H1411" t="str">
        <f t="shared" ref="H1411:H1462" si="68">IFERROR(IF(FIND("Home",F1411)=1,"Y","N"),"N")</f>
        <v>Y</v>
      </c>
    </row>
    <row r="1412" spans="1:8" x14ac:dyDescent="0.25">
      <c r="A1412" s="19">
        <v>43050</v>
      </c>
      <c r="B1412" t="str">
        <f t="shared" si="66"/>
        <v>Sat</v>
      </c>
      <c r="C1412" t="str">
        <f>IFERROR(VLOOKUP(A1412,Blad1!$A$1:$F$126,3,FALSE),"No Liqour")</f>
        <v>No Liqour</v>
      </c>
      <c r="D1412">
        <f>IFERROR(VLOOKUP(A1412,Blad1!$A$1:$F$126,4,FALSE),0)</f>
        <v>0</v>
      </c>
      <c r="E1412">
        <f>IFERROR(VLOOKUP(A1412,Blad1!$A$1:$F$126,5,FALSE),0)</f>
        <v>0</v>
      </c>
      <c r="F1412" t="str">
        <f>IFERROR(VLOOKUP(A1412,Blad1!$A$1:$F$126,6,FALSE),"Home")</f>
        <v>Home</v>
      </c>
      <c r="G1412" t="str">
        <f t="shared" si="67"/>
        <v>Self</v>
      </c>
      <c r="H1412" t="str">
        <f t="shared" si="68"/>
        <v>Y</v>
      </c>
    </row>
    <row r="1413" spans="1:8" x14ac:dyDescent="0.25">
      <c r="A1413" s="19">
        <v>43051</v>
      </c>
      <c r="B1413" t="str">
        <f t="shared" si="66"/>
        <v>Sun</v>
      </c>
      <c r="C1413" t="str">
        <f>IFERROR(VLOOKUP(A1413,Blad1!$A$1:$F$126,3,FALSE),"No Liqour")</f>
        <v>No Liqour</v>
      </c>
      <c r="D1413">
        <f>IFERROR(VLOOKUP(A1413,Blad1!$A$1:$F$126,4,FALSE),0)</f>
        <v>0</v>
      </c>
      <c r="E1413">
        <f>IFERROR(VLOOKUP(A1413,Blad1!$A$1:$F$126,5,FALSE),0)</f>
        <v>0</v>
      </c>
      <c r="F1413" t="str">
        <f>IFERROR(VLOOKUP(A1413,Blad1!$A$1:$F$126,6,FALSE),"Home")</f>
        <v>Home</v>
      </c>
      <c r="G1413" t="str">
        <f t="shared" si="67"/>
        <v>Self</v>
      </c>
      <c r="H1413" t="str">
        <f t="shared" si="68"/>
        <v>Y</v>
      </c>
    </row>
    <row r="1414" spans="1:8" x14ac:dyDescent="0.25">
      <c r="A1414" s="19">
        <v>43052</v>
      </c>
      <c r="B1414" t="str">
        <f t="shared" si="66"/>
        <v>Mon</v>
      </c>
      <c r="C1414" t="str">
        <f>IFERROR(VLOOKUP(A1414,Blad1!$A$1:$F$126,3,FALSE),"No Liqour")</f>
        <v>No Liqour</v>
      </c>
      <c r="D1414">
        <f>IFERROR(VLOOKUP(A1414,Blad1!$A$1:$F$126,4,FALSE),0)</f>
        <v>0</v>
      </c>
      <c r="E1414">
        <f>IFERROR(VLOOKUP(A1414,Blad1!$A$1:$F$126,5,FALSE),0)</f>
        <v>0</v>
      </c>
      <c r="F1414" t="str">
        <f>IFERROR(VLOOKUP(A1414,Blad1!$A$1:$F$126,6,FALSE),"Home")</f>
        <v>Home</v>
      </c>
      <c r="G1414" t="str">
        <f t="shared" si="67"/>
        <v>Self</v>
      </c>
      <c r="H1414" t="str">
        <f t="shared" si="68"/>
        <v>Y</v>
      </c>
    </row>
    <row r="1415" spans="1:8" x14ac:dyDescent="0.25">
      <c r="A1415" s="19">
        <v>43053</v>
      </c>
      <c r="B1415" t="str">
        <f t="shared" si="66"/>
        <v>Tue</v>
      </c>
      <c r="C1415" t="str">
        <f>IFERROR(VLOOKUP(A1415,Blad1!$A$1:$F$126,3,FALSE),"No Liqour")</f>
        <v>No Liqour</v>
      </c>
      <c r="D1415">
        <f>IFERROR(VLOOKUP(A1415,Blad1!$A$1:$F$126,4,FALSE),0)</f>
        <v>0</v>
      </c>
      <c r="E1415">
        <f>IFERROR(VLOOKUP(A1415,Blad1!$A$1:$F$126,5,FALSE),0)</f>
        <v>0</v>
      </c>
      <c r="F1415" t="str">
        <f>IFERROR(VLOOKUP(A1415,Blad1!$A$1:$F$126,6,FALSE),"Home")</f>
        <v>Home</v>
      </c>
      <c r="G1415" t="str">
        <f t="shared" si="67"/>
        <v>Self</v>
      </c>
      <c r="H1415" t="str">
        <f t="shared" si="68"/>
        <v>Y</v>
      </c>
    </row>
    <row r="1416" spans="1:8" x14ac:dyDescent="0.25">
      <c r="A1416" s="19">
        <v>43054</v>
      </c>
      <c r="B1416" t="str">
        <f t="shared" si="66"/>
        <v>Wed</v>
      </c>
      <c r="C1416" t="str">
        <f>IFERROR(VLOOKUP(A1416,Blad1!$A$1:$F$126,3,FALSE),"No Liqour")</f>
        <v>No Liqour</v>
      </c>
      <c r="D1416">
        <f>IFERROR(VLOOKUP(A1416,Blad1!$A$1:$F$126,4,FALSE),0)</f>
        <v>0</v>
      </c>
      <c r="E1416">
        <f>IFERROR(VLOOKUP(A1416,Blad1!$A$1:$F$126,5,FALSE),0)</f>
        <v>0</v>
      </c>
      <c r="F1416" t="str">
        <f>IFERROR(VLOOKUP(A1416,Blad1!$A$1:$F$126,6,FALSE),"Home")</f>
        <v>Home</v>
      </c>
      <c r="G1416" t="str">
        <f t="shared" si="67"/>
        <v>Self</v>
      </c>
      <c r="H1416" t="str">
        <f t="shared" si="68"/>
        <v>Y</v>
      </c>
    </row>
    <row r="1417" spans="1:8" x14ac:dyDescent="0.25">
      <c r="A1417" s="19">
        <v>43055</v>
      </c>
      <c r="B1417" t="str">
        <f t="shared" si="66"/>
        <v>Thu</v>
      </c>
      <c r="C1417" t="str">
        <f>IFERROR(VLOOKUP(A1417,Blad1!$A$1:$F$126,3,FALSE),"No Liqour")</f>
        <v>No Liqour</v>
      </c>
      <c r="D1417">
        <f>IFERROR(VLOOKUP(A1417,Blad1!$A$1:$F$126,4,FALSE),0)</f>
        <v>0</v>
      </c>
      <c r="E1417">
        <f>IFERROR(VLOOKUP(A1417,Blad1!$A$1:$F$126,5,FALSE),0)</f>
        <v>0</v>
      </c>
      <c r="F1417" t="str">
        <f>IFERROR(VLOOKUP(A1417,Blad1!$A$1:$F$126,6,FALSE),"Home")</f>
        <v>Home</v>
      </c>
      <c r="G1417" t="str">
        <f t="shared" si="67"/>
        <v>Self</v>
      </c>
      <c r="H1417" t="str">
        <f t="shared" si="68"/>
        <v>Y</v>
      </c>
    </row>
    <row r="1418" spans="1:8" x14ac:dyDescent="0.25">
      <c r="A1418" s="19">
        <v>43056</v>
      </c>
      <c r="B1418" t="str">
        <f t="shared" si="66"/>
        <v>Fri</v>
      </c>
      <c r="C1418" t="str">
        <f>IFERROR(VLOOKUP(A1418,Blad1!$A$1:$F$126,3,FALSE),"No Liqour")</f>
        <v>No Liqour</v>
      </c>
      <c r="D1418">
        <f>IFERROR(VLOOKUP(A1418,Blad1!$A$1:$F$126,4,FALSE),0)</f>
        <v>0</v>
      </c>
      <c r="E1418">
        <f>IFERROR(VLOOKUP(A1418,Blad1!$A$1:$F$126,5,FALSE),0)</f>
        <v>0</v>
      </c>
      <c r="F1418" t="str">
        <f>IFERROR(VLOOKUP(A1418,Blad1!$A$1:$F$126,6,FALSE),"Home")</f>
        <v>Home</v>
      </c>
      <c r="G1418" t="str">
        <f t="shared" si="67"/>
        <v>Self</v>
      </c>
      <c r="H1418" t="str">
        <f t="shared" si="68"/>
        <v>Y</v>
      </c>
    </row>
    <row r="1419" spans="1:8" x14ac:dyDescent="0.25">
      <c r="A1419" s="19">
        <v>43057</v>
      </c>
      <c r="B1419" t="str">
        <f t="shared" si="66"/>
        <v>Sat</v>
      </c>
      <c r="C1419" t="str">
        <f>IFERROR(VLOOKUP(A1419,Blad1!$A$1:$F$126,3,FALSE),"No Liqour")</f>
        <v>No Liqour</v>
      </c>
      <c r="D1419">
        <f>IFERROR(VLOOKUP(A1419,Blad1!$A$1:$F$126,4,FALSE),0)</f>
        <v>0</v>
      </c>
      <c r="E1419">
        <f>IFERROR(VLOOKUP(A1419,Blad1!$A$1:$F$126,5,FALSE),0)</f>
        <v>0</v>
      </c>
      <c r="F1419" t="str">
        <f>IFERROR(VLOOKUP(A1419,Blad1!$A$1:$F$126,6,FALSE),"Home")</f>
        <v>Home</v>
      </c>
      <c r="G1419" t="str">
        <f t="shared" si="67"/>
        <v>Self</v>
      </c>
      <c r="H1419" t="str">
        <f t="shared" si="68"/>
        <v>Y</v>
      </c>
    </row>
    <row r="1420" spans="1:8" x14ac:dyDescent="0.25">
      <c r="A1420" s="19">
        <v>43058</v>
      </c>
      <c r="B1420" t="str">
        <f t="shared" si="66"/>
        <v>Sun</v>
      </c>
      <c r="C1420" t="str">
        <f>IFERROR(VLOOKUP(A1420,Blad1!$A$1:$F$126,3,FALSE),"No Liqour")</f>
        <v>No Liqour</v>
      </c>
      <c r="D1420">
        <f>IFERROR(VLOOKUP(A1420,Blad1!$A$1:$F$126,4,FALSE),0)</f>
        <v>0</v>
      </c>
      <c r="E1420">
        <f>IFERROR(VLOOKUP(A1420,Blad1!$A$1:$F$126,5,FALSE),0)</f>
        <v>0</v>
      </c>
      <c r="F1420" t="str">
        <f>IFERROR(VLOOKUP(A1420,Blad1!$A$1:$F$126,6,FALSE),"Home")</f>
        <v>Home</v>
      </c>
      <c r="G1420" t="str">
        <f t="shared" si="67"/>
        <v>Self</v>
      </c>
      <c r="H1420" t="str">
        <f t="shared" si="68"/>
        <v>Y</v>
      </c>
    </row>
    <row r="1421" spans="1:8" x14ac:dyDescent="0.25">
      <c r="A1421" s="19">
        <v>43059</v>
      </c>
      <c r="B1421" t="str">
        <f t="shared" si="66"/>
        <v>Mon</v>
      </c>
      <c r="C1421" t="str">
        <f>IFERROR(VLOOKUP(A1421,Blad1!$A$1:$F$126,3,FALSE),"No Liqour")</f>
        <v>No Liqour</v>
      </c>
      <c r="D1421">
        <f>IFERROR(VLOOKUP(A1421,Blad1!$A$1:$F$126,4,FALSE),0)</f>
        <v>0</v>
      </c>
      <c r="E1421">
        <f>IFERROR(VLOOKUP(A1421,Blad1!$A$1:$F$126,5,FALSE),0)</f>
        <v>0</v>
      </c>
      <c r="F1421" t="str">
        <f>IFERROR(VLOOKUP(A1421,Blad1!$A$1:$F$126,6,FALSE),"Home")</f>
        <v>Home</v>
      </c>
      <c r="G1421" t="str">
        <f t="shared" si="67"/>
        <v>Self</v>
      </c>
      <c r="H1421" t="str">
        <f t="shared" si="68"/>
        <v>Y</v>
      </c>
    </row>
    <row r="1422" spans="1:8" x14ac:dyDescent="0.25">
      <c r="A1422" s="19">
        <v>43060</v>
      </c>
      <c r="B1422" t="str">
        <f t="shared" si="66"/>
        <v>Tue</v>
      </c>
      <c r="C1422" t="str">
        <f>IFERROR(VLOOKUP(A1422,Blad1!$A$1:$F$126,3,FALSE),"No Liqour")</f>
        <v>No Liqour</v>
      </c>
      <c r="D1422">
        <f>IFERROR(VLOOKUP(A1422,Blad1!$A$1:$F$126,4,FALSE),0)</f>
        <v>0</v>
      </c>
      <c r="E1422">
        <f>IFERROR(VLOOKUP(A1422,Blad1!$A$1:$F$126,5,FALSE),0)</f>
        <v>0</v>
      </c>
      <c r="F1422" t="str">
        <f>IFERROR(VLOOKUP(A1422,Blad1!$A$1:$F$126,6,FALSE),"Home")</f>
        <v>Home</v>
      </c>
      <c r="G1422" t="str">
        <f t="shared" si="67"/>
        <v>Self</v>
      </c>
      <c r="H1422" t="str">
        <f t="shared" si="68"/>
        <v>Y</v>
      </c>
    </row>
    <row r="1423" spans="1:8" x14ac:dyDescent="0.25">
      <c r="A1423" s="19">
        <v>43061</v>
      </c>
      <c r="B1423" t="str">
        <f t="shared" si="66"/>
        <v>Wed</v>
      </c>
      <c r="C1423" t="str">
        <f>IFERROR(VLOOKUP(A1423,Blad1!$A$1:$F$126,3,FALSE),"No Liqour")</f>
        <v>No Liqour</v>
      </c>
      <c r="D1423">
        <f>IFERROR(VLOOKUP(A1423,Blad1!$A$1:$F$126,4,FALSE),0)</f>
        <v>0</v>
      </c>
      <c r="E1423">
        <f>IFERROR(VLOOKUP(A1423,Blad1!$A$1:$F$126,5,FALSE),0)</f>
        <v>0</v>
      </c>
      <c r="F1423" t="str">
        <f>IFERROR(VLOOKUP(A1423,Blad1!$A$1:$F$126,6,FALSE),"Home")</f>
        <v>Home</v>
      </c>
      <c r="G1423" t="str">
        <f t="shared" si="67"/>
        <v>Self</v>
      </c>
      <c r="H1423" t="str">
        <f t="shared" si="68"/>
        <v>Y</v>
      </c>
    </row>
    <row r="1424" spans="1:8" x14ac:dyDescent="0.25">
      <c r="A1424" s="19">
        <v>43062</v>
      </c>
      <c r="B1424" t="str">
        <f t="shared" si="66"/>
        <v>Thu</v>
      </c>
      <c r="C1424" t="str">
        <f>IFERROR(VLOOKUP(A1424,Blad1!$A$1:$F$126,3,FALSE),"No Liqour")</f>
        <v>No Liqour</v>
      </c>
      <c r="D1424">
        <f>IFERROR(VLOOKUP(A1424,Blad1!$A$1:$F$126,4,FALSE),0)</f>
        <v>0</v>
      </c>
      <c r="E1424">
        <f>IFERROR(VLOOKUP(A1424,Blad1!$A$1:$F$126,5,FALSE),0)</f>
        <v>0</v>
      </c>
      <c r="F1424" t="str">
        <f>IFERROR(VLOOKUP(A1424,Blad1!$A$1:$F$126,6,FALSE),"Home")</f>
        <v>Home</v>
      </c>
      <c r="G1424" t="str">
        <f t="shared" si="67"/>
        <v>Self</v>
      </c>
      <c r="H1424" t="str">
        <f t="shared" si="68"/>
        <v>Y</v>
      </c>
    </row>
    <row r="1425" spans="1:8" x14ac:dyDescent="0.25">
      <c r="A1425" s="19">
        <v>43063</v>
      </c>
      <c r="B1425" t="str">
        <f t="shared" si="66"/>
        <v>Fri</v>
      </c>
      <c r="C1425" t="str">
        <f>IFERROR(VLOOKUP(A1425,Blad1!$A$1:$F$126,3,FALSE),"No Liqour")</f>
        <v>No Liqour</v>
      </c>
      <c r="D1425">
        <f>IFERROR(VLOOKUP(A1425,Blad1!$A$1:$F$126,4,FALSE),0)</f>
        <v>0</v>
      </c>
      <c r="E1425">
        <f>IFERROR(VLOOKUP(A1425,Blad1!$A$1:$F$126,5,FALSE),0)</f>
        <v>0</v>
      </c>
      <c r="F1425" t="str">
        <f>IFERROR(VLOOKUP(A1425,Blad1!$A$1:$F$126,6,FALSE),"Home")</f>
        <v>Home</v>
      </c>
      <c r="G1425" t="str">
        <f t="shared" si="67"/>
        <v>Self</v>
      </c>
      <c r="H1425" t="str">
        <f t="shared" si="68"/>
        <v>Y</v>
      </c>
    </row>
    <row r="1426" spans="1:8" x14ac:dyDescent="0.25">
      <c r="A1426" s="19">
        <v>43064</v>
      </c>
      <c r="B1426" t="str">
        <f t="shared" si="66"/>
        <v>Sat</v>
      </c>
      <c r="C1426" t="str">
        <f>IFERROR(VLOOKUP(A1426,Blad1!$A$1:$F$126,3,FALSE),"No Liqour")</f>
        <v>No Liqour</v>
      </c>
      <c r="D1426">
        <f>IFERROR(VLOOKUP(A1426,Blad1!$A$1:$F$126,4,FALSE),0)</f>
        <v>0</v>
      </c>
      <c r="E1426">
        <f>IFERROR(VLOOKUP(A1426,Blad1!$A$1:$F$126,5,FALSE),0)</f>
        <v>0</v>
      </c>
      <c r="F1426" t="str">
        <f>IFERROR(VLOOKUP(A1426,Blad1!$A$1:$F$126,6,FALSE),"Home")</f>
        <v>Home</v>
      </c>
      <c r="G1426" t="str">
        <f t="shared" si="67"/>
        <v>Self</v>
      </c>
      <c r="H1426" t="str">
        <f t="shared" si="68"/>
        <v>Y</v>
      </c>
    </row>
    <row r="1427" spans="1:8" x14ac:dyDescent="0.25">
      <c r="A1427" s="19">
        <v>43065</v>
      </c>
      <c r="B1427" t="str">
        <f t="shared" si="66"/>
        <v>Sun</v>
      </c>
      <c r="C1427" t="str">
        <f>IFERROR(VLOOKUP(A1427,Blad1!$A$1:$F$126,3,FALSE),"No Liqour")</f>
        <v>No Liqour</v>
      </c>
      <c r="D1427">
        <f>IFERROR(VLOOKUP(A1427,Blad1!$A$1:$F$126,4,FALSE),0)</f>
        <v>0</v>
      </c>
      <c r="E1427">
        <f>IFERROR(VLOOKUP(A1427,Blad1!$A$1:$F$126,5,FALSE),0)</f>
        <v>0</v>
      </c>
      <c r="F1427" t="str">
        <f>IFERROR(VLOOKUP(A1427,Blad1!$A$1:$F$126,6,FALSE),"Home")</f>
        <v>Home</v>
      </c>
      <c r="G1427" t="str">
        <f t="shared" si="67"/>
        <v>Self</v>
      </c>
      <c r="H1427" t="str">
        <f t="shared" si="68"/>
        <v>Y</v>
      </c>
    </row>
    <row r="1428" spans="1:8" x14ac:dyDescent="0.25">
      <c r="A1428" s="19">
        <v>43066</v>
      </c>
      <c r="B1428" t="str">
        <f t="shared" si="66"/>
        <v>Mon</v>
      </c>
      <c r="C1428" t="str">
        <f>IFERROR(VLOOKUP(A1428,Blad1!$A$1:$F$126,3,FALSE),"No Liqour")</f>
        <v>No Liqour</v>
      </c>
      <c r="D1428">
        <f>IFERROR(VLOOKUP(A1428,Blad1!$A$1:$F$126,4,FALSE),0)</f>
        <v>0</v>
      </c>
      <c r="E1428">
        <f>IFERROR(VLOOKUP(A1428,Blad1!$A$1:$F$126,5,FALSE),0)</f>
        <v>0</v>
      </c>
      <c r="F1428" t="str">
        <f>IFERROR(VLOOKUP(A1428,Blad1!$A$1:$F$126,6,FALSE),"Home")</f>
        <v>Home</v>
      </c>
      <c r="G1428" t="str">
        <f t="shared" si="67"/>
        <v>Self</v>
      </c>
      <c r="H1428" t="str">
        <f t="shared" si="68"/>
        <v>Y</v>
      </c>
    </row>
    <row r="1429" spans="1:8" x14ac:dyDescent="0.25">
      <c r="A1429" s="19">
        <v>43067</v>
      </c>
      <c r="B1429" t="str">
        <f t="shared" si="66"/>
        <v>Tue</v>
      </c>
      <c r="C1429" t="str">
        <f>IFERROR(VLOOKUP(A1429,Blad1!$A$1:$F$126,3,FALSE),"No Liqour")</f>
        <v>No Liqour</v>
      </c>
      <c r="D1429">
        <f>IFERROR(VLOOKUP(A1429,Blad1!$A$1:$F$126,4,FALSE),0)</f>
        <v>0</v>
      </c>
      <c r="E1429">
        <f>IFERROR(VLOOKUP(A1429,Blad1!$A$1:$F$126,5,FALSE),0)</f>
        <v>0</v>
      </c>
      <c r="F1429" t="str">
        <f>IFERROR(VLOOKUP(A1429,Blad1!$A$1:$F$126,6,FALSE),"Home")</f>
        <v>Home</v>
      </c>
      <c r="G1429" t="str">
        <f t="shared" si="67"/>
        <v>Self</v>
      </c>
      <c r="H1429" t="str">
        <f t="shared" si="68"/>
        <v>Y</v>
      </c>
    </row>
    <row r="1430" spans="1:8" x14ac:dyDescent="0.25">
      <c r="A1430" s="19">
        <v>43068</v>
      </c>
      <c r="B1430" t="str">
        <f t="shared" si="66"/>
        <v>Wed</v>
      </c>
      <c r="C1430" t="str">
        <f>IFERROR(VLOOKUP(A1430,Blad1!$A$1:$F$126,3,FALSE),"No Liqour")</f>
        <v>No Liqour</v>
      </c>
      <c r="D1430">
        <f>IFERROR(VLOOKUP(A1430,Blad1!$A$1:$F$126,4,FALSE),0)</f>
        <v>0</v>
      </c>
      <c r="E1430">
        <f>IFERROR(VLOOKUP(A1430,Blad1!$A$1:$F$126,5,FALSE),0)</f>
        <v>0</v>
      </c>
      <c r="F1430" t="str">
        <f>IFERROR(VLOOKUP(A1430,Blad1!$A$1:$F$126,6,FALSE),"Home")</f>
        <v>Home</v>
      </c>
      <c r="G1430" t="str">
        <f t="shared" si="67"/>
        <v>Self</v>
      </c>
      <c r="H1430" t="str">
        <f t="shared" si="68"/>
        <v>Y</v>
      </c>
    </row>
    <row r="1431" spans="1:8" x14ac:dyDescent="0.25">
      <c r="A1431" s="19">
        <v>43069</v>
      </c>
      <c r="B1431" t="str">
        <f t="shared" si="66"/>
        <v>Thu</v>
      </c>
      <c r="C1431" t="str">
        <f>IFERROR(VLOOKUP(A1431,Blad1!$A$1:$F$126,3,FALSE),"No Liqour")</f>
        <v>No Liqour</v>
      </c>
      <c r="D1431">
        <f>IFERROR(VLOOKUP(A1431,Blad1!$A$1:$F$126,4,FALSE),0)</f>
        <v>0</v>
      </c>
      <c r="E1431">
        <f>IFERROR(VLOOKUP(A1431,Blad1!$A$1:$F$126,5,FALSE),0)</f>
        <v>0</v>
      </c>
      <c r="F1431" t="str">
        <f>IFERROR(VLOOKUP(A1431,Blad1!$A$1:$F$126,6,FALSE),"Home")</f>
        <v>Home</v>
      </c>
      <c r="G1431" t="str">
        <f t="shared" si="67"/>
        <v>Self</v>
      </c>
      <c r="H1431" t="str">
        <f t="shared" si="68"/>
        <v>Y</v>
      </c>
    </row>
    <row r="1432" spans="1:8" x14ac:dyDescent="0.25">
      <c r="A1432" s="19">
        <v>43070</v>
      </c>
      <c r="B1432" t="str">
        <f t="shared" si="66"/>
        <v>Fri</v>
      </c>
      <c r="C1432" t="str">
        <f>IFERROR(VLOOKUP(A1432,Blad1!$A$1:$F$126,3,FALSE),"No Liqour")</f>
        <v>No Liqour</v>
      </c>
      <c r="D1432">
        <f>IFERROR(VLOOKUP(A1432,Blad1!$A$1:$F$126,4,FALSE),0)</f>
        <v>0</v>
      </c>
      <c r="E1432">
        <f>IFERROR(VLOOKUP(A1432,Blad1!$A$1:$F$126,5,FALSE),0)</f>
        <v>0</v>
      </c>
      <c r="F1432" t="str">
        <f>IFERROR(VLOOKUP(A1432,Blad1!$A$1:$F$126,6,FALSE),"Home")</f>
        <v>Home</v>
      </c>
      <c r="G1432" t="str">
        <f t="shared" si="67"/>
        <v>Self</v>
      </c>
      <c r="H1432" t="str">
        <f t="shared" si="68"/>
        <v>Y</v>
      </c>
    </row>
    <row r="1433" spans="1:8" x14ac:dyDescent="0.25">
      <c r="A1433" s="19">
        <v>43071</v>
      </c>
      <c r="B1433" t="str">
        <f t="shared" si="66"/>
        <v>Sat</v>
      </c>
      <c r="C1433" t="str">
        <f>IFERROR(VLOOKUP(A1433,Blad1!$A$1:$F$126,3,FALSE),"No Liqour")</f>
        <v>No Liqour</v>
      </c>
      <c r="D1433">
        <f>IFERROR(VLOOKUP(A1433,Blad1!$A$1:$F$126,4,FALSE),0)</f>
        <v>0</v>
      </c>
      <c r="E1433">
        <f>IFERROR(VLOOKUP(A1433,Blad1!$A$1:$F$126,5,FALSE),0)</f>
        <v>0</v>
      </c>
      <c r="F1433" t="str">
        <f>IFERROR(VLOOKUP(A1433,Blad1!$A$1:$F$126,6,FALSE),"Home")</f>
        <v>Home</v>
      </c>
      <c r="G1433" t="str">
        <f t="shared" si="67"/>
        <v>Self</v>
      </c>
      <c r="H1433" t="str">
        <f t="shared" si="68"/>
        <v>Y</v>
      </c>
    </row>
    <row r="1434" spans="1:8" x14ac:dyDescent="0.25">
      <c r="A1434" s="19">
        <v>43072</v>
      </c>
      <c r="B1434" t="str">
        <f t="shared" si="66"/>
        <v>Sun</v>
      </c>
      <c r="C1434" t="str">
        <f>IFERROR(VLOOKUP(A1434,Blad1!$A$1:$F$126,3,FALSE),"No Liqour")</f>
        <v>No Liqour</v>
      </c>
      <c r="D1434">
        <f>IFERROR(VLOOKUP(A1434,Blad1!$A$1:$F$126,4,FALSE),0)</f>
        <v>0</v>
      </c>
      <c r="E1434">
        <f>IFERROR(VLOOKUP(A1434,Blad1!$A$1:$F$126,5,FALSE),0)</f>
        <v>0</v>
      </c>
      <c r="F1434" t="str">
        <f>IFERROR(VLOOKUP(A1434,Blad1!$A$1:$F$126,6,FALSE),"Home")</f>
        <v>Home</v>
      </c>
      <c r="G1434" t="str">
        <f t="shared" si="67"/>
        <v>Self</v>
      </c>
      <c r="H1434" t="str">
        <f t="shared" si="68"/>
        <v>Y</v>
      </c>
    </row>
    <row r="1435" spans="1:8" x14ac:dyDescent="0.25">
      <c r="A1435" s="19">
        <v>43073</v>
      </c>
      <c r="B1435" t="str">
        <f t="shared" si="66"/>
        <v>Mon</v>
      </c>
      <c r="C1435" t="str">
        <f>IFERROR(VLOOKUP(A1435,Blad1!$A$1:$F$126,3,FALSE),"No Liqour")</f>
        <v>No Liqour</v>
      </c>
      <c r="D1435">
        <f>IFERROR(VLOOKUP(A1435,Blad1!$A$1:$F$126,4,FALSE),0)</f>
        <v>0</v>
      </c>
      <c r="E1435">
        <f>IFERROR(VLOOKUP(A1435,Blad1!$A$1:$F$126,5,FALSE),0)</f>
        <v>0</v>
      </c>
      <c r="F1435" t="str">
        <f>IFERROR(VLOOKUP(A1435,Blad1!$A$1:$F$126,6,FALSE),"Home")</f>
        <v>Home</v>
      </c>
      <c r="G1435" t="str">
        <f t="shared" si="67"/>
        <v>Self</v>
      </c>
      <c r="H1435" t="str">
        <f t="shared" si="68"/>
        <v>Y</v>
      </c>
    </row>
    <row r="1436" spans="1:8" x14ac:dyDescent="0.25">
      <c r="A1436" s="19">
        <v>43074</v>
      </c>
      <c r="B1436" t="str">
        <f t="shared" si="66"/>
        <v>Tue</v>
      </c>
      <c r="C1436" t="str">
        <f>IFERROR(VLOOKUP(A1436,Blad1!$A$1:$F$126,3,FALSE),"No Liqour")</f>
        <v>No Liqour</v>
      </c>
      <c r="D1436">
        <f>IFERROR(VLOOKUP(A1436,Blad1!$A$1:$F$126,4,FALSE),0)</f>
        <v>0</v>
      </c>
      <c r="E1436">
        <f>IFERROR(VLOOKUP(A1436,Blad1!$A$1:$F$126,5,FALSE),0)</f>
        <v>0</v>
      </c>
      <c r="F1436" t="str">
        <f>IFERROR(VLOOKUP(A1436,Blad1!$A$1:$F$126,6,FALSE),"Home")</f>
        <v>Home</v>
      </c>
      <c r="G1436" t="str">
        <f t="shared" si="67"/>
        <v>Self</v>
      </c>
      <c r="H1436" t="str">
        <f t="shared" si="68"/>
        <v>Y</v>
      </c>
    </row>
    <row r="1437" spans="1:8" x14ac:dyDescent="0.25">
      <c r="A1437" s="19">
        <v>43075</v>
      </c>
      <c r="B1437" t="str">
        <f t="shared" si="66"/>
        <v>Wed</v>
      </c>
      <c r="C1437" t="str">
        <f>IFERROR(VLOOKUP(A1437,Blad1!$A$1:$F$126,3,FALSE),"No Liqour")</f>
        <v>No Liqour</v>
      </c>
      <c r="D1437">
        <f>IFERROR(VLOOKUP(A1437,Blad1!$A$1:$F$126,4,FALSE),0)</f>
        <v>0</v>
      </c>
      <c r="E1437">
        <f>IFERROR(VLOOKUP(A1437,Blad1!$A$1:$F$126,5,FALSE),0)</f>
        <v>0</v>
      </c>
      <c r="F1437" t="str">
        <f>IFERROR(VLOOKUP(A1437,Blad1!$A$1:$F$126,6,FALSE),"Home")</f>
        <v>Home</v>
      </c>
      <c r="G1437" t="str">
        <f t="shared" si="67"/>
        <v>Self</v>
      </c>
      <c r="H1437" t="str">
        <f t="shared" si="68"/>
        <v>Y</v>
      </c>
    </row>
    <row r="1438" spans="1:8" x14ac:dyDescent="0.25">
      <c r="A1438" s="19">
        <v>43076</v>
      </c>
      <c r="B1438" t="str">
        <f t="shared" si="66"/>
        <v>Thu</v>
      </c>
      <c r="C1438" t="str">
        <f>IFERROR(VLOOKUP(A1438,Blad1!$A$1:$F$126,3,FALSE),"No Liqour")</f>
        <v>No Liqour</v>
      </c>
      <c r="D1438">
        <f>IFERROR(VLOOKUP(A1438,Blad1!$A$1:$F$126,4,FALSE),0)</f>
        <v>0</v>
      </c>
      <c r="E1438">
        <f>IFERROR(VLOOKUP(A1438,Blad1!$A$1:$F$126,5,FALSE),0)</f>
        <v>0</v>
      </c>
      <c r="F1438" t="str">
        <f>IFERROR(VLOOKUP(A1438,Blad1!$A$1:$F$126,6,FALSE),"Home")</f>
        <v>Home</v>
      </c>
      <c r="G1438" t="str">
        <f t="shared" si="67"/>
        <v>Self</v>
      </c>
      <c r="H1438" t="str">
        <f t="shared" si="68"/>
        <v>Y</v>
      </c>
    </row>
    <row r="1439" spans="1:8" x14ac:dyDescent="0.25">
      <c r="A1439" s="19">
        <v>43077</v>
      </c>
      <c r="B1439" t="str">
        <f t="shared" si="66"/>
        <v>Fri</v>
      </c>
      <c r="C1439" t="str">
        <f>IFERROR(VLOOKUP(A1439,Blad1!$A$1:$F$126,3,FALSE),"No Liqour")</f>
        <v>No Liqour</v>
      </c>
      <c r="D1439">
        <f>IFERROR(VLOOKUP(A1439,Blad1!$A$1:$F$126,4,FALSE),0)</f>
        <v>0</v>
      </c>
      <c r="E1439">
        <f>IFERROR(VLOOKUP(A1439,Blad1!$A$1:$F$126,5,FALSE),0)</f>
        <v>0</v>
      </c>
      <c r="F1439" t="str">
        <f>IFERROR(VLOOKUP(A1439,Blad1!$A$1:$F$126,6,FALSE),"Home")</f>
        <v>Home</v>
      </c>
      <c r="G1439" t="str">
        <f t="shared" si="67"/>
        <v>Self</v>
      </c>
      <c r="H1439" t="str">
        <f t="shared" si="68"/>
        <v>Y</v>
      </c>
    </row>
    <row r="1440" spans="1:8" x14ac:dyDescent="0.25">
      <c r="A1440" s="19">
        <v>43078</v>
      </c>
      <c r="B1440" t="str">
        <f t="shared" si="66"/>
        <v>Sat</v>
      </c>
      <c r="C1440" t="str">
        <f>IFERROR(VLOOKUP(A1440,Blad1!$A$1:$F$126,3,FALSE),"No Liqour")</f>
        <v>No Liqour</v>
      </c>
      <c r="D1440">
        <f>IFERROR(VLOOKUP(A1440,Blad1!$A$1:$F$126,4,FALSE),0)</f>
        <v>0</v>
      </c>
      <c r="E1440">
        <f>IFERROR(VLOOKUP(A1440,Blad1!$A$1:$F$126,5,FALSE),0)</f>
        <v>0</v>
      </c>
      <c r="F1440" t="str">
        <f>IFERROR(VLOOKUP(A1440,Blad1!$A$1:$F$126,6,FALSE),"Home")</f>
        <v>Home</v>
      </c>
      <c r="G1440" t="str">
        <f t="shared" si="67"/>
        <v>Self</v>
      </c>
      <c r="H1440" t="str">
        <f t="shared" si="68"/>
        <v>Y</v>
      </c>
    </row>
    <row r="1441" spans="1:8" x14ac:dyDescent="0.25">
      <c r="A1441" s="19">
        <v>43079</v>
      </c>
      <c r="B1441" t="str">
        <f t="shared" si="66"/>
        <v>Sun</v>
      </c>
      <c r="C1441" t="str">
        <f>IFERROR(VLOOKUP(A1441,Blad1!$A$1:$F$126,3,FALSE),"No Liqour")</f>
        <v>No Liqour</v>
      </c>
      <c r="D1441">
        <f>IFERROR(VLOOKUP(A1441,Blad1!$A$1:$F$126,4,FALSE),0)</f>
        <v>0</v>
      </c>
      <c r="E1441">
        <f>IFERROR(VLOOKUP(A1441,Blad1!$A$1:$F$126,5,FALSE),0)</f>
        <v>0</v>
      </c>
      <c r="F1441" t="str">
        <f>IFERROR(VLOOKUP(A1441,Blad1!$A$1:$F$126,6,FALSE),"Home")</f>
        <v>Home</v>
      </c>
      <c r="G1441" t="str">
        <f t="shared" si="67"/>
        <v>Self</v>
      </c>
      <c r="H1441" t="str">
        <f t="shared" si="68"/>
        <v>Y</v>
      </c>
    </row>
    <row r="1442" spans="1:8" x14ac:dyDescent="0.25">
      <c r="A1442" s="19">
        <v>43080</v>
      </c>
      <c r="B1442" t="str">
        <f t="shared" si="66"/>
        <v>Mon</v>
      </c>
      <c r="C1442" t="str">
        <f>IFERROR(VLOOKUP(A1442,Blad1!$A$1:$F$126,3,FALSE),"No Liqour")</f>
        <v>No Liqour</v>
      </c>
      <c r="D1442">
        <f>IFERROR(VLOOKUP(A1442,Blad1!$A$1:$F$126,4,FALSE),0)</f>
        <v>0</v>
      </c>
      <c r="E1442">
        <f>IFERROR(VLOOKUP(A1442,Blad1!$A$1:$F$126,5,FALSE),0)</f>
        <v>0</v>
      </c>
      <c r="F1442" t="str">
        <f>IFERROR(VLOOKUP(A1442,Blad1!$A$1:$F$126,6,FALSE),"Home")</f>
        <v>Home</v>
      </c>
      <c r="G1442" t="str">
        <f t="shared" si="67"/>
        <v>Self</v>
      </c>
      <c r="H1442" t="str">
        <f t="shared" si="68"/>
        <v>Y</v>
      </c>
    </row>
    <row r="1443" spans="1:8" x14ac:dyDescent="0.25">
      <c r="A1443" s="19">
        <v>43081</v>
      </c>
      <c r="B1443" t="str">
        <f t="shared" si="66"/>
        <v>Tue</v>
      </c>
      <c r="C1443" t="str">
        <f>IFERROR(VLOOKUP(A1443,Blad1!$A$1:$F$126,3,FALSE),"No Liqour")</f>
        <v>No Liqour</v>
      </c>
      <c r="D1443">
        <f>IFERROR(VLOOKUP(A1443,Blad1!$A$1:$F$126,4,FALSE),0)</f>
        <v>0</v>
      </c>
      <c r="E1443">
        <f>IFERROR(VLOOKUP(A1443,Blad1!$A$1:$F$126,5,FALSE),0)</f>
        <v>0</v>
      </c>
      <c r="F1443" t="str">
        <f>IFERROR(VLOOKUP(A1443,Blad1!$A$1:$F$126,6,FALSE),"Home")</f>
        <v>Home</v>
      </c>
      <c r="G1443" t="str">
        <f t="shared" si="67"/>
        <v>Self</v>
      </c>
      <c r="H1443" t="str">
        <f t="shared" si="68"/>
        <v>Y</v>
      </c>
    </row>
    <row r="1444" spans="1:8" x14ac:dyDescent="0.25">
      <c r="A1444" s="19">
        <v>43082</v>
      </c>
      <c r="B1444" t="str">
        <f t="shared" si="66"/>
        <v>Wed</v>
      </c>
      <c r="C1444" t="str">
        <f>IFERROR(VLOOKUP(A1444,Blad1!$A$1:$F$126,3,FALSE),"No Liqour")</f>
        <v>No Liqour</v>
      </c>
      <c r="D1444">
        <f>IFERROR(VLOOKUP(A1444,Blad1!$A$1:$F$126,4,FALSE),0)</f>
        <v>0</v>
      </c>
      <c r="E1444">
        <f>IFERROR(VLOOKUP(A1444,Blad1!$A$1:$F$126,5,FALSE),0)</f>
        <v>0</v>
      </c>
      <c r="F1444" t="str">
        <f>IFERROR(VLOOKUP(A1444,Blad1!$A$1:$F$126,6,FALSE),"Home")</f>
        <v>Home</v>
      </c>
      <c r="G1444" t="str">
        <f t="shared" si="67"/>
        <v>Self</v>
      </c>
      <c r="H1444" t="str">
        <f t="shared" si="68"/>
        <v>Y</v>
      </c>
    </row>
    <row r="1445" spans="1:8" x14ac:dyDescent="0.25">
      <c r="A1445" s="19">
        <v>43083</v>
      </c>
      <c r="B1445" t="str">
        <f t="shared" si="66"/>
        <v>Thu</v>
      </c>
      <c r="C1445" t="str">
        <f>IFERROR(VLOOKUP(A1445,Blad1!$A$1:$F$126,3,FALSE),"No Liqour")</f>
        <v>No Liqour</v>
      </c>
      <c r="D1445">
        <f>IFERROR(VLOOKUP(A1445,Blad1!$A$1:$F$126,4,FALSE),0)</f>
        <v>0</v>
      </c>
      <c r="E1445">
        <f>IFERROR(VLOOKUP(A1445,Blad1!$A$1:$F$126,5,FALSE),0)</f>
        <v>0</v>
      </c>
      <c r="F1445" t="str">
        <f>IFERROR(VLOOKUP(A1445,Blad1!$A$1:$F$126,6,FALSE),"Home")</f>
        <v>Home</v>
      </c>
      <c r="G1445" t="str">
        <f t="shared" si="67"/>
        <v>Self</v>
      </c>
      <c r="H1445" t="str">
        <f t="shared" si="68"/>
        <v>Y</v>
      </c>
    </row>
    <row r="1446" spans="1:8" x14ac:dyDescent="0.25">
      <c r="A1446" s="19">
        <v>43084</v>
      </c>
      <c r="B1446" t="str">
        <f t="shared" si="66"/>
        <v>Fri</v>
      </c>
      <c r="C1446" t="str">
        <f>IFERROR(VLOOKUP(A1446,Blad1!$A$1:$F$126,3,FALSE),"No Liqour")</f>
        <v>No Liqour</v>
      </c>
      <c r="D1446">
        <f>IFERROR(VLOOKUP(A1446,Blad1!$A$1:$F$126,4,FALSE),0)</f>
        <v>0</v>
      </c>
      <c r="E1446">
        <f>IFERROR(VLOOKUP(A1446,Blad1!$A$1:$F$126,5,FALSE),0)</f>
        <v>0</v>
      </c>
      <c r="F1446" t="str">
        <f>IFERROR(VLOOKUP(A1446,Blad1!$A$1:$F$126,6,FALSE),"Home")</f>
        <v>Home</v>
      </c>
      <c r="G1446" t="str">
        <f t="shared" si="67"/>
        <v>Self</v>
      </c>
      <c r="H1446" t="str">
        <f t="shared" si="68"/>
        <v>Y</v>
      </c>
    </row>
    <row r="1447" spans="1:8" x14ac:dyDescent="0.25">
      <c r="A1447" s="19">
        <v>43085</v>
      </c>
      <c r="B1447" t="str">
        <f t="shared" si="66"/>
        <v>Sat</v>
      </c>
      <c r="C1447" t="str">
        <f>IFERROR(VLOOKUP(A1447,Blad1!$A$1:$F$126,3,FALSE),"No Liqour")</f>
        <v>No Liqour</v>
      </c>
      <c r="D1447">
        <f>IFERROR(VLOOKUP(A1447,Blad1!$A$1:$F$126,4,FALSE),0)</f>
        <v>0</v>
      </c>
      <c r="E1447">
        <f>IFERROR(VLOOKUP(A1447,Blad1!$A$1:$F$126,5,FALSE),0)</f>
        <v>0</v>
      </c>
      <c r="F1447" t="str">
        <f>IFERROR(VLOOKUP(A1447,Blad1!$A$1:$F$126,6,FALSE),"Home")</f>
        <v>Home</v>
      </c>
      <c r="G1447" t="str">
        <f t="shared" si="67"/>
        <v>Self</v>
      </c>
      <c r="H1447" t="str">
        <f t="shared" si="68"/>
        <v>Y</v>
      </c>
    </row>
    <row r="1448" spans="1:8" x14ac:dyDescent="0.25">
      <c r="A1448" s="19">
        <v>43086</v>
      </c>
      <c r="B1448" t="str">
        <f t="shared" si="66"/>
        <v>Sun</v>
      </c>
      <c r="C1448" t="str">
        <f>IFERROR(VLOOKUP(A1448,Blad1!$A$1:$F$126,3,FALSE),"No Liqour")</f>
        <v>No Liqour</v>
      </c>
      <c r="D1448">
        <f>IFERROR(VLOOKUP(A1448,Blad1!$A$1:$F$126,4,FALSE),0)</f>
        <v>0</v>
      </c>
      <c r="E1448">
        <f>IFERROR(VLOOKUP(A1448,Blad1!$A$1:$F$126,5,FALSE),0)</f>
        <v>0</v>
      </c>
      <c r="F1448" t="str">
        <f>IFERROR(VLOOKUP(A1448,Blad1!$A$1:$F$126,6,FALSE),"Home")</f>
        <v>Home</v>
      </c>
      <c r="G1448" t="str">
        <f t="shared" si="67"/>
        <v>Self</v>
      </c>
      <c r="H1448" t="str">
        <f t="shared" si="68"/>
        <v>Y</v>
      </c>
    </row>
    <row r="1449" spans="1:8" x14ac:dyDescent="0.25">
      <c r="A1449" s="19">
        <v>43087</v>
      </c>
      <c r="B1449" t="str">
        <f t="shared" si="66"/>
        <v>Mon</v>
      </c>
      <c r="C1449" t="str">
        <f>IFERROR(VLOOKUP(A1449,Blad1!$A$1:$F$126,3,FALSE),"No Liqour")</f>
        <v>No Liqour</v>
      </c>
      <c r="D1449">
        <f>IFERROR(VLOOKUP(A1449,Blad1!$A$1:$F$126,4,FALSE),0)</f>
        <v>0</v>
      </c>
      <c r="E1449">
        <f>IFERROR(VLOOKUP(A1449,Blad1!$A$1:$F$126,5,FALSE),0)</f>
        <v>0</v>
      </c>
      <c r="F1449" t="str">
        <f>IFERROR(VLOOKUP(A1449,Blad1!$A$1:$F$126,6,FALSE),"Home")</f>
        <v>Home</v>
      </c>
      <c r="G1449" t="str">
        <f t="shared" si="67"/>
        <v>Self</v>
      </c>
      <c r="H1449" t="str">
        <f t="shared" si="68"/>
        <v>Y</v>
      </c>
    </row>
    <row r="1450" spans="1:8" x14ac:dyDescent="0.25">
      <c r="A1450" s="19">
        <v>43088</v>
      </c>
      <c r="B1450" t="str">
        <f t="shared" si="66"/>
        <v>Tue</v>
      </c>
      <c r="C1450" t="str">
        <f>IFERROR(VLOOKUP(A1450,Blad1!$A$1:$F$126,3,FALSE),"No Liqour")</f>
        <v>No Liqour</v>
      </c>
      <c r="D1450">
        <f>IFERROR(VLOOKUP(A1450,Blad1!$A$1:$F$126,4,FALSE),0)</f>
        <v>0</v>
      </c>
      <c r="E1450">
        <f>IFERROR(VLOOKUP(A1450,Blad1!$A$1:$F$126,5,FALSE),0)</f>
        <v>0</v>
      </c>
      <c r="F1450" t="str">
        <f>IFERROR(VLOOKUP(A1450,Blad1!$A$1:$F$126,6,FALSE),"Home")</f>
        <v>Home</v>
      </c>
      <c r="G1450" t="str">
        <f t="shared" si="67"/>
        <v>Self</v>
      </c>
      <c r="H1450" t="str">
        <f t="shared" si="68"/>
        <v>Y</v>
      </c>
    </row>
    <row r="1451" spans="1:8" x14ac:dyDescent="0.25">
      <c r="A1451" s="19">
        <v>43089</v>
      </c>
      <c r="B1451" t="str">
        <f t="shared" si="66"/>
        <v>Wed</v>
      </c>
      <c r="C1451" t="str">
        <f>IFERROR(VLOOKUP(A1451,Blad1!$A$1:$F$126,3,FALSE),"No Liqour")</f>
        <v>No Liqour</v>
      </c>
      <c r="D1451">
        <f>IFERROR(VLOOKUP(A1451,Blad1!$A$1:$F$126,4,FALSE),0)</f>
        <v>0</v>
      </c>
      <c r="E1451">
        <f>IFERROR(VLOOKUP(A1451,Blad1!$A$1:$F$126,5,FALSE),0)</f>
        <v>0</v>
      </c>
      <c r="F1451" t="str">
        <f>IFERROR(VLOOKUP(A1451,Blad1!$A$1:$F$126,6,FALSE),"Home")</f>
        <v>Home</v>
      </c>
      <c r="G1451" t="str">
        <f t="shared" si="67"/>
        <v>Self</v>
      </c>
      <c r="H1451" t="str">
        <f t="shared" si="68"/>
        <v>Y</v>
      </c>
    </row>
    <row r="1452" spans="1:8" x14ac:dyDescent="0.25">
      <c r="A1452" s="19">
        <v>43090</v>
      </c>
      <c r="B1452" t="str">
        <f t="shared" si="66"/>
        <v>Thu</v>
      </c>
      <c r="C1452" t="str">
        <f>IFERROR(VLOOKUP(A1452,Blad1!$A$1:$F$126,3,FALSE),"No Liqour")</f>
        <v>No Liqour</v>
      </c>
      <c r="D1452">
        <f>IFERROR(VLOOKUP(A1452,Blad1!$A$1:$F$126,4,FALSE),0)</f>
        <v>0</v>
      </c>
      <c r="E1452">
        <f>IFERROR(VLOOKUP(A1452,Blad1!$A$1:$F$126,5,FALSE),0)</f>
        <v>0</v>
      </c>
      <c r="F1452" t="str">
        <f>IFERROR(VLOOKUP(A1452,Blad1!$A$1:$F$126,6,FALSE),"Home")</f>
        <v>Home</v>
      </c>
      <c r="G1452" t="str">
        <f t="shared" si="67"/>
        <v>Self</v>
      </c>
      <c r="H1452" t="str">
        <f t="shared" si="68"/>
        <v>Y</v>
      </c>
    </row>
    <row r="1453" spans="1:8" x14ac:dyDescent="0.25">
      <c r="A1453" s="19">
        <v>43091</v>
      </c>
      <c r="B1453" t="str">
        <f t="shared" si="66"/>
        <v>Fri</v>
      </c>
      <c r="C1453" t="str">
        <f>IFERROR(VLOOKUP(A1453,Blad1!$A$1:$F$126,3,FALSE),"No Liqour")</f>
        <v>No Liqour</v>
      </c>
      <c r="D1453">
        <f>IFERROR(VLOOKUP(A1453,Blad1!$A$1:$F$126,4,FALSE),0)</f>
        <v>0</v>
      </c>
      <c r="E1453">
        <f>IFERROR(VLOOKUP(A1453,Blad1!$A$1:$F$126,5,FALSE),0)</f>
        <v>0</v>
      </c>
      <c r="F1453" t="str">
        <f>IFERROR(VLOOKUP(A1453,Blad1!$A$1:$F$126,6,FALSE),"Home")</f>
        <v>Home</v>
      </c>
      <c r="G1453" t="str">
        <f t="shared" si="67"/>
        <v>Self</v>
      </c>
      <c r="H1453" t="str">
        <f t="shared" si="68"/>
        <v>Y</v>
      </c>
    </row>
    <row r="1454" spans="1:8" x14ac:dyDescent="0.25">
      <c r="A1454" s="19">
        <v>43092</v>
      </c>
      <c r="B1454" t="str">
        <f t="shared" si="66"/>
        <v>Sat</v>
      </c>
      <c r="C1454" t="str">
        <f>IFERROR(VLOOKUP(A1454,Blad1!$A$1:$F$126,3,FALSE),"No Liqour")</f>
        <v>No Liqour</v>
      </c>
      <c r="D1454">
        <f>IFERROR(VLOOKUP(A1454,Blad1!$A$1:$F$126,4,FALSE),0)</f>
        <v>0</v>
      </c>
      <c r="E1454">
        <f>IFERROR(VLOOKUP(A1454,Blad1!$A$1:$F$126,5,FALSE),0)</f>
        <v>0</v>
      </c>
      <c r="F1454" t="str">
        <f>IFERROR(VLOOKUP(A1454,Blad1!$A$1:$F$126,6,FALSE),"Home")</f>
        <v>Home</v>
      </c>
      <c r="G1454" t="str">
        <f t="shared" si="67"/>
        <v>Self</v>
      </c>
      <c r="H1454" t="str">
        <f t="shared" si="68"/>
        <v>Y</v>
      </c>
    </row>
    <row r="1455" spans="1:8" x14ac:dyDescent="0.25">
      <c r="A1455" s="19">
        <v>43093</v>
      </c>
      <c r="B1455" t="str">
        <f t="shared" si="66"/>
        <v>Sun</v>
      </c>
      <c r="C1455" t="str">
        <f>IFERROR(VLOOKUP(A1455,Blad1!$A$1:$F$126,3,FALSE),"No Liqour")</f>
        <v>No Liqour</v>
      </c>
      <c r="D1455">
        <f>IFERROR(VLOOKUP(A1455,Blad1!$A$1:$F$126,4,FALSE),0)</f>
        <v>0</v>
      </c>
      <c r="E1455">
        <f>IFERROR(VLOOKUP(A1455,Blad1!$A$1:$F$126,5,FALSE),0)</f>
        <v>0</v>
      </c>
      <c r="F1455" t="str">
        <f>IFERROR(VLOOKUP(A1455,Blad1!$A$1:$F$126,6,FALSE),"Home")</f>
        <v>Home</v>
      </c>
      <c r="G1455" t="str">
        <f t="shared" si="67"/>
        <v>Self</v>
      </c>
      <c r="H1455" t="str">
        <f t="shared" si="68"/>
        <v>Y</v>
      </c>
    </row>
    <row r="1456" spans="1:8" x14ac:dyDescent="0.25">
      <c r="A1456" s="19">
        <v>43094</v>
      </c>
      <c r="B1456" t="str">
        <f t="shared" si="66"/>
        <v>Mon</v>
      </c>
      <c r="C1456" t="str">
        <f>IFERROR(VLOOKUP(A1456,Blad1!$A$1:$F$126,3,FALSE),"No Liqour")</f>
        <v>No Liqour</v>
      </c>
      <c r="D1456">
        <f>IFERROR(VLOOKUP(A1456,Blad1!$A$1:$F$126,4,FALSE),0)</f>
        <v>0</v>
      </c>
      <c r="E1456">
        <f>IFERROR(VLOOKUP(A1456,Blad1!$A$1:$F$126,5,FALSE),0)</f>
        <v>0</v>
      </c>
      <c r="F1456" t="str">
        <f>IFERROR(VLOOKUP(A1456,Blad1!$A$1:$F$126,6,FALSE),"Home")</f>
        <v>Home</v>
      </c>
      <c r="G1456" t="str">
        <f t="shared" si="67"/>
        <v>Self</v>
      </c>
      <c r="H1456" t="str">
        <f t="shared" si="68"/>
        <v>Y</v>
      </c>
    </row>
    <row r="1457" spans="1:8" x14ac:dyDescent="0.25">
      <c r="A1457" s="19">
        <v>43095</v>
      </c>
      <c r="B1457" t="str">
        <f t="shared" si="66"/>
        <v>Tue</v>
      </c>
      <c r="C1457" t="str">
        <f>IFERROR(VLOOKUP(A1457,Blad1!$A$1:$F$126,3,FALSE),"No Liqour")</f>
        <v>No Liqour</v>
      </c>
      <c r="D1457">
        <f>IFERROR(VLOOKUP(A1457,Blad1!$A$1:$F$126,4,FALSE),0)</f>
        <v>0</v>
      </c>
      <c r="E1457">
        <f>IFERROR(VLOOKUP(A1457,Blad1!$A$1:$F$126,5,FALSE),0)</f>
        <v>0</v>
      </c>
      <c r="F1457" t="str">
        <f>IFERROR(VLOOKUP(A1457,Blad1!$A$1:$F$126,6,FALSE),"Home")</f>
        <v>Home</v>
      </c>
      <c r="G1457" t="str">
        <f t="shared" si="67"/>
        <v>Self</v>
      </c>
      <c r="H1457" t="str">
        <f t="shared" si="68"/>
        <v>Y</v>
      </c>
    </row>
    <row r="1458" spans="1:8" x14ac:dyDescent="0.25">
      <c r="A1458" s="19">
        <v>43096</v>
      </c>
      <c r="B1458" t="str">
        <f t="shared" si="66"/>
        <v>Wed</v>
      </c>
      <c r="C1458" t="str">
        <f>IFERROR(VLOOKUP(A1458,Blad1!$A$1:$F$126,3,FALSE),"No Liqour")</f>
        <v>No Liqour</v>
      </c>
      <c r="D1458">
        <f>IFERROR(VLOOKUP(A1458,Blad1!$A$1:$F$126,4,FALSE),0)</f>
        <v>0</v>
      </c>
      <c r="E1458">
        <f>IFERROR(VLOOKUP(A1458,Blad1!$A$1:$F$126,5,FALSE),0)</f>
        <v>0</v>
      </c>
      <c r="F1458" t="str">
        <f>IFERROR(VLOOKUP(A1458,Blad1!$A$1:$F$126,6,FALSE),"Home")</f>
        <v>Home</v>
      </c>
      <c r="G1458" t="str">
        <f t="shared" si="67"/>
        <v>Self</v>
      </c>
      <c r="H1458" t="str">
        <f t="shared" si="68"/>
        <v>Y</v>
      </c>
    </row>
    <row r="1459" spans="1:8" x14ac:dyDescent="0.25">
      <c r="A1459" s="19">
        <v>43097</v>
      </c>
      <c r="B1459" t="str">
        <f t="shared" si="66"/>
        <v>Thu</v>
      </c>
      <c r="C1459" t="str">
        <f>IFERROR(VLOOKUP(A1459,Blad1!$A$1:$F$126,3,FALSE),"No Liqour")</f>
        <v>No Liqour</v>
      </c>
      <c r="D1459">
        <f>IFERROR(VLOOKUP(A1459,Blad1!$A$1:$F$126,4,FALSE),0)</f>
        <v>0</v>
      </c>
      <c r="E1459">
        <f>IFERROR(VLOOKUP(A1459,Blad1!$A$1:$F$126,5,FALSE),0)</f>
        <v>0</v>
      </c>
      <c r="F1459" t="str">
        <f>IFERROR(VLOOKUP(A1459,Blad1!$A$1:$F$126,6,FALSE),"Home")</f>
        <v>Home</v>
      </c>
      <c r="G1459" t="str">
        <f t="shared" si="67"/>
        <v>Self</v>
      </c>
      <c r="H1459" t="str">
        <f t="shared" si="68"/>
        <v>Y</v>
      </c>
    </row>
    <row r="1460" spans="1:8" x14ac:dyDescent="0.25">
      <c r="A1460" s="19">
        <v>43098</v>
      </c>
      <c r="B1460" t="str">
        <f t="shared" si="66"/>
        <v>Fri</v>
      </c>
      <c r="C1460" t="str">
        <f>IFERROR(VLOOKUP(A1460,Blad1!$A$1:$F$126,3,FALSE),"No Liqour")</f>
        <v>No Liqour</v>
      </c>
      <c r="D1460">
        <f>IFERROR(VLOOKUP(A1460,Blad1!$A$1:$F$126,4,FALSE),0)</f>
        <v>0</v>
      </c>
      <c r="E1460">
        <f>IFERROR(VLOOKUP(A1460,Blad1!$A$1:$F$126,5,FALSE),0)</f>
        <v>0</v>
      </c>
      <c r="F1460" t="str">
        <f>IFERROR(VLOOKUP(A1460,Blad1!$A$1:$F$126,6,FALSE),"Home")</f>
        <v>Home</v>
      </c>
      <c r="G1460" t="str">
        <f t="shared" si="67"/>
        <v>Self</v>
      </c>
      <c r="H1460" t="str">
        <f t="shared" si="68"/>
        <v>Y</v>
      </c>
    </row>
    <row r="1461" spans="1:8" x14ac:dyDescent="0.25">
      <c r="A1461" s="19">
        <v>43099</v>
      </c>
      <c r="B1461" t="str">
        <f t="shared" si="66"/>
        <v>Sat</v>
      </c>
      <c r="C1461" t="str">
        <f>IFERROR(VLOOKUP(A1461,Blad1!$A$1:$F$126,3,FALSE),"No Liqour")</f>
        <v>No Liqour</v>
      </c>
      <c r="D1461">
        <f>IFERROR(VLOOKUP(A1461,Blad1!$A$1:$F$126,4,FALSE),0)</f>
        <v>0</v>
      </c>
      <c r="E1461">
        <f>IFERROR(VLOOKUP(A1461,Blad1!$A$1:$F$126,5,FALSE),0)</f>
        <v>0</v>
      </c>
      <c r="F1461" t="str">
        <f>IFERROR(VLOOKUP(A1461,Blad1!$A$1:$F$126,6,FALSE),"Home")</f>
        <v>Home</v>
      </c>
      <c r="G1461" t="str">
        <f t="shared" si="67"/>
        <v>Self</v>
      </c>
      <c r="H1461" t="str">
        <f t="shared" si="68"/>
        <v>Y</v>
      </c>
    </row>
    <row r="1462" spans="1:8" x14ac:dyDescent="0.25">
      <c r="A1462" s="19">
        <v>43100</v>
      </c>
      <c r="B1462" t="str">
        <f t="shared" si="66"/>
        <v>Sun</v>
      </c>
      <c r="C1462" t="str">
        <f>IFERROR(VLOOKUP(A1462,Blad1!$A$1:$F$126,3,FALSE),"No Liqour")</f>
        <v>No Liqour</v>
      </c>
      <c r="D1462">
        <f>IFERROR(VLOOKUP(A1462,Blad1!$A$1:$F$126,4,FALSE),0)</f>
        <v>0</v>
      </c>
      <c r="E1462">
        <f>IFERROR(VLOOKUP(A1462,Blad1!$A$1:$F$126,5,FALSE),0)</f>
        <v>0</v>
      </c>
      <c r="F1462" t="str">
        <f>IFERROR(VLOOKUP(A1462,Blad1!$A$1:$F$126,6,FALSE),"Home")</f>
        <v>Home</v>
      </c>
      <c r="G1462" t="str">
        <f t="shared" si="67"/>
        <v>Self</v>
      </c>
      <c r="H1462" t="str">
        <f t="shared" si="68"/>
        <v>Y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2"/>
  <sheetViews>
    <sheetView workbookViewId="0"/>
  </sheetViews>
  <sheetFormatPr defaultRowHeight="15.75" x14ac:dyDescent="0.25"/>
  <cols>
    <col min="1" max="1" width="10.375" style="19" bestFit="1" customWidth="1"/>
    <col min="2" max="2" width="4.625" bestFit="1" customWidth="1"/>
    <col min="3" max="3" width="21.625" bestFit="1" customWidth="1"/>
    <col min="4" max="4" width="17.5" bestFit="1" customWidth="1"/>
    <col min="5" max="5" width="11.875" bestFit="1" customWidth="1"/>
    <col min="6" max="6" width="27.75" bestFit="1" customWidth="1"/>
    <col min="7" max="7" width="18.5" bestFit="1" customWidth="1"/>
    <col min="8" max="8" width="14.625" bestFit="1" customWidth="1"/>
  </cols>
  <sheetData>
    <row r="1" spans="1:8" x14ac:dyDescent="0.25">
      <c r="A1" s="19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s="19">
        <v>41640</v>
      </c>
      <c r="B2" t="s">
        <v>88</v>
      </c>
      <c r="C2" t="s">
        <v>99</v>
      </c>
      <c r="D2">
        <v>0</v>
      </c>
      <c r="E2">
        <v>0</v>
      </c>
      <c r="F2" t="s">
        <v>16</v>
      </c>
      <c r="G2" t="s">
        <v>100</v>
      </c>
      <c r="H2" t="s">
        <v>101</v>
      </c>
    </row>
    <row r="3" spans="1:8" x14ac:dyDescent="0.25">
      <c r="A3" s="19">
        <v>41641</v>
      </c>
      <c r="B3" t="s">
        <v>84</v>
      </c>
      <c r="C3" t="s">
        <v>99</v>
      </c>
      <c r="D3">
        <v>0</v>
      </c>
      <c r="E3">
        <v>0</v>
      </c>
      <c r="F3" t="s">
        <v>16</v>
      </c>
      <c r="G3" t="s">
        <v>100</v>
      </c>
      <c r="H3" t="s">
        <v>101</v>
      </c>
    </row>
    <row r="4" spans="1:8" x14ac:dyDescent="0.25">
      <c r="A4" s="19">
        <v>41642</v>
      </c>
      <c r="B4" t="s">
        <v>86</v>
      </c>
      <c r="C4" t="s">
        <v>99</v>
      </c>
      <c r="D4">
        <v>0</v>
      </c>
      <c r="E4">
        <v>0</v>
      </c>
      <c r="F4" t="s">
        <v>16</v>
      </c>
      <c r="G4" t="s">
        <v>100</v>
      </c>
      <c r="H4" t="s">
        <v>101</v>
      </c>
    </row>
    <row r="5" spans="1:8" x14ac:dyDescent="0.25">
      <c r="A5" s="19">
        <v>41643</v>
      </c>
      <c r="B5" t="s">
        <v>85</v>
      </c>
      <c r="C5" t="s">
        <v>99</v>
      </c>
      <c r="D5">
        <v>0</v>
      </c>
      <c r="E5">
        <v>0</v>
      </c>
      <c r="F5" t="s">
        <v>16</v>
      </c>
      <c r="G5" t="s">
        <v>100</v>
      </c>
      <c r="H5" t="s">
        <v>101</v>
      </c>
    </row>
    <row r="6" spans="1:8" x14ac:dyDescent="0.25">
      <c r="A6" s="19">
        <v>41644</v>
      </c>
      <c r="B6" t="s">
        <v>83</v>
      </c>
      <c r="C6" t="s">
        <v>10</v>
      </c>
      <c r="D6">
        <v>100</v>
      </c>
      <c r="E6">
        <v>4</v>
      </c>
      <c r="F6" t="s">
        <v>16</v>
      </c>
      <c r="G6" t="s">
        <v>100</v>
      </c>
      <c r="H6" t="s">
        <v>101</v>
      </c>
    </row>
    <row r="7" spans="1:8" x14ac:dyDescent="0.25">
      <c r="A7" s="19">
        <v>41645</v>
      </c>
      <c r="B7" t="s">
        <v>87</v>
      </c>
      <c r="C7" t="s">
        <v>99</v>
      </c>
      <c r="D7">
        <v>0</v>
      </c>
      <c r="E7">
        <v>0</v>
      </c>
      <c r="F7" t="s">
        <v>16</v>
      </c>
      <c r="G7" t="s">
        <v>100</v>
      </c>
      <c r="H7" t="s">
        <v>101</v>
      </c>
    </row>
    <row r="8" spans="1:8" x14ac:dyDescent="0.25">
      <c r="A8" s="19">
        <v>41646</v>
      </c>
      <c r="B8" t="s">
        <v>89</v>
      </c>
      <c r="C8" t="s">
        <v>99</v>
      </c>
      <c r="D8">
        <v>0</v>
      </c>
      <c r="E8">
        <v>0</v>
      </c>
      <c r="F8" t="s">
        <v>16</v>
      </c>
      <c r="G8" t="s">
        <v>100</v>
      </c>
      <c r="H8" t="s">
        <v>101</v>
      </c>
    </row>
    <row r="9" spans="1:8" x14ac:dyDescent="0.25">
      <c r="A9" s="19">
        <v>41647</v>
      </c>
      <c r="B9" t="s">
        <v>88</v>
      </c>
      <c r="C9" t="s">
        <v>99</v>
      </c>
      <c r="D9">
        <v>0</v>
      </c>
      <c r="E9">
        <v>0</v>
      </c>
      <c r="F9" t="s">
        <v>16</v>
      </c>
      <c r="G9" t="s">
        <v>100</v>
      </c>
      <c r="H9" t="s">
        <v>101</v>
      </c>
    </row>
    <row r="10" spans="1:8" x14ac:dyDescent="0.25">
      <c r="A10" s="19">
        <v>41648</v>
      </c>
      <c r="B10" t="s">
        <v>84</v>
      </c>
      <c r="C10" t="s">
        <v>99</v>
      </c>
      <c r="D10">
        <v>0</v>
      </c>
      <c r="E10">
        <v>0</v>
      </c>
      <c r="F10" t="s">
        <v>16</v>
      </c>
      <c r="G10" t="s">
        <v>100</v>
      </c>
      <c r="H10" t="s">
        <v>101</v>
      </c>
    </row>
    <row r="11" spans="1:8" x14ac:dyDescent="0.25">
      <c r="A11" s="19">
        <v>41649</v>
      </c>
      <c r="B11" t="s">
        <v>86</v>
      </c>
      <c r="C11" t="s">
        <v>99</v>
      </c>
      <c r="D11">
        <v>0</v>
      </c>
      <c r="E11">
        <v>0</v>
      </c>
      <c r="F11" t="s">
        <v>16</v>
      </c>
      <c r="G11" t="s">
        <v>100</v>
      </c>
      <c r="H11" t="s">
        <v>101</v>
      </c>
    </row>
    <row r="12" spans="1:8" x14ac:dyDescent="0.25">
      <c r="A12" s="19">
        <v>41650</v>
      </c>
      <c r="B12" t="s">
        <v>85</v>
      </c>
      <c r="C12" t="s">
        <v>99</v>
      </c>
      <c r="D12">
        <v>0</v>
      </c>
      <c r="E12">
        <v>0</v>
      </c>
      <c r="F12" t="s">
        <v>16</v>
      </c>
      <c r="G12" t="s">
        <v>100</v>
      </c>
      <c r="H12" t="s">
        <v>101</v>
      </c>
    </row>
    <row r="13" spans="1:8" x14ac:dyDescent="0.25">
      <c r="A13" s="19">
        <v>41651</v>
      </c>
      <c r="B13" t="s">
        <v>83</v>
      </c>
      <c r="C13" t="s">
        <v>10</v>
      </c>
      <c r="D13">
        <v>60</v>
      </c>
      <c r="E13">
        <v>2.4</v>
      </c>
      <c r="F13" t="s">
        <v>16</v>
      </c>
      <c r="G13" t="s">
        <v>100</v>
      </c>
      <c r="H13" t="s">
        <v>101</v>
      </c>
    </row>
    <row r="14" spans="1:8" x14ac:dyDescent="0.25">
      <c r="A14" s="19">
        <v>41652</v>
      </c>
      <c r="B14" t="s">
        <v>87</v>
      </c>
      <c r="C14" t="s">
        <v>99</v>
      </c>
      <c r="D14">
        <v>0</v>
      </c>
      <c r="E14">
        <v>0</v>
      </c>
      <c r="F14" t="s">
        <v>16</v>
      </c>
      <c r="G14" t="s">
        <v>100</v>
      </c>
      <c r="H14" t="s">
        <v>101</v>
      </c>
    </row>
    <row r="15" spans="1:8" x14ac:dyDescent="0.25">
      <c r="A15" s="19">
        <v>41653</v>
      </c>
      <c r="B15" t="s">
        <v>89</v>
      </c>
      <c r="C15" t="s">
        <v>99</v>
      </c>
      <c r="D15">
        <v>0</v>
      </c>
      <c r="E15">
        <v>0</v>
      </c>
      <c r="F15" t="s">
        <v>16</v>
      </c>
      <c r="G15" t="s">
        <v>100</v>
      </c>
      <c r="H15" t="s">
        <v>101</v>
      </c>
    </row>
    <row r="16" spans="1:8" x14ac:dyDescent="0.25">
      <c r="A16" s="19">
        <v>41654</v>
      </c>
      <c r="B16" t="s">
        <v>88</v>
      </c>
      <c r="C16" t="s">
        <v>99</v>
      </c>
      <c r="D16">
        <v>0</v>
      </c>
      <c r="E16">
        <v>0</v>
      </c>
      <c r="F16" t="s">
        <v>16</v>
      </c>
      <c r="G16" t="s">
        <v>100</v>
      </c>
      <c r="H16" t="s">
        <v>101</v>
      </c>
    </row>
    <row r="17" spans="1:8" x14ac:dyDescent="0.25">
      <c r="A17" s="19">
        <v>41655</v>
      </c>
      <c r="B17" t="s">
        <v>84</v>
      </c>
      <c r="C17" t="s">
        <v>13</v>
      </c>
      <c r="D17">
        <v>330</v>
      </c>
      <c r="E17">
        <v>1.6</v>
      </c>
      <c r="F17" t="s">
        <v>16</v>
      </c>
      <c r="G17" t="s">
        <v>100</v>
      </c>
      <c r="H17" t="s">
        <v>101</v>
      </c>
    </row>
    <row r="18" spans="1:8" x14ac:dyDescent="0.25">
      <c r="A18" s="19">
        <v>41656</v>
      </c>
      <c r="B18" t="s">
        <v>86</v>
      </c>
      <c r="C18" t="s">
        <v>99</v>
      </c>
      <c r="D18">
        <v>0</v>
      </c>
      <c r="E18">
        <v>0</v>
      </c>
      <c r="F18" t="s">
        <v>16</v>
      </c>
      <c r="G18" t="s">
        <v>100</v>
      </c>
      <c r="H18" t="s">
        <v>101</v>
      </c>
    </row>
    <row r="19" spans="1:8" x14ac:dyDescent="0.25">
      <c r="A19" s="19">
        <v>41657</v>
      </c>
      <c r="B19" t="s">
        <v>85</v>
      </c>
      <c r="C19" t="s">
        <v>29</v>
      </c>
      <c r="D19">
        <v>100</v>
      </c>
      <c r="E19">
        <v>3.7142857142857144</v>
      </c>
      <c r="F19" t="s">
        <v>16</v>
      </c>
      <c r="G19" t="s">
        <v>100</v>
      </c>
      <c r="H19" t="s">
        <v>101</v>
      </c>
    </row>
    <row r="20" spans="1:8" x14ac:dyDescent="0.25">
      <c r="A20" s="19">
        <v>41658</v>
      </c>
      <c r="B20" t="s">
        <v>83</v>
      </c>
      <c r="C20" t="s">
        <v>99</v>
      </c>
      <c r="D20">
        <v>0</v>
      </c>
      <c r="E20">
        <v>0</v>
      </c>
      <c r="F20" t="s">
        <v>16</v>
      </c>
      <c r="G20" t="s">
        <v>100</v>
      </c>
      <c r="H20" t="s">
        <v>101</v>
      </c>
    </row>
    <row r="21" spans="1:8" x14ac:dyDescent="0.25">
      <c r="A21" s="19">
        <v>41659</v>
      </c>
      <c r="B21" t="s">
        <v>87</v>
      </c>
      <c r="C21" t="s">
        <v>99</v>
      </c>
      <c r="D21">
        <v>0</v>
      </c>
      <c r="E21">
        <v>0</v>
      </c>
      <c r="F21" t="s">
        <v>16</v>
      </c>
      <c r="G21" t="s">
        <v>100</v>
      </c>
      <c r="H21" t="s">
        <v>101</v>
      </c>
    </row>
    <row r="22" spans="1:8" x14ac:dyDescent="0.25">
      <c r="A22" s="19">
        <v>41660</v>
      </c>
      <c r="B22" t="s">
        <v>89</v>
      </c>
      <c r="C22" t="s">
        <v>99</v>
      </c>
      <c r="D22">
        <v>0</v>
      </c>
      <c r="E22">
        <v>0</v>
      </c>
      <c r="F22" t="s">
        <v>16</v>
      </c>
      <c r="G22" t="s">
        <v>100</v>
      </c>
      <c r="H22" t="s">
        <v>101</v>
      </c>
    </row>
    <row r="23" spans="1:8" x14ac:dyDescent="0.25">
      <c r="A23" s="19">
        <v>41661</v>
      </c>
      <c r="B23" t="s">
        <v>88</v>
      </c>
      <c r="C23" t="s">
        <v>99</v>
      </c>
      <c r="D23">
        <v>0</v>
      </c>
      <c r="E23">
        <v>0</v>
      </c>
      <c r="F23" t="s">
        <v>16</v>
      </c>
      <c r="G23" t="s">
        <v>100</v>
      </c>
      <c r="H23" t="s">
        <v>101</v>
      </c>
    </row>
    <row r="24" spans="1:8" x14ac:dyDescent="0.25">
      <c r="A24" s="19">
        <v>41662</v>
      </c>
      <c r="B24" t="s">
        <v>84</v>
      </c>
      <c r="C24" t="s">
        <v>99</v>
      </c>
      <c r="D24">
        <v>0</v>
      </c>
      <c r="E24">
        <v>0</v>
      </c>
      <c r="F24" t="s">
        <v>16</v>
      </c>
      <c r="G24" t="s">
        <v>100</v>
      </c>
      <c r="H24" t="s">
        <v>101</v>
      </c>
    </row>
    <row r="25" spans="1:8" x14ac:dyDescent="0.25">
      <c r="A25" s="19">
        <v>41663</v>
      </c>
      <c r="B25" t="s">
        <v>86</v>
      </c>
      <c r="C25" t="s">
        <v>15</v>
      </c>
      <c r="D25">
        <v>200</v>
      </c>
      <c r="E25">
        <v>2.6285714285714281</v>
      </c>
      <c r="F25" t="s">
        <v>16</v>
      </c>
      <c r="G25" t="s">
        <v>100</v>
      </c>
      <c r="H25" t="s">
        <v>101</v>
      </c>
    </row>
    <row r="26" spans="1:8" x14ac:dyDescent="0.25">
      <c r="A26" s="19">
        <v>41664</v>
      </c>
      <c r="B26" t="s">
        <v>85</v>
      </c>
      <c r="C26" t="s">
        <v>15</v>
      </c>
      <c r="D26">
        <v>400</v>
      </c>
      <c r="E26">
        <v>5.2571428571428562</v>
      </c>
      <c r="F26" t="s">
        <v>16</v>
      </c>
      <c r="G26" t="s">
        <v>100</v>
      </c>
      <c r="H26" t="s">
        <v>101</v>
      </c>
    </row>
    <row r="27" spans="1:8" x14ac:dyDescent="0.25">
      <c r="A27" s="19">
        <v>41665</v>
      </c>
      <c r="B27" t="s">
        <v>83</v>
      </c>
      <c r="C27" t="s">
        <v>99</v>
      </c>
      <c r="D27">
        <v>0</v>
      </c>
      <c r="E27">
        <v>0</v>
      </c>
      <c r="F27" t="s">
        <v>16</v>
      </c>
      <c r="G27" t="s">
        <v>100</v>
      </c>
      <c r="H27" t="s">
        <v>101</v>
      </c>
    </row>
    <row r="28" spans="1:8" x14ac:dyDescent="0.25">
      <c r="A28" s="19">
        <v>41666</v>
      </c>
      <c r="B28" t="s">
        <v>87</v>
      </c>
      <c r="C28" t="s">
        <v>99</v>
      </c>
      <c r="D28">
        <v>0</v>
      </c>
      <c r="E28">
        <v>0</v>
      </c>
      <c r="F28" t="s">
        <v>16</v>
      </c>
      <c r="G28" t="s">
        <v>100</v>
      </c>
      <c r="H28" t="s">
        <v>101</v>
      </c>
    </row>
    <row r="29" spans="1:8" x14ac:dyDescent="0.25">
      <c r="A29" s="19">
        <v>41667</v>
      </c>
      <c r="B29" t="s">
        <v>89</v>
      </c>
      <c r="C29" t="s">
        <v>99</v>
      </c>
      <c r="D29">
        <v>0</v>
      </c>
      <c r="E29">
        <v>0</v>
      </c>
      <c r="F29" t="s">
        <v>16</v>
      </c>
      <c r="G29" t="s">
        <v>100</v>
      </c>
      <c r="H29" t="s">
        <v>101</v>
      </c>
    </row>
    <row r="30" spans="1:8" x14ac:dyDescent="0.25">
      <c r="A30" s="19">
        <v>41668</v>
      </c>
      <c r="B30" t="s">
        <v>88</v>
      </c>
      <c r="C30" t="s">
        <v>99</v>
      </c>
      <c r="D30">
        <v>0</v>
      </c>
      <c r="E30">
        <v>0</v>
      </c>
      <c r="F30" t="s">
        <v>16</v>
      </c>
      <c r="G30" t="s">
        <v>100</v>
      </c>
      <c r="H30" t="s">
        <v>101</v>
      </c>
    </row>
    <row r="31" spans="1:8" x14ac:dyDescent="0.25">
      <c r="A31" s="19">
        <v>41669</v>
      </c>
      <c r="B31" t="s">
        <v>84</v>
      </c>
      <c r="C31" t="s">
        <v>99</v>
      </c>
      <c r="D31">
        <v>0</v>
      </c>
      <c r="E31">
        <v>0</v>
      </c>
      <c r="F31" t="s">
        <v>16</v>
      </c>
      <c r="G31" t="s">
        <v>100</v>
      </c>
      <c r="H31" t="s">
        <v>101</v>
      </c>
    </row>
    <row r="32" spans="1:8" x14ac:dyDescent="0.25">
      <c r="A32" s="19">
        <v>41670</v>
      </c>
      <c r="B32" t="s">
        <v>86</v>
      </c>
      <c r="C32" t="s">
        <v>99</v>
      </c>
      <c r="D32">
        <v>0</v>
      </c>
      <c r="E32">
        <v>0</v>
      </c>
      <c r="F32" t="s">
        <v>16</v>
      </c>
      <c r="G32" t="s">
        <v>100</v>
      </c>
      <c r="H32" t="s">
        <v>101</v>
      </c>
    </row>
    <row r="33" spans="1:8" x14ac:dyDescent="0.25">
      <c r="A33" s="19">
        <v>41671</v>
      </c>
      <c r="B33" t="s">
        <v>85</v>
      </c>
      <c r="C33" t="s">
        <v>99</v>
      </c>
      <c r="D33">
        <v>0</v>
      </c>
      <c r="E33">
        <v>0</v>
      </c>
      <c r="F33" t="s">
        <v>16</v>
      </c>
      <c r="G33" t="s">
        <v>100</v>
      </c>
      <c r="H33" t="s">
        <v>101</v>
      </c>
    </row>
    <row r="34" spans="1:8" x14ac:dyDescent="0.25">
      <c r="A34" s="19">
        <v>41672</v>
      </c>
      <c r="B34" t="s">
        <v>83</v>
      </c>
      <c r="C34" t="s">
        <v>99</v>
      </c>
      <c r="D34">
        <v>0</v>
      </c>
      <c r="E34">
        <v>0</v>
      </c>
      <c r="F34" t="s">
        <v>16</v>
      </c>
      <c r="G34" t="s">
        <v>100</v>
      </c>
      <c r="H34" t="s">
        <v>101</v>
      </c>
    </row>
    <row r="35" spans="1:8" x14ac:dyDescent="0.25">
      <c r="A35" s="19">
        <v>41673</v>
      </c>
      <c r="B35" t="s">
        <v>87</v>
      </c>
      <c r="C35" t="s">
        <v>99</v>
      </c>
      <c r="D35">
        <v>0</v>
      </c>
      <c r="E35">
        <v>0</v>
      </c>
      <c r="F35" t="s">
        <v>16</v>
      </c>
      <c r="G35" t="s">
        <v>100</v>
      </c>
      <c r="H35" t="s">
        <v>101</v>
      </c>
    </row>
    <row r="36" spans="1:8" x14ac:dyDescent="0.25">
      <c r="A36" s="19">
        <v>41674</v>
      </c>
      <c r="B36" t="s">
        <v>89</v>
      </c>
      <c r="C36" t="s">
        <v>99</v>
      </c>
      <c r="D36">
        <v>0</v>
      </c>
      <c r="E36">
        <v>0</v>
      </c>
      <c r="F36" t="s">
        <v>16</v>
      </c>
      <c r="G36" t="s">
        <v>100</v>
      </c>
      <c r="H36" t="s">
        <v>101</v>
      </c>
    </row>
    <row r="37" spans="1:8" x14ac:dyDescent="0.25">
      <c r="A37" s="19">
        <v>41675</v>
      </c>
      <c r="B37" t="s">
        <v>88</v>
      </c>
      <c r="C37" t="s">
        <v>99</v>
      </c>
      <c r="D37">
        <v>0</v>
      </c>
      <c r="E37">
        <v>0</v>
      </c>
      <c r="F37" t="s">
        <v>16</v>
      </c>
      <c r="G37" t="s">
        <v>100</v>
      </c>
      <c r="H37" t="s">
        <v>101</v>
      </c>
    </row>
    <row r="38" spans="1:8" x14ac:dyDescent="0.25">
      <c r="A38" s="19">
        <v>41676</v>
      </c>
      <c r="B38" t="s">
        <v>84</v>
      </c>
      <c r="C38" t="s">
        <v>99</v>
      </c>
      <c r="D38">
        <v>0</v>
      </c>
      <c r="E38">
        <v>0</v>
      </c>
      <c r="F38" t="s">
        <v>16</v>
      </c>
      <c r="G38" t="s">
        <v>100</v>
      </c>
      <c r="H38" t="s">
        <v>101</v>
      </c>
    </row>
    <row r="39" spans="1:8" x14ac:dyDescent="0.25">
      <c r="A39" s="19">
        <v>41677</v>
      </c>
      <c r="B39" t="s">
        <v>86</v>
      </c>
      <c r="C39" t="s">
        <v>15</v>
      </c>
      <c r="D39">
        <v>500</v>
      </c>
      <c r="E39">
        <v>6.5714285714285712</v>
      </c>
      <c r="F39" t="s">
        <v>51</v>
      </c>
      <c r="G39" t="s">
        <v>102</v>
      </c>
      <c r="H39" t="s">
        <v>103</v>
      </c>
    </row>
    <row r="40" spans="1:8" x14ac:dyDescent="0.25">
      <c r="A40" s="19">
        <v>41678</v>
      </c>
      <c r="B40" t="s">
        <v>85</v>
      </c>
      <c r="C40" t="s">
        <v>99</v>
      </c>
      <c r="D40">
        <v>0</v>
      </c>
      <c r="E40">
        <v>0</v>
      </c>
      <c r="F40" t="s">
        <v>16</v>
      </c>
      <c r="G40" t="s">
        <v>100</v>
      </c>
      <c r="H40" t="s">
        <v>101</v>
      </c>
    </row>
    <row r="41" spans="1:8" x14ac:dyDescent="0.25">
      <c r="A41" s="19">
        <v>41679</v>
      </c>
      <c r="B41" t="s">
        <v>83</v>
      </c>
      <c r="C41" t="s">
        <v>99</v>
      </c>
      <c r="D41">
        <v>0</v>
      </c>
      <c r="E41">
        <v>0</v>
      </c>
      <c r="F41" t="s">
        <v>16</v>
      </c>
      <c r="G41" t="s">
        <v>100</v>
      </c>
      <c r="H41" t="s">
        <v>101</v>
      </c>
    </row>
    <row r="42" spans="1:8" x14ac:dyDescent="0.25">
      <c r="A42" s="19">
        <v>41680</v>
      </c>
      <c r="B42" t="s">
        <v>87</v>
      </c>
      <c r="C42" t="s">
        <v>52</v>
      </c>
      <c r="D42">
        <v>200</v>
      </c>
      <c r="E42">
        <v>11</v>
      </c>
      <c r="F42" t="s">
        <v>53</v>
      </c>
      <c r="G42" t="s">
        <v>102</v>
      </c>
      <c r="H42" t="s">
        <v>103</v>
      </c>
    </row>
    <row r="43" spans="1:8" x14ac:dyDescent="0.25">
      <c r="A43" s="19">
        <v>41681</v>
      </c>
      <c r="B43" t="s">
        <v>89</v>
      </c>
      <c r="C43" t="s">
        <v>99</v>
      </c>
      <c r="D43">
        <v>0</v>
      </c>
      <c r="E43">
        <v>0</v>
      </c>
      <c r="F43" t="s">
        <v>16</v>
      </c>
      <c r="G43" t="s">
        <v>100</v>
      </c>
      <c r="H43" t="s">
        <v>101</v>
      </c>
    </row>
    <row r="44" spans="1:8" x14ac:dyDescent="0.25">
      <c r="A44" s="19">
        <v>41682</v>
      </c>
      <c r="B44" t="s">
        <v>88</v>
      </c>
      <c r="C44" t="s">
        <v>99</v>
      </c>
      <c r="D44">
        <v>0</v>
      </c>
      <c r="E44">
        <v>0</v>
      </c>
      <c r="F44" t="s">
        <v>16</v>
      </c>
      <c r="G44" t="s">
        <v>100</v>
      </c>
      <c r="H44" t="s">
        <v>101</v>
      </c>
    </row>
    <row r="45" spans="1:8" x14ac:dyDescent="0.25">
      <c r="A45" s="19">
        <v>41683</v>
      </c>
      <c r="B45" t="s">
        <v>84</v>
      </c>
      <c r="C45" t="s">
        <v>99</v>
      </c>
      <c r="D45">
        <v>0</v>
      </c>
      <c r="E45">
        <v>0</v>
      </c>
      <c r="F45" t="s">
        <v>16</v>
      </c>
      <c r="G45" t="s">
        <v>100</v>
      </c>
      <c r="H45" t="s">
        <v>101</v>
      </c>
    </row>
    <row r="46" spans="1:8" x14ac:dyDescent="0.25">
      <c r="A46" s="19">
        <v>41684</v>
      </c>
      <c r="B46" t="s">
        <v>86</v>
      </c>
      <c r="C46" t="s">
        <v>99</v>
      </c>
      <c r="D46">
        <v>0</v>
      </c>
      <c r="E46">
        <v>0</v>
      </c>
      <c r="F46" t="s">
        <v>16</v>
      </c>
      <c r="G46" t="s">
        <v>100</v>
      </c>
      <c r="H46" t="s">
        <v>101</v>
      </c>
    </row>
    <row r="47" spans="1:8" x14ac:dyDescent="0.25">
      <c r="A47" s="19">
        <v>41685</v>
      </c>
      <c r="B47" t="s">
        <v>85</v>
      </c>
      <c r="C47" t="s">
        <v>10</v>
      </c>
      <c r="D47">
        <v>200</v>
      </c>
      <c r="E47">
        <v>8</v>
      </c>
      <c r="F47" t="s">
        <v>16</v>
      </c>
      <c r="G47" t="s">
        <v>100</v>
      </c>
      <c r="H47" t="s">
        <v>101</v>
      </c>
    </row>
    <row r="48" spans="1:8" x14ac:dyDescent="0.25">
      <c r="A48" s="19">
        <v>41686</v>
      </c>
      <c r="B48" t="s">
        <v>83</v>
      </c>
      <c r="C48" t="s">
        <v>99</v>
      </c>
      <c r="D48">
        <v>0</v>
      </c>
      <c r="E48">
        <v>0</v>
      </c>
      <c r="F48" t="s">
        <v>16</v>
      </c>
      <c r="G48" t="s">
        <v>100</v>
      </c>
      <c r="H48" t="s">
        <v>101</v>
      </c>
    </row>
    <row r="49" spans="1:8" x14ac:dyDescent="0.25">
      <c r="A49" s="19">
        <v>41687</v>
      </c>
      <c r="B49" t="s">
        <v>87</v>
      </c>
      <c r="C49" t="s">
        <v>99</v>
      </c>
      <c r="D49">
        <v>0</v>
      </c>
      <c r="E49">
        <v>0</v>
      </c>
      <c r="F49" t="s">
        <v>16</v>
      </c>
      <c r="G49" t="s">
        <v>100</v>
      </c>
      <c r="H49" t="s">
        <v>101</v>
      </c>
    </row>
    <row r="50" spans="1:8" x14ac:dyDescent="0.25">
      <c r="A50" s="19">
        <v>41688</v>
      </c>
      <c r="B50" t="s">
        <v>89</v>
      </c>
      <c r="C50" t="s">
        <v>99</v>
      </c>
      <c r="D50">
        <v>0</v>
      </c>
      <c r="E50">
        <v>0</v>
      </c>
      <c r="F50" t="s">
        <v>16</v>
      </c>
      <c r="G50" t="s">
        <v>100</v>
      </c>
      <c r="H50" t="s">
        <v>101</v>
      </c>
    </row>
    <row r="51" spans="1:8" x14ac:dyDescent="0.25">
      <c r="A51" s="19">
        <v>41689</v>
      </c>
      <c r="B51" t="s">
        <v>88</v>
      </c>
      <c r="C51" t="s">
        <v>99</v>
      </c>
      <c r="D51">
        <v>0</v>
      </c>
      <c r="E51">
        <v>0</v>
      </c>
      <c r="F51" t="s">
        <v>16</v>
      </c>
      <c r="G51" t="s">
        <v>100</v>
      </c>
      <c r="H51" t="s">
        <v>101</v>
      </c>
    </row>
    <row r="52" spans="1:8" x14ac:dyDescent="0.25">
      <c r="A52" s="19">
        <v>41690</v>
      </c>
      <c r="B52" t="s">
        <v>84</v>
      </c>
      <c r="C52" t="s">
        <v>99</v>
      </c>
      <c r="D52">
        <v>0</v>
      </c>
      <c r="E52">
        <v>0</v>
      </c>
      <c r="F52" t="s">
        <v>16</v>
      </c>
      <c r="G52" t="s">
        <v>100</v>
      </c>
      <c r="H52" t="s">
        <v>101</v>
      </c>
    </row>
    <row r="53" spans="1:8" x14ac:dyDescent="0.25">
      <c r="A53" s="19">
        <v>41691</v>
      </c>
      <c r="B53" t="s">
        <v>86</v>
      </c>
      <c r="C53" t="s">
        <v>99</v>
      </c>
      <c r="D53">
        <v>0</v>
      </c>
      <c r="E53">
        <v>0</v>
      </c>
      <c r="F53" t="s">
        <v>16</v>
      </c>
      <c r="G53" t="s">
        <v>100</v>
      </c>
      <c r="H53" t="s">
        <v>101</v>
      </c>
    </row>
    <row r="54" spans="1:8" x14ac:dyDescent="0.25">
      <c r="A54" s="19">
        <v>41692</v>
      </c>
      <c r="B54" t="s">
        <v>85</v>
      </c>
      <c r="C54" t="s">
        <v>99</v>
      </c>
      <c r="D54">
        <v>0</v>
      </c>
      <c r="E54">
        <v>0</v>
      </c>
      <c r="F54" t="s">
        <v>16</v>
      </c>
      <c r="G54" t="s">
        <v>100</v>
      </c>
      <c r="H54" t="s">
        <v>101</v>
      </c>
    </row>
    <row r="55" spans="1:8" x14ac:dyDescent="0.25">
      <c r="A55" s="19">
        <v>41693</v>
      </c>
      <c r="B55" t="s">
        <v>83</v>
      </c>
      <c r="C55" t="s">
        <v>99</v>
      </c>
      <c r="D55">
        <v>0</v>
      </c>
      <c r="E55">
        <v>0</v>
      </c>
      <c r="F55" t="s">
        <v>16</v>
      </c>
      <c r="G55" t="s">
        <v>100</v>
      </c>
      <c r="H55" t="s">
        <v>101</v>
      </c>
    </row>
    <row r="56" spans="1:8" x14ac:dyDescent="0.25">
      <c r="A56" s="19">
        <v>41694</v>
      </c>
      <c r="B56" t="s">
        <v>87</v>
      </c>
      <c r="C56" t="s">
        <v>99</v>
      </c>
      <c r="D56">
        <v>0</v>
      </c>
      <c r="E56">
        <v>0</v>
      </c>
      <c r="F56" t="s">
        <v>16</v>
      </c>
      <c r="G56" t="s">
        <v>100</v>
      </c>
      <c r="H56" t="s">
        <v>101</v>
      </c>
    </row>
    <row r="57" spans="1:8" x14ac:dyDescent="0.25">
      <c r="A57" s="19">
        <v>41695</v>
      </c>
      <c r="B57" t="s">
        <v>89</v>
      </c>
      <c r="C57" t="s">
        <v>99</v>
      </c>
      <c r="D57">
        <v>0</v>
      </c>
      <c r="E57">
        <v>0</v>
      </c>
      <c r="F57" t="s">
        <v>16</v>
      </c>
      <c r="G57" t="s">
        <v>100</v>
      </c>
      <c r="H57" t="s">
        <v>101</v>
      </c>
    </row>
    <row r="58" spans="1:8" x14ac:dyDescent="0.25">
      <c r="A58" s="19">
        <v>41696</v>
      </c>
      <c r="B58" t="s">
        <v>88</v>
      </c>
      <c r="C58" t="s">
        <v>99</v>
      </c>
      <c r="D58">
        <v>0</v>
      </c>
      <c r="E58">
        <v>0</v>
      </c>
      <c r="F58" t="s">
        <v>16</v>
      </c>
      <c r="G58" t="s">
        <v>100</v>
      </c>
      <c r="H58" t="s">
        <v>101</v>
      </c>
    </row>
    <row r="59" spans="1:8" x14ac:dyDescent="0.25">
      <c r="A59" s="19">
        <v>41697</v>
      </c>
      <c r="B59" t="s">
        <v>84</v>
      </c>
      <c r="C59" t="s">
        <v>99</v>
      </c>
      <c r="D59">
        <v>0</v>
      </c>
      <c r="E59">
        <v>0</v>
      </c>
      <c r="F59" t="s">
        <v>16</v>
      </c>
      <c r="G59" t="s">
        <v>100</v>
      </c>
      <c r="H59" t="s">
        <v>101</v>
      </c>
    </row>
    <row r="60" spans="1:8" x14ac:dyDescent="0.25">
      <c r="A60" s="19">
        <v>41698</v>
      </c>
      <c r="B60" t="s">
        <v>86</v>
      </c>
      <c r="C60" t="s">
        <v>99</v>
      </c>
      <c r="D60">
        <v>0</v>
      </c>
      <c r="E60">
        <v>0</v>
      </c>
      <c r="F60" t="s">
        <v>16</v>
      </c>
      <c r="G60" t="s">
        <v>100</v>
      </c>
      <c r="H60" t="s">
        <v>101</v>
      </c>
    </row>
    <row r="61" spans="1:8" x14ac:dyDescent="0.25">
      <c r="A61" s="19">
        <v>41699</v>
      </c>
      <c r="B61" t="s">
        <v>85</v>
      </c>
      <c r="C61" t="s">
        <v>99</v>
      </c>
      <c r="D61">
        <v>0</v>
      </c>
      <c r="E61">
        <v>0</v>
      </c>
      <c r="F61" t="s">
        <v>16</v>
      </c>
      <c r="G61" t="s">
        <v>100</v>
      </c>
      <c r="H61" t="s">
        <v>101</v>
      </c>
    </row>
    <row r="62" spans="1:8" x14ac:dyDescent="0.25">
      <c r="A62" s="19">
        <v>41700</v>
      </c>
      <c r="B62" t="s">
        <v>83</v>
      </c>
      <c r="C62" t="s">
        <v>99</v>
      </c>
      <c r="D62">
        <v>0</v>
      </c>
      <c r="E62">
        <v>0</v>
      </c>
      <c r="F62" t="s">
        <v>16</v>
      </c>
      <c r="G62" t="s">
        <v>100</v>
      </c>
      <c r="H62" t="s">
        <v>101</v>
      </c>
    </row>
    <row r="63" spans="1:8" x14ac:dyDescent="0.25">
      <c r="A63" s="19">
        <v>41701</v>
      </c>
      <c r="B63" t="s">
        <v>87</v>
      </c>
      <c r="C63" t="s">
        <v>99</v>
      </c>
      <c r="D63">
        <v>0</v>
      </c>
      <c r="E63">
        <v>0</v>
      </c>
      <c r="F63" t="s">
        <v>16</v>
      </c>
      <c r="G63" t="s">
        <v>100</v>
      </c>
      <c r="H63" t="s">
        <v>101</v>
      </c>
    </row>
    <row r="64" spans="1:8" x14ac:dyDescent="0.25">
      <c r="A64" s="19">
        <v>41702</v>
      </c>
      <c r="B64" t="s">
        <v>89</v>
      </c>
      <c r="C64" t="s">
        <v>99</v>
      </c>
      <c r="D64">
        <v>0</v>
      </c>
      <c r="E64">
        <v>0</v>
      </c>
      <c r="F64" t="s">
        <v>16</v>
      </c>
      <c r="G64" t="s">
        <v>100</v>
      </c>
      <c r="H64" t="s">
        <v>101</v>
      </c>
    </row>
    <row r="65" spans="1:8" x14ac:dyDescent="0.25">
      <c r="A65" s="19">
        <v>41703</v>
      </c>
      <c r="B65" t="s">
        <v>88</v>
      </c>
      <c r="C65" t="s">
        <v>99</v>
      </c>
      <c r="D65">
        <v>0</v>
      </c>
      <c r="E65">
        <v>0</v>
      </c>
      <c r="F65" t="s">
        <v>16</v>
      </c>
      <c r="G65" t="s">
        <v>100</v>
      </c>
      <c r="H65" t="s">
        <v>101</v>
      </c>
    </row>
    <row r="66" spans="1:8" x14ac:dyDescent="0.25">
      <c r="A66" s="19">
        <v>41704</v>
      </c>
      <c r="B66" t="s">
        <v>84</v>
      </c>
      <c r="C66" t="s">
        <v>13</v>
      </c>
      <c r="D66">
        <v>1320</v>
      </c>
      <c r="E66">
        <v>6.4</v>
      </c>
      <c r="F66" t="s">
        <v>54</v>
      </c>
      <c r="G66" t="s">
        <v>102</v>
      </c>
      <c r="H66" t="s">
        <v>103</v>
      </c>
    </row>
    <row r="67" spans="1:8" x14ac:dyDescent="0.25">
      <c r="A67" s="19">
        <v>41705</v>
      </c>
      <c r="B67" t="s">
        <v>86</v>
      </c>
      <c r="C67" t="s">
        <v>99</v>
      </c>
      <c r="D67">
        <v>0</v>
      </c>
      <c r="E67">
        <v>0</v>
      </c>
      <c r="F67" t="s">
        <v>16</v>
      </c>
      <c r="G67" t="s">
        <v>100</v>
      </c>
      <c r="H67" t="s">
        <v>101</v>
      </c>
    </row>
    <row r="68" spans="1:8" x14ac:dyDescent="0.25">
      <c r="A68" s="19">
        <v>41706</v>
      </c>
      <c r="B68" t="s">
        <v>85</v>
      </c>
      <c r="C68" t="s">
        <v>99</v>
      </c>
      <c r="D68">
        <v>0</v>
      </c>
      <c r="E68">
        <v>0</v>
      </c>
      <c r="F68" t="s">
        <v>16</v>
      </c>
      <c r="G68" t="s">
        <v>100</v>
      </c>
      <c r="H68" t="s">
        <v>101</v>
      </c>
    </row>
    <row r="69" spans="1:8" x14ac:dyDescent="0.25">
      <c r="A69" s="19">
        <v>41707</v>
      </c>
      <c r="B69" t="s">
        <v>83</v>
      </c>
      <c r="C69" t="s">
        <v>99</v>
      </c>
      <c r="D69">
        <v>0</v>
      </c>
      <c r="E69">
        <v>0</v>
      </c>
      <c r="F69" t="s">
        <v>16</v>
      </c>
      <c r="G69" t="s">
        <v>100</v>
      </c>
      <c r="H69" t="s">
        <v>101</v>
      </c>
    </row>
    <row r="70" spans="1:8" x14ac:dyDescent="0.25">
      <c r="A70" s="19">
        <v>41708</v>
      </c>
      <c r="B70" t="s">
        <v>87</v>
      </c>
      <c r="C70" t="s">
        <v>99</v>
      </c>
      <c r="D70">
        <v>0</v>
      </c>
      <c r="E70">
        <v>0</v>
      </c>
      <c r="F70" t="s">
        <v>16</v>
      </c>
      <c r="G70" t="s">
        <v>100</v>
      </c>
      <c r="H70" t="s">
        <v>101</v>
      </c>
    </row>
    <row r="71" spans="1:8" x14ac:dyDescent="0.25">
      <c r="A71" s="19">
        <v>41709</v>
      </c>
      <c r="B71" t="s">
        <v>89</v>
      </c>
      <c r="C71" t="s">
        <v>99</v>
      </c>
      <c r="D71">
        <v>0</v>
      </c>
      <c r="E71">
        <v>0</v>
      </c>
      <c r="F71" t="s">
        <v>16</v>
      </c>
      <c r="G71" t="s">
        <v>100</v>
      </c>
      <c r="H71" t="s">
        <v>101</v>
      </c>
    </row>
    <row r="72" spans="1:8" x14ac:dyDescent="0.25">
      <c r="A72" s="19">
        <v>41710</v>
      </c>
      <c r="B72" t="s">
        <v>88</v>
      </c>
      <c r="C72" t="s">
        <v>99</v>
      </c>
      <c r="D72">
        <v>0</v>
      </c>
      <c r="E72">
        <v>0</v>
      </c>
      <c r="F72" t="s">
        <v>16</v>
      </c>
      <c r="G72" t="s">
        <v>100</v>
      </c>
      <c r="H72" t="s">
        <v>101</v>
      </c>
    </row>
    <row r="73" spans="1:8" x14ac:dyDescent="0.25">
      <c r="A73" s="19">
        <v>41711</v>
      </c>
      <c r="B73" t="s">
        <v>84</v>
      </c>
      <c r="C73" t="s">
        <v>99</v>
      </c>
      <c r="D73">
        <v>0</v>
      </c>
      <c r="E73">
        <v>0</v>
      </c>
      <c r="F73" t="s">
        <v>16</v>
      </c>
      <c r="G73" t="s">
        <v>100</v>
      </c>
      <c r="H73" t="s">
        <v>101</v>
      </c>
    </row>
    <row r="74" spans="1:8" x14ac:dyDescent="0.25">
      <c r="A74" s="19">
        <v>41712</v>
      </c>
      <c r="B74" t="s">
        <v>86</v>
      </c>
      <c r="C74" t="s">
        <v>99</v>
      </c>
      <c r="D74">
        <v>0</v>
      </c>
      <c r="E74">
        <v>0</v>
      </c>
      <c r="F74" t="s">
        <v>16</v>
      </c>
      <c r="G74" t="s">
        <v>100</v>
      </c>
      <c r="H74" t="s">
        <v>101</v>
      </c>
    </row>
    <row r="75" spans="1:8" x14ac:dyDescent="0.25">
      <c r="A75" s="19">
        <v>41713</v>
      </c>
      <c r="B75" t="s">
        <v>85</v>
      </c>
      <c r="C75" t="s">
        <v>99</v>
      </c>
      <c r="D75">
        <v>0</v>
      </c>
      <c r="E75">
        <v>0</v>
      </c>
      <c r="F75" t="s">
        <v>16</v>
      </c>
      <c r="G75" t="s">
        <v>100</v>
      </c>
      <c r="H75" t="s">
        <v>101</v>
      </c>
    </row>
    <row r="76" spans="1:8" x14ac:dyDescent="0.25">
      <c r="A76" s="19">
        <v>41714</v>
      </c>
      <c r="B76" t="s">
        <v>83</v>
      </c>
      <c r="C76" t="s">
        <v>99</v>
      </c>
      <c r="D76">
        <v>0</v>
      </c>
      <c r="E76">
        <v>0</v>
      </c>
      <c r="F76" t="s">
        <v>16</v>
      </c>
      <c r="G76" t="s">
        <v>100</v>
      </c>
      <c r="H76" t="s">
        <v>101</v>
      </c>
    </row>
    <row r="77" spans="1:8" x14ac:dyDescent="0.25">
      <c r="A77" s="19">
        <v>41715</v>
      </c>
      <c r="B77" t="s">
        <v>87</v>
      </c>
      <c r="C77" t="s">
        <v>99</v>
      </c>
      <c r="D77">
        <v>0</v>
      </c>
      <c r="E77">
        <v>0</v>
      </c>
      <c r="F77" t="s">
        <v>16</v>
      </c>
      <c r="G77" t="s">
        <v>100</v>
      </c>
      <c r="H77" t="s">
        <v>101</v>
      </c>
    </row>
    <row r="78" spans="1:8" x14ac:dyDescent="0.25">
      <c r="A78" s="19">
        <v>41716</v>
      </c>
      <c r="B78" t="s">
        <v>89</v>
      </c>
      <c r="C78" t="s">
        <v>99</v>
      </c>
      <c r="D78">
        <v>0</v>
      </c>
      <c r="E78">
        <v>0</v>
      </c>
      <c r="F78" t="s">
        <v>16</v>
      </c>
      <c r="G78" t="s">
        <v>100</v>
      </c>
      <c r="H78" t="s">
        <v>101</v>
      </c>
    </row>
    <row r="79" spans="1:8" x14ac:dyDescent="0.25">
      <c r="A79" s="19">
        <v>41717</v>
      </c>
      <c r="B79" t="s">
        <v>88</v>
      </c>
      <c r="C79" t="s">
        <v>99</v>
      </c>
      <c r="D79">
        <v>0</v>
      </c>
      <c r="E79">
        <v>0</v>
      </c>
      <c r="F79" t="s">
        <v>16</v>
      </c>
      <c r="G79" t="s">
        <v>100</v>
      </c>
      <c r="H79" t="s">
        <v>101</v>
      </c>
    </row>
    <row r="80" spans="1:8" x14ac:dyDescent="0.25">
      <c r="A80" s="19">
        <v>41718</v>
      </c>
      <c r="B80" t="s">
        <v>84</v>
      </c>
      <c r="C80" t="s">
        <v>99</v>
      </c>
      <c r="D80">
        <v>0</v>
      </c>
      <c r="E80">
        <v>0</v>
      </c>
      <c r="F80" t="s">
        <v>16</v>
      </c>
      <c r="G80" t="s">
        <v>100</v>
      </c>
      <c r="H80" t="s">
        <v>101</v>
      </c>
    </row>
    <row r="81" spans="1:8" x14ac:dyDescent="0.25">
      <c r="A81" s="19">
        <v>41719</v>
      </c>
      <c r="B81" t="s">
        <v>86</v>
      </c>
      <c r="C81" t="s">
        <v>13</v>
      </c>
      <c r="D81">
        <v>1320</v>
      </c>
      <c r="E81">
        <v>6.4</v>
      </c>
      <c r="F81" t="s">
        <v>55</v>
      </c>
      <c r="G81" t="s">
        <v>102</v>
      </c>
      <c r="H81" t="s">
        <v>103</v>
      </c>
    </row>
    <row r="82" spans="1:8" x14ac:dyDescent="0.25">
      <c r="A82" s="19">
        <v>41720</v>
      </c>
      <c r="B82" t="s">
        <v>85</v>
      </c>
      <c r="C82" t="s">
        <v>99</v>
      </c>
      <c r="D82">
        <v>0</v>
      </c>
      <c r="E82">
        <v>0</v>
      </c>
      <c r="F82" t="s">
        <v>16</v>
      </c>
      <c r="G82" t="s">
        <v>100</v>
      </c>
      <c r="H82" t="s">
        <v>101</v>
      </c>
    </row>
    <row r="83" spans="1:8" x14ac:dyDescent="0.25">
      <c r="A83" s="19">
        <v>41721</v>
      </c>
      <c r="B83" t="s">
        <v>83</v>
      </c>
      <c r="C83" t="s">
        <v>99</v>
      </c>
      <c r="D83">
        <v>0</v>
      </c>
      <c r="E83">
        <v>0</v>
      </c>
      <c r="F83" t="s">
        <v>16</v>
      </c>
      <c r="G83" t="s">
        <v>100</v>
      </c>
      <c r="H83" t="s">
        <v>101</v>
      </c>
    </row>
    <row r="84" spans="1:8" x14ac:dyDescent="0.25">
      <c r="A84" s="19">
        <v>41722</v>
      </c>
      <c r="B84" t="s">
        <v>87</v>
      </c>
      <c r="C84" t="s">
        <v>99</v>
      </c>
      <c r="D84">
        <v>0</v>
      </c>
      <c r="E84">
        <v>0</v>
      </c>
      <c r="F84" t="s">
        <v>16</v>
      </c>
      <c r="G84" t="s">
        <v>100</v>
      </c>
      <c r="H84" t="s">
        <v>101</v>
      </c>
    </row>
    <row r="85" spans="1:8" x14ac:dyDescent="0.25">
      <c r="A85" s="19">
        <v>41723</v>
      </c>
      <c r="B85" t="s">
        <v>89</v>
      </c>
      <c r="C85" t="s">
        <v>99</v>
      </c>
      <c r="D85">
        <v>0</v>
      </c>
      <c r="E85">
        <v>0</v>
      </c>
      <c r="F85" t="s">
        <v>16</v>
      </c>
      <c r="G85" t="s">
        <v>100</v>
      </c>
      <c r="H85" t="s">
        <v>101</v>
      </c>
    </row>
    <row r="86" spans="1:8" x14ac:dyDescent="0.25">
      <c r="A86" s="19">
        <v>41724</v>
      </c>
      <c r="B86" t="s">
        <v>88</v>
      </c>
      <c r="C86" t="s">
        <v>99</v>
      </c>
      <c r="D86">
        <v>0</v>
      </c>
      <c r="E86">
        <v>0</v>
      </c>
      <c r="F86" t="s">
        <v>16</v>
      </c>
      <c r="G86" t="s">
        <v>100</v>
      </c>
      <c r="H86" t="s">
        <v>101</v>
      </c>
    </row>
    <row r="87" spans="1:8" x14ac:dyDescent="0.25">
      <c r="A87" s="19">
        <v>41725</v>
      </c>
      <c r="B87" t="s">
        <v>84</v>
      </c>
      <c r="C87" t="s">
        <v>99</v>
      </c>
      <c r="D87">
        <v>0</v>
      </c>
      <c r="E87">
        <v>0</v>
      </c>
      <c r="F87" t="s">
        <v>16</v>
      </c>
      <c r="G87" t="s">
        <v>100</v>
      </c>
      <c r="H87" t="s">
        <v>101</v>
      </c>
    </row>
    <row r="88" spans="1:8" x14ac:dyDescent="0.25">
      <c r="A88" s="19">
        <v>41726</v>
      </c>
      <c r="B88" t="s">
        <v>86</v>
      </c>
      <c r="C88" t="s">
        <v>99</v>
      </c>
      <c r="D88">
        <v>0</v>
      </c>
      <c r="E88">
        <v>0</v>
      </c>
      <c r="F88" t="s">
        <v>16</v>
      </c>
      <c r="G88" t="s">
        <v>100</v>
      </c>
      <c r="H88" t="s">
        <v>101</v>
      </c>
    </row>
    <row r="89" spans="1:8" x14ac:dyDescent="0.25">
      <c r="A89" s="19">
        <v>41727</v>
      </c>
      <c r="B89" t="s">
        <v>85</v>
      </c>
      <c r="C89" t="s">
        <v>56</v>
      </c>
      <c r="D89">
        <v>200</v>
      </c>
      <c r="E89">
        <v>9.6</v>
      </c>
      <c r="F89" t="s">
        <v>16</v>
      </c>
      <c r="G89" t="s">
        <v>100</v>
      </c>
      <c r="H89" t="s">
        <v>101</v>
      </c>
    </row>
    <row r="90" spans="1:8" x14ac:dyDescent="0.25">
      <c r="A90" s="19">
        <v>41728</v>
      </c>
      <c r="B90" t="s">
        <v>83</v>
      </c>
      <c r="C90" t="s">
        <v>99</v>
      </c>
      <c r="D90">
        <v>0</v>
      </c>
      <c r="E90">
        <v>0</v>
      </c>
      <c r="F90" t="s">
        <v>16</v>
      </c>
      <c r="G90" t="s">
        <v>100</v>
      </c>
      <c r="H90" t="s">
        <v>101</v>
      </c>
    </row>
    <row r="91" spans="1:8" x14ac:dyDescent="0.25">
      <c r="A91" s="19">
        <v>41729</v>
      </c>
      <c r="B91" t="s">
        <v>87</v>
      </c>
      <c r="C91" t="s">
        <v>99</v>
      </c>
      <c r="D91">
        <v>0</v>
      </c>
      <c r="E91">
        <v>0</v>
      </c>
      <c r="F91" t="s">
        <v>16</v>
      </c>
      <c r="G91" t="s">
        <v>100</v>
      </c>
      <c r="H91" t="s">
        <v>101</v>
      </c>
    </row>
    <row r="92" spans="1:8" x14ac:dyDescent="0.25">
      <c r="A92" s="19">
        <v>41730</v>
      </c>
      <c r="B92" t="s">
        <v>89</v>
      </c>
      <c r="C92" t="s">
        <v>99</v>
      </c>
      <c r="D92">
        <v>0</v>
      </c>
      <c r="E92">
        <v>0</v>
      </c>
      <c r="F92" t="s">
        <v>16</v>
      </c>
      <c r="G92" t="s">
        <v>100</v>
      </c>
      <c r="H92" t="s">
        <v>101</v>
      </c>
    </row>
    <row r="93" spans="1:8" x14ac:dyDescent="0.25">
      <c r="A93" s="19">
        <v>41731</v>
      </c>
      <c r="B93" t="s">
        <v>88</v>
      </c>
      <c r="C93" t="s">
        <v>99</v>
      </c>
      <c r="D93">
        <v>0</v>
      </c>
      <c r="E93">
        <v>0</v>
      </c>
      <c r="F93" t="s">
        <v>16</v>
      </c>
      <c r="G93" t="s">
        <v>100</v>
      </c>
      <c r="H93" t="s">
        <v>101</v>
      </c>
    </row>
    <row r="94" spans="1:8" x14ac:dyDescent="0.25">
      <c r="A94" s="19">
        <v>41732</v>
      </c>
      <c r="B94" t="s">
        <v>84</v>
      </c>
      <c r="C94" t="s">
        <v>99</v>
      </c>
      <c r="D94">
        <v>0</v>
      </c>
      <c r="E94">
        <v>0</v>
      </c>
      <c r="F94" t="s">
        <v>16</v>
      </c>
      <c r="G94" t="s">
        <v>100</v>
      </c>
      <c r="H94" t="s">
        <v>101</v>
      </c>
    </row>
    <row r="95" spans="1:8" x14ac:dyDescent="0.25">
      <c r="A95" s="19">
        <v>41733</v>
      </c>
      <c r="B95" t="s">
        <v>86</v>
      </c>
      <c r="C95" t="s">
        <v>99</v>
      </c>
      <c r="D95">
        <v>0</v>
      </c>
      <c r="E95">
        <v>0</v>
      </c>
      <c r="F95" t="s">
        <v>16</v>
      </c>
      <c r="G95" t="s">
        <v>100</v>
      </c>
      <c r="H95" t="s">
        <v>101</v>
      </c>
    </row>
    <row r="96" spans="1:8" x14ac:dyDescent="0.25">
      <c r="A96" s="19">
        <v>41734</v>
      </c>
      <c r="B96" t="s">
        <v>85</v>
      </c>
      <c r="C96" t="s">
        <v>13</v>
      </c>
      <c r="D96">
        <v>330</v>
      </c>
      <c r="E96">
        <v>1.6</v>
      </c>
      <c r="F96" t="s">
        <v>16</v>
      </c>
      <c r="G96" t="s">
        <v>100</v>
      </c>
      <c r="H96" t="s">
        <v>101</v>
      </c>
    </row>
    <row r="97" spans="1:8" x14ac:dyDescent="0.25">
      <c r="A97" s="19">
        <v>41735</v>
      </c>
      <c r="B97" t="s">
        <v>83</v>
      </c>
      <c r="C97" t="s">
        <v>99</v>
      </c>
      <c r="D97">
        <v>0</v>
      </c>
      <c r="E97">
        <v>0</v>
      </c>
      <c r="F97" t="s">
        <v>16</v>
      </c>
      <c r="G97" t="s">
        <v>100</v>
      </c>
      <c r="H97" t="s">
        <v>101</v>
      </c>
    </row>
    <row r="98" spans="1:8" x14ac:dyDescent="0.25">
      <c r="A98" s="19">
        <v>41736</v>
      </c>
      <c r="B98" t="s">
        <v>87</v>
      </c>
      <c r="C98" t="s">
        <v>99</v>
      </c>
      <c r="D98">
        <v>0</v>
      </c>
      <c r="E98">
        <v>0</v>
      </c>
      <c r="F98" t="s">
        <v>16</v>
      </c>
      <c r="G98" t="s">
        <v>100</v>
      </c>
      <c r="H98" t="s">
        <v>101</v>
      </c>
    </row>
    <row r="99" spans="1:8" x14ac:dyDescent="0.25">
      <c r="A99" s="19">
        <v>41737</v>
      </c>
      <c r="B99" t="s">
        <v>89</v>
      </c>
      <c r="C99" t="s">
        <v>99</v>
      </c>
      <c r="D99">
        <v>0</v>
      </c>
      <c r="E99">
        <v>0</v>
      </c>
      <c r="F99" t="s">
        <v>16</v>
      </c>
      <c r="G99" t="s">
        <v>100</v>
      </c>
      <c r="H99" t="s">
        <v>101</v>
      </c>
    </row>
    <row r="100" spans="1:8" x14ac:dyDescent="0.25">
      <c r="A100" s="19">
        <v>41738</v>
      </c>
      <c r="B100" t="s">
        <v>88</v>
      </c>
      <c r="C100" t="s">
        <v>99</v>
      </c>
      <c r="D100">
        <v>0</v>
      </c>
      <c r="E100">
        <v>0</v>
      </c>
      <c r="F100" t="s">
        <v>16</v>
      </c>
      <c r="G100" t="s">
        <v>100</v>
      </c>
      <c r="H100" t="s">
        <v>101</v>
      </c>
    </row>
    <row r="101" spans="1:8" x14ac:dyDescent="0.25">
      <c r="A101" s="19">
        <v>41739</v>
      </c>
      <c r="B101" t="s">
        <v>84</v>
      </c>
      <c r="C101" t="s">
        <v>99</v>
      </c>
      <c r="D101">
        <v>0</v>
      </c>
      <c r="E101">
        <v>0</v>
      </c>
      <c r="F101" t="s">
        <v>16</v>
      </c>
      <c r="G101" t="s">
        <v>100</v>
      </c>
      <c r="H101" t="s">
        <v>101</v>
      </c>
    </row>
    <row r="102" spans="1:8" x14ac:dyDescent="0.25">
      <c r="A102" s="19">
        <v>41740</v>
      </c>
      <c r="B102" t="s">
        <v>86</v>
      </c>
      <c r="C102" t="s">
        <v>99</v>
      </c>
      <c r="D102">
        <v>0</v>
      </c>
      <c r="E102">
        <v>0</v>
      </c>
      <c r="F102" t="s">
        <v>16</v>
      </c>
      <c r="G102" t="s">
        <v>100</v>
      </c>
      <c r="H102" t="s">
        <v>101</v>
      </c>
    </row>
    <row r="103" spans="1:8" x14ac:dyDescent="0.25">
      <c r="A103" s="19">
        <v>41741</v>
      </c>
      <c r="B103" t="s">
        <v>85</v>
      </c>
      <c r="C103" t="s">
        <v>99</v>
      </c>
      <c r="D103">
        <v>0</v>
      </c>
      <c r="E103">
        <v>0</v>
      </c>
      <c r="F103" t="s">
        <v>16</v>
      </c>
      <c r="G103" t="s">
        <v>100</v>
      </c>
      <c r="H103" t="s">
        <v>101</v>
      </c>
    </row>
    <row r="104" spans="1:8" x14ac:dyDescent="0.25">
      <c r="A104" s="19">
        <v>41742</v>
      </c>
      <c r="B104" t="s">
        <v>83</v>
      </c>
      <c r="C104" t="s">
        <v>10</v>
      </c>
      <c r="D104">
        <v>100</v>
      </c>
      <c r="E104">
        <v>4</v>
      </c>
      <c r="F104" t="s">
        <v>16</v>
      </c>
      <c r="G104" t="s">
        <v>100</v>
      </c>
      <c r="H104" t="s">
        <v>101</v>
      </c>
    </row>
    <row r="105" spans="1:8" x14ac:dyDescent="0.25">
      <c r="A105" s="19">
        <v>41743</v>
      </c>
      <c r="B105" t="s">
        <v>87</v>
      </c>
      <c r="C105" t="s">
        <v>99</v>
      </c>
      <c r="D105">
        <v>0</v>
      </c>
      <c r="E105">
        <v>0</v>
      </c>
      <c r="F105" t="s">
        <v>16</v>
      </c>
      <c r="G105" t="s">
        <v>100</v>
      </c>
      <c r="H105" t="s">
        <v>101</v>
      </c>
    </row>
    <row r="106" spans="1:8" x14ac:dyDescent="0.25">
      <c r="A106" s="19">
        <v>41744</v>
      </c>
      <c r="B106" t="s">
        <v>89</v>
      </c>
      <c r="C106" t="s">
        <v>99</v>
      </c>
      <c r="D106">
        <v>0</v>
      </c>
      <c r="E106">
        <v>0</v>
      </c>
      <c r="F106" t="s">
        <v>16</v>
      </c>
      <c r="G106" t="s">
        <v>100</v>
      </c>
      <c r="H106" t="s">
        <v>101</v>
      </c>
    </row>
    <row r="107" spans="1:8" x14ac:dyDescent="0.25">
      <c r="A107" s="19">
        <v>41745</v>
      </c>
      <c r="B107" t="s">
        <v>88</v>
      </c>
      <c r="C107" t="s">
        <v>99</v>
      </c>
      <c r="D107">
        <v>0</v>
      </c>
      <c r="E107">
        <v>0</v>
      </c>
      <c r="F107" t="s">
        <v>16</v>
      </c>
      <c r="G107" t="s">
        <v>100</v>
      </c>
      <c r="H107" t="s">
        <v>101</v>
      </c>
    </row>
    <row r="108" spans="1:8" x14ac:dyDescent="0.25">
      <c r="A108" s="19">
        <v>41746</v>
      </c>
      <c r="B108" t="s">
        <v>84</v>
      </c>
      <c r="C108" t="s">
        <v>99</v>
      </c>
      <c r="D108">
        <v>0</v>
      </c>
      <c r="E108">
        <v>0</v>
      </c>
      <c r="F108" t="s">
        <v>16</v>
      </c>
      <c r="G108" t="s">
        <v>100</v>
      </c>
      <c r="H108" t="s">
        <v>101</v>
      </c>
    </row>
    <row r="109" spans="1:8" x14ac:dyDescent="0.25">
      <c r="A109" s="19">
        <v>41747</v>
      </c>
      <c r="B109" t="s">
        <v>86</v>
      </c>
      <c r="C109" t="s">
        <v>13</v>
      </c>
      <c r="D109">
        <v>330</v>
      </c>
      <c r="E109">
        <v>1.6</v>
      </c>
      <c r="F109" t="s">
        <v>57</v>
      </c>
      <c r="G109" t="s">
        <v>102</v>
      </c>
      <c r="H109" t="s">
        <v>103</v>
      </c>
    </row>
    <row r="110" spans="1:8" x14ac:dyDescent="0.25">
      <c r="A110" s="19">
        <v>41748</v>
      </c>
      <c r="B110" t="s">
        <v>85</v>
      </c>
      <c r="C110" t="s">
        <v>13</v>
      </c>
      <c r="D110">
        <v>330</v>
      </c>
      <c r="E110">
        <v>1.6</v>
      </c>
      <c r="F110" t="s">
        <v>58</v>
      </c>
      <c r="G110" t="s">
        <v>102</v>
      </c>
      <c r="H110" t="s">
        <v>103</v>
      </c>
    </row>
    <row r="111" spans="1:8" x14ac:dyDescent="0.25">
      <c r="A111" s="19">
        <v>41749</v>
      </c>
      <c r="B111" t="s">
        <v>83</v>
      </c>
      <c r="C111" t="s">
        <v>99</v>
      </c>
      <c r="D111">
        <v>0</v>
      </c>
      <c r="E111">
        <v>0</v>
      </c>
      <c r="F111" t="s">
        <v>16</v>
      </c>
      <c r="G111" t="s">
        <v>100</v>
      </c>
      <c r="H111" t="s">
        <v>101</v>
      </c>
    </row>
    <row r="112" spans="1:8" x14ac:dyDescent="0.25">
      <c r="A112" s="19">
        <v>41750</v>
      </c>
      <c r="B112" t="s">
        <v>87</v>
      </c>
      <c r="C112" t="s">
        <v>99</v>
      </c>
      <c r="D112">
        <v>0</v>
      </c>
      <c r="E112">
        <v>0</v>
      </c>
      <c r="F112" t="s">
        <v>16</v>
      </c>
      <c r="G112" t="s">
        <v>100</v>
      </c>
      <c r="H112" t="s">
        <v>101</v>
      </c>
    </row>
    <row r="113" spans="1:8" x14ac:dyDescent="0.25">
      <c r="A113" s="19">
        <v>41751</v>
      </c>
      <c r="B113" t="s">
        <v>89</v>
      </c>
      <c r="C113" t="s">
        <v>99</v>
      </c>
      <c r="D113">
        <v>0</v>
      </c>
      <c r="E113">
        <v>0</v>
      </c>
      <c r="F113" t="s">
        <v>16</v>
      </c>
      <c r="G113" t="s">
        <v>100</v>
      </c>
      <c r="H113" t="s">
        <v>101</v>
      </c>
    </row>
    <row r="114" spans="1:8" x14ac:dyDescent="0.25">
      <c r="A114" s="19">
        <v>41752</v>
      </c>
      <c r="B114" t="s">
        <v>88</v>
      </c>
      <c r="C114" t="s">
        <v>99</v>
      </c>
      <c r="D114">
        <v>0</v>
      </c>
      <c r="E114">
        <v>0</v>
      </c>
      <c r="F114" t="s">
        <v>16</v>
      </c>
      <c r="G114" t="s">
        <v>100</v>
      </c>
      <c r="H114" t="s">
        <v>101</v>
      </c>
    </row>
    <row r="115" spans="1:8" x14ac:dyDescent="0.25">
      <c r="A115" s="19">
        <v>41753</v>
      </c>
      <c r="B115" t="s">
        <v>84</v>
      </c>
      <c r="C115" t="s">
        <v>99</v>
      </c>
      <c r="D115">
        <v>0</v>
      </c>
      <c r="E115">
        <v>0</v>
      </c>
      <c r="F115" t="s">
        <v>16</v>
      </c>
      <c r="G115" t="s">
        <v>100</v>
      </c>
      <c r="H115" t="s">
        <v>101</v>
      </c>
    </row>
    <row r="116" spans="1:8" x14ac:dyDescent="0.25">
      <c r="A116" s="19">
        <v>41754</v>
      </c>
      <c r="B116" t="s">
        <v>86</v>
      </c>
      <c r="C116" t="s">
        <v>99</v>
      </c>
      <c r="D116">
        <v>0</v>
      </c>
      <c r="E116">
        <v>0</v>
      </c>
      <c r="F116" t="s">
        <v>16</v>
      </c>
      <c r="G116" t="s">
        <v>100</v>
      </c>
      <c r="H116" t="s">
        <v>101</v>
      </c>
    </row>
    <row r="117" spans="1:8" x14ac:dyDescent="0.25">
      <c r="A117" s="19">
        <v>41755</v>
      </c>
      <c r="B117" t="s">
        <v>85</v>
      </c>
      <c r="C117" t="s">
        <v>29</v>
      </c>
      <c r="D117">
        <v>200</v>
      </c>
      <c r="E117">
        <v>7.4285714285714288</v>
      </c>
      <c r="F117" t="s">
        <v>16</v>
      </c>
      <c r="G117" t="s">
        <v>100</v>
      </c>
      <c r="H117" t="s">
        <v>101</v>
      </c>
    </row>
    <row r="118" spans="1:8" x14ac:dyDescent="0.25">
      <c r="A118" s="19">
        <v>41756</v>
      </c>
      <c r="B118" t="s">
        <v>83</v>
      </c>
      <c r="C118" t="s">
        <v>99</v>
      </c>
      <c r="D118">
        <v>0</v>
      </c>
      <c r="E118">
        <v>0</v>
      </c>
      <c r="F118" t="s">
        <v>16</v>
      </c>
      <c r="G118" t="s">
        <v>100</v>
      </c>
      <c r="H118" t="s">
        <v>101</v>
      </c>
    </row>
    <row r="119" spans="1:8" x14ac:dyDescent="0.25">
      <c r="A119" s="19">
        <v>41757</v>
      </c>
      <c r="B119" t="s">
        <v>87</v>
      </c>
      <c r="C119" t="s">
        <v>99</v>
      </c>
      <c r="D119">
        <v>0</v>
      </c>
      <c r="E119">
        <v>0</v>
      </c>
      <c r="F119" t="s">
        <v>16</v>
      </c>
      <c r="G119" t="s">
        <v>100</v>
      </c>
      <c r="H119" t="s">
        <v>101</v>
      </c>
    </row>
    <row r="120" spans="1:8" x14ac:dyDescent="0.25">
      <c r="A120" s="19">
        <v>41758</v>
      </c>
      <c r="B120" t="s">
        <v>89</v>
      </c>
      <c r="C120" t="s">
        <v>99</v>
      </c>
      <c r="D120">
        <v>0</v>
      </c>
      <c r="E120">
        <v>0</v>
      </c>
      <c r="F120" t="s">
        <v>16</v>
      </c>
      <c r="G120" t="s">
        <v>100</v>
      </c>
      <c r="H120" t="s">
        <v>101</v>
      </c>
    </row>
    <row r="121" spans="1:8" x14ac:dyDescent="0.25">
      <c r="A121" s="19">
        <v>41759</v>
      </c>
      <c r="B121" t="s">
        <v>88</v>
      </c>
      <c r="C121" t="s">
        <v>99</v>
      </c>
      <c r="D121">
        <v>0</v>
      </c>
      <c r="E121">
        <v>0</v>
      </c>
      <c r="F121" t="s">
        <v>16</v>
      </c>
      <c r="G121" t="s">
        <v>100</v>
      </c>
      <c r="H121" t="s">
        <v>101</v>
      </c>
    </row>
    <row r="122" spans="1:8" x14ac:dyDescent="0.25">
      <c r="A122" s="19">
        <v>41760</v>
      </c>
      <c r="B122" t="s">
        <v>84</v>
      </c>
      <c r="C122" t="s">
        <v>99</v>
      </c>
      <c r="D122">
        <v>0</v>
      </c>
      <c r="E122">
        <v>0</v>
      </c>
      <c r="F122" t="s">
        <v>16</v>
      </c>
      <c r="G122" t="s">
        <v>100</v>
      </c>
      <c r="H122" t="s">
        <v>101</v>
      </c>
    </row>
    <row r="123" spans="1:8" x14ac:dyDescent="0.25">
      <c r="A123" s="19">
        <v>41761</v>
      </c>
      <c r="B123" t="s">
        <v>86</v>
      </c>
      <c r="C123" t="s">
        <v>99</v>
      </c>
      <c r="D123">
        <v>0</v>
      </c>
      <c r="E123">
        <v>0</v>
      </c>
      <c r="F123" t="s">
        <v>16</v>
      </c>
      <c r="G123" t="s">
        <v>100</v>
      </c>
      <c r="H123" t="s">
        <v>101</v>
      </c>
    </row>
    <row r="124" spans="1:8" x14ac:dyDescent="0.25">
      <c r="A124" s="19">
        <v>41762</v>
      </c>
      <c r="B124" t="s">
        <v>85</v>
      </c>
      <c r="C124" t="s">
        <v>99</v>
      </c>
      <c r="D124">
        <v>0</v>
      </c>
      <c r="E124">
        <v>0</v>
      </c>
      <c r="F124" t="s">
        <v>16</v>
      </c>
      <c r="G124" t="s">
        <v>100</v>
      </c>
      <c r="H124" t="s">
        <v>101</v>
      </c>
    </row>
    <row r="125" spans="1:8" x14ac:dyDescent="0.25">
      <c r="A125" s="19">
        <v>41763</v>
      </c>
      <c r="B125" t="s">
        <v>83</v>
      </c>
      <c r="C125" t="s">
        <v>10</v>
      </c>
      <c r="D125">
        <v>50</v>
      </c>
      <c r="E125">
        <v>2</v>
      </c>
      <c r="F125" t="s">
        <v>16</v>
      </c>
      <c r="G125" t="s">
        <v>100</v>
      </c>
      <c r="H125" t="s">
        <v>101</v>
      </c>
    </row>
    <row r="126" spans="1:8" x14ac:dyDescent="0.25">
      <c r="A126" s="19">
        <v>41764</v>
      </c>
      <c r="B126" t="s">
        <v>87</v>
      </c>
      <c r="C126" t="s">
        <v>99</v>
      </c>
      <c r="D126">
        <v>0</v>
      </c>
      <c r="E126">
        <v>0</v>
      </c>
      <c r="F126" t="s">
        <v>16</v>
      </c>
      <c r="G126" t="s">
        <v>100</v>
      </c>
      <c r="H126" t="s">
        <v>101</v>
      </c>
    </row>
    <row r="127" spans="1:8" x14ac:dyDescent="0.25">
      <c r="A127" s="19">
        <v>41765</v>
      </c>
      <c r="B127" t="s">
        <v>89</v>
      </c>
      <c r="C127" t="s">
        <v>99</v>
      </c>
      <c r="D127">
        <v>0</v>
      </c>
      <c r="E127">
        <v>0</v>
      </c>
      <c r="F127" t="s">
        <v>16</v>
      </c>
      <c r="G127" t="s">
        <v>100</v>
      </c>
      <c r="H127" t="s">
        <v>101</v>
      </c>
    </row>
    <row r="128" spans="1:8" x14ac:dyDescent="0.25">
      <c r="A128" s="19">
        <v>41766</v>
      </c>
      <c r="B128" t="s">
        <v>88</v>
      </c>
      <c r="C128" t="s">
        <v>99</v>
      </c>
      <c r="D128">
        <v>0</v>
      </c>
      <c r="E128">
        <v>0</v>
      </c>
      <c r="F128" t="s">
        <v>16</v>
      </c>
      <c r="G128" t="s">
        <v>100</v>
      </c>
      <c r="H128" t="s">
        <v>101</v>
      </c>
    </row>
    <row r="129" spans="1:8" x14ac:dyDescent="0.25">
      <c r="A129" s="19">
        <v>41767</v>
      </c>
      <c r="B129" t="s">
        <v>84</v>
      </c>
      <c r="C129" t="s">
        <v>99</v>
      </c>
      <c r="D129">
        <v>0</v>
      </c>
      <c r="E129">
        <v>0</v>
      </c>
      <c r="F129" t="s">
        <v>16</v>
      </c>
      <c r="G129" t="s">
        <v>100</v>
      </c>
      <c r="H129" t="s">
        <v>101</v>
      </c>
    </row>
    <row r="130" spans="1:8" x14ac:dyDescent="0.25">
      <c r="A130" s="19">
        <v>41768</v>
      </c>
      <c r="B130" t="s">
        <v>86</v>
      </c>
      <c r="C130" t="s">
        <v>99</v>
      </c>
      <c r="D130">
        <v>0</v>
      </c>
      <c r="E130">
        <v>0</v>
      </c>
      <c r="F130" t="s">
        <v>16</v>
      </c>
      <c r="G130" t="s">
        <v>100</v>
      </c>
      <c r="H130" t="s">
        <v>101</v>
      </c>
    </row>
    <row r="131" spans="1:8" x14ac:dyDescent="0.25">
      <c r="A131" s="19">
        <v>41769</v>
      </c>
      <c r="B131" t="s">
        <v>85</v>
      </c>
      <c r="C131" t="s">
        <v>99</v>
      </c>
      <c r="D131">
        <v>0</v>
      </c>
      <c r="E131">
        <v>0</v>
      </c>
      <c r="F131" t="s">
        <v>16</v>
      </c>
      <c r="G131" t="s">
        <v>100</v>
      </c>
      <c r="H131" t="s">
        <v>101</v>
      </c>
    </row>
    <row r="132" spans="1:8" x14ac:dyDescent="0.25">
      <c r="A132" s="19">
        <v>41770</v>
      </c>
      <c r="B132" t="s">
        <v>83</v>
      </c>
      <c r="C132" t="s">
        <v>10</v>
      </c>
      <c r="D132">
        <v>125</v>
      </c>
      <c r="E132">
        <v>5</v>
      </c>
      <c r="F132" t="s">
        <v>16</v>
      </c>
      <c r="G132" t="s">
        <v>100</v>
      </c>
      <c r="H132" t="s">
        <v>101</v>
      </c>
    </row>
    <row r="133" spans="1:8" x14ac:dyDescent="0.25">
      <c r="A133" s="19">
        <v>41771</v>
      </c>
      <c r="B133" t="s">
        <v>87</v>
      </c>
      <c r="C133" t="s">
        <v>10</v>
      </c>
      <c r="D133">
        <v>150</v>
      </c>
      <c r="E133">
        <v>6</v>
      </c>
      <c r="F133" t="s">
        <v>59</v>
      </c>
      <c r="G133" t="s">
        <v>102</v>
      </c>
      <c r="H133" t="s">
        <v>103</v>
      </c>
    </row>
    <row r="134" spans="1:8" x14ac:dyDescent="0.25">
      <c r="A134" s="19">
        <v>41772</v>
      </c>
      <c r="B134" t="s">
        <v>89</v>
      </c>
      <c r="C134" t="s">
        <v>99</v>
      </c>
      <c r="D134">
        <v>0</v>
      </c>
      <c r="E134">
        <v>0</v>
      </c>
      <c r="F134" t="s">
        <v>16</v>
      </c>
      <c r="G134" t="s">
        <v>100</v>
      </c>
      <c r="H134" t="s">
        <v>101</v>
      </c>
    </row>
    <row r="135" spans="1:8" x14ac:dyDescent="0.25">
      <c r="A135" s="19">
        <v>41773</v>
      </c>
      <c r="B135" t="s">
        <v>88</v>
      </c>
      <c r="C135" t="s">
        <v>99</v>
      </c>
      <c r="D135">
        <v>0</v>
      </c>
      <c r="E135">
        <v>0</v>
      </c>
      <c r="F135" t="s">
        <v>16</v>
      </c>
      <c r="G135" t="s">
        <v>100</v>
      </c>
      <c r="H135" t="s">
        <v>101</v>
      </c>
    </row>
    <row r="136" spans="1:8" x14ac:dyDescent="0.25">
      <c r="A136" s="19">
        <v>41774</v>
      </c>
      <c r="B136" t="s">
        <v>84</v>
      </c>
      <c r="C136" t="s">
        <v>99</v>
      </c>
      <c r="D136">
        <v>0</v>
      </c>
      <c r="E136">
        <v>0</v>
      </c>
      <c r="F136" t="s">
        <v>16</v>
      </c>
      <c r="G136" t="s">
        <v>100</v>
      </c>
      <c r="H136" t="s">
        <v>101</v>
      </c>
    </row>
    <row r="137" spans="1:8" x14ac:dyDescent="0.25">
      <c r="A137" s="19">
        <v>41775</v>
      </c>
      <c r="B137" t="s">
        <v>86</v>
      </c>
      <c r="C137" t="s">
        <v>99</v>
      </c>
      <c r="D137">
        <v>0</v>
      </c>
      <c r="E137">
        <v>0</v>
      </c>
      <c r="F137" t="s">
        <v>16</v>
      </c>
      <c r="G137" t="s">
        <v>100</v>
      </c>
      <c r="H137" t="s">
        <v>101</v>
      </c>
    </row>
    <row r="138" spans="1:8" x14ac:dyDescent="0.25">
      <c r="A138" s="19">
        <v>41776</v>
      </c>
      <c r="B138" t="s">
        <v>85</v>
      </c>
      <c r="C138" t="s">
        <v>99</v>
      </c>
      <c r="D138">
        <v>0</v>
      </c>
      <c r="E138">
        <v>0</v>
      </c>
      <c r="F138" t="s">
        <v>16</v>
      </c>
      <c r="G138" t="s">
        <v>100</v>
      </c>
      <c r="H138" t="s">
        <v>101</v>
      </c>
    </row>
    <row r="139" spans="1:8" x14ac:dyDescent="0.25">
      <c r="A139" s="19">
        <v>41777</v>
      </c>
      <c r="B139" t="s">
        <v>83</v>
      </c>
      <c r="C139" t="s">
        <v>15</v>
      </c>
      <c r="D139">
        <v>135</v>
      </c>
      <c r="E139">
        <v>1.7742857142857142</v>
      </c>
      <c r="F139" t="s">
        <v>59</v>
      </c>
      <c r="G139" t="s">
        <v>102</v>
      </c>
      <c r="H139" t="s">
        <v>103</v>
      </c>
    </row>
    <row r="140" spans="1:8" x14ac:dyDescent="0.25">
      <c r="A140" s="19">
        <v>41778</v>
      </c>
      <c r="B140" t="s">
        <v>87</v>
      </c>
      <c r="C140" t="s">
        <v>10</v>
      </c>
      <c r="D140">
        <v>100</v>
      </c>
      <c r="E140">
        <v>4</v>
      </c>
      <c r="F140" t="s">
        <v>59</v>
      </c>
      <c r="G140" t="s">
        <v>102</v>
      </c>
      <c r="H140" t="s">
        <v>103</v>
      </c>
    </row>
    <row r="141" spans="1:8" x14ac:dyDescent="0.25">
      <c r="A141" s="19">
        <v>41779</v>
      </c>
      <c r="B141" t="s">
        <v>89</v>
      </c>
      <c r="C141" t="s">
        <v>99</v>
      </c>
      <c r="D141">
        <v>0</v>
      </c>
      <c r="E141">
        <v>0</v>
      </c>
      <c r="F141" t="s">
        <v>16</v>
      </c>
      <c r="G141" t="s">
        <v>100</v>
      </c>
      <c r="H141" t="s">
        <v>101</v>
      </c>
    </row>
    <row r="142" spans="1:8" x14ac:dyDescent="0.25">
      <c r="A142" s="19">
        <v>41780</v>
      </c>
      <c r="B142" t="s">
        <v>88</v>
      </c>
      <c r="C142" t="s">
        <v>15</v>
      </c>
      <c r="D142">
        <v>750</v>
      </c>
      <c r="E142">
        <v>9.8571428571428559</v>
      </c>
      <c r="F142" t="s">
        <v>16</v>
      </c>
      <c r="G142" t="s">
        <v>100</v>
      </c>
      <c r="H142" t="s">
        <v>101</v>
      </c>
    </row>
    <row r="143" spans="1:8" x14ac:dyDescent="0.25">
      <c r="A143" s="19">
        <v>41781</v>
      </c>
      <c r="B143" t="s">
        <v>84</v>
      </c>
      <c r="C143" t="s">
        <v>99</v>
      </c>
      <c r="D143">
        <v>0</v>
      </c>
      <c r="E143">
        <v>0</v>
      </c>
      <c r="F143" t="s">
        <v>16</v>
      </c>
      <c r="G143" t="s">
        <v>100</v>
      </c>
      <c r="H143" t="s">
        <v>101</v>
      </c>
    </row>
    <row r="144" spans="1:8" x14ac:dyDescent="0.25">
      <c r="A144" s="19">
        <v>41782</v>
      </c>
      <c r="B144" t="s">
        <v>86</v>
      </c>
      <c r="C144" t="s">
        <v>99</v>
      </c>
      <c r="D144">
        <v>0</v>
      </c>
      <c r="E144">
        <v>0</v>
      </c>
      <c r="F144" t="s">
        <v>16</v>
      </c>
      <c r="G144" t="s">
        <v>100</v>
      </c>
      <c r="H144" t="s">
        <v>101</v>
      </c>
    </row>
    <row r="145" spans="1:8" x14ac:dyDescent="0.25">
      <c r="A145" s="19">
        <v>41783</v>
      </c>
      <c r="B145" t="s">
        <v>85</v>
      </c>
      <c r="C145" t="s">
        <v>15</v>
      </c>
      <c r="D145">
        <v>200</v>
      </c>
      <c r="E145">
        <v>2.6285714285714281</v>
      </c>
      <c r="F145" t="s">
        <v>16</v>
      </c>
      <c r="G145" t="s">
        <v>100</v>
      </c>
      <c r="H145" t="s">
        <v>101</v>
      </c>
    </row>
    <row r="146" spans="1:8" x14ac:dyDescent="0.25">
      <c r="A146" s="19">
        <v>41784</v>
      </c>
      <c r="B146" t="s">
        <v>83</v>
      </c>
      <c r="C146" t="s">
        <v>99</v>
      </c>
      <c r="D146">
        <v>0</v>
      </c>
      <c r="E146">
        <v>0</v>
      </c>
      <c r="F146" t="s">
        <v>16</v>
      </c>
      <c r="G146" t="s">
        <v>100</v>
      </c>
      <c r="H146" t="s">
        <v>101</v>
      </c>
    </row>
    <row r="147" spans="1:8" x14ac:dyDescent="0.25">
      <c r="A147" s="19">
        <v>41785</v>
      </c>
      <c r="B147" t="s">
        <v>87</v>
      </c>
      <c r="C147" t="s">
        <v>99</v>
      </c>
      <c r="D147">
        <v>0</v>
      </c>
      <c r="E147">
        <v>0</v>
      </c>
      <c r="F147" t="s">
        <v>16</v>
      </c>
      <c r="G147" t="s">
        <v>100</v>
      </c>
      <c r="H147" t="s">
        <v>101</v>
      </c>
    </row>
    <row r="148" spans="1:8" x14ac:dyDescent="0.25">
      <c r="A148" s="19">
        <v>41786</v>
      </c>
      <c r="B148" t="s">
        <v>89</v>
      </c>
      <c r="C148" t="s">
        <v>99</v>
      </c>
      <c r="D148">
        <v>0</v>
      </c>
      <c r="E148">
        <v>0</v>
      </c>
      <c r="F148" t="s">
        <v>16</v>
      </c>
      <c r="G148" t="s">
        <v>100</v>
      </c>
      <c r="H148" t="s">
        <v>101</v>
      </c>
    </row>
    <row r="149" spans="1:8" x14ac:dyDescent="0.25">
      <c r="A149" s="19">
        <v>41787</v>
      </c>
      <c r="B149" t="s">
        <v>88</v>
      </c>
      <c r="C149" t="s">
        <v>99</v>
      </c>
      <c r="D149">
        <v>0</v>
      </c>
      <c r="E149">
        <v>0</v>
      </c>
      <c r="F149" t="s">
        <v>16</v>
      </c>
      <c r="G149" t="s">
        <v>100</v>
      </c>
      <c r="H149" t="s">
        <v>101</v>
      </c>
    </row>
    <row r="150" spans="1:8" x14ac:dyDescent="0.25">
      <c r="A150" s="19">
        <v>41788</v>
      </c>
      <c r="B150" t="s">
        <v>84</v>
      </c>
      <c r="C150" t="s">
        <v>99</v>
      </c>
      <c r="D150">
        <v>0</v>
      </c>
      <c r="E150">
        <v>0</v>
      </c>
      <c r="F150" t="s">
        <v>16</v>
      </c>
      <c r="G150" t="s">
        <v>100</v>
      </c>
      <c r="H150" t="s">
        <v>101</v>
      </c>
    </row>
    <row r="151" spans="1:8" x14ac:dyDescent="0.25">
      <c r="A151" s="19">
        <v>41789</v>
      </c>
      <c r="B151" t="s">
        <v>86</v>
      </c>
      <c r="C151" t="s">
        <v>13</v>
      </c>
      <c r="D151">
        <v>1320</v>
      </c>
      <c r="E151">
        <v>6.4</v>
      </c>
      <c r="F151" t="s">
        <v>60</v>
      </c>
      <c r="G151" t="s">
        <v>102</v>
      </c>
      <c r="H151" t="s">
        <v>101</v>
      </c>
    </row>
    <row r="152" spans="1:8" x14ac:dyDescent="0.25">
      <c r="A152" s="19">
        <v>41790</v>
      </c>
      <c r="B152" t="s">
        <v>85</v>
      </c>
      <c r="C152" t="s">
        <v>99</v>
      </c>
      <c r="D152">
        <v>0</v>
      </c>
      <c r="E152">
        <v>0</v>
      </c>
      <c r="F152" t="s">
        <v>16</v>
      </c>
      <c r="G152" t="s">
        <v>100</v>
      </c>
      <c r="H152" t="s">
        <v>101</v>
      </c>
    </row>
    <row r="153" spans="1:8" x14ac:dyDescent="0.25">
      <c r="A153" s="19">
        <v>41791</v>
      </c>
      <c r="B153" t="s">
        <v>83</v>
      </c>
      <c r="C153" t="s">
        <v>99</v>
      </c>
      <c r="D153">
        <v>0</v>
      </c>
      <c r="E153">
        <v>0</v>
      </c>
      <c r="F153" t="s">
        <v>16</v>
      </c>
      <c r="G153" t="s">
        <v>100</v>
      </c>
      <c r="H153" t="s">
        <v>101</v>
      </c>
    </row>
    <row r="154" spans="1:8" x14ac:dyDescent="0.25">
      <c r="A154" s="19">
        <v>41792</v>
      </c>
      <c r="B154" t="s">
        <v>87</v>
      </c>
      <c r="C154" t="s">
        <v>99</v>
      </c>
      <c r="D154">
        <v>0</v>
      </c>
      <c r="E154">
        <v>0</v>
      </c>
      <c r="F154" t="s">
        <v>16</v>
      </c>
      <c r="G154" t="s">
        <v>100</v>
      </c>
      <c r="H154" t="s">
        <v>101</v>
      </c>
    </row>
    <row r="155" spans="1:8" x14ac:dyDescent="0.25">
      <c r="A155" s="19">
        <v>41793</v>
      </c>
      <c r="B155" t="s">
        <v>89</v>
      </c>
      <c r="C155" t="s">
        <v>99</v>
      </c>
      <c r="D155">
        <v>0</v>
      </c>
      <c r="E155">
        <v>0</v>
      </c>
      <c r="F155" t="s">
        <v>16</v>
      </c>
      <c r="G155" t="s">
        <v>100</v>
      </c>
      <c r="H155" t="s">
        <v>101</v>
      </c>
    </row>
    <row r="156" spans="1:8" x14ac:dyDescent="0.25">
      <c r="A156" s="19">
        <v>41794</v>
      </c>
      <c r="B156" t="s">
        <v>88</v>
      </c>
      <c r="C156" t="s">
        <v>99</v>
      </c>
      <c r="D156">
        <v>0</v>
      </c>
      <c r="E156">
        <v>0</v>
      </c>
      <c r="F156" t="s">
        <v>16</v>
      </c>
      <c r="G156" t="s">
        <v>100</v>
      </c>
      <c r="H156" t="s">
        <v>101</v>
      </c>
    </row>
    <row r="157" spans="1:8" x14ac:dyDescent="0.25">
      <c r="A157" s="19">
        <v>41795</v>
      </c>
      <c r="B157" t="s">
        <v>84</v>
      </c>
      <c r="C157" t="s">
        <v>99</v>
      </c>
      <c r="D157">
        <v>0</v>
      </c>
      <c r="E157">
        <v>0</v>
      </c>
      <c r="F157" t="s">
        <v>16</v>
      </c>
      <c r="G157" t="s">
        <v>100</v>
      </c>
      <c r="H157" t="s">
        <v>101</v>
      </c>
    </row>
    <row r="158" spans="1:8" x14ac:dyDescent="0.25">
      <c r="A158" s="19">
        <v>41796</v>
      </c>
      <c r="B158" t="s">
        <v>86</v>
      </c>
      <c r="C158" t="s">
        <v>61</v>
      </c>
      <c r="D158" t="s">
        <v>62</v>
      </c>
      <c r="E158">
        <v>8.6999999999999993</v>
      </c>
      <c r="F158" t="s">
        <v>63</v>
      </c>
      <c r="G158" t="s">
        <v>102</v>
      </c>
      <c r="H158" t="s">
        <v>103</v>
      </c>
    </row>
    <row r="159" spans="1:8" x14ac:dyDescent="0.25">
      <c r="A159" s="19">
        <v>41797</v>
      </c>
      <c r="B159" t="s">
        <v>85</v>
      </c>
      <c r="C159" t="s">
        <v>99</v>
      </c>
      <c r="D159">
        <v>0</v>
      </c>
      <c r="E159">
        <v>0</v>
      </c>
      <c r="F159" t="s">
        <v>16</v>
      </c>
      <c r="G159" t="s">
        <v>100</v>
      </c>
      <c r="H159" t="s">
        <v>101</v>
      </c>
    </row>
    <row r="160" spans="1:8" x14ac:dyDescent="0.25">
      <c r="A160" s="19">
        <v>41798</v>
      </c>
      <c r="B160" t="s">
        <v>83</v>
      </c>
      <c r="C160" t="s">
        <v>61</v>
      </c>
      <c r="D160" t="s">
        <v>62</v>
      </c>
      <c r="E160">
        <v>8.6999999999999993</v>
      </c>
      <c r="F160" t="s">
        <v>63</v>
      </c>
      <c r="G160" t="s">
        <v>102</v>
      </c>
      <c r="H160" t="s">
        <v>103</v>
      </c>
    </row>
    <row r="161" spans="1:8" x14ac:dyDescent="0.25">
      <c r="A161" s="19">
        <v>41799</v>
      </c>
      <c r="B161" t="s">
        <v>87</v>
      </c>
      <c r="C161" t="s">
        <v>99</v>
      </c>
      <c r="D161">
        <v>0</v>
      </c>
      <c r="E161">
        <v>0</v>
      </c>
      <c r="F161" t="s">
        <v>16</v>
      </c>
      <c r="G161" t="s">
        <v>100</v>
      </c>
      <c r="H161" t="s">
        <v>101</v>
      </c>
    </row>
    <row r="162" spans="1:8" x14ac:dyDescent="0.25">
      <c r="A162" s="19">
        <v>41800</v>
      </c>
      <c r="B162" t="s">
        <v>89</v>
      </c>
      <c r="C162" t="s">
        <v>64</v>
      </c>
      <c r="D162" t="s">
        <v>65</v>
      </c>
      <c r="E162">
        <v>9.0285714285714285</v>
      </c>
      <c r="F162" t="s">
        <v>16</v>
      </c>
      <c r="G162" t="s">
        <v>100</v>
      </c>
      <c r="H162" t="s">
        <v>101</v>
      </c>
    </row>
    <row r="163" spans="1:8" x14ac:dyDescent="0.25">
      <c r="A163" s="19">
        <v>41801</v>
      </c>
      <c r="B163" t="s">
        <v>88</v>
      </c>
      <c r="C163" t="s">
        <v>99</v>
      </c>
      <c r="D163">
        <v>0</v>
      </c>
      <c r="E163">
        <v>0</v>
      </c>
      <c r="F163" t="s">
        <v>16</v>
      </c>
      <c r="G163" t="s">
        <v>100</v>
      </c>
      <c r="H163" t="s">
        <v>101</v>
      </c>
    </row>
    <row r="164" spans="1:8" x14ac:dyDescent="0.25">
      <c r="A164" s="19">
        <v>41802</v>
      </c>
      <c r="B164" t="s">
        <v>84</v>
      </c>
      <c r="C164" t="s">
        <v>99</v>
      </c>
      <c r="D164">
        <v>0</v>
      </c>
      <c r="E164">
        <v>0</v>
      </c>
      <c r="F164" t="s">
        <v>16</v>
      </c>
      <c r="G164" t="s">
        <v>100</v>
      </c>
      <c r="H164" t="s">
        <v>101</v>
      </c>
    </row>
    <row r="165" spans="1:8" x14ac:dyDescent="0.25">
      <c r="A165" s="19">
        <v>41803</v>
      </c>
      <c r="B165" t="s">
        <v>86</v>
      </c>
      <c r="C165" t="s">
        <v>99</v>
      </c>
      <c r="D165">
        <v>0</v>
      </c>
      <c r="E165">
        <v>0</v>
      </c>
      <c r="F165" t="s">
        <v>16</v>
      </c>
      <c r="G165" t="s">
        <v>100</v>
      </c>
      <c r="H165" t="s">
        <v>101</v>
      </c>
    </row>
    <row r="166" spans="1:8" x14ac:dyDescent="0.25">
      <c r="A166" s="19">
        <v>41804</v>
      </c>
      <c r="B166" t="s">
        <v>85</v>
      </c>
      <c r="C166" t="s">
        <v>99</v>
      </c>
      <c r="D166">
        <v>0</v>
      </c>
      <c r="E166">
        <v>0</v>
      </c>
      <c r="F166" t="s">
        <v>16</v>
      </c>
      <c r="G166" t="s">
        <v>100</v>
      </c>
      <c r="H166" t="s">
        <v>101</v>
      </c>
    </row>
    <row r="167" spans="1:8" x14ac:dyDescent="0.25">
      <c r="A167" s="19">
        <v>41805</v>
      </c>
      <c r="B167" t="s">
        <v>83</v>
      </c>
      <c r="C167" t="s">
        <v>66</v>
      </c>
      <c r="D167" t="s">
        <v>67</v>
      </c>
      <c r="E167">
        <v>8</v>
      </c>
      <c r="F167" t="s">
        <v>68</v>
      </c>
      <c r="G167" t="s">
        <v>102</v>
      </c>
      <c r="H167" t="s">
        <v>101</v>
      </c>
    </row>
    <row r="168" spans="1:8" x14ac:dyDescent="0.25">
      <c r="A168" s="19">
        <v>41806</v>
      </c>
      <c r="B168" t="s">
        <v>87</v>
      </c>
      <c r="C168" t="s">
        <v>99</v>
      </c>
      <c r="D168">
        <v>0</v>
      </c>
      <c r="E168">
        <v>0</v>
      </c>
      <c r="F168" t="s">
        <v>16</v>
      </c>
      <c r="G168" t="s">
        <v>100</v>
      </c>
      <c r="H168" t="s">
        <v>101</v>
      </c>
    </row>
    <row r="169" spans="1:8" x14ac:dyDescent="0.25">
      <c r="A169" s="19">
        <v>41807</v>
      </c>
      <c r="B169" t="s">
        <v>89</v>
      </c>
      <c r="C169" t="s">
        <v>99</v>
      </c>
      <c r="D169">
        <v>0</v>
      </c>
      <c r="E169">
        <v>0</v>
      </c>
      <c r="F169" t="s">
        <v>16</v>
      </c>
      <c r="G169" t="s">
        <v>100</v>
      </c>
      <c r="H169" t="s">
        <v>101</v>
      </c>
    </row>
    <row r="170" spans="1:8" x14ac:dyDescent="0.25">
      <c r="A170" s="19">
        <v>41808</v>
      </c>
      <c r="B170" t="s">
        <v>88</v>
      </c>
      <c r="C170" t="s">
        <v>99</v>
      </c>
      <c r="D170">
        <v>0</v>
      </c>
      <c r="E170">
        <v>0</v>
      </c>
      <c r="F170" t="s">
        <v>16</v>
      </c>
      <c r="G170" t="s">
        <v>100</v>
      </c>
      <c r="H170" t="s">
        <v>101</v>
      </c>
    </row>
    <row r="171" spans="1:8" x14ac:dyDescent="0.25">
      <c r="A171" s="19">
        <v>41809</v>
      </c>
      <c r="B171" t="s">
        <v>84</v>
      </c>
      <c r="C171" t="s">
        <v>99</v>
      </c>
      <c r="D171">
        <v>0</v>
      </c>
      <c r="E171">
        <v>0</v>
      </c>
      <c r="F171" t="s">
        <v>16</v>
      </c>
      <c r="G171" t="s">
        <v>100</v>
      </c>
      <c r="H171" t="s">
        <v>101</v>
      </c>
    </row>
    <row r="172" spans="1:8" x14ac:dyDescent="0.25">
      <c r="A172" s="19">
        <v>41810</v>
      </c>
      <c r="B172" t="s">
        <v>86</v>
      </c>
      <c r="C172" t="s">
        <v>15</v>
      </c>
      <c r="D172">
        <v>400</v>
      </c>
      <c r="E172">
        <v>5.2571428571428562</v>
      </c>
      <c r="F172" t="s">
        <v>69</v>
      </c>
      <c r="G172" t="s">
        <v>102</v>
      </c>
      <c r="H172" t="s">
        <v>101</v>
      </c>
    </row>
    <row r="173" spans="1:8" x14ac:dyDescent="0.25">
      <c r="A173" s="19">
        <v>41811</v>
      </c>
      <c r="B173" t="s">
        <v>85</v>
      </c>
      <c r="C173" t="s">
        <v>10</v>
      </c>
      <c r="D173">
        <v>240</v>
      </c>
      <c r="E173">
        <v>9.6</v>
      </c>
      <c r="F173" t="s">
        <v>70</v>
      </c>
      <c r="G173" t="s">
        <v>102</v>
      </c>
      <c r="H173" t="s">
        <v>103</v>
      </c>
    </row>
    <row r="174" spans="1:8" x14ac:dyDescent="0.25">
      <c r="A174" s="19">
        <v>41812</v>
      </c>
      <c r="B174" t="s">
        <v>83</v>
      </c>
      <c r="C174" t="s">
        <v>99</v>
      </c>
      <c r="D174">
        <v>0</v>
      </c>
      <c r="E174">
        <v>0</v>
      </c>
      <c r="F174" t="s">
        <v>16</v>
      </c>
      <c r="G174" t="s">
        <v>100</v>
      </c>
      <c r="H174" t="s">
        <v>101</v>
      </c>
    </row>
    <row r="175" spans="1:8" x14ac:dyDescent="0.25">
      <c r="A175" s="19">
        <v>41813</v>
      </c>
      <c r="B175" t="s">
        <v>87</v>
      </c>
      <c r="C175" t="s">
        <v>99</v>
      </c>
      <c r="D175">
        <v>0</v>
      </c>
      <c r="E175">
        <v>0</v>
      </c>
      <c r="F175" t="s">
        <v>16</v>
      </c>
      <c r="G175" t="s">
        <v>100</v>
      </c>
      <c r="H175" t="s">
        <v>101</v>
      </c>
    </row>
    <row r="176" spans="1:8" x14ac:dyDescent="0.25">
      <c r="A176" s="19">
        <v>41814</v>
      </c>
      <c r="B176" t="s">
        <v>89</v>
      </c>
      <c r="C176" t="s">
        <v>99</v>
      </c>
      <c r="D176">
        <v>0</v>
      </c>
      <c r="E176">
        <v>0</v>
      </c>
      <c r="F176" t="s">
        <v>16</v>
      </c>
      <c r="G176" t="s">
        <v>100</v>
      </c>
      <c r="H176" t="s">
        <v>101</v>
      </c>
    </row>
    <row r="177" spans="1:8" x14ac:dyDescent="0.25">
      <c r="A177" s="19">
        <v>41815</v>
      </c>
      <c r="B177" t="s">
        <v>88</v>
      </c>
      <c r="C177" t="s">
        <v>99</v>
      </c>
      <c r="D177">
        <v>0</v>
      </c>
      <c r="E177">
        <v>0</v>
      </c>
      <c r="F177" t="s">
        <v>16</v>
      </c>
      <c r="G177" t="s">
        <v>100</v>
      </c>
      <c r="H177" t="s">
        <v>101</v>
      </c>
    </row>
    <row r="178" spans="1:8" x14ac:dyDescent="0.25">
      <c r="A178" s="19">
        <v>41816</v>
      </c>
      <c r="B178" t="s">
        <v>84</v>
      </c>
      <c r="C178" t="s">
        <v>99</v>
      </c>
      <c r="D178">
        <v>0</v>
      </c>
      <c r="E178">
        <v>0</v>
      </c>
      <c r="F178" t="s">
        <v>16</v>
      </c>
      <c r="G178" t="s">
        <v>100</v>
      </c>
      <c r="H178" t="s">
        <v>101</v>
      </c>
    </row>
    <row r="179" spans="1:8" x14ac:dyDescent="0.25">
      <c r="A179" s="19">
        <v>41817</v>
      </c>
      <c r="B179" t="s">
        <v>86</v>
      </c>
      <c r="C179" t="s">
        <v>99</v>
      </c>
      <c r="D179">
        <v>0</v>
      </c>
      <c r="E179">
        <v>0</v>
      </c>
      <c r="F179" t="s">
        <v>16</v>
      </c>
      <c r="G179" t="s">
        <v>100</v>
      </c>
      <c r="H179" t="s">
        <v>101</v>
      </c>
    </row>
    <row r="180" spans="1:8" x14ac:dyDescent="0.25">
      <c r="A180" s="19">
        <v>41818</v>
      </c>
      <c r="B180" t="s">
        <v>85</v>
      </c>
      <c r="C180" t="s">
        <v>99</v>
      </c>
      <c r="D180">
        <v>0</v>
      </c>
      <c r="E180">
        <v>0</v>
      </c>
      <c r="F180" t="s">
        <v>16</v>
      </c>
      <c r="G180" t="s">
        <v>100</v>
      </c>
      <c r="H180" t="s">
        <v>101</v>
      </c>
    </row>
    <row r="181" spans="1:8" x14ac:dyDescent="0.25">
      <c r="A181" s="19">
        <v>41819</v>
      </c>
      <c r="B181" t="s">
        <v>83</v>
      </c>
      <c r="C181" t="s">
        <v>99</v>
      </c>
      <c r="D181">
        <v>0</v>
      </c>
      <c r="E181">
        <v>0</v>
      </c>
      <c r="F181" t="s">
        <v>16</v>
      </c>
      <c r="G181" t="s">
        <v>100</v>
      </c>
      <c r="H181" t="s">
        <v>101</v>
      </c>
    </row>
    <row r="182" spans="1:8" x14ac:dyDescent="0.25">
      <c r="A182" s="19">
        <v>41820</v>
      </c>
      <c r="B182" t="s">
        <v>87</v>
      </c>
      <c r="C182" t="s">
        <v>99</v>
      </c>
      <c r="D182">
        <v>0</v>
      </c>
      <c r="E182">
        <v>0</v>
      </c>
      <c r="F182" t="s">
        <v>16</v>
      </c>
      <c r="G182" t="s">
        <v>100</v>
      </c>
      <c r="H182" t="s">
        <v>101</v>
      </c>
    </row>
    <row r="183" spans="1:8" x14ac:dyDescent="0.25">
      <c r="A183" s="19">
        <v>41821</v>
      </c>
      <c r="B183" t="s">
        <v>89</v>
      </c>
      <c r="C183" t="s">
        <v>99</v>
      </c>
      <c r="D183">
        <v>0</v>
      </c>
      <c r="E183">
        <v>0</v>
      </c>
      <c r="F183" t="s">
        <v>16</v>
      </c>
      <c r="G183" t="s">
        <v>100</v>
      </c>
      <c r="H183" t="s">
        <v>101</v>
      </c>
    </row>
    <row r="184" spans="1:8" x14ac:dyDescent="0.25">
      <c r="A184" s="19">
        <v>41822</v>
      </c>
      <c r="B184" t="s">
        <v>88</v>
      </c>
      <c r="C184" t="s">
        <v>99</v>
      </c>
      <c r="D184">
        <v>0</v>
      </c>
      <c r="E184">
        <v>0</v>
      </c>
      <c r="F184" t="s">
        <v>16</v>
      </c>
      <c r="G184" t="s">
        <v>100</v>
      </c>
      <c r="H184" t="s">
        <v>101</v>
      </c>
    </row>
    <row r="185" spans="1:8" x14ac:dyDescent="0.25">
      <c r="A185" s="19">
        <v>41823</v>
      </c>
      <c r="B185" t="s">
        <v>84</v>
      </c>
      <c r="C185" t="s">
        <v>99</v>
      </c>
      <c r="D185">
        <v>0</v>
      </c>
      <c r="E185">
        <v>0</v>
      </c>
      <c r="F185" t="s">
        <v>16</v>
      </c>
      <c r="G185" t="s">
        <v>100</v>
      </c>
      <c r="H185" t="s">
        <v>101</v>
      </c>
    </row>
    <row r="186" spans="1:8" x14ac:dyDescent="0.25">
      <c r="A186" s="19">
        <v>41824</v>
      </c>
      <c r="B186" t="s">
        <v>86</v>
      </c>
      <c r="C186" t="s">
        <v>99</v>
      </c>
      <c r="D186">
        <v>0</v>
      </c>
      <c r="E186">
        <v>0</v>
      </c>
      <c r="F186" t="s">
        <v>16</v>
      </c>
      <c r="G186" t="s">
        <v>100</v>
      </c>
      <c r="H186" t="s">
        <v>101</v>
      </c>
    </row>
    <row r="187" spans="1:8" x14ac:dyDescent="0.25">
      <c r="A187" s="19">
        <v>41825</v>
      </c>
      <c r="B187" t="s">
        <v>85</v>
      </c>
      <c r="C187" t="s">
        <v>10</v>
      </c>
      <c r="D187">
        <v>360</v>
      </c>
      <c r="E187">
        <v>14.4</v>
      </c>
      <c r="F187" t="s">
        <v>71</v>
      </c>
      <c r="G187" t="s">
        <v>102</v>
      </c>
      <c r="H187" t="s">
        <v>103</v>
      </c>
    </row>
    <row r="188" spans="1:8" x14ac:dyDescent="0.25">
      <c r="A188" s="19">
        <v>41826</v>
      </c>
      <c r="B188" t="s">
        <v>83</v>
      </c>
      <c r="C188" t="s">
        <v>99</v>
      </c>
      <c r="D188">
        <v>0</v>
      </c>
      <c r="E188">
        <v>0</v>
      </c>
      <c r="F188" t="s">
        <v>16</v>
      </c>
      <c r="G188" t="s">
        <v>100</v>
      </c>
      <c r="H188" t="s">
        <v>101</v>
      </c>
    </row>
    <row r="189" spans="1:8" x14ac:dyDescent="0.25">
      <c r="A189" s="19">
        <v>41827</v>
      </c>
      <c r="B189" t="s">
        <v>87</v>
      </c>
      <c r="C189" t="s">
        <v>99</v>
      </c>
      <c r="D189">
        <v>0</v>
      </c>
      <c r="E189">
        <v>0</v>
      </c>
      <c r="F189" t="s">
        <v>16</v>
      </c>
      <c r="G189" t="s">
        <v>100</v>
      </c>
      <c r="H189" t="s">
        <v>101</v>
      </c>
    </row>
    <row r="190" spans="1:8" x14ac:dyDescent="0.25">
      <c r="A190" s="19">
        <v>41828</v>
      </c>
      <c r="B190" t="s">
        <v>89</v>
      </c>
      <c r="C190" t="s">
        <v>99</v>
      </c>
      <c r="D190">
        <v>0</v>
      </c>
      <c r="E190">
        <v>0</v>
      </c>
      <c r="F190" t="s">
        <v>16</v>
      </c>
      <c r="G190" t="s">
        <v>100</v>
      </c>
      <c r="H190" t="s">
        <v>101</v>
      </c>
    </row>
    <row r="191" spans="1:8" x14ac:dyDescent="0.25">
      <c r="A191" s="19">
        <v>41829</v>
      </c>
      <c r="B191" t="s">
        <v>88</v>
      </c>
      <c r="C191" t="s">
        <v>99</v>
      </c>
      <c r="D191">
        <v>0</v>
      </c>
      <c r="E191">
        <v>0</v>
      </c>
      <c r="F191" t="s">
        <v>16</v>
      </c>
      <c r="G191" t="s">
        <v>100</v>
      </c>
      <c r="H191" t="s">
        <v>101</v>
      </c>
    </row>
    <row r="192" spans="1:8" x14ac:dyDescent="0.25">
      <c r="A192" s="19">
        <v>41830</v>
      </c>
      <c r="B192" t="s">
        <v>84</v>
      </c>
      <c r="C192" t="s">
        <v>10</v>
      </c>
      <c r="D192">
        <v>100</v>
      </c>
      <c r="E192">
        <v>4</v>
      </c>
      <c r="F192" t="s">
        <v>16</v>
      </c>
      <c r="G192" t="s">
        <v>100</v>
      </c>
      <c r="H192" t="s">
        <v>101</v>
      </c>
    </row>
    <row r="193" spans="1:8" x14ac:dyDescent="0.25">
      <c r="A193" s="19">
        <v>41831</v>
      </c>
      <c r="B193" t="s">
        <v>86</v>
      </c>
      <c r="C193" t="s">
        <v>99</v>
      </c>
      <c r="D193">
        <v>0</v>
      </c>
      <c r="E193">
        <v>0</v>
      </c>
      <c r="F193" t="s">
        <v>16</v>
      </c>
      <c r="G193" t="s">
        <v>100</v>
      </c>
      <c r="H193" t="s">
        <v>101</v>
      </c>
    </row>
    <row r="194" spans="1:8" x14ac:dyDescent="0.25">
      <c r="A194" s="19">
        <v>41832</v>
      </c>
      <c r="B194" t="s">
        <v>85</v>
      </c>
      <c r="C194" t="s">
        <v>99</v>
      </c>
      <c r="D194">
        <v>0</v>
      </c>
      <c r="E194">
        <v>0</v>
      </c>
      <c r="F194" t="s">
        <v>16</v>
      </c>
      <c r="G194" t="s">
        <v>100</v>
      </c>
      <c r="H194" t="s">
        <v>101</v>
      </c>
    </row>
    <row r="195" spans="1:8" x14ac:dyDescent="0.25">
      <c r="A195" s="19">
        <v>41833</v>
      </c>
      <c r="B195" t="s">
        <v>83</v>
      </c>
      <c r="C195" t="s">
        <v>10</v>
      </c>
      <c r="D195">
        <v>120</v>
      </c>
      <c r="E195">
        <v>4.8</v>
      </c>
      <c r="F195" t="s">
        <v>16</v>
      </c>
      <c r="G195" t="s">
        <v>100</v>
      </c>
      <c r="H195" t="s">
        <v>101</v>
      </c>
    </row>
    <row r="196" spans="1:8" x14ac:dyDescent="0.25">
      <c r="A196" s="19">
        <v>41834</v>
      </c>
      <c r="B196" t="s">
        <v>87</v>
      </c>
      <c r="C196" t="s">
        <v>99</v>
      </c>
      <c r="D196">
        <v>0</v>
      </c>
      <c r="E196">
        <v>0</v>
      </c>
      <c r="F196" t="s">
        <v>16</v>
      </c>
      <c r="G196" t="s">
        <v>100</v>
      </c>
      <c r="H196" t="s">
        <v>101</v>
      </c>
    </row>
    <row r="197" spans="1:8" x14ac:dyDescent="0.25">
      <c r="A197" s="19">
        <v>41835</v>
      </c>
      <c r="B197" t="s">
        <v>89</v>
      </c>
      <c r="C197" t="s">
        <v>99</v>
      </c>
      <c r="D197">
        <v>0</v>
      </c>
      <c r="E197">
        <v>0</v>
      </c>
      <c r="F197" t="s">
        <v>16</v>
      </c>
      <c r="G197" t="s">
        <v>100</v>
      </c>
      <c r="H197" t="s">
        <v>101</v>
      </c>
    </row>
    <row r="198" spans="1:8" x14ac:dyDescent="0.25">
      <c r="A198" s="19">
        <v>41836</v>
      </c>
      <c r="B198" t="s">
        <v>88</v>
      </c>
      <c r="C198" t="s">
        <v>99</v>
      </c>
      <c r="D198">
        <v>0</v>
      </c>
      <c r="E198">
        <v>0</v>
      </c>
      <c r="F198" t="s">
        <v>16</v>
      </c>
      <c r="G198" t="s">
        <v>100</v>
      </c>
      <c r="H198" t="s">
        <v>101</v>
      </c>
    </row>
    <row r="199" spans="1:8" x14ac:dyDescent="0.25">
      <c r="A199" s="19">
        <v>41837</v>
      </c>
      <c r="B199" t="s">
        <v>84</v>
      </c>
      <c r="C199" t="s">
        <v>13</v>
      </c>
      <c r="D199">
        <v>990</v>
      </c>
      <c r="E199">
        <v>4.8000000000000007</v>
      </c>
      <c r="F199" t="s">
        <v>72</v>
      </c>
      <c r="G199" t="s">
        <v>102</v>
      </c>
      <c r="H199" t="s">
        <v>103</v>
      </c>
    </row>
    <row r="200" spans="1:8" x14ac:dyDescent="0.25">
      <c r="A200" s="19">
        <v>41838</v>
      </c>
      <c r="B200" t="s">
        <v>86</v>
      </c>
      <c r="C200" t="s">
        <v>15</v>
      </c>
      <c r="D200">
        <v>500</v>
      </c>
      <c r="E200">
        <v>6.5714285714285712</v>
      </c>
      <c r="F200" t="s">
        <v>73</v>
      </c>
      <c r="G200" t="s">
        <v>102</v>
      </c>
      <c r="H200" t="s">
        <v>103</v>
      </c>
    </row>
    <row r="201" spans="1:8" x14ac:dyDescent="0.25">
      <c r="A201" s="19">
        <v>41839</v>
      </c>
      <c r="B201" t="s">
        <v>85</v>
      </c>
      <c r="C201" t="s">
        <v>99</v>
      </c>
      <c r="D201">
        <v>0</v>
      </c>
      <c r="E201">
        <v>0</v>
      </c>
      <c r="F201" t="s">
        <v>16</v>
      </c>
      <c r="G201" t="s">
        <v>100</v>
      </c>
      <c r="H201" t="s">
        <v>101</v>
      </c>
    </row>
    <row r="202" spans="1:8" x14ac:dyDescent="0.25">
      <c r="A202" s="19">
        <v>41840</v>
      </c>
      <c r="B202" t="s">
        <v>83</v>
      </c>
      <c r="C202" t="s">
        <v>10</v>
      </c>
      <c r="D202">
        <v>120</v>
      </c>
      <c r="E202">
        <v>4.8</v>
      </c>
      <c r="F202" t="s">
        <v>16</v>
      </c>
      <c r="G202" t="s">
        <v>100</v>
      </c>
      <c r="H202" t="s">
        <v>101</v>
      </c>
    </row>
    <row r="203" spans="1:8" x14ac:dyDescent="0.25">
      <c r="A203" s="19">
        <v>41841</v>
      </c>
      <c r="B203" t="s">
        <v>87</v>
      </c>
      <c r="C203" t="s">
        <v>99</v>
      </c>
      <c r="D203">
        <v>0</v>
      </c>
      <c r="E203">
        <v>0</v>
      </c>
      <c r="F203" t="s">
        <v>16</v>
      </c>
      <c r="G203" t="s">
        <v>100</v>
      </c>
      <c r="H203" t="s">
        <v>101</v>
      </c>
    </row>
    <row r="204" spans="1:8" x14ac:dyDescent="0.25">
      <c r="A204" s="19">
        <v>41842</v>
      </c>
      <c r="B204" t="s">
        <v>89</v>
      </c>
      <c r="C204" t="s">
        <v>99</v>
      </c>
      <c r="D204">
        <v>0</v>
      </c>
      <c r="E204">
        <v>0</v>
      </c>
      <c r="F204" t="s">
        <v>16</v>
      </c>
      <c r="G204" t="s">
        <v>100</v>
      </c>
      <c r="H204" t="s">
        <v>101</v>
      </c>
    </row>
    <row r="205" spans="1:8" x14ac:dyDescent="0.25">
      <c r="A205" s="19">
        <v>41843</v>
      </c>
      <c r="B205" t="s">
        <v>88</v>
      </c>
      <c r="C205" t="s">
        <v>99</v>
      </c>
      <c r="D205">
        <v>0</v>
      </c>
      <c r="E205">
        <v>0</v>
      </c>
      <c r="F205" t="s">
        <v>16</v>
      </c>
      <c r="G205" t="s">
        <v>100</v>
      </c>
      <c r="H205" t="s">
        <v>101</v>
      </c>
    </row>
    <row r="206" spans="1:8" x14ac:dyDescent="0.25">
      <c r="A206" s="19">
        <v>41844</v>
      </c>
      <c r="B206" t="s">
        <v>84</v>
      </c>
      <c r="C206" t="s">
        <v>99</v>
      </c>
      <c r="D206">
        <v>0</v>
      </c>
      <c r="E206">
        <v>0</v>
      </c>
      <c r="F206" t="s">
        <v>16</v>
      </c>
      <c r="G206" t="s">
        <v>100</v>
      </c>
      <c r="H206" t="s">
        <v>101</v>
      </c>
    </row>
    <row r="207" spans="1:8" x14ac:dyDescent="0.25">
      <c r="A207" s="19">
        <v>41845</v>
      </c>
      <c r="B207" t="s">
        <v>86</v>
      </c>
      <c r="C207" t="s">
        <v>99</v>
      </c>
      <c r="D207">
        <v>0</v>
      </c>
      <c r="E207">
        <v>0</v>
      </c>
      <c r="F207" t="s">
        <v>16</v>
      </c>
      <c r="G207" t="s">
        <v>100</v>
      </c>
      <c r="H207" t="s">
        <v>101</v>
      </c>
    </row>
    <row r="208" spans="1:8" x14ac:dyDescent="0.25">
      <c r="A208" s="19">
        <v>41846</v>
      </c>
      <c r="B208" t="s">
        <v>85</v>
      </c>
      <c r="C208" t="s">
        <v>99</v>
      </c>
      <c r="D208">
        <v>0</v>
      </c>
      <c r="E208">
        <v>0</v>
      </c>
      <c r="F208" t="s">
        <v>16</v>
      </c>
      <c r="G208" t="s">
        <v>100</v>
      </c>
      <c r="H208" t="s">
        <v>101</v>
      </c>
    </row>
    <row r="209" spans="1:8" x14ac:dyDescent="0.25">
      <c r="A209" s="19">
        <v>41847</v>
      </c>
      <c r="B209" t="s">
        <v>83</v>
      </c>
      <c r="C209" t="s">
        <v>99</v>
      </c>
      <c r="D209">
        <v>0</v>
      </c>
      <c r="E209">
        <v>0</v>
      </c>
      <c r="F209" t="s">
        <v>16</v>
      </c>
      <c r="G209" t="s">
        <v>100</v>
      </c>
      <c r="H209" t="s">
        <v>101</v>
      </c>
    </row>
    <row r="210" spans="1:8" x14ac:dyDescent="0.25">
      <c r="A210" s="19">
        <v>41848</v>
      </c>
      <c r="B210" t="s">
        <v>87</v>
      </c>
      <c r="C210" t="s">
        <v>10</v>
      </c>
      <c r="D210">
        <v>120</v>
      </c>
      <c r="E210">
        <v>4.8</v>
      </c>
      <c r="F210" t="s">
        <v>74</v>
      </c>
      <c r="G210" t="s">
        <v>102</v>
      </c>
      <c r="H210" t="s">
        <v>101</v>
      </c>
    </row>
    <row r="211" spans="1:8" x14ac:dyDescent="0.25">
      <c r="A211" s="19">
        <v>41849</v>
      </c>
      <c r="B211" t="s">
        <v>89</v>
      </c>
      <c r="C211" t="s">
        <v>99</v>
      </c>
      <c r="D211">
        <v>0</v>
      </c>
      <c r="E211">
        <v>0</v>
      </c>
      <c r="F211" t="s">
        <v>16</v>
      </c>
      <c r="G211" t="s">
        <v>100</v>
      </c>
      <c r="H211" t="s">
        <v>101</v>
      </c>
    </row>
    <row r="212" spans="1:8" x14ac:dyDescent="0.25">
      <c r="A212" s="19">
        <v>41850</v>
      </c>
      <c r="B212" t="s">
        <v>88</v>
      </c>
      <c r="C212" t="s">
        <v>99</v>
      </c>
      <c r="D212">
        <v>0</v>
      </c>
      <c r="E212">
        <v>0</v>
      </c>
      <c r="F212" t="s">
        <v>16</v>
      </c>
      <c r="G212" t="s">
        <v>100</v>
      </c>
      <c r="H212" t="s">
        <v>101</v>
      </c>
    </row>
    <row r="213" spans="1:8" x14ac:dyDescent="0.25">
      <c r="A213" s="19">
        <v>41851</v>
      </c>
      <c r="B213" t="s">
        <v>84</v>
      </c>
      <c r="C213" t="s">
        <v>99</v>
      </c>
      <c r="D213">
        <v>0</v>
      </c>
      <c r="E213">
        <v>0</v>
      </c>
      <c r="F213" t="s">
        <v>16</v>
      </c>
      <c r="G213" t="s">
        <v>100</v>
      </c>
      <c r="H213" t="s">
        <v>101</v>
      </c>
    </row>
    <row r="214" spans="1:8" x14ac:dyDescent="0.25">
      <c r="A214" s="19">
        <v>41852</v>
      </c>
      <c r="B214" t="s">
        <v>86</v>
      </c>
      <c r="C214" t="s">
        <v>99</v>
      </c>
      <c r="D214">
        <v>0</v>
      </c>
      <c r="E214">
        <v>0</v>
      </c>
      <c r="F214" t="s">
        <v>16</v>
      </c>
      <c r="G214" t="s">
        <v>100</v>
      </c>
      <c r="H214" t="s">
        <v>101</v>
      </c>
    </row>
    <row r="215" spans="1:8" x14ac:dyDescent="0.25">
      <c r="A215" s="19">
        <v>41853</v>
      </c>
      <c r="B215" t="s">
        <v>85</v>
      </c>
      <c r="C215" t="s">
        <v>99</v>
      </c>
      <c r="D215">
        <v>0</v>
      </c>
      <c r="E215">
        <v>0</v>
      </c>
      <c r="F215" t="s">
        <v>16</v>
      </c>
      <c r="G215" t="s">
        <v>100</v>
      </c>
      <c r="H215" t="s">
        <v>101</v>
      </c>
    </row>
    <row r="216" spans="1:8" x14ac:dyDescent="0.25">
      <c r="A216" s="19">
        <v>41854</v>
      </c>
      <c r="B216" t="s">
        <v>83</v>
      </c>
      <c r="C216" t="s">
        <v>99</v>
      </c>
      <c r="D216">
        <v>0</v>
      </c>
      <c r="E216">
        <v>0</v>
      </c>
      <c r="F216" t="s">
        <v>16</v>
      </c>
      <c r="G216" t="s">
        <v>100</v>
      </c>
      <c r="H216" t="s">
        <v>101</v>
      </c>
    </row>
    <row r="217" spans="1:8" x14ac:dyDescent="0.25">
      <c r="A217" s="19">
        <v>41855</v>
      </c>
      <c r="B217" t="s">
        <v>87</v>
      </c>
      <c r="C217" t="s">
        <v>10</v>
      </c>
      <c r="D217">
        <v>120</v>
      </c>
      <c r="E217">
        <v>4.8</v>
      </c>
      <c r="F217" t="s">
        <v>75</v>
      </c>
      <c r="G217" t="s">
        <v>102</v>
      </c>
      <c r="H217" t="s">
        <v>101</v>
      </c>
    </row>
    <row r="218" spans="1:8" x14ac:dyDescent="0.25">
      <c r="A218" s="19">
        <v>41856</v>
      </c>
      <c r="B218" t="s">
        <v>89</v>
      </c>
      <c r="C218" t="s">
        <v>99</v>
      </c>
      <c r="D218">
        <v>0</v>
      </c>
      <c r="E218">
        <v>0</v>
      </c>
      <c r="F218" t="s">
        <v>16</v>
      </c>
      <c r="G218" t="s">
        <v>100</v>
      </c>
      <c r="H218" t="s">
        <v>101</v>
      </c>
    </row>
    <row r="219" spans="1:8" x14ac:dyDescent="0.25">
      <c r="A219" s="19">
        <v>41857</v>
      </c>
      <c r="B219" t="s">
        <v>88</v>
      </c>
      <c r="C219" t="s">
        <v>99</v>
      </c>
      <c r="D219">
        <v>0</v>
      </c>
      <c r="E219">
        <v>0</v>
      </c>
      <c r="F219" t="s">
        <v>16</v>
      </c>
      <c r="G219" t="s">
        <v>100</v>
      </c>
      <c r="H219" t="s">
        <v>101</v>
      </c>
    </row>
    <row r="220" spans="1:8" x14ac:dyDescent="0.25">
      <c r="A220" s="19">
        <v>41858</v>
      </c>
      <c r="B220" t="s">
        <v>84</v>
      </c>
      <c r="C220" t="s">
        <v>99</v>
      </c>
      <c r="D220">
        <v>0</v>
      </c>
      <c r="E220">
        <v>0</v>
      </c>
      <c r="F220" t="s">
        <v>16</v>
      </c>
      <c r="G220" t="s">
        <v>100</v>
      </c>
      <c r="H220" t="s">
        <v>101</v>
      </c>
    </row>
    <row r="221" spans="1:8" x14ac:dyDescent="0.25">
      <c r="A221" s="19">
        <v>41859</v>
      </c>
      <c r="B221" t="s">
        <v>86</v>
      </c>
      <c r="C221" t="s">
        <v>99</v>
      </c>
      <c r="D221">
        <v>0</v>
      </c>
      <c r="E221">
        <v>0</v>
      </c>
      <c r="F221" t="s">
        <v>16</v>
      </c>
      <c r="G221" t="s">
        <v>100</v>
      </c>
      <c r="H221" t="s">
        <v>101</v>
      </c>
    </row>
    <row r="222" spans="1:8" x14ac:dyDescent="0.25">
      <c r="A222" s="19">
        <v>41860</v>
      </c>
      <c r="B222" t="s">
        <v>85</v>
      </c>
      <c r="C222" t="s">
        <v>99</v>
      </c>
      <c r="D222">
        <v>0</v>
      </c>
      <c r="E222">
        <v>0</v>
      </c>
      <c r="F222" t="s">
        <v>16</v>
      </c>
      <c r="G222" t="s">
        <v>100</v>
      </c>
      <c r="H222" t="s">
        <v>101</v>
      </c>
    </row>
    <row r="223" spans="1:8" x14ac:dyDescent="0.25">
      <c r="A223" s="19">
        <v>41861</v>
      </c>
      <c r="B223" t="s">
        <v>83</v>
      </c>
      <c r="C223" t="s">
        <v>10</v>
      </c>
      <c r="D223">
        <v>120</v>
      </c>
      <c r="E223">
        <v>4.8</v>
      </c>
      <c r="F223" t="s">
        <v>16</v>
      </c>
      <c r="G223" t="s">
        <v>100</v>
      </c>
      <c r="H223" t="s">
        <v>101</v>
      </c>
    </row>
    <row r="224" spans="1:8" x14ac:dyDescent="0.25">
      <c r="A224" s="19">
        <v>41862</v>
      </c>
      <c r="B224" t="s">
        <v>87</v>
      </c>
      <c r="C224" t="s">
        <v>99</v>
      </c>
      <c r="D224">
        <v>0</v>
      </c>
      <c r="E224">
        <v>0</v>
      </c>
      <c r="F224" t="s">
        <v>16</v>
      </c>
      <c r="G224" t="s">
        <v>100</v>
      </c>
      <c r="H224" t="s">
        <v>101</v>
      </c>
    </row>
    <row r="225" spans="1:8" x14ac:dyDescent="0.25">
      <c r="A225" s="19">
        <v>41863</v>
      </c>
      <c r="B225" t="s">
        <v>89</v>
      </c>
      <c r="C225" t="s">
        <v>13</v>
      </c>
      <c r="D225">
        <v>660</v>
      </c>
      <c r="E225">
        <v>3.2</v>
      </c>
      <c r="F225" t="s">
        <v>16</v>
      </c>
      <c r="G225" t="s">
        <v>100</v>
      </c>
      <c r="H225" t="s">
        <v>101</v>
      </c>
    </row>
    <row r="226" spans="1:8" x14ac:dyDescent="0.25">
      <c r="A226" s="19">
        <v>41864</v>
      </c>
      <c r="B226" t="s">
        <v>88</v>
      </c>
      <c r="C226" t="s">
        <v>99</v>
      </c>
      <c r="D226">
        <v>0</v>
      </c>
      <c r="E226">
        <v>0</v>
      </c>
      <c r="F226" t="s">
        <v>16</v>
      </c>
      <c r="G226" t="s">
        <v>100</v>
      </c>
      <c r="H226" t="s">
        <v>101</v>
      </c>
    </row>
    <row r="227" spans="1:8" x14ac:dyDescent="0.25">
      <c r="A227" s="19">
        <v>41865</v>
      </c>
      <c r="B227" t="s">
        <v>84</v>
      </c>
      <c r="C227" t="s">
        <v>99</v>
      </c>
      <c r="D227">
        <v>0</v>
      </c>
      <c r="E227">
        <v>0</v>
      </c>
      <c r="F227" t="s">
        <v>16</v>
      </c>
      <c r="G227" t="s">
        <v>100</v>
      </c>
      <c r="H227" t="s">
        <v>101</v>
      </c>
    </row>
    <row r="228" spans="1:8" x14ac:dyDescent="0.25">
      <c r="A228" s="19">
        <v>41866</v>
      </c>
      <c r="B228" t="s">
        <v>86</v>
      </c>
      <c r="C228" t="s">
        <v>99</v>
      </c>
      <c r="D228">
        <v>0</v>
      </c>
      <c r="E228">
        <v>0</v>
      </c>
      <c r="F228" t="s">
        <v>16</v>
      </c>
      <c r="G228" t="s">
        <v>100</v>
      </c>
      <c r="H228" t="s">
        <v>101</v>
      </c>
    </row>
    <row r="229" spans="1:8" x14ac:dyDescent="0.25">
      <c r="A229" s="19">
        <v>41867</v>
      </c>
      <c r="B229" t="s">
        <v>85</v>
      </c>
      <c r="C229" t="s">
        <v>10</v>
      </c>
      <c r="D229">
        <v>150</v>
      </c>
      <c r="E229">
        <v>6</v>
      </c>
      <c r="F229" t="s">
        <v>76</v>
      </c>
      <c r="G229" t="s">
        <v>102</v>
      </c>
      <c r="H229" t="s">
        <v>101</v>
      </c>
    </row>
    <row r="230" spans="1:8" x14ac:dyDescent="0.25">
      <c r="A230" s="19">
        <v>41868</v>
      </c>
      <c r="B230" t="s">
        <v>83</v>
      </c>
      <c r="C230" t="s">
        <v>99</v>
      </c>
      <c r="D230">
        <v>0</v>
      </c>
      <c r="E230">
        <v>0</v>
      </c>
      <c r="F230" t="s">
        <v>16</v>
      </c>
      <c r="G230" t="s">
        <v>100</v>
      </c>
      <c r="H230" t="s">
        <v>101</v>
      </c>
    </row>
    <row r="231" spans="1:8" x14ac:dyDescent="0.25">
      <c r="A231" s="19">
        <v>41869</v>
      </c>
      <c r="B231" t="s">
        <v>87</v>
      </c>
      <c r="C231" t="s">
        <v>99</v>
      </c>
      <c r="D231">
        <v>0</v>
      </c>
      <c r="E231">
        <v>0</v>
      </c>
      <c r="F231" t="s">
        <v>16</v>
      </c>
      <c r="G231" t="s">
        <v>100</v>
      </c>
      <c r="H231" t="s">
        <v>101</v>
      </c>
    </row>
    <row r="232" spans="1:8" x14ac:dyDescent="0.25">
      <c r="A232" s="19">
        <v>41870</v>
      </c>
      <c r="B232" t="s">
        <v>89</v>
      </c>
      <c r="C232" t="s">
        <v>99</v>
      </c>
      <c r="D232">
        <v>0</v>
      </c>
      <c r="E232">
        <v>0</v>
      </c>
      <c r="F232" t="s">
        <v>16</v>
      </c>
      <c r="G232" t="s">
        <v>100</v>
      </c>
      <c r="H232" t="s">
        <v>101</v>
      </c>
    </row>
    <row r="233" spans="1:8" x14ac:dyDescent="0.25">
      <c r="A233" s="19">
        <v>41871</v>
      </c>
      <c r="B233" t="s">
        <v>88</v>
      </c>
      <c r="C233" t="s">
        <v>99</v>
      </c>
      <c r="D233">
        <v>0</v>
      </c>
      <c r="E233">
        <v>0</v>
      </c>
      <c r="F233" t="s">
        <v>16</v>
      </c>
      <c r="G233" t="s">
        <v>100</v>
      </c>
      <c r="H233" t="s">
        <v>101</v>
      </c>
    </row>
    <row r="234" spans="1:8" x14ac:dyDescent="0.25">
      <c r="A234" s="19">
        <v>41872</v>
      </c>
      <c r="B234" t="s">
        <v>84</v>
      </c>
      <c r="C234" t="s">
        <v>99</v>
      </c>
      <c r="D234">
        <v>0</v>
      </c>
      <c r="E234">
        <v>0</v>
      </c>
      <c r="F234" t="s">
        <v>16</v>
      </c>
      <c r="G234" t="s">
        <v>100</v>
      </c>
      <c r="H234" t="s">
        <v>101</v>
      </c>
    </row>
    <row r="235" spans="1:8" x14ac:dyDescent="0.25">
      <c r="A235" s="19">
        <v>41873</v>
      </c>
      <c r="B235" t="s">
        <v>86</v>
      </c>
      <c r="C235" t="s">
        <v>99</v>
      </c>
      <c r="D235">
        <v>0</v>
      </c>
      <c r="E235">
        <v>0</v>
      </c>
      <c r="F235" t="s">
        <v>16</v>
      </c>
      <c r="G235" t="s">
        <v>100</v>
      </c>
      <c r="H235" t="s">
        <v>101</v>
      </c>
    </row>
    <row r="236" spans="1:8" x14ac:dyDescent="0.25">
      <c r="A236" s="19">
        <v>41874</v>
      </c>
      <c r="B236" t="s">
        <v>85</v>
      </c>
      <c r="C236" t="s">
        <v>99</v>
      </c>
      <c r="D236">
        <v>0</v>
      </c>
      <c r="E236">
        <v>0</v>
      </c>
      <c r="F236" t="s">
        <v>16</v>
      </c>
      <c r="G236" t="s">
        <v>100</v>
      </c>
      <c r="H236" t="s">
        <v>101</v>
      </c>
    </row>
    <row r="237" spans="1:8" x14ac:dyDescent="0.25">
      <c r="A237" s="19">
        <v>41875</v>
      </c>
      <c r="B237" t="s">
        <v>83</v>
      </c>
      <c r="C237" t="s">
        <v>99</v>
      </c>
      <c r="D237">
        <v>0</v>
      </c>
      <c r="E237">
        <v>0</v>
      </c>
      <c r="F237" t="s">
        <v>16</v>
      </c>
      <c r="G237" t="s">
        <v>100</v>
      </c>
      <c r="H237" t="s">
        <v>101</v>
      </c>
    </row>
    <row r="238" spans="1:8" x14ac:dyDescent="0.25">
      <c r="A238" s="19">
        <v>41876</v>
      </c>
      <c r="B238" t="s">
        <v>87</v>
      </c>
      <c r="C238" t="s">
        <v>99</v>
      </c>
      <c r="D238">
        <v>0</v>
      </c>
      <c r="E238">
        <v>0</v>
      </c>
      <c r="F238" t="s">
        <v>16</v>
      </c>
      <c r="G238" t="s">
        <v>100</v>
      </c>
      <c r="H238" t="s">
        <v>101</v>
      </c>
    </row>
    <row r="239" spans="1:8" x14ac:dyDescent="0.25">
      <c r="A239" s="19">
        <v>41877</v>
      </c>
      <c r="B239" t="s">
        <v>89</v>
      </c>
      <c r="C239" t="s">
        <v>99</v>
      </c>
      <c r="D239">
        <v>0</v>
      </c>
      <c r="E239">
        <v>0</v>
      </c>
      <c r="F239" t="s">
        <v>16</v>
      </c>
      <c r="G239" t="s">
        <v>100</v>
      </c>
      <c r="H239" t="s">
        <v>101</v>
      </c>
    </row>
    <row r="240" spans="1:8" x14ac:dyDescent="0.25">
      <c r="A240" s="19">
        <v>41878</v>
      </c>
      <c r="B240" t="s">
        <v>88</v>
      </c>
      <c r="C240" t="s">
        <v>99</v>
      </c>
      <c r="D240">
        <v>0</v>
      </c>
      <c r="E240">
        <v>0</v>
      </c>
      <c r="F240" t="s">
        <v>16</v>
      </c>
      <c r="G240" t="s">
        <v>100</v>
      </c>
      <c r="H240" t="s">
        <v>101</v>
      </c>
    </row>
    <row r="241" spans="1:8" x14ac:dyDescent="0.25">
      <c r="A241" s="19">
        <v>41879</v>
      </c>
      <c r="B241" t="s">
        <v>84</v>
      </c>
      <c r="C241" t="s">
        <v>99</v>
      </c>
      <c r="D241">
        <v>0</v>
      </c>
      <c r="E241">
        <v>0</v>
      </c>
      <c r="F241" t="s">
        <v>16</v>
      </c>
      <c r="G241" t="s">
        <v>100</v>
      </c>
      <c r="H241" t="s">
        <v>101</v>
      </c>
    </row>
    <row r="242" spans="1:8" x14ac:dyDescent="0.25">
      <c r="A242" s="19">
        <v>41880</v>
      </c>
      <c r="B242" t="s">
        <v>86</v>
      </c>
      <c r="C242" t="s">
        <v>99</v>
      </c>
      <c r="D242">
        <v>0</v>
      </c>
      <c r="E242">
        <v>0</v>
      </c>
      <c r="F242" t="s">
        <v>16</v>
      </c>
      <c r="G242" t="s">
        <v>100</v>
      </c>
      <c r="H242" t="s">
        <v>101</v>
      </c>
    </row>
    <row r="243" spans="1:8" x14ac:dyDescent="0.25">
      <c r="A243" s="19">
        <v>41881</v>
      </c>
      <c r="B243" t="s">
        <v>85</v>
      </c>
      <c r="C243" t="s">
        <v>77</v>
      </c>
      <c r="D243">
        <v>500</v>
      </c>
      <c r="E243">
        <v>8</v>
      </c>
      <c r="F243" t="s">
        <v>16</v>
      </c>
      <c r="G243" t="s">
        <v>100</v>
      </c>
      <c r="H243" t="s">
        <v>101</v>
      </c>
    </row>
    <row r="244" spans="1:8" x14ac:dyDescent="0.25">
      <c r="A244" s="19">
        <v>41882</v>
      </c>
      <c r="B244" t="s">
        <v>83</v>
      </c>
      <c r="C244" t="s">
        <v>99</v>
      </c>
      <c r="D244">
        <v>0</v>
      </c>
      <c r="E244">
        <v>0</v>
      </c>
      <c r="F244" t="s">
        <v>16</v>
      </c>
      <c r="G244" t="s">
        <v>100</v>
      </c>
      <c r="H244" t="s">
        <v>101</v>
      </c>
    </row>
    <row r="245" spans="1:8" x14ac:dyDescent="0.25">
      <c r="A245" s="19">
        <v>41883</v>
      </c>
      <c r="B245" t="s">
        <v>87</v>
      </c>
      <c r="C245" t="s">
        <v>99</v>
      </c>
      <c r="D245">
        <v>0</v>
      </c>
      <c r="E245">
        <v>0</v>
      </c>
      <c r="F245" t="s">
        <v>16</v>
      </c>
      <c r="G245" t="s">
        <v>100</v>
      </c>
      <c r="H245" t="s">
        <v>101</v>
      </c>
    </row>
    <row r="246" spans="1:8" x14ac:dyDescent="0.25">
      <c r="A246" s="19">
        <v>41884</v>
      </c>
      <c r="B246" t="s">
        <v>89</v>
      </c>
      <c r="C246" t="s">
        <v>99</v>
      </c>
      <c r="D246">
        <v>0</v>
      </c>
      <c r="E246">
        <v>0</v>
      </c>
      <c r="F246" t="s">
        <v>16</v>
      </c>
      <c r="G246" t="s">
        <v>100</v>
      </c>
      <c r="H246" t="s">
        <v>101</v>
      </c>
    </row>
    <row r="247" spans="1:8" x14ac:dyDescent="0.25">
      <c r="A247" s="19">
        <v>41885</v>
      </c>
      <c r="B247" t="s">
        <v>88</v>
      </c>
      <c r="C247" t="s">
        <v>99</v>
      </c>
      <c r="D247">
        <v>0</v>
      </c>
      <c r="E247">
        <v>0</v>
      </c>
      <c r="F247" t="s">
        <v>16</v>
      </c>
      <c r="G247" t="s">
        <v>100</v>
      </c>
      <c r="H247" t="s">
        <v>101</v>
      </c>
    </row>
    <row r="248" spans="1:8" x14ac:dyDescent="0.25">
      <c r="A248" s="19">
        <v>41886</v>
      </c>
      <c r="B248" t="s">
        <v>84</v>
      </c>
      <c r="C248" t="s">
        <v>99</v>
      </c>
      <c r="D248">
        <v>0</v>
      </c>
      <c r="E248">
        <v>0</v>
      </c>
      <c r="F248" t="s">
        <v>16</v>
      </c>
      <c r="G248" t="s">
        <v>100</v>
      </c>
      <c r="H248" t="s">
        <v>101</v>
      </c>
    </row>
    <row r="249" spans="1:8" x14ac:dyDescent="0.25">
      <c r="A249" s="19">
        <v>41887</v>
      </c>
      <c r="B249" t="s">
        <v>86</v>
      </c>
      <c r="C249" t="s">
        <v>99</v>
      </c>
      <c r="D249">
        <v>0</v>
      </c>
      <c r="E249">
        <v>0</v>
      </c>
      <c r="F249" t="s">
        <v>16</v>
      </c>
      <c r="G249" t="s">
        <v>100</v>
      </c>
      <c r="H249" t="s">
        <v>101</v>
      </c>
    </row>
    <row r="250" spans="1:8" x14ac:dyDescent="0.25">
      <c r="A250" s="19">
        <v>41888</v>
      </c>
      <c r="B250" t="s">
        <v>85</v>
      </c>
      <c r="C250" t="s">
        <v>99</v>
      </c>
      <c r="D250">
        <v>0</v>
      </c>
      <c r="E250">
        <v>0</v>
      </c>
      <c r="F250" t="s">
        <v>16</v>
      </c>
      <c r="G250" t="s">
        <v>100</v>
      </c>
      <c r="H250" t="s">
        <v>101</v>
      </c>
    </row>
    <row r="251" spans="1:8" x14ac:dyDescent="0.25">
      <c r="A251" s="19">
        <v>41889</v>
      </c>
      <c r="B251" t="s">
        <v>83</v>
      </c>
      <c r="C251" t="s">
        <v>13</v>
      </c>
      <c r="D251">
        <v>2</v>
      </c>
      <c r="E251">
        <v>3.2</v>
      </c>
      <c r="F251" t="s">
        <v>16</v>
      </c>
      <c r="G251" t="s">
        <v>100</v>
      </c>
      <c r="H251" t="s">
        <v>101</v>
      </c>
    </row>
    <row r="252" spans="1:8" x14ac:dyDescent="0.25">
      <c r="A252" s="19">
        <v>41890</v>
      </c>
      <c r="B252" t="s">
        <v>87</v>
      </c>
      <c r="C252" t="s">
        <v>99</v>
      </c>
      <c r="D252">
        <v>0</v>
      </c>
      <c r="E252">
        <v>0</v>
      </c>
      <c r="F252" t="s">
        <v>16</v>
      </c>
      <c r="G252" t="s">
        <v>100</v>
      </c>
      <c r="H252" t="s">
        <v>101</v>
      </c>
    </row>
    <row r="253" spans="1:8" x14ac:dyDescent="0.25">
      <c r="A253" s="19">
        <v>41891</v>
      </c>
      <c r="B253" t="s">
        <v>89</v>
      </c>
      <c r="C253" t="s">
        <v>99</v>
      </c>
      <c r="D253">
        <v>0</v>
      </c>
      <c r="E253">
        <v>0</v>
      </c>
      <c r="F253" t="s">
        <v>16</v>
      </c>
      <c r="G253" t="s">
        <v>100</v>
      </c>
      <c r="H253" t="s">
        <v>101</v>
      </c>
    </row>
    <row r="254" spans="1:8" x14ac:dyDescent="0.25">
      <c r="A254" s="19">
        <v>41892</v>
      </c>
      <c r="B254" t="s">
        <v>88</v>
      </c>
      <c r="C254" t="s">
        <v>99</v>
      </c>
      <c r="D254">
        <v>0</v>
      </c>
      <c r="E254">
        <v>0</v>
      </c>
      <c r="F254" t="s">
        <v>16</v>
      </c>
      <c r="G254" t="s">
        <v>100</v>
      </c>
      <c r="H254" t="s">
        <v>101</v>
      </c>
    </row>
    <row r="255" spans="1:8" x14ac:dyDescent="0.25">
      <c r="A255" s="19">
        <v>41893</v>
      </c>
      <c r="B255" t="s">
        <v>84</v>
      </c>
      <c r="C255" t="s">
        <v>99</v>
      </c>
      <c r="D255">
        <v>0</v>
      </c>
      <c r="E255">
        <v>0</v>
      </c>
      <c r="F255" t="s">
        <v>16</v>
      </c>
      <c r="G255" t="s">
        <v>100</v>
      </c>
      <c r="H255" t="s">
        <v>101</v>
      </c>
    </row>
    <row r="256" spans="1:8" x14ac:dyDescent="0.25">
      <c r="A256" s="19">
        <v>41894</v>
      </c>
      <c r="B256" t="s">
        <v>86</v>
      </c>
      <c r="C256" t="s">
        <v>99</v>
      </c>
      <c r="D256">
        <v>0</v>
      </c>
      <c r="E256">
        <v>0</v>
      </c>
      <c r="F256" t="s">
        <v>16</v>
      </c>
      <c r="G256" t="s">
        <v>100</v>
      </c>
      <c r="H256" t="s">
        <v>101</v>
      </c>
    </row>
    <row r="257" spans="1:8" x14ac:dyDescent="0.25">
      <c r="A257" s="19">
        <v>41895</v>
      </c>
      <c r="B257" t="s">
        <v>85</v>
      </c>
      <c r="C257" t="s">
        <v>10</v>
      </c>
      <c r="D257">
        <v>100</v>
      </c>
      <c r="E257">
        <v>4</v>
      </c>
      <c r="F257" t="s">
        <v>16</v>
      </c>
      <c r="G257" t="s">
        <v>100</v>
      </c>
      <c r="H257" t="s">
        <v>101</v>
      </c>
    </row>
    <row r="258" spans="1:8" x14ac:dyDescent="0.25">
      <c r="A258" s="19">
        <v>41896</v>
      </c>
      <c r="B258" t="s">
        <v>83</v>
      </c>
      <c r="C258" t="s">
        <v>99</v>
      </c>
      <c r="D258">
        <v>0</v>
      </c>
      <c r="E258">
        <v>0</v>
      </c>
      <c r="F258" t="s">
        <v>16</v>
      </c>
      <c r="G258" t="s">
        <v>100</v>
      </c>
      <c r="H258" t="s">
        <v>101</v>
      </c>
    </row>
    <row r="259" spans="1:8" x14ac:dyDescent="0.25">
      <c r="A259" s="19">
        <v>41897</v>
      </c>
      <c r="B259" t="s">
        <v>87</v>
      </c>
      <c r="C259" t="s">
        <v>99</v>
      </c>
      <c r="D259">
        <v>0</v>
      </c>
      <c r="E259">
        <v>0</v>
      </c>
      <c r="F259" t="s">
        <v>16</v>
      </c>
      <c r="G259" t="s">
        <v>100</v>
      </c>
      <c r="H259" t="s">
        <v>101</v>
      </c>
    </row>
    <row r="260" spans="1:8" x14ac:dyDescent="0.25">
      <c r="A260" s="19">
        <v>41898</v>
      </c>
      <c r="B260" t="s">
        <v>89</v>
      </c>
      <c r="C260" t="s">
        <v>99</v>
      </c>
      <c r="D260">
        <v>0</v>
      </c>
      <c r="E260">
        <v>0</v>
      </c>
      <c r="F260" t="s">
        <v>16</v>
      </c>
      <c r="G260" t="s">
        <v>100</v>
      </c>
      <c r="H260" t="s">
        <v>101</v>
      </c>
    </row>
    <row r="261" spans="1:8" x14ac:dyDescent="0.25">
      <c r="A261" s="19">
        <v>41899</v>
      </c>
      <c r="B261" t="s">
        <v>88</v>
      </c>
      <c r="C261" t="s">
        <v>99</v>
      </c>
      <c r="D261">
        <v>0</v>
      </c>
      <c r="E261">
        <v>0</v>
      </c>
      <c r="F261" t="s">
        <v>16</v>
      </c>
      <c r="G261" t="s">
        <v>100</v>
      </c>
      <c r="H261" t="s">
        <v>101</v>
      </c>
    </row>
    <row r="262" spans="1:8" x14ac:dyDescent="0.25">
      <c r="A262" s="19">
        <v>41900</v>
      </c>
      <c r="B262" t="s">
        <v>84</v>
      </c>
      <c r="C262" t="s">
        <v>99</v>
      </c>
      <c r="D262">
        <v>0</v>
      </c>
      <c r="E262">
        <v>0</v>
      </c>
      <c r="F262" t="s">
        <v>16</v>
      </c>
      <c r="G262" t="s">
        <v>100</v>
      </c>
      <c r="H262" t="s">
        <v>101</v>
      </c>
    </row>
    <row r="263" spans="1:8" x14ac:dyDescent="0.25">
      <c r="A263" s="19">
        <v>41901</v>
      </c>
      <c r="B263" t="s">
        <v>86</v>
      </c>
      <c r="C263" t="s">
        <v>13</v>
      </c>
      <c r="D263">
        <v>2</v>
      </c>
      <c r="E263">
        <v>3.2</v>
      </c>
      <c r="F263" t="s">
        <v>78</v>
      </c>
      <c r="G263" t="s">
        <v>102</v>
      </c>
      <c r="H263" t="s">
        <v>103</v>
      </c>
    </row>
    <row r="264" spans="1:8" x14ac:dyDescent="0.25">
      <c r="A264" s="19">
        <v>41902</v>
      </c>
      <c r="B264" t="s">
        <v>85</v>
      </c>
      <c r="C264" t="s">
        <v>99</v>
      </c>
      <c r="D264">
        <v>0</v>
      </c>
      <c r="E264">
        <v>0</v>
      </c>
      <c r="F264" t="s">
        <v>16</v>
      </c>
      <c r="G264" t="s">
        <v>100</v>
      </c>
      <c r="H264" t="s">
        <v>101</v>
      </c>
    </row>
    <row r="265" spans="1:8" x14ac:dyDescent="0.25">
      <c r="A265" s="19">
        <v>41903</v>
      </c>
      <c r="B265" t="s">
        <v>83</v>
      </c>
      <c r="C265" t="s">
        <v>10</v>
      </c>
      <c r="D265">
        <v>100</v>
      </c>
      <c r="E265">
        <v>4</v>
      </c>
      <c r="F265" t="s">
        <v>16</v>
      </c>
      <c r="G265" t="s">
        <v>100</v>
      </c>
      <c r="H265" t="s">
        <v>101</v>
      </c>
    </row>
    <row r="266" spans="1:8" x14ac:dyDescent="0.25">
      <c r="A266" s="19">
        <v>41904</v>
      </c>
      <c r="B266" t="s">
        <v>87</v>
      </c>
      <c r="C266" t="s">
        <v>99</v>
      </c>
      <c r="D266">
        <v>0</v>
      </c>
      <c r="E266">
        <v>0</v>
      </c>
      <c r="F266" t="s">
        <v>16</v>
      </c>
      <c r="G266" t="s">
        <v>100</v>
      </c>
      <c r="H266" t="s">
        <v>101</v>
      </c>
    </row>
    <row r="267" spans="1:8" x14ac:dyDescent="0.25">
      <c r="A267" s="19">
        <v>41905</v>
      </c>
      <c r="B267" t="s">
        <v>89</v>
      </c>
      <c r="C267" t="s">
        <v>99</v>
      </c>
      <c r="D267">
        <v>0</v>
      </c>
      <c r="E267">
        <v>0</v>
      </c>
      <c r="F267" t="s">
        <v>16</v>
      </c>
      <c r="G267" t="s">
        <v>100</v>
      </c>
      <c r="H267" t="s">
        <v>101</v>
      </c>
    </row>
    <row r="268" spans="1:8" x14ac:dyDescent="0.25">
      <c r="A268" s="19">
        <v>41906</v>
      </c>
      <c r="B268" t="s">
        <v>88</v>
      </c>
      <c r="C268" t="s">
        <v>99</v>
      </c>
      <c r="D268">
        <v>0</v>
      </c>
      <c r="E268">
        <v>0</v>
      </c>
      <c r="F268" t="s">
        <v>16</v>
      </c>
      <c r="G268" t="s">
        <v>100</v>
      </c>
      <c r="H268" t="s">
        <v>101</v>
      </c>
    </row>
    <row r="269" spans="1:8" x14ac:dyDescent="0.25">
      <c r="A269" s="19">
        <v>41907</v>
      </c>
      <c r="B269" t="s">
        <v>84</v>
      </c>
      <c r="C269" t="s">
        <v>99</v>
      </c>
      <c r="D269">
        <v>0</v>
      </c>
      <c r="E269">
        <v>0</v>
      </c>
      <c r="F269" t="s">
        <v>16</v>
      </c>
      <c r="G269" t="s">
        <v>100</v>
      </c>
      <c r="H269" t="s">
        <v>101</v>
      </c>
    </row>
    <row r="270" spans="1:8" x14ac:dyDescent="0.25">
      <c r="A270" s="19">
        <v>41908</v>
      </c>
      <c r="B270" t="s">
        <v>86</v>
      </c>
      <c r="C270" t="s">
        <v>99</v>
      </c>
      <c r="D270">
        <v>0</v>
      </c>
      <c r="E270">
        <v>0</v>
      </c>
      <c r="F270" t="s">
        <v>16</v>
      </c>
      <c r="G270" t="s">
        <v>100</v>
      </c>
      <c r="H270" t="s">
        <v>101</v>
      </c>
    </row>
    <row r="271" spans="1:8" x14ac:dyDescent="0.25">
      <c r="A271" s="19">
        <v>41909</v>
      </c>
      <c r="B271" t="s">
        <v>85</v>
      </c>
      <c r="C271" t="s">
        <v>99</v>
      </c>
      <c r="D271">
        <v>0</v>
      </c>
      <c r="E271">
        <v>0</v>
      </c>
      <c r="F271" t="s">
        <v>16</v>
      </c>
      <c r="G271" t="s">
        <v>100</v>
      </c>
      <c r="H271" t="s">
        <v>101</v>
      </c>
    </row>
    <row r="272" spans="1:8" x14ac:dyDescent="0.25">
      <c r="A272" s="19">
        <v>41910</v>
      </c>
      <c r="B272" t="s">
        <v>83</v>
      </c>
      <c r="C272" t="s">
        <v>99</v>
      </c>
      <c r="D272">
        <v>0</v>
      </c>
      <c r="E272">
        <v>0</v>
      </c>
      <c r="F272" t="s">
        <v>16</v>
      </c>
      <c r="G272" t="s">
        <v>100</v>
      </c>
      <c r="H272" t="s">
        <v>101</v>
      </c>
    </row>
    <row r="273" spans="1:8" x14ac:dyDescent="0.25">
      <c r="A273" s="19">
        <v>41911</v>
      </c>
      <c r="B273" t="s">
        <v>87</v>
      </c>
      <c r="C273" t="s">
        <v>99</v>
      </c>
      <c r="D273">
        <v>0</v>
      </c>
      <c r="E273">
        <v>0</v>
      </c>
      <c r="F273" t="s">
        <v>16</v>
      </c>
      <c r="G273" t="s">
        <v>100</v>
      </c>
      <c r="H273" t="s">
        <v>101</v>
      </c>
    </row>
    <row r="274" spans="1:8" x14ac:dyDescent="0.25">
      <c r="A274" s="19">
        <v>41912</v>
      </c>
      <c r="B274" t="s">
        <v>89</v>
      </c>
      <c r="C274" t="s">
        <v>99</v>
      </c>
      <c r="D274">
        <v>0</v>
      </c>
      <c r="E274">
        <v>0</v>
      </c>
      <c r="F274" t="s">
        <v>16</v>
      </c>
      <c r="G274" t="s">
        <v>100</v>
      </c>
      <c r="H274" t="s">
        <v>101</v>
      </c>
    </row>
    <row r="275" spans="1:8" x14ac:dyDescent="0.25">
      <c r="A275" s="19">
        <v>41913</v>
      </c>
      <c r="B275" t="s">
        <v>88</v>
      </c>
      <c r="C275" t="s">
        <v>99</v>
      </c>
      <c r="D275">
        <v>0</v>
      </c>
      <c r="E275">
        <v>0</v>
      </c>
      <c r="F275" t="s">
        <v>16</v>
      </c>
      <c r="G275" t="s">
        <v>100</v>
      </c>
      <c r="H275" t="s">
        <v>101</v>
      </c>
    </row>
    <row r="276" spans="1:8" x14ac:dyDescent="0.25">
      <c r="A276" s="19">
        <v>41914</v>
      </c>
      <c r="B276" t="s">
        <v>84</v>
      </c>
      <c r="C276" t="s">
        <v>99</v>
      </c>
      <c r="D276">
        <v>0</v>
      </c>
      <c r="E276">
        <v>0</v>
      </c>
      <c r="F276" t="s">
        <v>16</v>
      </c>
      <c r="G276" t="s">
        <v>100</v>
      </c>
      <c r="H276" t="s">
        <v>101</v>
      </c>
    </row>
    <row r="277" spans="1:8" x14ac:dyDescent="0.25">
      <c r="A277" s="19">
        <v>41915</v>
      </c>
      <c r="B277" t="s">
        <v>86</v>
      </c>
      <c r="C277" t="s">
        <v>99</v>
      </c>
      <c r="D277">
        <v>0</v>
      </c>
      <c r="E277">
        <v>0</v>
      </c>
      <c r="F277" t="s">
        <v>16</v>
      </c>
      <c r="G277" t="s">
        <v>100</v>
      </c>
      <c r="H277" t="s">
        <v>101</v>
      </c>
    </row>
    <row r="278" spans="1:8" x14ac:dyDescent="0.25">
      <c r="A278" s="19">
        <v>41916</v>
      </c>
      <c r="B278" t="s">
        <v>85</v>
      </c>
      <c r="C278" t="s">
        <v>99</v>
      </c>
      <c r="D278">
        <v>0</v>
      </c>
      <c r="E278">
        <v>0</v>
      </c>
      <c r="F278" t="s">
        <v>16</v>
      </c>
      <c r="G278" t="s">
        <v>100</v>
      </c>
      <c r="H278" t="s">
        <v>101</v>
      </c>
    </row>
    <row r="279" spans="1:8" x14ac:dyDescent="0.25">
      <c r="A279" s="19">
        <v>41917</v>
      </c>
      <c r="B279" t="s">
        <v>83</v>
      </c>
      <c r="C279" t="s">
        <v>99</v>
      </c>
      <c r="D279">
        <v>0</v>
      </c>
      <c r="E279">
        <v>0</v>
      </c>
      <c r="F279" t="s">
        <v>16</v>
      </c>
      <c r="G279" t="s">
        <v>100</v>
      </c>
      <c r="H279" t="s">
        <v>101</v>
      </c>
    </row>
    <row r="280" spans="1:8" x14ac:dyDescent="0.25">
      <c r="A280" s="19">
        <v>41918</v>
      </c>
      <c r="B280" t="s">
        <v>87</v>
      </c>
      <c r="C280" t="s">
        <v>99</v>
      </c>
      <c r="D280">
        <v>0</v>
      </c>
      <c r="E280">
        <v>0</v>
      </c>
      <c r="F280" t="s">
        <v>16</v>
      </c>
      <c r="G280" t="s">
        <v>100</v>
      </c>
      <c r="H280" t="s">
        <v>101</v>
      </c>
    </row>
    <row r="281" spans="1:8" x14ac:dyDescent="0.25">
      <c r="A281" s="19">
        <v>41919</v>
      </c>
      <c r="B281" t="s">
        <v>89</v>
      </c>
      <c r="C281" t="s">
        <v>99</v>
      </c>
      <c r="D281">
        <v>0</v>
      </c>
      <c r="E281">
        <v>0</v>
      </c>
      <c r="F281" t="s">
        <v>16</v>
      </c>
      <c r="G281" t="s">
        <v>100</v>
      </c>
      <c r="H281" t="s">
        <v>101</v>
      </c>
    </row>
    <row r="282" spans="1:8" x14ac:dyDescent="0.25">
      <c r="A282" s="19">
        <v>41920</v>
      </c>
      <c r="B282" t="s">
        <v>88</v>
      </c>
      <c r="C282" t="s">
        <v>99</v>
      </c>
      <c r="D282">
        <v>0</v>
      </c>
      <c r="E282">
        <v>0</v>
      </c>
      <c r="F282" t="s">
        <v>16</v>
      </c>
      <c r="G282" t="s">
        <v>100</v>
      </c>
      <c r="H282" t="s">
        <v>101</v>
      </c>
    </row>
    <row r="283" spans="1:8" x14ac:dyDescent="0.25">
      <c r="A283" s="19">
        <v>41921</v>
      </c>
      <c r="B283" t="s">
        <v>84</v>
      </c>
      <c r="C283" t="s">
        <v>15</v>
      </c>
      <c r="D283">
        <v>400</v>
      </c>
      <c r="E283">
        <v>5</v>
      </c>
      <c r="F283" t="s">
        <v>79</v>
      </c>
      <c r="G283" t="s">
        <v>102</v>
      </c>
      <c r="H283" t="s">
        <v>101</v>
      </c>
    </row>
    <row r="284" spans="1:8" x14ac:dyDescent="0.25">
      <c r="A284" s="19">
        <v>41922</v>
      </c>
      <c r="B284" t="s">
        <v>86</v>
      </c>
      <c r="C284" t="s">
        <v>15</v>
      </c>
      <c r="D284">
        <v>800</v>
      </c>
      <c r="E284">
        <v>8</v>
      </c>
      <c r="F284" t="s">
        <v>80</v>
      </c>
      <c r="G284" t="s">
        <v>102</v>
      </c>
      <c r="H284" t="s">
        <v>103</v>
      </c>
    </row>
    <row r="285" spans="1:8" x14ac:dyDescent="0.25">
      <c r="A285" s="19">
        <v>41923</v>
      </c>
      <c r="B285" t="s">
        <v>85</v>
      </c>
      <c r="C285" t="s">
        <v>99</v>
      </c>
      <c r="D285">
        <v>0</v>
      </c>
      <c r="E285">
        <v>0</v>
      </c>
      <c r="F285" t="s">
        <v>16</v>
      </c>
      <c r="G285" t="s">
        <v>100</v>
      </c>
      <c r="H285" t="s">
        <v>101</v>
      </c>
    </row>
    <row r="286" spans="1:8" x14ac:dyDescent="0.25">
      <c r="A286" s="19">
        <v>41924</v>
      </c>
      <c r="B286" t="s">
        <v>83</v>
      </c>
      <c r="C286" t="s">
        <v>99</v>
      </c>
      <c r="D286">
        <v>0</v>
      </c>
      <c r="E286">
        <v>0</v>
      </c>
      <c r="F286" t="s">
        <v>16</v>
      </c>
      <c r="G286" t="s">
        <v>100</v>
      </c>
      <c r="H286" t="s">
        <v>101</v>
      </c>
    </row>
    <row r="287" spans="1:8" x14ac:dyDescent="0.25">
      <c r="A287" s="19">
        <v>41925</v>
      </c>
      <c r="B287" t="s">
        <v>87</v>
      </c>
      <c r="C287" t="s">
        <v>99</v>
      </c>
      <c r="D287">
        <v>0</v>
      </c>
      <c r="E287">
        <v>0</v>
      </c>
      <c r="F287" t="s">
        <v>16</v>
      </c>
      <c r="G287" t="s">
        <v>100</v>
      </c>
      <c r="H287" t="s">
        <v>101</v>
      </c>
    </row>
    <row r="288" spans="1:8" x14ac:dyDescent="0.25">
      <c r="A288" s="19">
        <v>41926</v>
      </c>
      <c r="B288" t="s">
        <v>89</v>
      </c>
      <c r="C288" t="s">
        <v>99</v>
      </c>
      <c r="D288">
        <v>0</v>
      </c>
      <c r="E288">
        <v>0</v>
      </c>
      <c r="F288" t="s">
        <v>16</v>
      </c>
      <c r="G288" t="s">
        <v>100</v>
      </c>
      <c r="H288" t="s">
        <v>101</v>
      </c>
    </row>
    <row r="289" spans="1:8" x14ac:dyDescent="0.25">
      <c r="A289" s="19">
        <v>41927</v>
      </c>
      <c r="B289" t="s">
        <v>88</v>
      </c>
      <c r="C289" t="s">
        <v>99</v>
      </c>
      <c r="D289">
        <v>0</v>
      </c>
      <c r="E289">
        <v>0</v>
      </c>
      <c r="F289" t="s">
        <v>16</v>
      </c>
      <c r="G289" t="s">
        <v>100</v>
      </c>
      <c r="H289" t="s">
        <v>101</v>
      </c>
    </row>
    <row r="290" spans="1:8" x14ac:dyDescent="0.25">
      <c r="A290" s="19">
        <v>41928</v>
      </c>
      <c r="B290" t="s">
        <v>84</v>
      </c>
      <c r="C290" t="s">
        <v>99</v>
      </c>
      <c r="D290">
        <v>0</v>
      </c>
      <c r="E290">
        <v>0</v>
      </c>
      <c r="F290" t="s">
        <v>16</v>
      </c>
      <c r="G290" t="s">
        <v>100</v>
      </c>
      <c r="H290" t="s">
        <v>101</v>
      </c>
    </row>
    <row r="291" spans="1:8" x14ac:dyDescent="0.25">
      <c r="A291" s="19">
        <v>41929</v>
      </c>
      <c r="B291" t="s">
        <v>86</v>
      </c>
      <c r="C291" t="s">
        <v>99</v>
      </c>
      <c r="D291">
        <v>0</v>
      </c>
      <c r="E291">
        <v>0</v>
      </c>
      <c r="F291" t="s">
        <v>16</v>
      </c>
      <c r="G291" t="s">
        <v>100</v>
      </c>
      <c r="H291" t="s">
        <v>101</v>
      </c>
    </row>
    <row r="292" spans="1:8" x14ac:dyDescent="0.25">
      <c r="A292" s="19">
        <v>41930</v>
      </c>
      <c r="B292" t="s">
        <v>85</v>
      </c>
      <c r="C292" t="s">
        <v>99</v>
      </c>
      <c r="D292">
        <v>0</v>
      </c>
      <c r="E292">
        <v>0</v>
      </c>
      <c r="F292" t="s">
        <v>16</v>
      </c>
      <c r="G292" t="s">
        <v>100</v>
      </c>
      <c r="H292" t="s">
        <v>101</v>
      </c>
    </row>
    <row r="293" spans="1:8" x14ac:dyDescent="0.25">
      <c r="A293" s="19">
        <v>41931</v>
      </c>
      <c r="B293" t="s">
        <v>83</v>
      </c>
      <c r="C293" t="s">
        <v>99</v>
      </c>
      <c r="D293">
        <v>0</v>
      </c>
      <c r="E293">
        <v>0</v>
      </c>
      <c r="F293" t="s">
        <v>16</v>
      </c>
      <c r="G293" t="s">
        <v>100</v>
      </c>
      <c r="H293" t="s">
        <v>101</v>
      </c>
    </row>
    <row r="294" spans="1:8" x14ac:dyDescent="0.25">
      <c r="A294" s="19">
        <v>41932</v>
      </c>
      <c r="B294" t="s">
        <v>87</v>
      </c>
      <c r="C294" t="s">
        <v>99</v>
      </c>
      <c r="D294">
        <v>0</v>
      </c>
      <c r="E294">
        <v>0</v>
      </c>
      <c r="F294" t="s">
        <v>16</v>
      </c>
      <c r="G294" t="s">
        <v>100</v>
      </c>
      <c r="H294" t="s">
        <v>101</v>
      </c>
    </row>
    <row r="295" spans="1:8" x14ac:dyDescent="0.25">
      <c r="A295" s="19">
        <v>41933</v>
      </c>
      <c r="B295" t="s">
        <v>89</v>
      </c>
      <c r="C295" t="s">
        <v>99</v>
      </c>
      <c r="D295">
        <v>0</v>
      </c>
      <c r="E295">
        <v>0</v>
      </c>
      <c r="F295" t="s">
        <v>16</v>
      </c>
      <c r="G295" t="s">
        <v>100</v>
      </c>
      <c r="H295" t="s">
        <v>101</v>
      </c>
    </row>
    <row r="296" spans="1:8" x14ac:dyDescent="0.25">
      <c r="A296" s="19">
        <v>41934</v>
      </c>
      <c r="B296" t="s">
        <v>88</v>
      </c>
      <c r="C296" t="s">
        <v>99</v>
      </c>
      <c r="D296">
        <v>0</v>
      </c>
      <c r="E296">
        <v>0</v>
      </c>
      <c r="F296" t="s">
        <v>16</v>
      </c>
      <c r="G296" t="s">
        <v>100</v>
      </c>
      <c r="H296" t="s">
        <v>101</v>
      </c>
    </row>
    <row r="297" spans="1:8" x14ac:dyDescent="0.25">
      <c r="A297" s="19">
        <v>41935</v>
      </c>
      <c r="B297" t="s">
        <v>84</v>
      </c>
      <c r="C297" t="s">
        <v>99</v>
      </c>
      <c r="D297">
        <v>0</v>
      </c>
      <c r="E297">
        <v>0</v>
      </c>
      <c r="F297" t="s">
        <v>16</v>
      </c>
      <c r="G297" t="s">
        <v>100</v>
      </c>
      <c r="H297" t="s">
        <v>101</v>
      </c>
    </row>
    <row r="298" spans="1:8" x14ac:dyDescent="0.25">
      <c r="A298" s="19">
        <v>41936</v>
      </c>
      <c r="B298" t="s">
        <v>86</v>
      </c>
      <c r="C298" t="s">
        <v>99</v>
      </c>
      <c r="D298">
        <v>0</v>
      </c>
      <c r="E298">
        <v>0</v>
      </c>
      <c r="F298" t="s">
        <v>16</v>
      </c>
      <c r="G298" t="s">
        <v>100</v>
      </c>
      <c r="H298" t="s">
        <v>101</v>
      </c>
    </row>
    <row r="299" spans="1:8" x14ac:dyDescent="0.25">
      <c r="A299" s="19">
        <v>41937</v>
      </c>
      <c r="B299" t="s">
        <v>85</v>
      </c>
      <c r="C299" t="s">
        <v>10</v>
      </c>
      <c r="D299">
        <v>125</v>
      </c>
      <c r="E299">
        <v>5</v>
      </c>
      <c r="F299" t="s">
        <v>16</v>
      </c>
      <c r="G299" t="s">
        <v>100</v>
      </c>
      <c r="H299" t="s">
        <v>101</v>
      </c>
    </row>
    <row r="300" spans="1:8" x14ac:dyDescent="0.25">
      <c r="A300" s="19">
        <v>41938</v>
      </c>
      <c r="B300" t="s">
        <v>83</v>
      </c>
      <c r="C300" t="s">
        <v>99</v>
      </c>
      <c r="D300">
        <v>0</v>
      </c>
      <c r="E300">
        <v>0</v>
      </c>
      <c r="F300" t="s">
        <v>16</v>
      </c>
      <c r="G300" t="s">
        <v>100</v>
      </c>
      <c r="H300" t="s">
        <v>101</v>
      </c>
    </row>
    <row r="301" spans="1:8" x14ac:dyDescent="0.25">
      <c r="A301" s="19">
        <v>41939</v>
      </c>
      <c r="B301" t="s">
        <v>87</v>
      </c>
      <c r="C301" t="s">
        <v>99</v>
      </c>
      <c r="D301">
        <v>0</v>
      </c>
      <c r="E301">
        <v>0</v>
      </c>
      <c r="F301" t="s">
        <v>16</v>
      </c>
      <c r="G301" t="s">
        <v>100</v>
      </c>
      <c r="H301" t="s">
        <v>101</v>
      </c>
    </row>
    <row r="302" spans="1:8" x14ac:dyDescent="0.25">
      <c r="A302" s="19">
        <v>41940</v>
      </c>
      <c r="B302" t="s">
        <v>89</v>
      </c>
      <c r="C302" t="s">
        <v>99</v>
      </c>
      <c r="D302">
        <v>0</v>
      </c>
      <c r="E302">
        <v>0</v>
      </c>
      <c r="F302" t="s">
        <v>16</v>
      </c>
      <c r="G302" t="s">
        <v>100</v>
      </c>
      <c r="H302" t="s">
        <v>101</v>
      </c>
    </row>
    <row r="303" spans="1:8" x14ac:dyDescent="0.25">
      <c r="A303" s="19">
        <v>41941</v>
      </c>
      <c r="B303" t="s">
        <v>88</v>
      </c>
      <c r="C303" t="s">
        <v>99</v>
      </c>
      <c r="D303">
        <v>0</v>
      </c>
      <c r="E303">
        <v>0</v>
      </c>
      <c r="F303" t="s">
        <v>16</v>
      </c>
      <c r="G303" t="s">
        <v>100</v>
      </c>
      <c r="H303" t="s">
        <v>101</v>
      </c>
    </row>
    <row r="304" spans="1:8" x14ac:dyDescent="0.25">
      <c r="A304" s="19">
        <v>41942</v>
      </c>
      <c r="B304" t="s">
        <v>84</v>
      </c>
      <c r="C304" t="s">
        <v>99</v>
      </c>
      <c r="D304">
        <v>0</v>
      </c>
      <c r="E304">
        <v>0</v>
      </c>
      <c r="F304" t="s">
        <v>16</v>
      </c>
      <c r="G304" t="s">
        <v>100</v>
      </c>
      <c r="H304" t="s">
        <v>101</v>
      </c>
    </row>
    <row r="305" spans="1:8" x14ac:dyDescent="0.25">
      <c r="A305" s="19">
        <v>41943</v>
      </c>
      <c r="B305" t="s">
        <v>86</v>
      </c>
      <c r="C305" t="s">
        <v>99</v>
      </c>
      <c r="D305">
        <v>0</v>
      </c>
      <c r="E305">
        <v>0</v>
      </c>
      <c r="F305" t="s">
        <v>16</v>
      </c>
      <c r="G305" t="s">
        <v>100</v>
      </c>
      <c r="H305" t="s">
        <v>101</v>
      </c>
    </row>
    <row r="306" spans="1:8" x14ac:dyDescent="0.25">
      <c r="A306" s="19">
        <v>41944</v>
      </c>
      <c r="B306" t="s">
        <v>85</v>
      </c>
      <c r="C306" t="s">
        <v>99</v>
      </c>
      <c r="D306">
        <v>0</v>
      </c>
      <c r="E306">
        <v>0</v>
      </c>
      <c r="F306" t="s">
        <v>16</v>
      </c>
      <c r="G306" t="s">
        <v>100</v>
      </c>
      <c r="H306" t="s">
        <v>101</v>
      </c>
    </row>
    <row r="307" spans="1:8" x14ac:dyDescent="0.25">
      <c r="A307" s="19">
        <v>41945</v>
      </c>
      <c r="B307" t="s">
        <v>83</v>
      </c>
      <c r="C307" t="s">
        <v>10</v>
      </c>
      <c r="D307">
        <v>125</v>
      </c>
      <c r="E307">
        <v>5</v>
      </c>
      <c r="F307" t="s">
        <v>16</v>
      </c>
      <c r="G307" t="s">
        <v>100</v>
      </c>
      <c r="H307" t="s">
        <v>101</v>
      </c>
    </row>
    <row r="308" spans="1:8" x14ac:dyDescent="0.25">
      <c r="A308" s="19">
        <v>41946</v>
      </c>
      <c r="B308" t="s">
        <v>87</v>
      </c>
      <c r="C308" t="s">
        <v>99</v>
      </c>
      <c r="D308">
        <v>0</v>
      </c>
      <c r="E308">
        <v>0</v>
      </c>
      <c r="F308" t="s">
        <v>16</v>
      </c>
      <c r="G308" t="s">
        <v>100</v>
      </c>
      <c r="H308" t="s">
        <v>101</v>
      </c>
    </row>
    <row r="309" spans="1:8" x14ac:dyDescent="0.25">
      <c r="A309" s="19">
        <v>41947</v>
      </c>
      <c r="B309" t="s">
        <v>89</v>
      </c>
      <c r="C309" t="s">
        <v>99</v>
      </c>
      <c r="D309">
        <v>0</v>
      </c>
      <c r="E309">
        <v>0</v>
      </c>
      <c r="F309" t="s">
        <v>16</v>
      </c>
      <c r="G309" t="s">
        <v>100</v>
      </c>
      <c r="H309" t="s">
        <v>101</v>
      </c>
    </row>
    <row r="310" spans="1:8" x14ac:dyDescent="0.25">
      <c r="A310" s="19">
        <v>41948</v>
      </c>
      <c r="B310" t="s">
        <v>88</v>
      </c>
      <c r="C310" t="s">
        <v>99</v>
      </c>
      <c r="D310">
        <v>0</v>
      </c>
      <c r="E310">
        <v>0</v>
      </c>
      <c r="F310" t="s">
        <v>16</v>
      </c>
      <c r="G310" t="s">
        <v>100</v>
      </c>
      <c r="H310" t="s">
        <v>101</v>
      </c>
    </row>
    <row r="311" spans="1:8" x14ac:dyDescent="0.25">
      <c r="A311" s="19">
        <v>41949</v>
      </c>
      <c r="B311" t="s">
        <v>84</v>
      </c>
      <c r="C311" t="s">
        <v>99</v>
      </c>
      <c r="D311">
        <v>0</v>
      </c>
      <c r="E311">
        <v>0</v>
      </c>
      <c r="F311" t="s">
        <v>16</v>
      </c>
      <c r="G311" t="s">
        <v>100</v>
      </c>
      <c r="H311" t="s">
        <v>101</v>
      </c>
    </row>
    <row r="312" spans="1:8" x14ac:dyDescent="0.25">
      <c r="A312" s="19">
        <v>41950</v>
      </c>
      <c r="B312" t="s">
        <v>86</v>
      </c>
      <c r="C312" t="s">
        <v>99</v>
      </c>
      <c r="D312">
        <v>0</v>
      </c>
      <c r="E312">
        <v>0</v>
      </c>
      <c r="F312" t="s">
        <v>16</v>
      </c>
      <c r="G312" t="s">
        <v>100</v>
      </c>
      <c r="H312" t="s">
        <v>101</v>
      </c>
    </row>
    <row r="313" spans="1:8" x14ac:dyDescent="0.25">
      <c r="A313" s="19">
        <v>41951</v>
      </c>
      <c r="B313" t="s">
        <v>85</v>
      </c>
      <c r="C313" t="s">
        <v>99</v>
      </c>
      <c r="D313">
        <v>0</v>
      </c>
      <c r="E313">
        <v>0</v>
      </c>
      <c r="F313" t="s">
        <v>16</v>
      </c>
      <c r="G313" t="s">
        <v>100</v>
      </c>
      <c r="H313" t="s">
        <v>101</v>
      </c>
    </row>
    <row r="314" spans="1:8" x14ac:dyDescent="0.25">
      <c r="A314" s="19">
        <v>41952</v>
      </c>
      <c r="B314" t="s">
        <v>83</v>
      </c>
      <c r="C314" t="s">
        <v>99</v>
      </c>
      <c r="D314">
        <v>0</v>
      </c>
      <c r="E314">
        <v>0</v>
      </c>
      <c r="F314" t="s">
        <v>16</v>
      </c>
      <c r="G314" t="s">
        <v>100</v>
      </c>
      <c r="H314" t="s">
        <v>101</v>
      </c>
    </row>
    <row r="315" spans="1:8" x14ac:dyDescent="0.25">
      <c r="A315" s="19">
        <v>41953</v>
      </c>
      <c r="B315" t="s">
        <v>87</v>
      </c>
      <c r="C315" t="s">
        <v>99</v>
      </c>
      <c r="D315">
        <v>0</v>
      </c>
      <c r="E315">
        <v>0</v>
      </c>
      <c r="F315" t="s">
        <v>16</v>
      </c>
      <c r="G315" t="s">
        <v>100</v>
      </c>
      <c r="H315" t="s">
        <v>101</v>
      </c>
    </row>
    <row r="316" spans="1:8" x14ac:dyDescent="0.25">
      <c r="A316" s="19">
        <v>41954</v>
      </c>
      <c r="B316" t="s">
        <v>89</v>
      </c>
      <c r="C316" t="s">
        <v>99</v>
      </c>
      <c r="D316">
        <v>0</v>
      </c>
      <c r="E316">
        <v>0</v>
      </c>
      <c r="F316" t="s">
        <v>16</v>
      </c>
      <c r="G316" t="s">
        <v>100</v>
      </c>
      <c r="H316" t="s">
        <v>101</v>
      </c>
    </row>
    <row r="317" spans="1:8" x14ac:dyDescent="0.25">
      <c r="A317" s="19">
        <v>41955</v>
      </c>
      <c r="B317" t="s">
        <v>88</v>
      </c>
      <c r="C317" t="s">
        <v>99</v>
      </c>
      <c r="D317">
        <v>0</v>
      </c>
      <c r="E317">
        <v>0</v>
      </c>
      <c r="F317" t="s">
        <v>16</v>
      </c>
      <c r="G317" t="s">
        <v>100</v>
      </c>
      <c r="H317" t="s">
        <v>101</v>
      </c>
    </row>
    <row r="318" spans="1:8" x14ac:dyDescent="0.25">
      <c r="A318" s="19">
        <v>41956</v>
      </c>
      <c r="B318" t="s">
        <v>84</v>
      </c>
      <c r="C318" t="s">
        <v>99</v>
      </c>
      <c r="D318">
        <v>0</v>
      </c>
      <c r="E318">
        <v>0</v>
      </c>
      <c r="F318" t="s">
        <v>16</v>
      </c>
      <c r="G318" t="s">
        <v>100</v>
      </c>
      <c r="H318" t="s">
        <v>101</v>
      </c>
    </row>
    <row r="319" spans="1:8" x14ac:dyDescent="0.25">
      <c r="A319" s="19">
        <v>41957</v>
      </c>
      <c r="B319" t="s">
        <v>86</v>
      </c>
      <c r="C319" t="s">
        <v>99</v>
      </c>
      <c r="D319">
        <v>0</v>
      </c>
      <c r="E319">
        <v>0</v>
      </c>
      <c r="F319" t="s">
        <v>16</v>
      </c>
      <c r="G319" t="s">
        <v>100</v>
      </c>
      <c r="H319" t="s">
        <v>101</v>
      </c>
    </row>
    <row r="320" spans="1:8" x14ac:dyDescent="0.25">
      <c r="A320" s="19">
        <v>41958</v>
      </c>
      <c r="B320" t="s">
        <v>85</v>
      </c>
      <c r="C320" t="s">
        <v>5</v>
      </c>
      <c r="D320">
        <v>150</v>
      </c>
      <c r="E320">
        <v>6</v>
      </c>
      <c r="F320" t="s">
        <v>16</v>
      </c>
      <c r="G320" t="s">
        <v>100</v>
      </c>
      <c r="H320" t="s">
        <v>101</v>
      </c>
    </row>
    <row r="321" spans="1:8" x14ac:dyDescent="0.25">
      <c r="A321" s="19">
        <v>41959</v>
      </c>
      <c r="B321" t="s">
        <v>83</v>
      </c>
      <c r="C321" t="s">
        <v>99</v>
      </c>
      <c r="D321">
        <v>0</v>
      </c>
      <c r="E321">
        <v>0</v>
      </c>
      <c r="F321" t="s">
        <v>16</v>
      </c>
      <c r="G321" t="s">
        <v>100</v>
      </c>
      <c r="H321" t="s">
        <v>101</v>
      </c>
    </row>
    <row r="322" spans="1:8" x14ac:dyDescent="0.25">
      <c r="A322" s="19">
        <v>41960</v>
      </c>
      <c r="B322" t="s">
        <v>87</v>
      </c>
      <c r="C322" t="s">
        <v>99</v>
      </c>
      <c r="D322">
        <v>0</v>
      </c>
      <c r="E322">
        <v>0</v>
      </c>
      <c r="F322" t="s">
        <v>16</v>
      </c>
      <c r="G322" t="s">
        <v>100</v>
      </c>
      <c r="H322" t="s">
        <v>101</v>
      </c>
    </row>
    <row r="323" spans="1:8" x14ac:dyDescent="0.25">
      <c r="A323" s="19">
        <v>41961</v>
      </c>
      <c r="B323" t="s">
        <v>89</v>
      </c>
      <c r="C323" t="s">
        <v>99</v>
      </c>
      <c r="D323">
        <v>0</v>
      </c>
      <c r="E323">
        <v>0</v>
      </c>
      <c r="F323" t="s">
        <v>16</v>
      </c>
      <c r="G323" t="s">
        <v>100</v>
      </c>
      <c r="H323" t="s">
        <v>101</v>
      </c>
    </row>
    <row r="324" spans="1:8" x14ac:dyDescent="0.25">
      <c r="A324" s="19">
        <v>41962</v>
      </c>
      <c r="B324" t="s">
        <v>88</v>
      </c>
      <c r="C324" t="s">
        <v>99</v>
      </c>
      <c r="D324">
        <v>0</v>
      </c>
      <c r="E324">
        <v>0</v>
      </c>
      <c r="F324" t="s">
        <v>16</v>
      </c>
      <c r="G324" t="s">
        <v>100</v>
      </c>
      <c r="H324" t="s">
        <v>101</v>
      </c>
    </row>
    <row r="325" spans="1:8" x14ac:dyDescent="0.25">
      <c r="A325" s="19">
        <v>41963</v>
      </c>
      <c r="B325" t="s">
        <v>84</v>
      </c>
      <c r="C325" t="s">
        <v>99</v>
      </c>
      <c r="D325">
        <v>0</v>
      </c>
      <c r="E325">
        <v>0</v>
      </c>
      <c r="F325" t="s">
        <v>16</v>
      </c>
      <c r="G325" t="s">
        <v>100</v>
      </c>
      <c r="H325" t="s">
        <v>101</v>
      </c>
    </row>
    <row r="326" spans="1:8" x14ac:dyDescent="0.25">
      <c r="A326" s="19">
        <v>41964</v>
      </c>
      <c r="B326" t="s">
        <v>86</v>
      </c>
      <c r="C326" t="s">
        <v>99</v>
      </c>
      <c r="D326">
        <v>0</v>
      </c>
      <c r="E326">
        <v>0</v>
      </c>
      <c r="F326" t="s">
        <v>16</v>
      </c>
      <c r="G326" t="s">
        <v>100</v>
      </c>
      <c r="H326" t="s">
        <v>101</v>
      </c>
    </row>
    <row r="327" spans="1:8" x14ac:dyDescent="0.25">
      <c r="A327" s="19">
        <v>41965</v>
      </c>
      <c r="B327" t="s">
        <v>85</v>
      </c>
      <c r="C327" t="s">
        <v>5</v>
      </c>
      <c r="D327">
        <v>150</v>
      </c>
      <c r="E327">
        <v>6</v>
      </c>
      <c r="F327" t="s">
        <v>16</v>
      </c>
      <c r="G327" t="s">
        <v>100</v>
      </c>
      <c r="H327" t="s">
        <v>101</v>
      </c>
    </row>
    <row r="328" spans="1:8" x14ac:dyDescent="0.25">
      <c r="A328" s="19">
        <v>41966</v>
      </c>
      <c r="B328" t="s">
        <v>83</v>
      </c>
      <c r="C328" t="s">
        <v>99</v>
      </c>
      <c r="D328">
        <v>0</v>
      </c>
      <c r="E328">
        <v>0</v>
      </c>
      <c r="F328" t="s">
        <v>16</v>
      </c>
      <c r="G328" t="s">
        <v>100</v>
      </c>
      <c r="H328" t="s">
        <v>101</v>
      </c>
    </row>
    <row r="329" spans="1:8" x14ac:dyDescent="0.25">
      <c r="A329" s="19">
        <v>41967</v>
      </c>
      <c r="B329" t="s">
        <v>87</v>
      </c>
      <c r="C329" t="s">
        <v>99</v>
      </c>
      <c r="D329">
        <v>0</v>
      </c>
      <c r="E329">
        <v>0</v>
      </c>
      <c r="F329" t="s">
        <v>16</v>
      </c>
      <c r="G329" t="s">
        <v>100</v>
      </c>
      <c r="H329" t="s">
        <v>101</v>
      </c>
    </row>
    <row r="330" spans="1:8" x14ac:dyDescent="0.25">
      <c r="A330" s="19">
        <v>41968</v>
      </c>
      <c r="B330" t="s">
        <v>89</v>
      </c>
      <c r="C330" t="s">
        <v>99</v>
      </c>
      <c r="D330">
        <v>0</v>
      </c>
      <c r="E330">
        <v>0</v>
      </c>
      <c r="F330" t="s">
        <v>16</v>
      </c>
      <c r="G330" t="s">
        <v>100</v>
      </c>
      <c r="H330" t="s">
        <v>101</v>
      </c>
    </row>
    <row r="331" spans="1:8" x14ac:dyDescent="0.25">
      <c r="A331" s="19">
        <v>41969</v>
      </c>
      <c r="B331" t="s">
        <v>88</v>
      </c>
      <c r="C331" t="s">
        <v>99</v>
      </c>
      <c r="D331">
        <v>0</v>
      </c>
      <c r="E331">
        <v>0</v>
      </c>
      <c r="F331" t="s">
        <v>16</v>
      </c>
      <c r="G331" t="s">
        <v>100</v>
      </c>
      <c r="H331" t="s">
        <v>101</v>
      </c>
    </row>
    <row r="332" spans="1:8" x14ac:dyDescent="0.25">
      <c r="A332" s="19">
        <v>41970</v>
      </c>
      <c r="B332" t="s">
        <v>84</v>
      </c>
      <c r="C332" t="s">
        <v>99</v>
      </c>
      <c r="D332">
        <v>0</v>
      </c>
      <c r="E332">
        <v>0</v>
      </c>
      <c r="F332" t="s">
        <v>16</v>
      </c>
      <c r="G332" t="s">
        <v>100</v>
      </c>
      <c r="H332" t="s">
        <v>101</v>
      </c>
    </row>
    <row r="333" spans="1:8" x14ac:dyDescent="0.25">
      <c r="A333" s="19">
        <v>41971</v>
      </c>
      <c r="B333" t="s">
        <v>86</v>
      </c>
      <c r="C333" t="s">
        <v>13</v>
      </c>
      <c r="D333">
        <v>200</v>
      </c>
      <c r="E333">
        <v>2</v>
      </c>
      <c r="F333" t="s">
        <v>81</v>
      </c>
      <c r="G333" t="s">
        <v>102</v>
      </c>
      <c r="H333" t="s">
        <v>103</v>
      </c>
    </row>
    <row r="334" spans="1:8" x14ac:dyDescent="0.25">
      <c r="A334" s="19">
        <v>41972</v>
      </c>
      <c r="B334" t="s">
        <v>85</v>
      </c>
      <c r="C334" t="s">
        <v>99</v>
      </c>
      <c r="D334">
        <v>0</v>
      </c>
      <c r="E334">
        <v>0</v>
      </c>
      <c r="F334" t="s">
        <v>16</v>
      </c>
      <c r="G334" t="s">
        <v>100</v>
      </c>
      <c r="H334" t="s">
        <v>101</v>
      </c>
    </row>
    <row r="335" spans="1:8" x14ac:dyDescent="0.25">
      <c r="A335" s="19">
        <v>41973</v>
      </c>
      <c r="B335" t="s">
        <v>83</v>
      </c>
      <c r="C335" t="s">
        <v>99</v>
      </c>
      <c r="D335">
        <v>0</v>
      </c>
      <c r="E335">
        <v>0</v>
      </c>
      <c r="F335" t="s">
        <v>16</v>
      </c>
      <c r="G335" t="s">
        <v>100</v>
      </c>
      <c r="H335" t="s">
        <v>101</v>
      </c>
    </row>
    <row r="336" spans="1:8" x14ac:dyDescent="0.25">
      <c r="A336" s="19">
        <v>41974</v>
      </c>
      <c r="B336" t="s">
        <v>87</v>
      </c>
      <c r="C336" t="s">
        <v>99</v>
      </c>
      <c r="D336">
        <v>0</v>
      </c>
      <c r="E336">
        <v>0</v>
      </c>
      <c r="F336" t="s">
        <v>16</v>
      </c>
      <c r="G336" t="s">
        <v>100</v>
      </c>
      <c r="H336" t="s">
        <v>101</v>
      </c>
    </row>
    <row r="337" spans="1:8" x14ac:dyDescent="0.25">
      <c r="A337" s="19">
        <v>41975</v>
      </c>
      <c r="B337" t="s">
        <v>89</v>
      </c>
      <c r="C337" t="s">
        <v>99</v>
      </c>
      <c r="D337">
        <v>0</v>
      </c>
      <c r="E337">
        <v>0</v>
      </c>
      <c r="F337" t="s">
        <v>16</v>
      </c>
      <c r="G337" t="s">
        <v>100</v>
      </c>
      <c r="H337" t="s">
        <v>101</v>
      </c>
    </row>
    <row r="338" spans="1:8" x14ac:dyDescent="0.25">
      <c r="A338" s="19">
        <v>41976</v>
      </c>
      <c r="B338" t="s">
        <v>88</v>
      </c>
      <c r="C338" t="s">
        <v>99</v>
      </c>
      <c r="D338">
        <v>0</v>
      </c>
      <c r="E338">
        <v>0</v>
      </c>
      <c r="F338" t="s">
        <v>16</v>
      </c>
      <c r="G338" t="s">
        <v>100</v>
      </c>
      <c r="H338" t="s">
        <v>101</v>
      </c>
    </row>
    <row r="339" spans="1:8" x14ac:dyDescent="0.25">
      <c r="A339" s="19">
        <v>41977</v>
      </c>
      <c r="B339" t="s">
        <v>84</v>
      </c>
      <c r="C339" t="s">
        <v>99</v>
      </c>
      <c r="D339">
        <v>0</v>
      </c>
      <c r="E339">
        <v>0</v>
      </c>
      <c r="F339" t="s">
        <v>16</v>
      </c>
      <c r="G339" t="s">
        <v>100</v>
      </c>
      <c r="H339" t="s">
        <v>101</v>
      </c>
    </row>
    <row r="340" spans="1:8" x14ac:dyDescent="0.25">
      <c r="A340" s="19">
        <v>41978</v>
      </c>
      <c r="B340" t="s">
        <v>86</v>
      </c>
      <c r="C340" t="s">
        <v>99</v>
      </c>
      <c r="D340">
        <v>0</v>
      </c>
      <c r="E340">
        <v>0</v>
      </c>
      <c r="F340" t="s">
        <v>16</v>
      </c>
      <c r="G340" t="s">
        <v>100</v>
      </c>
      <c r="H340" t="s">
        <v>101</v>
      </c>
    </row>
    <row r="341" spans="1:8" x14ac:dyDescent="0.25">
      <c r="A341" s="19">
        <v>41979</v>
      </c>
      <c r="B341" t="s">
        <v>85</v>
      </c>
      <c r="C341" t="s">
        <v>99</v>
      </c>
      <c r="D341">
        <v>0</v>
      </c>
      <c r="E341">
        <v>0</v>
      </c>
      <c r="F341" t="s">
        <v>16</v>
      </c>
      <c r="G341" t="s">
        <v>100</v>
      </c>
      <c r="H341" t="s">
        <v>101</v>
      </c>
    </row>
    <row r="342" spans="1:8" x14ac:dyDescent="0.25">
      <c r="A342" s="19">
        <v>41980</v>
      </c>
      <c r="B342" t="s">
        <v>83</v>
      </c>
      <c r="C342" t="s">
        <v>5</v>
      </c>
      <c r="D342">
        <v>150</v>
      </c>
      <c r="E342">
        <v>6</v>
      </c>
      <c r="F342" t="s">
        <v>16</v>
      </c>
      <c r="G342" t="s">
        <v>100</v>
      </c>
      <c r="H342" t="s">
        <v>101</v>
      </c>
    </row>
    <row r="343" spans="1:8" x14ac:dyDescent="0.25">
      <c r="A343" s="19">
        <v>41981</v>
      </c>
      <c r="B343" t="s">
        <v>87</v>
      </c>
      <c r="C343" t="s">
        <v>99</v>
      </c>
      <c r="D343">
        <v>0</v>
      </c>
      <c r="E343">
        <v>0</v>
      </c>
      <c r="F343" t="s">
        <v>16</v>
      </c>
      <c r="G343" t="s">
        <v>100</v>
      </c>
      <c r="H343" t="s">
        <v>101</v>
      </c>
    </row>
    <row r="344" spans="1:8" x14ac:dyDescent="0.25">
      <c r="A344" s="19">
        <v>41982</v>
      </c>
      <c r="B344" t="s">
        <v>89</v>
      </c>
      <c r="C344" t="s">
        <v>99</v>
      </c>
      <c r="D344">
        <v>0</v>
      </c>
      <c r="E344">
        <v>0</v>
      </c>
      <c r="F344" t="s">
        <v>16</v>
      </c>
      <c r="G344" t="s">
        <v>100</v>
      </c>
      <c r="H344" t="s">
        <v>101</v>
      </c>
    </row>
    <row r="345" spans="1:8" x14ac:dyDescent="0.25">
      <c r="A345" s="19">
        <v>41983</v>
      </c>
      <c r="B345" t="s">
        <v>88</v>
      </c>
      <c r="C345" t="s">
        <v>99</v>
      </c>
      <c r="D345">
        <v>0</v>
      </c>
      <c r="E345">
        <v>0</v>
      </c>
      <c r="F345" t="s">
        <v>16</v>
      </c>
      <c r="G345" t="s">
        <v>100</v>
      </c>
      <c r="H345" t="s">
        <v>101</v>
      </c>
    </row>
    <row r="346" spans="1:8" x14ac:dyDescent="0.25">
      <c r="A346" s="19">
        <v>41984</v>
      </c>
      <c r="B346" t="s">
        <v>84</v>
      </c>
      <c r="C346" t="s">
        <v>99</v>
      </c>
      <c r="D346">
        <v>0</v>
      </c>
      <c r="E346">
        <v>0</v>
      </c>
      <c r="F346" t="s">
        <v>16</v>
      </c>
      <c r="G346" t="s">
        <v>100</v>
      </c>
      <c r="H346" t="s">
        <v>101</v>
      </c>
    </row>
    <row r="347" spans="1:8" x14ac:dyDescent="0.25">
      <c r="A347" s="19">
        <v>41985</v>
      </c>
      <c r="B347" t="s">
        <v>86</v>
      </c>
      <c r="C347" t="s">
        <v>5</v>
      </c>
      <c r="D347">
        <v>100</v>
      </c>
      <c r="E347">
        <v>4</v>
      </c>
      <c r="F347" t="s">
        <v>50</v>
      </c>
      <c r="G347" t="s">
        <v>102</v>
      </c>
      <c r="H347" t="s">
        <v>103</v>
      </c>
    </row>
    <row r="348" spans="1:8" x14ac:dyDescent="0.25">
      <c r="A348" s="19">
        <v>41986</v>
      </c>
      <c r="B348" t="s">
        <v>85</v>
      </c>
      <c r="C348" t="s">
        <v>99</v>
      </c>
      <c r="D348">
        <v>0</v>
      </c>
      <c r="E348">
        <v>0</v>
      </c>
      <c r="F348" t="s">
        <v>16</v>
      </c>
      <c r="G348" t="s">
        <v>100</v>
      </c>
      <c r="H348" t="s">
        <v>101</v>
      </c>
    </row>
    <row r="349" spans="1:8" x14ac:dyDescent="0.25">
      <c r="A349" s="19">
        <v>41987</v>
      </c>
      <c r="B349" t="s">
        <v>83</v>
      </c>
      <c r="C349" t="s">
        <v>99</v>
      </c>
      <c r="D349">
        <v>0</v>
      </c>
      <c r="E349">
        <v>0</v>
      </c>
      <c r="F349" t="s">
        <v>16</v>
      </c>
      <c r="G349" t="s">
        <v>100</v>
      </c>
      <c r="H349" t="s">
        <v>101</v>
      </c>
    </row>
    <row r="350" spans="1:8" x14ac:dyDescent="0.25">
      <c r="A350" s="19">
        <v>41988</v>
      </c>
      <c r="B350" t="s">
        <v>87</v>
      </c>
      <c r="C350" t="s">
        <v>99</v>
      </c>
      <c r="D350">
        <v>0</v>
      </c>
      <c r="E350">
        <v>0</v>
      </c>
      <c r="F350" t="s">
        <v>16</v>
      </c>
      <c r="G350" t="s">
        <v>100</v>
      </c>
      <c r="H350" t="s">
        <v>101</v>
      </c>
    </row>
    <row r="351" spans="1:8" x14ac:dyDescent="0.25">
      <c r="A351" s="19">
        <v>41989</v>
      </c>
      <c r="B351" t="s">
        <v>89</v>
      </c>
      <c r="C351" t="s">
        <v>99</v>
      </c>
      <c r="D351">
        <v>0</v>
      </c>
      <c r="E351">
        <v>0</v>
      </c>
      <c r="F351" t="s">
        <v>16</v>
      </c>
      <c r="G351" t="s">
        <v>100</v>
      </c>
      <c r="H351" t="s">
        <v>101</v>
      </c>
    </row>
    <row r="352" spans="1:8" x14ac:dyDescent="0.25">
      <c r="A352" s="19">
        <v>41990</v>
      </c>
      <c r="B352" t="s">
        <v>88</v>
      </c>
      <c r="C352" t="s">
        <v>99</v>
      </c>
      <c r="D352">
        <v>0</v>
      </c>
      <c r="E352">
        <v>0</v>
      </c>
      <c r="F352" t="s">
        <v>16</v>
      </c>
      <c r="G352" t="s">
        <v>100</v>
      </c>
      <c r="H352" t="s">
        <v>101</v>
      </c>
    </row>
    <row r="353" spans="1:8" x14ac:dyDescent="0.25">
      <c r="A353" s="19">
        <v>41991</v>
      </c>
      <c r="B353" t="s">
        <v>84</v>
      </c>
      <c r="C353" t="s">
        <v>99</v>
      </c>
      <c r="D353">
        <v>0</v>
      </c>
      <c r="E353">
        <v>0</v>
      </c>
      <c r="F353" t="s">
        <v>16</v>
      </c>
      <c r="G353" t="s">
        <v>100</v>
      </c>
      <c r="H353" t="s">
        <v>101</v>
      </c>
    </row>
    <row r="354" spans="1:8" x14ac:dyDescent="0.25">
      <c r="A354" s="19">
        <v>41992</v>
      </c>
      <c r="B354" t="s">
        <v>86</v>
      </c>
      <c r="C354" t="s">
        <v>99</v>
      </c>
      <c r="D354">
        <v>0</v>
      </c>
      <c r="E354">
        <v>0</v>
      </c>
      <c r="F354" t="s">
        <v>16</v>
      </c>
      <c r="G354" t="s">
        <v>100</v>
      </c>
      <c r="H354" t="s">
        <v>101</v>
      </c>
    </row>
    <row r="355" spans="1:8" x14ac:dyDescent="0.25">
      <c r="A355" s="19">
        <v>41993</v>
      </c>
      <c r="B355" t="s">
        <v>85</v>
      </c>
      <c r="C355" t="s">
        <v>42</v>
      </c>
      <c r="D355" t="s">
        <v>82</v>
      </c>
      <c r="E355">
        <v>5</v>
      </c>
      <c r="F355" t="s">
        <v>16</v>
      </c>
      <c r="G355" t="s">
        <v>100</v>
      </c>
      <c r="H355" t="s">
        <v>101</v>
      </c>
    </row>
    <row r="356" spans="1:8" x14ac:dyDescent="0.25">
      <c r="A356" s="19">
        <v>41994</v>
      </c>
      <c r="B356" t="s">
        <v>83</v>
      </c>
      <c r="C356" t="s">
        <v>99</v>
      </c>
      <c r="D356">
        <v>0</v>
      </c>
      <c r="E356">
        <v>0</v>
      </c>
      <c r="F356" t="s">
        <v>16</v>
      </c>
      <c r="G356" t="s">
        <v>100</v>
      </c>
      <c r="H356" t="s">
        <v>101</v>
      </c>
    </row>
    <row r="357" spans="1:8" x14ac:dyDescent="0.25">
      <c r="A357" s="19">
        <v>41995</v>
      </c>
      <c r="B357" t="s">
        <v>87</v>
      </c>
      <c r="C357" t="s">
        <v>99</v>
      </c>
      <c r="D357">
        <v>0</v>
      </c>
      <c r="E357">
        <v>0</v>
      </c>
      <c r="F357" t="s">
        <v>16</v>
      </c>
      <c r="G357" t="s">
        <v>100</v>
      </c>
      <c r="H357" t="s">
        <v>101</v>
      </c>
    </row>
    <row r="358" spans="1:8" x14ac:dyDescent="0.25">
      <c r="A358" s="19">
        <v>41996</v>
      </c>
      <c r="B358" t="s">
        <v>89</v>
      </c>
      <c r="C358" t="s">
        <v>99</v>
      </c>
      <c r="D358">
        <v>0</v>
      </c>
      <c r="E358">
        <v>0</v>
      </c>
      <c r="F358" t="s">
        <v>16</v>
      </c>
      <c r="G358" t="s">
        <v>100</v>
      </c>
      <c r="H358" t="s">
        <v>101</v>
      </c>
    </row>
    <row r="359" spans="1:8" x14ac:dyDescent="0.25">
      <c r="A359" s="19">
        <v>41997</v>
      </c>
      <c r="B359" t="s">
        <v>88</v>
      </c>
      <c r="C359" t="s">
        <v>99</v>
      </c>
      <c r="D359">
        <v>0</v>
      </c>
      <c r="E359">
        <v>0</v>
      </c>
      <c r="F359" t="s">
        <v>16</v>
      </c>
      <c r="G359" t="s">
        <v>100</v>
      </c>
      <c r="H359" t="s">
        <v>101</v>
      </c>
    </row>
    <row r="360" spans="1:8" x14ac:dyDescent="0.25">
      <c r="A360" s="19">
        <v>41998</v>
      </c>
      <c r="B360" t="s">
        <v>84</v>
      </c>
      <c r="C360" t="s">
        <v>99</v>
      </c>
      <c r="D360">
        <v>0</v>
      </c>
      <c r="E360">
        <v>0</v>
      </c>
      <c r="F360" t="s">
        <v>16</v>
      </c>
      <c r="G360" t="s">
        <v>100</v>
      </c>
      <c r="H360" t="s">
        <v>101</v>
      </c>
    </row>
    <row r="361" spans="1:8" x14ac:dyDescent="0.25">
      <c r="A361" s="19">
        <v>41999</v>
      </c>
      <c r="B361" t="s">
        <v>86</v>
      </c>
      <c r="C361" t="s">
        <v>99</v>
      </c>
      <c r="D361">
        <v>0</v>
      </c>
      <c r="E361">
        <v>0</v>
      </c>
      <c r="F361" t="s">
        <v>16</v>
      </c>
      <c r="G361" t="s">
        <v>100</v>
      </c>
      <c r="H361" t="s">
        <v>101</v>
      </c>
    </row>
    <row r="362" spans="1:8" x14ac:dyDescent="0.25">
      <c r="A362" s="19">
        <v>42000</v>
      </c>
      <c r="B362" t="s">
        <v>85</v>
      </c>
      <c r="C362" t="s">
        <v>99</v>
      </c>
      <c r="D362">
        <v>0</v>
      </c>
      <c r="E362">
        <v>0</v>
      </c>
      <c r="F362" t="s">
        <v>16</v>
      </c>
      <c r="G362" t="s">
        <v>100</v>
      </c>
      <c r="H362" t="s">
        <v>101</v>
      </c>
    </row>
    <row r="363" spans="1:8" x14ac:dyDescent="0.25">
      <c r="A363" s="19">
        <v>42001</v>
      </c>
      <c r="B363" t="s">
        <v>83</v>
      </c>
      <c r="C363" t="s">
        <v>5</v>
      </c>
      <c r="D363">
        <v>200</v>
      </c>
      <c r="E363">
        <v>8</v>
      </c>
      <c r="F363" t="s">
        <v>16</v>
      </c>
      <c r="G363" t="s">
        <v>100</v>
      </c>
      <c r="H363" t="s">
        <v>101</v>
      </c>
    </row>
    <row r="364" spans="1:8" x14ac:dyDescent="0.25">
      <c r="A364" s="19">
        <v>42002</v>
      </c>
      <c r="B364" t="s">
        <v>87</v>
      </c>
      <c r="C364" t="s">
        <v>99</v>
      </c>
      <c r="D364">
        <v>0</v>
      </c>
      <c r="E364">
        <v>0</v>
      </c>
      <c r="F364" t="s">
        <v>16</v>
      </c>
      <c r="G364" t="s">
        <v>100</v>
      </c>
      <c r="H364" t="s">
        <v>101</v>
      </c>
    </row>
    <row r="365" spans="1:8" x14ac:dyDescent="0.25">
      <c r="A365" s="19">
        <v>42003</v>
      </c>
      <c r="B365" t="s">
        <v>89</v>
      </c>
      <c r="C365" t="s">
        <v>99</v>
      </c>
      <c r="D365">
        <v>0</v>
      </c>
      <c r="E365">
        <v>0</v>
      </c>
      <c r="F365" t="s">
        <v>16</v>
      </c>
      <c r="G365" t="s">
        <v>100</v>
      </c>
      <c r="H365" t="s">
        <v>101</v>
      </c>
    </row>
    <row r="366" spans="1:8" x14ac:dyDescent="0.25">
      <c r="A366" s="19">
        <v>42004</v>
      </c>
      <c r="B366" t="s">
        <v>88</v>
      </c>
      <c r="C366" t="s">
        <v>99</v>
      </c>
      <c r="D366">
        <v>0</v>
      </c>
      <c r="E366">
        <v>0</v>
      </c>
      <c r="F366" t="s">
        <v>16</v>
      </c>
      <c r="G366" t="s">
        <v>100</v>
      </c>
      <c r="H366" t="s">
        <v>101</v>
      </c>
    </row>
    <row r="367" spans="1:8" x14ac:dyDescent="0.25">
      <c r="A367" s="19">
        <v>42005</v>
      </c>
      <c r="C367" t="s">
        <v>99</v>
      </c>
      <c r="D367">
        <v>0</v>
      </c>
      <c r="E367">
        <v>0</v>
      </c>
      <c r="F367" t="s">
        <v>16</v>
      </c>
      <c r="G367" t="s">
        <v>100</v>
      </c>
      <c r="H367" t="s">
        <v>101</v>
      </c>
    </row>
    <row r="368" spans="1:8" x14ac:dyDescent="0.25">
      <c r="A368" s="19">
        <v>42006</v>
      </c>
      <c r="C368" t="s">
        <v>99</v>
      </c>
      <c r="D368">
        <v>0</v>
      </c>
      <c r="E368">
        <v>0</v>
      </c>
      <c r="F368" t="s">
        <v>16</v>
      </c>
      <c r="G368" t="s">
        <v>100</v>
      </c>
      <c r="H368" t="s">
        <v>101</v>
      </c>
    </row>
    <row r="369" spans="1:8" x14ac:dyDescent="0.25">
      <c r="A369" s="19">
        <v>42007</v>
      </c>
      <c r="C369" t="s">
        <v>99</v>
      </c>
      <c r="D369">
        <v>0</v>
      </c>
      <c r="E369">
        <v>0</v>
      </c>
      <c r="F369" t="s">
        <v>16</v>
      </c>
      <c r="G369" t="s">
        <v>100</v>
      </c>
      <c r="H369" t="s">
        <v>101</v>
      </c>
    </row>
    <row r="370" spans="1:8" x14ac:dyDescent="0.25">
      <c r="A370" s="19">
        <v>42008</v>
      </c>
      <c r="C370" t="s">
        <v>5</v>
      </c>
      <c r="D370">
        <v>250</v>
      </c>
      <c r="E370">
        <v>4</v>
      </c>
      <c r="F370" t="s">
        <v>6</v>
      </c>
      <c r="G370" t="s">
        <v>102</v>
      </c>
      <c r="H370" t="s">
        <v>101</v>
      </c>
    </row>
    <row r="371" spans="1:8" x14ac:dyDescent="0.25">
      <c r="A371" s="19">
        <v>42009</v>
      </c>
      <c r="C371" t="s">
        <v>99</v>
      </c>
      <c r="D371">
        <v>0</v>
      </c>
      <c r="E371">
        <v>0</v>
      </c>
      <c r="F371" t="s">
        <v>16</v>
      </c>
      <c r="G371" t="s">
        <v>100</v>
      </c>
      <c r="H371" t="s">
        <v>101</v>
      </c>
    </row>
    <row r="372" spans="1:8" x14ac:dyDescent="0.25">
      <c r="A372" s="19">
        <v>42010</v>
      </c>
      <c r="C372" t="s">
        <v>99</v>
      </c>
      <c r="D372">
        <v>0</v>
      </c>
      <c r="E372">
        <v>0</v>
      </c>
      <c r="F372" t="s">
        <v>16</v>
      </c>
      <c r="G372" t="s">
        <v>100</v>
      </c>
      <c r="H372" t="s">
        <v>101</v>
      </c>
    </row>
    <row r="373" spans="1:8" x14ac:dyDescent="0.25">
      <c r="A373" s="19">
        <v>42011</v>
      </c>
      <c r="C373" t="s">
        <v>99</v>
      </c>
      <c r="D373">
        <v>0</v>
      </c>
      <c r="E373">
        <v>0</v>
      </c>
      <c r="F373" t="s">
        <v>16</v>
      </c>
      <c r="G373" t="s">
        <v>100</v>
      </c>
      <c r="H373" t="s">
        <v>101</v>
      </c>
    </row>
    <row r="374" spans="1:8" x14ac:dyDescent="0.25">
      <c r="A374" s="19">
        <v>42012</v>
      </c>
      <c r="C374" t="s">
        <v>99</v>
      </c>
      <c r="D374">
        <v>0</v>
      </c>
      <c r="E374">
        <v>0</v>
      </c>
      <c r="F374" t="s">
        <v>16</v>
      </c>
      <c r="G374" t="s">
        <v>100</v>
      </c>
      <c r="H374" t="s">
        <v>101</v>
      </c>
    </row>
    <row r="375" spans="1:8" x14ac:dyDescent="0.25">
      <c r="A375" s="19">
        <v>42013</v>
      </c>
      <c r="C375" t="s">
        <v>99</v>
      </c>
      <c r="D375">
        <v>0</v>
      </c>
      <c r="E375">
        <v>0</v>
      </c>
      <c r="F375" t="s">
        <v>16</v>
      </c>
      <c r="G375" t="s">
        <v>100</v>
      </c>
      <c r="H375" t="s">
        <v>101</v>
      </c>
    </row>
    <row r="376" spans="1:8" x14ac:dyDescent="0.25">
      <c r="A376" s="19">
        <v>42014</v>
      </c>
      <c r="C376" t="s">
        <v>99</v>
      </c>
      <c r="D376">
        <v>0</v>
      </c>
      <c r="E376">
        <v>0</v>
      </c>
      <c r="F376" t="s">
        <v>16</v>
      </c>
      <c r="G376" t="s">
        <v>100</v>
      </c>
      <c r="H376" t="s">
        <v>101</v>
      </c>
    </row>
    <row r="377" spans="1:8" x14ac:dyDescent="0.25">
      <c r="A377" s="19">
        <v>42015</v>
      </c>
      <c r="C377" t="s">
        <v>99</v>
      </c>
      <c r="D377">
        <v>0</v>
      </c>
      <c r="E377">
        <v>0</v>
      </c>
      <c r="F377" t="s">
        <v>16</v>
      </c>
      <c r="G377" t="s">
        <v>100</v>
      </c>
      <c r="H377" t="s">
        <v>101</v>
      </c>
    </row>
    <row r="378" spans="1:8" x14ac:dyDescent="0.25">
      <c r="A378" s="19">
        <v>42016</v>
      </c>
      <c r="C378" t="s">
        <v>99</v>
      </c>
      <c r="D378">
        <v>0</v>
      </c>
      <c r="E378">
        <v>0</v>
      </c>
      <c r="F378" t="s">
        <v>16</v>
      </c>
      <c r="G378" t="s">
        <v>100</v>
      </c>
      <c r="H378" t="s">
        <v>101</v>
      </c>
    </row>
    <row r="379" spans="1:8" x14ac:dyDescent="0.25">
      <c r="A379" s="19">
        <v>42017</v>
      </c>
      <c r="C379" t="s">
        <v>99</v>
      </c>
      <c r="D379">
        <v>0</v>
      </c>
      <c r="E379">
        <v>0</v>
      </c>
      <c r="F379" t="s">
        <v>16</v>
      </c>
      <c r="G379" t="s">
        <v>100</v>
      </c>
      <c r="H379" t="s">
        <v>101</v>
      </c>
    </row>
    <row r="380" spans="1:8" x14ac:dyDescent="0.25">
      <c r="A380" s="19">
        <v>42018</v>
      </c>
      <c r="C380" t="s">
        <v>99</v>
      </c>
      <c r="D380">
        <v>0</v>
      </c>
      <c r="E380">
        <v>0</v>
      </c>
      <c r="F380" t="s">
        <v>16</v>
      </c>
      <c r="G380" t="s">
        <v>100</v>
      </c>
      <c r="H380" t="s">
        <v>101</v>
      </c>
    </row>
    <row r="381" spans="1:8" x14ac:dyDescent="0.25">
      <c r="A381" s="19">
        <v>42019</v>
      </c>
      <c r="C381" t="s">
        <v>99</v>
      </c>
      <c r="D381">
        <v>0</v>
      </c>
      <c r="E381">
        <v>0</v>
      </c>
      <c r="F381" t="s">
        <v>16</v>
      </c>
      <c r="G381" t="s">
        <v>100</v>
      </c>
      <c r="H381" t="s">
        <v>101</v>
      </c>
    </row>
    <row r="382" spans="1:8" x14ac:dyDescent="0.25">
      <c r="A382" s="19">
        <v>42020</v>
      </c>
      <c r="C382" t="s">
        <v>99</v>
      </c>
      <c r="D382">
        <v>0</v>
      </c>
      <c r="E382">
        <v>0</v>
      </c>
      <c r="F382" t="s">
        <v>16</v>
      </c>
      <c r="G382" t="s">
        <v>100</v>
      </c>
      <c r="H382" t="s">
        <v>101</v>
      </c>
    </row>
    <row r="383" spans="1:8" x14ac:dyDescent="0.25">
      <c r="A383" s="19">
        <v>42021</v>
      </c>
      <c r="C383" t="s">
        <v>99</v>
      </c>
      <c r="D383">
        <v>0</v>
      </c>
      <c r="E383">
        <v>0</v>
      </c>
      <c r="F383" t="s">
        <v>16</v>
      </c>
      <c r="G383" t="s">
        <v>100</v>
      </c>
      <c r="H383" t="s">
        <v>101</v>
      </c>
    </row>
    <row r="384" spans="1:8" x14ac:dyDescent="0.25">
      <c r="A384" s="19">
        <v>42022</v>
      </c>
      <c r="C384" t="s">
        <v>99</v>
      </c>
      <c r="D384">
        <v>0</v>
      </c>
      <c r="E384">
        <v>0</v>
      </c>
      <c r="F384" t="s">
        <v>16</v>
      </c>
      <c r="G384" t="s">
        <v>100</v>
      </c>
      <c r="H384" t="s">
        <v>101</v>
      </c>
    </row>
    <row r="385" spans="1:8" x14ac:dyDescent="0.25">
      <c r="A385" s="19">
        <v>42023</v>
      </c>
      <c r="C385" t="s">
        <v>99</v>
      </c>
      <c r="D385">
        <v>0</v>
      </c>
      <c r="E385">
        <v>0</v>
      </c>
      <c r="F385" t="s">
        <v>16</v>
      </c>
      <c r="G385" t="s">
        <v>100</v>
      </c>
      <c r="H385" t="s">
        <v>101</v>
      </c>
    </row>
    <row r="386" spans="1:8" x14ac:dyDescent="0.25">
      <c r="A386" s="19">
        <v>42024</v>
      </c>
      <c r="C386" t="s">
        <v>99</v>
      </c>
      <c r="D386">
        <v>0</v>
      </c>
      <c r="E386">
        <v>0</v>
      </c>
      <c r="F386" t="s">
        <v>16</v>
      </c>
      <c r="G386" t="s">
        <v>100</v>
      </c>
      <c r="H386" t="s">
        <v>101</v>
      </c>
    </row>
    <row r="387" spans="1:8" x14ac:dyDescent="0.25">
      <c r="A387" s="19">
        <v>42025</v>
      </c>
      <c r="C387" t="s">
        <v>99</v>
      </c>
      <c r="D387">
        <v>0</v>
      </c>
      <c r="E387">
        <v>0</v>
      </c>
      <c r="F387" t="s">
        <v>16</v>
      </c>
      <c r="G387" t="s">
        <v>100</v>
      </c>
      <c r="H387" t="s">
        <v>101</v>
      </c>
    </row>
    <row r="388" spans="1:8" x14ac:dyDescent="0.25">
      <c r="A388" s="19">
        <v>42026</v>
      </c>
      <c r="C388" t="s">
        <v>99</v>
      </c>
      <c r="D388">
        <v>0</v>
      </c>
      <c r="E388">
        <v>0</v>
      </c>
      <c r="F388" t="s">
        <v>16</v>
      </c>
      <c r="G388" t="s">
        <v>100</v>
      </c>
      <c r="H388" t="s">
        <v>101</v>
      </c>
    </row>
    <row r="389" spans="1:8" x14ac:dyDescent="0.25">
      <c r="A389" s="19">
        <v>42027</v>
      </c>
      <c r="C389" t="s">
        <v>99</v>
      </c>
      <c r="D389">
        <v>0</v>
      </c>
      <c r="E389">
        <v>0</v>
      </c>
      <c r="F389" t="s">
        <v>16</v>
      </c>
      <c r="G389" t="s">
        <v>100</v>
      </c>
      <c r="H389" t="s">
        <v>101</v>
      </c>
    </row>
    <row r="390" spans="1:8" x14ac:dyDescent="0.25">
      <c r="A390" s="19">
        <v>42028</v>
      </c>
      <c r="C390" t="s">
        <v>99</v>
      </c>
      <c r="D390">
        <v>0</v>
      </c>
      <c r="E390">
        <v>0</v>
      </c>
      <c r="F390" t="s">
        <v>16</v>
      </c>
      <c r="G390" t="s">
        <v>100</v>
      </c>
      <c r="H390" t="s">
        <v>101</v>
      </c>
    </row>
    <row r="391" spans="1:8" x14ac:dyDescent="0.25">
      <c r="A391" s="19">
        <v>42029</v>
      </c>
      <c r="C391" t="s">
        <v>99</v>
      </c>
      <c r="D391">
        <v>0</v>
      </c>
      <c r="E391">
        <v>0</v>
      </c>
      <c r="F391" t="s">
        <v>16</v>
      </c>
      <c r="G391" t="s">
        <v>100</v>
      </c>
      <c r="H391" t="s">
        <v>101</v>
      </c>
    </row>
    <row r="392" spans="1:8" x14ac:dyDescent="0.25">
      <c r="A392" s="19">
        <v>42030</v>
      </c>
      <c r="C392" t="s">
        <v>99</v>
      </c>
      <c r="D392">
        <v>0</v>
      </c>
      <c r="E392">
        <v>0</v>
      </c>
      <c r="F392" t="s">
        <v>16</v>
      </c>
      <c r="G392" t="s">
        <v>100</v>
      </c>
      <c r="H392" t="s">
        <v>101</v>
      </c>
    </row>
    <row r="393" spans="1:8" x14ac:dyDescent="0.25">
      <c r="A393" s="19">
        <v>42031</v>
      </c>
      <c r="C393" t="s">
        <v>99</v>
      </c>
      <c r="D393">
        <v>0</v>
      </c>
      <c r="E393">
        <v>0</v>
      </c>
      <c r="F393" t="s">
        <v>16</v>
      </c>
      <c r="G393" t="s">
        <v>100</v>
      </c>
      <c r="H393" t="s">
        <v>101</v>
      </c>
    </row>
    <row r="394" spans="1:8" x14ac:dyDescent="0.25">
      <c r="A394" s="19">
        <v>42032</v>
      </c>
      <c r="C394" t="s">
        <v>99</v>
      </c>
      <c r="D394">
        <v>0</v>
      </c>
      <c r="E394">
        <v>0</v>
      </c>
      <c r="F394" t="s">
        <v>16</v>
      </c>
      <c r="G394" t="s">
        <v>100</v>
      </c>
      <c r="H394" t="s">
        <v>101</v>
      </c>
    </row>
    <row r="395" spans="1:8" x14ac:dyDescent="0.25">
      <c r="A395" s="19">
        <v>42033</v>
      </c>
      <c r="C395" t="s">
        <v>99</v>
      </c>
      <c r="D395">
        <v>0</v>
      </c>
      <c r="E395">
        <v>0</v>
      </c>
      <c r="F395" t="s">
        <v>16</v>
      </c>
      <c r="G395" t="s">
        <v>100</v>
      </c>
      <c r="H395" t="s">
        <v>101</v>
      </c>
    </row>
    <row r="396" spans="1:8" x14ac:dyDescent="0.25">
      <c r="A396" s="19">
        <v>42034</v>
      </c>
      <c r="C396" t="s">
        <v>99</v>
      </c>
      <c r="D396">
        <v>0</v>
      </c>
      <c r="E396">
        <v>0</v>
      </c>
      <c r="F396" t="s">
        <v>16</v>
      </c>
      <c r="G396" t="s">
        <v>100</v>
      </c>
      <c r="H396" t="s">
        <v>101</v>
      </c>
    </row>
    <row r="397" spans="1:8" x14ac:dyDescent="0.25">
      <c r="A397" s="19">
        <v>42035</v>
      </c>
      <c r="C397" t="s">
        <v>99</v>
      </c>
      <c r="D397">
        <v>0</v>
      </c>
      <c r="E397">
        <v>0</v>
      </c>
      <c r="F397" t="s">
        <v>16</v>
      </c>
      <c r="G397" t="s">
        <v>100</v>
      </c>
      <c r="H397" t="s">
        <v>101</v>
      </c>
    </row>
    <row r="398" spans="1:8" x14ac:dyDescent="0.25">
      <c r="A398" s="19">
        <v>42036</v>
      </c>
      <c r="C398" t="s">
        <v>99</v>
      </c>
      <c r="D398">
        <v>0</v>
      </c>
      <c r="E398">
        <v>0</v>
      </c>
      <c r="F398" t="s">
        <v>16</v>
      </c>
      <c r="G398" t="s">
        <v>100</v>
      </c>
      <c r="H398" t="s">
        <v>101</v>
      </c>
    </row>
    <row r="399" spans="1:8" x14ac:dyDescent="0.25">
      <c r="A399" s="19">
        <v>42037</v>
      </c>
      <c r="C399" t="s">
        <v>99</v>
      </c>
      <c r="D399">
        <v>0</v>
      </c>
      <c r="E399">
        <v>0</v>
      </c>
      <c r="F399" t="s">
        <v>16</v>
      </c>
      <c r="G399" t="s">
        <v>100</v>
      </c>
      <c r="H399" t="s">
        <v>101</v>
      </c>
    </row>
    <row r="400" spans="1:8" x14ac:dyDescent="0.25">
      <c r="A400" s="19">
        <v>42038</v>
      </c>
      <c r="C400" t="s">
        <v>99</v>
      </c>
      <c r="D400">
        <v>0</v>
      </c>
      <c r="E400">
        <v>0</v>
      </c>
      <c r="F400" t="s">
        <v>16</v>
      </c>
      <c r="G400" t="s">
        <v>100</v>
      </c>
      <c r="H400" t="s">
        <v>101</v>
      </c>
    </row>
    <row r="401" spans="1:8" x14ac:dyDescent="0.25">
      <c r="A401" s="19">
        <v>42039</v>
      </c>
      <c r="C401" t="s">
        <v>99</v>
      </c>
      <c r="D401">
        <v>0</v>
      </c>
      <c r="E401">
        <v>0</v>
      </c>
      <c r="F401" t="s">
        <v>16</v>
      </c>
      <c r="G401" t="s">
        <v>100</v>
      </c>
      <c r="H401" t="s">
        <v>101</v>
      </c>
    </row>
    <row r="402" spans="1:8" x14ac:dyDescent="0.25">
      <c r="A402" s="19">
        <v>42040</v>
      </c>
      <c r="C402" t="s">
        <v>99</v>
      </c>
      <c r="D402">
        <v>0</v>
      </c>
      <c r="E402">
        <v>0</v>
      </c>
      <c r="F402" t="s">
        <v>16</v>
      </c>
      <c r="G402" t="s">
        <v>100</v>
      </c>
      <c r="H402" t="s">
        <v>101</v>
      </c>
    </row>
    <row r="403" spans="1:8" x14ac:dyDescent="0.25">
      <c r="A403" s="19">
        <v>42041</v>
      </c>
      <c r="C403" t="s">
        <v>99</v>
      </c>
      <c r="D403">
        <v>0</v>
      </c>
      <c r="E403">
        <v>0</v>
      </c>
      <c r="F403" t="s">
        <v>16</v>
      </c>
      <c r="G403" t="s">
        <v>100</v>
      </c>
      <c r="H403" t="s">
        <v>101</v>
      </c>
    </row>
    <row r="404" spans="1:8" x14ac:dyDescent="0.25">
      <c r="A404" s="19">
        <v>42042</v>
      </c>
      <c r="C404" t="s">
        <v>99</v>
      </c>
      <c r="D404">
        <v>0</v>
      </c>
      <c r="E404">
        <v>0</v>
      </c>
      <c r="F404" t="s">
        <v>16</v>
      </c>
      <c r="G404" t="s">
        <v>100</v>
      </c>
      <c r="H404" t="s">
        <v>101</v>
      </c>
    </row>
    <row r="405" spans="1:8" x14ac:dyDescent="0.25">
      <c r="A405" s="19">
        <v>42043</v>
      </c>
      <c r="C405" t="s">
        <v>99</v>
      </c>
      <c r="D405">
        <v>0</v>
      </c>
      <c r="E405">
        <v>0</v>
      </c>
      <c r="F405" t="s">
        <v>16</v>
      </c>
      <c r="G405" t="s">
        <v>100</v>
      </c>
      <c r="H405" t="s">
        <v>101</v>
      </c>
    </row>
    <row r="406" spans="1:8" x14ac:dyDescent="0.25">
      <c r="A406" s="19">
        <v>42044</v>
      </c>
      <c r="C406" t="s">
        <v>99</v>
      </c>
      <c r="D406">
        <v>0</v>
      </c>
      <c r="E406">
        <v>0</v>
      </c>
      <c r="F406" t="s">
        <v>16</v>
      </c>
      <c r="G406" t="s">
        <v>100</v>
      </c>
      <c r="H406" t="s">
        <v>101</v>
      </c>
    </row>
    <row r="407" spans="1:8" x14ac:dyDescent="0.25">
      <c r="A407" s="19">
        <v>42045</v>
      </c>
      <c r="C407" t="s">
        <v>99</v>
      </c>
      <c r="D407">
        <v>0</v>
      </c>
      <c r="E407">
        <v>0</v>
      </c>
      <c r="F407" t="s">
        <v>16</v>
      </c>
      <c r="G407" t="s">
        <v>100</v>
      </c>
      <c r="H407" t="s">
        <v>101</v>
      </c>
    </row>
    <row r="408" spans="1:8" x14ac:dyDescent="0.25">
      <c r="A408" s="19">
        <v>42046</v>
      </c>
      <c r="C408" t="s">
        <v>99</v>
      </c>
      <c r="D408">
        <v>0</v>
      </c>
      <c r="E408">
        <v>0</v>
      </c>
      <c r="F408" t="s">
        <v>16</v>
      </c>
      <c r="G408" t="s">
        <v>100</v>
      </c>
      <c r="H408" t="s">
        <v>101</v>
      </c>
    </row>
    <row r="409" spans="1:8" x14ac:dyDescent="0.25">
      <c r="A409" s="19">
        <v>42047</v>
      </c>
      <c r="C409" t="s">
        <v>99</v>
      </c>
      <c r="D409">
        <v>0</v>
      </c>
      <c r="E409">
        <v>0</v>
      </c>
      <c r="F409" t="s">
        <v>16</v>
      </c>
      <c r="G409" t="s">
        <v>100</v>
      </c>
      <c r="H409" t="s">
        <v>101</v>
      </c>
    </row>
    <row r="410" spans="1:8" x14ac:dyDescent="0.25">
      <c r="A410" s="19">
        <v>42048</v>
      </c>
      <c r="C410" t="s">
        <v>7</v>
      </c>
      <c r="D410" t="s">
        <v>8</v>
      </c>
      <c r="E410">
        <v>4.5999999999999996</v>
      </c>
      <c r="F410" t="s">
        <v>9</v>
      </c>
      <c r="G410" t="s">
        <v>102</v>
      </c>
      <c r="H410" t="s">
        <v>103</v>
      </c>
    </row>
    <row r="411" spans="1:8" x14ac:dyDescent="0.25">
      <c r="A411" s="19">
        <v>42049</v>
      </c>
      <c r="C411" t="s">
        <v>99</v>
      </c>
      <c r="D411">
        <v>0</v>
      </c>
      <c r="E411">
        <v>0</v>
      </c>
      <c r="F411" t="s">
        <v>16</v>
      </c>
      <c r="G411" t="s">
        <v>100</v>
      </c>
      <c r="H411" t="s">
        <v>101</v>
      </c>
    </row>
    <row r="412" spans="1:8" x14ac:dyDescent="0.25">
      <c r="A412" s="19">
        <v>42050</v>
      </c>
      <c r="C412" t="s">
        <v>99</v>
      </c>
      <c r="D412">
        <v>0</v>
      </c>
      <c r="E412">
        <v>0</v>
      </c>
      <c r="F412" t="s">
        <v>16</v>
      </c>
      <c r="G412" t="s">
        <v>100</v>
      </c>
      <c r="H412" t="s">
        <v>101</v>
      </c>
    </row>
    <row r="413" spans="1:8" x14ac:dyDescent="0.25">
      <c r="A413" s="19">
        <v>42051</v>
      </c>
      <c r="C413" t="s">
        <v>99</v>
      </c>
      <c r="D413">
        <v>0</v>
      </c>
      <c r="E413">
        <v>0</v>
      </c>
      <c r="F413" t="s">
        <v>16</v>
      </c>
      <c r="G413" t="s">
        <v>100</v>
      </c>
      <c r="H413" t="s">
        <v>101</v>
      </c>
    </row>
    <row r="414" spans="1:8" x14ac:dyDescent="0.25">
      <c r="A414" s="19">
        <v>42052</v>
      </c>
      <c r="C414" t="s">
        <v>99</v>
      </c>
      <c r="D414">
        <v>0</v>
      </c>
      <c r="E414">
        <v>0</v>
      </c>
      <c r="F414" t="s">
        <v>16</v>
      </c>
      <c r="G414" t="s">
        <v>100</v>
      </c>
      <c r="H414" t="s">
        <v>101</v>
      </c>
    </row>
    <row r="415" spans="1:8" x14ac:dyDescent="0.25">
      <c r="A415" s="19">
        <v>42053</v>
      </c>
      <c r="C415" t="s">
        <v>99</v>
      </c>
      <c r="D415">
        <v>0</v>
      </c>
      <c r="E415">
        <v>0</v>
      </c>
      <c r="F415" t="s">
        <v>16</v>
      </c>
      <c r="G415" t="s">
        <v>100</v>
      </c>
      <c r="H415" t="s">
        <v>101</v>
      </c>
    </row>
    <row r="416" spans="1:8" x14ac:dyDescent="0.25">
      <c r="A416" s="19">
        <v>42054</v>
      </c>
      <c r="C416" t="s">
        <v>99</v>
      </c>
      <c r="D416">
        <v>0</v>
      </c>
      <c r="E416">
        <v>0</v>
      </c>
      <c r="F416" t="s">
        <v>16</v>
      </c>
      <c r="G416" t="s">
        <v>100</v>
      </c>
      <c r="H416" t="s">
        <v>101</v>
      </c>
    </row>
    <row r="417" spans="1:8" x14ac:dyDescent="0.25">
      <c r="A417" s="19">
        <v>42055</v>
      </c>
      <c r="C417" t="s">
        <v>99</v>
      </c>
      <c r="D417">
        <v>0</v>
      </c>
      <c r="E417">
        <v>0</v>
      </c>
      <c r="F417" t="s">
        <v>16</v>
      </c>
      <c r="G417" t="s">
        <v>100</v>
      </c>
      <c r="H417" t="s">
        <v>101</v>
      </c>
    </row>
    <row r="418" spans="1:8" x14ac:dyDescent="0.25">
      <c r="A418" s="19">
        <v>42056</v>
      </c>
      <c r="C418" t="s">
        <v>10</v>
      </c>
      <c r="D418">
        <v>360</v>
      </c>
      <c r="E418">
        <v>6</v>
      </c>
      <c r="F418" t="s">
        <v>11</v>
      </c>
      <c r="G418" t="s">
        <v>102</v>
      </c>
      <c r="H418" t="s">
        <v>103</v>
      </c>
    </row>
    <row r="419" spans="1:8" x14ac:dyDescent="0.25">
      <c r="A419" s="19">
        <v>42057</v>
      </c>
      <c r="C419" t="s">
        <v>99</v>
      </c>
      <c r="D419">
        <v>0</v>
      </c>
      <c r="E419">
        <v>0</v>
      </c>
      <c r="F419" t="s">
        <v>16</v>
      </c>
      <c r="G419" t="s">
        <v>100</v>
      </c>
      <c r="H419" t="s">
        <v>101</v>
      </c>
    </row>
    <row r="420" spans="1:8" x14ac:dyDescent="0.25">
      <c r="A420" s="19">
        <v>42058</v>
      </c>
      <c r="C420" t="s">
        <v>99</v>
      </c>
      <c r="D420">
        <v>0</v>
      </c>
      <c r="E420">
        <v>0</v>
      </c>
      <c r="F420" t="s">
        <v>16</v>
      </c>
      <c r="G420" t="s">
        <v>100</v>
      </c>
      <c r="H420" t="s">
        <v>101</v>
      </c>
    </row>
    <row r="421" spans="1:8" x14ac:dyDescent="0.25">
      <c r="A421" s="19">
        <v>42059</v>
      </c>
      <c r="C421" t="s">
        <v>99</v>
      </c>
      <c r="D421">
        <v>0</v>
      </c>
      <c r="E421">
        <v>0</v>
      </c>
      <c r="F421" t="s">
        <v>16</v>
      </c>
      <c r="G421" t="s">
        <v>100</v>
      </c>
      <c r="H421" t="s">
        <v>101</v>
      </c>
    </row>
    <row r="422" spans="1:8" x14ac:dyDescent="0.25">
      <c r="A422" s="19">
        <v>42060</v>
      </c>
      <c r="C422" t="s">
        <v>99</v>
      </c>
      <c r="D422">
        <v>0</v>
      </c>
      <c r="E422">
        <v>0</v>
      </c>
      <c r="F422" t="s">
        <v>16</v>
      </c>
      <c r="G422" t="s">
        <v>100</v>
      </c>
      <c r="H422" t="s">
        <v>101</v>
      </c>
    </row>
    <row r="423" spans="1:8" x14ac:dyDescent="0.25">
      <c r="A423" s="19">
        <v>42061</v>
      </c>
      <c r="C423" t="s">
        <v>99</v>
      </c>
      <c r="D423">
        <v>0</v>
      </c>
      <c r="E423">
        <v>0</v>
      </c>
      <c r="F423" t="s">
        <v>16</v>
      </c>
      <c r="G423" t="s">
        <v>100</v>
      </c>
      <c r="H423" t="s">
        <v>101</v>
      </c>
    </row>
    <row r="424" spans="1:8" x14ac:dyDescent="0.25">
      <c r="A424" s="19">
        <v>42062</v>
      </c>
      <c r="C424" t="s">
        <v>99</v>
      </c>
      <c r="D424">
        <v>0</v>
      </c>
      <c r="E424">
        <v>0</v>
      </c>
      <c r="F424" t="s">
        <v>16</v>
      </c>
      <c r="G424" t="s">
        <v>100</v>
      </c>
      <c r="H424" t="s">
        <v>101</v>
      </c>
    </row>
    <row r="425" spans="1:8" x14ac:dyDescent="0.25">
      <c r="A425" s="19">
        <v>42063</v>
      </c>
      <c r="C425" t="s">
        <v>99</v>
      </c>
      <c r="D425">
        <v>0</v>
      </c>
      <c r="E425">
        <v>0</v>
      </c>
      <c r="F425" t="s">
        <v>16</v>
      </c>
      <c r="G425" t="s">
        <v>100</v>
      </c>
      <c r="H425" t="s">
        <v>101</v>
      </c>
    </row>
    <row r="426" spans="1:8" x14ac:dyDescent="0.25">
      <c r="A426" s="19">
        <v>42064</v>
      </c>
      <c r="C426" t="s">
        <v>5</v>
      </c>
      <c r="D426">
        <v>300</v>
      </c>
      <c r="E426">
        <v>6</v>
      </c>
      <c r="F426" t="s">
        <v>12</v>
      </c>
      <c r="G426" t="s">
        <v>102</v>
      </c>
      <c r="H426" t="s">
        <v>103</v>
      </c>
    </row>
    <row r="427" spans="1:8" x14ac:dyDescent="0.25">
      <c r="A427" s="19">
        <v>42065</v>
      </c>
      <c r="C427" t="s">
        <v>99</v>
      </c>
      <c r="D427">
        <v>0</v>
      </c>
      <c r="E427">
        <v>0</v>
      </c>
      <c r="F427" t="s">
        <v>16</v>
      </c>
      <c r="G427" t="s">
        <v>100</v>
      </c>
      <c r="H427" t="s">
        <v>101</v>
      </c>
    </row>
    <row r="428" spans="1:8" x14ac:dyDescent="0.25">
      <c r="A428" s="19">
        <v>42066</v>
      </c>
      <c r="C428" t="s">
        <v>99</v>
      </c>
      <c r="D428">
        <v>0</v>
      </c>
      <c r="E428">
        <v>0</v>
      </c>
      <c r="F428" t="s">
        <v>16</v>
      </c>
      <c r="G428" t="s">
        <v>100</v>
      </c>
      <c r="H428" t="s">
        <v>101</v>
      </c>
    </row>
    <row r="429" spans="1:8" x14ac:dyDescent="0.25">
      <c r="A429" s="19">
        <v>42067</v>
      </c>
      <c r="C429" t="s">
        <v>99</v>
      </c>
      <c r="D429">
        <v>0</v>
      </c>
      <c r="E429">
        <v>0</v>
      </c>
      <c r="F429" t="s">
        <v>16</v>
      </c>
      <c r="G429" t="s">
        <v>100</v>
      </c>
      <c r="H429" t="s">
        <v>101</v>
      </c>
    </row>
    <row r="430" spans="1:8" x14ac:dyDescent="0.25">
      <c r="A430" s="19">
        <v>42068</v>
      </c>
      <c r="C430" t="s">
        <v>99</v>
      </c>
      <c r="D430">
        <v>0</v>
      </c>
      <c r="E430">
        <v>0</v>
      </c>
      <c r="F430" t="s">
        <v>16</v>
      </c>
      <c r="G430" t="s">
        <v>100</v>
      </c>
      <c r="H430" t="s">
        <v>101</v>
      </c>
    </row>
    <row r="431" spans="1:8" x14ac:dyDescent="0.25">
      <c r="A431" s="19">
        <v>42069</v>
      </c>
      <c r="C431" t="s">
        <v>99</v>
      </c>
      <c r="D431">
        <v>0</v>
      </c>
      <c r="E431">
        <v>0</v>
      </c>
      <c r="F431" t="s">
        <v>16</v>
      </c>
      <c r="G431" t="s">
        <v>100</v>
      </c>
      <c r="H431" t="s">
        <v>101</v>
      </c>
    </row>
    <row r="432" spans="1:8" x14ac:dyDescent="0.25">
      <c r="A432" s="19">
        <v>42070</v>
      </c>
      <c r="C432" t="s">
        <v>99</v>
      </c>
      <c r="D432">
        <v>0</v>
      </c>
      <c r="E432">
        <v>0</v>
      </c>
      <c r="F432" t="s">
        <v>16</v>
      </c>
      <c r="G432" t="s">
        <v>100</v>
      </c>
      <c r="H432" t="s">
        <v>101</v>
      </c>
    </row>
    <row r="433" spans="1:8" x14ac:dyDescent="0.25">
      <c r="A433" s="19">
        <v>42071</v>
      </c>
      <c r="C433" t="s">
        <v>99</v>
      </c>
      <c r="D433">
        <v>0</v>
      </c>
      <c r="E433">
        <v>0</v>
      </c>
      <c r="F433" t="s">
        <v>16</v>
      </c>
      <c r="G433" t="s">
        <v>100</v>
      </c>
      <c r="H433" t="s">
        <v>101</v>
      </c>
    </row>
    <row r="434" spans="1:8" x14ac:dyDescent="0.25">
      <c r="A434" s="19">
        <v>42072</v>
      </c>
      <c r="C434" t="s">
        <v>99</v>
      </c>
      <c r="D434">
        <v>0</v>
      </c>
      <c r="E434">
        <v>0</v>
      </c>
      <c r="F434" t="s">
        <v>16</v>
      </c>
      <c r="G434" t="s">
        <v>100</v>
      </c>
      <c r="H434" t="s">
        <v>101</v>
      </c>
    </row>
    <row r="435" spans="1:8" x14ac:dyDescent="0.25">
      <c r="A435" s="19">
        <v>42073</v>
      </c>
      <c r="C435" t="s">
        <v>99</v>
      </c>
      <c r="D435">
        <v>0</v>
      </c>
      <c r="E435">
        <v>0</v>
      </c>
      <c r="F435" t="s">
        <v>16</v>
      </c>
      <c r="G435" t="s">
        <v>100</v>
      </c>
      <c r="H435" t="s">
        <v>101</v>
      </c>
    </row>
    <row r="436" spans="1:8" x14ac:dyDescent="0.25">
      <c r="A436" s="19">
        <v>42074</v>
      </c>
      <c r="C436" t="s">
        <v>99</v>
      </c>
      <c r="D436">
        <v>0</v>
      </c>
      <c r="E436">
        <v>0</v>
      </c>
      <c r="F436" t="s">
        <v>16</v>
      </c>
      <c r="G436" t="s">
        <v>100</v>
      </c>
      <c r="H436" t="s">
        <v>101</v>
      </c>
    </row>
    <row r="437" spans="1:8" x14ac:dyDescent="0.25">
      <c r="A437" s="19">
        <v>42075</v>
      </c>
      <c r="C437" t="s">
        <v>99</v>
      </c>
      <c r="D437">
        <v>0</v>
      </c>
      <c r="E437">
        <v>0</v>
      </c>
      <c r="F437" t="s">
        <v>16</v>
      </c>
      <c r="G437" t="s">
        <v>100</v>
      </c>
      <c r="H437" t="s">
        <v>101</v>
      </c>
    </row>
    <row r="438" spans="1:8" x14ac:dyDescent="0.25">
      <c r="A438" s="19">
        <v>42076</v>
      </c>
      <c r="C438" t="s">
        <v>99</v>
      </c>
      <c r="D438">
        <v>0</v>
      </c>
      <c r="E438">
        <v>0</v>
      </c>
      <c r="F438" t="s">
        <v>16</v>
      </c>
      <c r="G438" t="s">
        <v>100</v>
      </c>
      <c r="H438" t="s">
        <v>101</v>
      </c>
    </row>
    <row r="439" spans="1:8" x14ac:dyDescent="0.25">
      <c r="A439" s="19">
        <v>42077</v>
      </c>
      <c r="C439" t="s">
        <v>99</v>
      </c>
      <c r="D439">
        <v>0</v>
      </c>
      <c r="E439">
        <v>0</v>
      </c>
      <c r="F439" t="s">
        <v>16</v>
      </c>
      <c r="G439" t="s">
        <v>100</v>
      </c>
      <c r="H439" t="s">
        <v>101</v>
      </c>
    </row>
    <row r="440" spans="1:8" x14ac:dyDescent="0.25">
      <c r="A440" s="19">
        <v>42078</v>
      </c>
      <c r="C440" t="s">
        <v>99</v>
      </c>
      <c r="D440">
        <v>0</v>
      </c>
      <c r="E440">
        <v>0</v>
      </c>
      <c r="F440" t="s">
        <v>16</v>
      </c>
      <c r="G440" t="s">
        <v>100</v>
      </c>
      <c r="H440" t="s">
        <v>101</v>
      </c>
    </row>
    <row r="441" spans="1:8" x14ac:dyDescent="0.25">
      <c r="A441" s="19">
        <v>42079</v>
      </c>
      <c r="C441" t="s">
        <v>99</v>
      </c>
      <c r="D441">
        <v>0</v>
      </c>
      <c r="E441">
        <v>0</v>
      </c>
      <c r="F441" t="s">
        <v>16</v>
      </c>
      <c r="G441" t="s">
        <v>100</v>
      </c>
      <c r="H441" t="s">
        <v>101</v>
      </c>
    </row>
    <row r="442" spans="1:8" x14ac:dyDescent="0.25">
      <c r="A442" s="19">
        <v>42080</v>
      </c>
      <c r="C442" t="s">
        <v>99</v>
      </c>
      <c r="D442">
        <v>0</v>
      </c>
      <c r="E442">
        <v>0</v>
      </c>
      <c r="F442" t="s">
        <v>16</v>
      </c>
      <c r="G442" t="s">
        <v>100</v>
      </c>
      <c r="H442" t="s">
        <v>101</v>
      </c>
    </row>
    <row r="443" spans="1:8" x14ac:dyDescent="0.25">
      <c r="A443" s="19">
        <v>42081</v>
      </c>
      <c r="C443" t="s">
        <v>13</v>
      </c>
      <c r="D443">
        <v>650</v>
      </c>
      <c r="E443">
        <v>8</v>
      </c>
      <c r="F443" t="s">
        <v>14</v>
      </c>
      <c r="G443" t="s">
        <v>102</v>
      </c>
      <c r="H443" t="s">
        <v>103</v>
      </c>
    </row>
    <row r="444" spans="1:8" x14ac:dyDescent="0.25">
      <c r="A444" s="19">
        <v>42082</v>
      </c>
      <c r="C444" t="s">
        <v>99</v>
      </c>
      <c r="D444">
        <v>0</v>
      </c>
      <c r="E444">
        <v>0</v>
      </c>
      <c r="F444" t="s">
        <v>16</v>
      </c>
      <c r="G444" t="s">
        <v>100</v>
      </c>
      <c r="H444" t="s">
        <v>101</v>
      </c>
    </row>
    <row r="445" spans="1:8" x14ac:dyDescent="0.25">
      <c r="A445" s="19">
        <v>42083</v>
      </c>
      <c r="C445" t="s">
        <v>99</v>
      </c>
      <c r="D445">
        <v>0</v>
      </c>
      <c r="E445">
        <v>0</v>
      </c>
      <c r="F445" t="s">
        <v>16</v>
      </c>
      <c r="G445" t="s">
        <v>100</v>
      </c>
      <c r="H445" t="s">
        <v>101</v>
      </c>
    </row>
    <row r="446" spans="1:8" x14ac:dyDescent="0.25">
      <c r="A446" s="19">
        <v>42084</v>
      </c>
      <c r="C446" t="s">
        <v>99</v>
      </c>
      <c r="D446">
        <v>0</v>
      </c>
      <c r="E446">
        <v>0</v>
      </c>
      <c r="F446" t="s">
        <v>16</v>
      </c>
      <c r="G446" t="s">
        <v>100</v>
      </c>
      <c r="H446" t="s">
        <v>101</v>
      </c>
    </row>
    <row r="447" spans="1:8" x14ac:dyDescent="0.25">
      <c r="A447" s="19">
        <v>42085</v>
      </c>
      <c r="C447" t="s">
        <v>99</v>
      </c>
      <c r="D447">
        <v>0</v>
      </c>
      <c r="E447">
        <v>0</v>
      </c>
      <c r="F447" t="s">
        <v>16</v>
      </c>
      <c r="G447" t="s">
        <v>100</v>
      </c>
      <c r="H447" t="s">
        <v>101</v>
      </c>
    </row>
    <row r="448" spans="1:8" x14ac:dyDescent="0.25">
      <c r="A448" s="19">
        <v>42086</v>
      </c>
      <c r="C448" t="s">
        <v>99</v>
      </c>
      <c r="D448">
        <v>0</v>
      </c>
      <c r="E448">
        <v>0</v>
      </c>
      <c r="F448" t="s">
        <v>16</v>
      </c>
      <c r="G448" t="s">
        <v>100</v>
      </c>
      <c r="H448" t="s">
        <v>101</v>
      </c>
    </row>
    <row r="449" spans="1:8" x14ac:dyDescent="0.25">
      <c r="A449" s="19">
        <v>42087</v>
      </c>
      <c r="C449" t="s">
        <v>99</v>
      </c>
      <c r="D449">
        <v>0</v>
      </c>
      <c r="E449">
        <v>0</v>
      </c>
      <c r="F449" t="s">
        <v>16</v>
      </c>
      <c r="G449" t="s">
        <v>100</v>
      </c>
      <c r="H449" t="s">
        <v>101</v>
      </c>
    </row>
    <row r="450" spans="1:8" x14ac:dyDescent="0.25">
      <c r="A450" s="19">
        <v>42088</v>
      </c>
      <c r="C450" t="s">
        <v>99</v>
      </c>
      <c r="D450">
        <v>0</v>
      </c>
      <c r="E450">
        <v>0</v>
      </c>
      <c r="F450" t="s">
        <v>16</v>
      </c>
      <c r="G450" t="s">
        <v>100</v>
      </c>
      <c r="H450" t="s">
        <v>101</v>
      </c>
    </row>
    <row r="451" spans="1:8" x14ac:dyDescent="0.25">
      <c r="A451" s="19">
        <v>42089</v>
      </c>
      <c r="C451" t="s">
        <v>99</v>
      </c>
      <c r="D451">
        <v>0</v>
      </c>
      <c r="E451">
        <v>0</v>
      </c>
      <c r="F451" t="s">
        <v>16</v>
      </c>
      <c r="G451" t="s">
        <v>100</v>
      </c>
      <c r="H451" t="s">
        <v>101</v>
      </c>
    </row>
    <row r="452" spans="1:8" x14ac:dyDescent="0.25">
      <c r="A452" s="19">
        <v>42090</v>
      </c>
      <c r="C452" t="s">
        <v>99</v>
      </c>
      <c r="D452">
        <v>0</v>
      </c>
      <c r="E452">
        <v>0</v>
      </c>
      <c r="F452" t="s">
        <v>16</v>
      </c>
      <c r="G452" t="s">
        <v>100</v>
      </c>
      <c r="H452" t="s">
        <v>101</v>
      </c>
    </row>
    <row r="453" spans="1:8" x14ac:dyDescent="0.25">
      <c r="A453" s="19">
        <v>42091</v>
      </c>
      <c r="C453" t="s">
        <v>99</v>
      </c>
      <c r="D453">
        <v>0</v>
      </c>
      <c r="E453">
        <v>0</v>
      </c>
      <c r="F453" t="s">
        <v>16</v>
      </c>
      <c r="G453" t="s">
        <v>100</v>
      </c>
      <c r="H453" t="s">
        <v>101</v>
      </c>
    </row>
    <row r="454" spans="1:8" x14ac:dyDescent="0.25">
      <c r="A454" s="19">
        <v>42092</v>
      </c>
      <c r="C454" t="s">
        <v>99</v>
      </c>
      <c r="D454">
        <v>0</v>
      </c>
      <c r="E454">
        <v>0</v>
      </c>
      <c r="F454" t="s">
        <v>16</v>
      </c>
      <c r="G454" t="s">
        <v>100</v>
      </c>
      <c r="H454" t="s">
        <v>101</v>
      </c>
    </row>
    <row r="455" spans="1:8" x14ac:dyDescent="0.25">
      <c r="A455" s="19">
        <v>42093</v>
      </c>
      <c r="C455" t="s">
        <v>99</v>
      </c>
      <c r="D455">
        <v>0</v>
      </c>
      <c r="E455">
        <v>0</v>
      </c>
      <c r="F455" t="s">
        <v>16</v>
      </c>
      <c r="G455" t="s">
        <v>100</v>
      </c>
      <c r="H455" t="s">
        <v>101</v>
      </c>
    </row>
    <row r="456" spans="1:8" x14ac:dyDescent="0.25">
      <c r="A456" s="19">
        <v>42094</v>
      </c>
      <c r="C456" t="s">
        <v>99</v>
      </c>
      <c r="D456">
        <v>0</v>
      </c>
      <c r="E456">
        <v>0</v>
      </c>
      <c r="F456" t="s">
        <v>16</v>
      </c>
      <c r="G456" t="s">
        <v>100</v>
      </c>
      <c r="H456" t="s">
        <v>101</v>
      </c>
    </row>
    <row r="457" spans="1:8" x14ac:dyDescent="0.25">
      <c r="A457" s="19">
        <v>42095</v>
      </c>
      <c r="C457" t="s">
        <v>99</v>
      </c>
      <c r="D457">
        <v>0</v>
      </c>
      <c r="E457">
        <v>0</v>
      </c>
      <c r="F457" t="s">
        <v>16</v>
      </c>
      <c r="G457" t="s">
        <v>100</v>
      </c>
      <c r="H457" t="s">
        <v>101</v>
      </c>
    </row>
    <row r="458" spans="1:8" x14ac:dyDescent="0.25">
      <c r="A458" s="19">
        <v>42096</v>
      </c>
      <c r="C458" t="s">
        <v>99</v>
      </c>
      <c r="D458">
        <v>0</v>
      </c>
      <c r="E458">
        <v>0</v>
      </c>
      <c r="F458" t="s">
        <v>16</v>
      </c>
      <c r="G458" t="s">
        <v>100</v>
      </c>
      <c r="H458" t="s">
        <v>101</v>
      </c>
    </row>
    <row r="459" spans="1:8" x14ac:dyDescent="0.25">
      <c r="A459" s="19">
        <v>42097</v>
      </c>
      <c r="C459" t="s">
        <v>99</v>
      </c>
      <c r="D459">
        <v>0</v>
      </c>
      <c r="E459">
        <v>0</v>
      </c>
      <c r="F459" t="s">
        <v>16</v>
      </c>
      <c r="G459" t="s">
        <v>100</v>
      </c>
      <c r="H459" t="s">
        <v>101</v>
      </c>
    </row>
    <row r="460" spans="1:8" x14ac:dyDescent="0.25">
      <c r="A460" s="19">
        <v>42098</v>
      </c>
      <c r="C460" t="s">
        <v>99</v>
      </c>
      <c r="D460">
        <v>0</v>
      </c>
      <c r="E460">
        <v>0</v>
      </c>
      <c r="F460" t="s">
        <v>16</v>
      </c>
      <c r="G460" t="s">
        <v>100</v>
      </c>
      <c r="H460" t="s">
        <v>101</v>
      </c>
    </row>
    <row r="461" spans="1:8" x14ac:dyDescent="0.25">
      <c r="A461" s="19">
        <v>42099</v>
      </c>
      <c r="C461" t="s">
        <v>15</v>
      </c>
      <c r="D461">
        <v>600</v>
      </c>
      <c r="E461">
        <v>8</v>
      </c>
      <c r="F461" t="s">
        <v>16</v>
      </c>
      <c r="G461" t="s">
        <v>100</v>
      </c>
      <c r="H461" t="s">
        <v>101</v>
      </c>
    </row>
    <row r="462" spans="1:8" x14ac:dyDescent="0.25">
      <c r="A462" s="19">
        <v>42100</v>
      </c>
      <c r="C462" t="s">
        <v>99</v>
      </c>
      <c r="D462">
        <v>0</v>
      </c>
      <c r="E462">
        <v>0</v>
      </c>
      <c r="F462" t="s">
        <v>16</v>
      </c>
      <c r="G462" t="s">
        <v>100</v>
      </c>
      <c r="H462" t="s">
        <v>101</v>
      </c>
    </row>
    <row r="463" spans="1:8" x14ac:dyDescent="0.25">
      <c r="A463" s="19">
        <v>42101</v>
      </c>
      <c r="C463" t="s">
        <v>99</v>
      </c>
      <c r="D463">
        <v>0</v>
      </c>
      <c r="E463">
        <v>0</v>
      </c>
      <c r="F463" t="s">
        <v>16</v>
      </c>
      <c r="G463" t="s">
        <v>100</v>
      </c>
      <c r="H463" t="s">
        <v>101</v>
      </c>
    </row>
    <row r="464" spans="1:8" x14ac:dyDescent="0.25">
      <c r="A464" s="19">
        <v>42102</v>
      </c>
      <c r="C464" t="s">
        <v>99</v>
      </c>
      <c r="D464">
        <v>0</v>
      </c>
      <c r="E464">
        <v>0</v>
      </c>
      <c r="F464" t="s">
        <v>16</v>
      </c>
      <c r="G464" t="s">
        <v>100</v>
      </c>
      <c r="H464" t="s">
        <v>101</v>
      </c>
    </row>
    <row r="465" spans="1:8" x14ac:dyDescent="0.25">
      <c r="A465" s="19">
        <v>42103</v>
      </c>
      <c r="C465" t="s">
        <v>99</v>
      </c>
      <c r="D465">
        <v>0</v>
      </c>
      <c r="E465">
        <v>0</v>
      </c>
      <c r="F465" t="s">
        <v>16</v>
      </c>
      <c r="G465" t="s">
        <v>100</v>
      </c>
      <c r="H465" t="s">
        <v>101</v>
      </c>
    </row>
    <row r="466" spans="1:8" x14ac:dyDescent="0.25">
      <c r="A466" s="19">
        <v>42104</v>
      </c>
      <c r="C466" t="s">
        <v>99</v>
      </c>
      <c r="D466">
        <v>0</v>
      </c>
      <c r="E466">
        <v>0</v>
      </c>
      <c r="F466" t="s">
        <v>16</v>
      </c>
      <c r="G466" t="s">
        <v>100</v>
      </c>
      <c r="H466" t="s">
        <v>101</v>
      </c>
    </row>
    <row r="467" spans="1:8" x14ac:dyDescent="0.25">
      <c r="A467" s="19">
        <v>42105</v>
      </c>
      <c r="C467" t="s">
        <v>10</v>
      </c>
      <c r="D467">
        <v>150</v>
      </c>
      <c r="E467">
        <v>6</v>
      </c>
      <c r="F467" t="s">
        <v>16</v>
      </c>
      <c r="G467" t="s">
        <v>100</v>
      </c>
      <c r="H467" t="s">
        <v>101</v>
      </c>
    </row>
    <row r="468" spans="1:8" x14ac:dyDescent="0.25">
      <c r="A468" s="19">
        <v>42106</v>
      </c>
      <c r="C468" t="s">
        <v>99</v>
      </c>
      <c r="D468">
        <v>0</v>
      </c>
      <c r="E468">
        <v>0</v>
      </c>
      <c r="F468" t="s">
        <v>16</v>
      </c>
      <c r="G468" t="s">
        <v>100</v>
      </c>
      <c r="H468" t="s">
        <v>101</v>
      </c>
    </row>
    <row r="469" spans="1:8" x14ac:dyDescent="0.25">
      <c r="A469" s="19">
        <v>42107</v>
      </c>
      <c r="C469" t="s">
        <v>99</v>
      </c>
      <c r="D469">
        <v>0</v>
      </c>
      <c r="E469">
        <v>0</v>
      </c>
      <c r="F469" t="s">
        <v>16</v>
      </c>
      <c r="G469" t="s">
        <v>100</v>
      </c>
      <c r="H469" t="s">
        <v>101</v>
      </c>
    </row>
    <row r="470" spans="1:8" x14ac:dyDescent="0.25">
      <c r="A470" s="19">
        <v>42108</v>
      </c>
      <c r="C470" t="s">
        <v>99</v>
      </c>
      <c r="D470">
        <v>0</v>
      </c>
      <c r="E470">
        <v>0</v>
      </c>
      <c r="F470" t="s">
        <v>16</v>
      </c>
      <c r="G470" t="s">
        <v>100</v>
      </c>
      <c r="H470" t="s">
        <v>101</v>
      </c>
    </row>
    <row r="471" spans="1:8" x14ac:dyDescent="0.25">
      <c r="A471" s="19">
        <v>42109</v>
      </c>
      <c r="C471" t="s">
        <v>99</v>
      </c>
      <c r="D471">
        <v>0</v>
      </c>
      <c r="E471">
        <v>0</v>
      </c>
      <c r="F471" t="s">
        <v>16</v>
      </c>
      <c r="G471" t="s">
        <v>100</v>
      </c>
      <c r="H471" t="s">
        <v>101</v>
      </c>
    </row>
    <row r="472" spans="1:8" x14ac:dyDescent="0.25">
      <c r="A472" s="19">
        <v>42110</v>
      </c>
      <c r="C472" t="s">
        <v>99</v>
      </c>
      <c r="D472">
        <v>0</v>
      </c>
      <c r="E472">
        <v>0</v>
      </c>
      <c r="F472" t="s">
        <v>16</v>
      </c>
      <c r="G472" t="s">
        <v>100</v>
      </c>
      <c r="H472" t="s">
        <v>101</v>
      </c>
    </row>
    <row r="473" spans="1:8" x14ac:dyDescent="0.25">
      <c r="A473" s="19">
        <v>42111</v>
      </c>
      <c r="C473" t="s">
        <v>99</v>
      </c>
      <c r="D473">
        <v>0</v>
      </c>
      <c r="E473">
        <v>0</v>
      </c>
      <c r="F473" t="s">
        <v>16</v>
      </c>
      <c r="G473" t="s">
        <v>100</v>
      </c>
      <c r="H473" t="s">
        <v>101</v>
      </c>
    </row>
    <row r="474" spans="1:8" x14ac:dyDescent="0.25">
      <c r="A474" s="19">
        <v>42112</v>
      </c>
      <c r="C474" t="s">
        <v>17</v>
      </c>
      <c r="D474">
        <v>100</v>
      </c>
      <c r="E474">
        <v>4</v>
      </c>
      <c r="F474" t="s">
        <v>18</v>
      </c>
      <c r="G474" t="s">
        <v>102</v>
      </c>
      <c r="H474" t="s">
        <v>101</v>
      </c>
    </row>
    <row r="475" spans="1:8" x14ac:dyDescent="0.25">
      <c r="A475" s="19">
        <v>42113</v>
      </c>
      <c r="C475" t="s">
        <v>99</v>
      </c>
      <c r="D475">
        <v>0</v>
      </c>
      <c r="E475">
        <v>0</v>
      </c>
      <c r="F475" t="s">
        <v>16</v>
      </c>
      <c r="G475" t="s">
        <v>100</v>
      </c>
      <c r="H475" t="s">
        <v>101</v>
      </c>
    </row>
    <row r="476" spans="1:8" x14ac:dyDescent="0.25">
      <c r="A476" s="19">
        <v>42114</v>
      </c>
      <c r="C476" t="s">
        <v>99</v>
      </c>
      <c r="D476">
        <v>0</v>
      </c>
      <c r="E476">
        <v>0</v>
      </c>
      <c r="F476" t="s">
        <v>16</v>
      </c>
      <c r="G476" t="s">
        <v>100</v>
      </c>
      <c r="H476" t="s">
        <v>101</v>
      </c>
    </row>
    <row r="477" spans="1:8" x14ac:dyDescent="0.25">
      <c r="A477" s="19">
        <v>42115</v>
      </c>
      <c r="C477" t="s">
        <v>13</v>
      </c>
      <c r="D477">
        <v>250</v>
      </c>
      <c r="E477">
        <v>5</v>
      </c>
      <c r="F477" t="s">
        <v>19</v>
      </c>
      <c r="G477" t="s">
        <v>102</v>
      </c>
      <c r="H477" t="s">
        <v>101</v>
      </c>
    </row>
    <row r="478" spans="1:8" x14ac:dyDescent="0.25">
      <c r="A478" s="19">
        <v>42116</v>
      </c>
      <c r="C478" t="s">
        <v>99</v>
      </c>
      <c r="D478">
        <v>0</v>
      </c>
      <c r="E478">
        <v>0</v>
      </c>
      <c r="F478" t="s">
        <v>16</v>
      </c>
      <c r="G478" t="s">
        <v>100</v>
      </c>
      <c r="H478" t="s">
        <v>101</v>
      </c>
    </row>
    <row r="479" spans="1:8" x14ac:dyDescent="0.25">
      <c r="A479" s="19">
        <v>42117</v>
      </c>
      <c r="C479" t="s">
        <v>99</v>
      </c>
      <c r="D479">
        <v>0</v>
      </c>
      <c r="E479">
        <v>0</v>
      </c>
      <c r="F479" t="s">
        <v>16</v>
      </c>
      <c r="G479" t="s">
        <v>100</v>
      </c>
      <c r="H479" t="s">
        <v>101</v>
      </c>
    </row>
    <row r="480" spans="1:8" x14ac:dyDescent="0.25">
      <c r="A480" s="19">
        <v>42118</v>
      </c>
      <c r="C480" t="s">
        <v>99</v>
      </c>
      <c r="D480">
        <v>0</v>
      </c>
      <c r="E480">
        <v>0</v>
      </c>
      <c r="F480" t="s">
        <v>16</v>
      </c>
      <c r="G480" t="s">
        <v>100</v>
      </c>
      <c r="H480" t="s">
        <v>101</v>
      </c>
    </row>
    <row r="481" spans="1:8" x14ac:dyDescent="0.25">
      <c r="A481" s="19">
        <v>42119</v>
      </c>
      <c r="C481" t="s">
        <v>99</v>
      </c>
      <c r="D481">
        <v>0</v>
      </c>
      <c r="E481">
        <v>0</v>
      </c>
      <c r="F481" t="s">
        <v>16</v>
      </c>
      <c r="G481" t="s">
        <v>100</v>
      </c>
      <c r="H481" t="s">
        <v>101</v>
      </c>
    </row>
    <row r="482" spans="1:8" x14ac:dyDescent="0.25">
      <c r="A482" s="19">
        <v>42120</v>
      </c>
      <c r="C482" t="s">
        <v>10</v>
      </c>
      <c r="D482">
        <v>300</v>
      </c>
      <c r="E482">
        <v>6</v>
      </c>
      <c r="F482" t="s">
        <v>16</v>
      </c>
      <c r="G482" t="s">
        <v>100</v>
      </c>
      <c r="H482" t="s">
        <v>101</v>
      </c>
    </row>
    <row r="483" spans="1:8" x14ac:dyDescent="0.25">
      <c r="A483" s="19">
        <v>42121</v>
      </c>
      <c r="C483" t="s">
        <v>99</v>
      </c>
      <c r="D483">
        <v>0</v>
      </c>
      <c r="E483">
        <v>0</v>
      </c>
      <c r="F483" t="s">
        <v>16</v>
      </c>
      <c r="G483" t="s">
        <v>100</v>
      </c>
      <c r="H483" t="s">
        <v>101</v>
      </c>
    </row>
    <row r="484" spans="1:8" x14ac:dyDescent="0.25">
      <c r="A484" s="19">
        <v>42122</v>
      </c>
      <c r="C484" t="s">
        <v>99</v>
      </c>
      <c r="D484">
        <v>0</v>
      </c>
      <c r="E484">
        <v>0</v>
      </c>
      <c r="F484" t="s">
        <v>16</v>
      </c>
      <c r="G484" t="s">
        <v>100</v>
      </c>
      <c r="H484" t="s">
        <v>101</v>
      </c>
    </row>
    <row r="485" spans="1:8" x14ac:dyDescent="0.25">
      <c r="A485" s="19">
        <v>42123</v>
      </c>
      <c r="C485" t="s">
        <v>99</v>
      </c>
      <c r="D485">
        <v>0</v>
      </c>
      <c r="E485">
        <v>0</v>
      </c>
      <c r="F485" t="s">
        <v>16</v>
      </c>
      <c r="G485" t="s">
        <v>100</v>
      </c>
      <c r="H485" t="s">
        <v>101</v>
      </c>
    </row>
    <row r="486" spans="1:8" x14ac:dyDescent="0.25">
      <c r="A486" s="19">
        <v>42124</v>
      </c>
      <c r="C486" t="s">
        <v>99</v>
      </c>
      <c r="D486">
        <v>0</v>
      </c>
      <c r="E486">
        <v>0</v>
      </c>
      <c r="F486" t="s">
        <v>16</v>
      </c>
      <c r="G486" t="s">
        <v>100</v>
      </c>
      <c r="H486" t="s">
        <v>101</v>
      </c>
    </row>
    <row r="487" spans="1:8" x14ac:dyDescent="0.25">
      <c r="A487" s="19">
        <v>42125</v>
      </c>
      <c r="C487" t="s">
        <v>99</v>
      </c>
      <c r="D487">
        <v>0</v>
      </c>
      <c r="E487">
        <v>0</v>
      </c>
      <c r="F487" t="s">
        <v>16</v>
      </c>
      <c r="G487" t="s">
        <v>100</v>
      </c>
      <c r="H487" t="s">
        <v>101</v>
      </c>
    </row>
    <row r="488" spans="1:8" x14ac:dyDescent="0.25">
      <c r="A488" s="19">
        <v>42126</v>
      </c>
      <c r="C488" t="s">
        <v>99</v>
      </c>
      <c r="D488">
        <v>0</v>
      </c>
      <c r="E488">
        <v>0</v>
      </c>
      <c r="F488" t="s">
        <v>16</v>
      </c>
      <c r="G488" t="s">
        <v>100</v>
      </c>
      <c r="H488" t="s">
        <v>101</v>
      </c>
    </row>
    <row r="489" spans="1:8" x14ac:dyDescent="0.25">
      <c r="A489" s="19">
        <v>42127</v>
      </c>
      <c r="C489" t="s">
        <v>20</v>
      </c>
      <c r="D489">
        <v>1200</v>
      </c>
      <c r="E489">
        <v>4.8</v>
      </c>
      <c r="F489" t="s">
        <v>16</v>
      </c>
      <c r="G489" t="s">
        <v>100</v>
      </c>
      <c r="H489" t="s">
        <v>101</v>
      </c>
    </row>
    <row r="490" spans="1:8" x14ac:dyDescent="0.25">
      <c r="A490" s="19">
        <v>42128</v>
      </c>
      <c r="C490" t="s">
        <v>99</v>
      </c>
      <c r="D490">
        <v>0</v>
      </c>
      <c r="E490">
        <v>0</v>
      </c>
      <c r="F490" t="s">
        <v>16</v>
      </c>
      <c r="G490" t="s">
        <v>100</v>
      </c>
      <c r="H490" t="s">
        <v>101</v>
      </c>
    </row>
    <row r="491" spans="1:8" x14ac:dyDescent="0.25">
      <c r="A491" s="19">
        <v>42129</v>
      </c>
      <c r="C491" t="s">
        <v>99</v>
      </c>
      <c r="D491">
        <v>0</v>
      </c>
      <c r="E491">
        <v>0</v>
      </c>
      <c r="F491" t="s">
        <v>16</v>
      </c>
      <c r="G491" t="s">
        <v>100</v>
      </c>
      <c r="H491" t="s">
        <v>101</v>
      </c>
    </row>
    <row r="492" spans="1:8" x14ac:dyDescent="0.25">
      <c r="A492" s="19">
        <v>42130</v>
      </c>
      <c r="C492" t="s">
        <v>13</v>
      </c>
      <c r="D492">
        <v>660</v>
      </c>
      <c r="E492">
        <v>0</v>
      </c>
      <c r="F492" t="s">
        <v>19</v>
      </c>
      <c r="G492" t="s">
        <v>102</v>
      </c>
      <c r="H492" t="s">
        <v>101</v>
      </c>
    </row>
    <row r="493" spans="1:8" x14ac:dyDescent="0.25">
      <c r="A493" s="19">
        <v>42131</v>
      </c>
      <c r="C493" t="s">
        <v>99</v>
      </c>
      <c r="D493">
        <v>0</v>
      </c>
      <c r="E493">
        <v>0</v>
      </c>
      <c r="F493" t="s">
        <v>16</v>
      </c>
      <c r="G493" t="s">
        <v>100</v>
      </c>
      <c r="H493" t="s">
        <v>101</v>
      </c>
    </row>
    <row r="494" spans="1:8" x14ac:dyDescent="0.25">
      <c r="A494" s="19">
        <v>42132</v>
      </c>
      <c r="C494" t="s">
        <v>99</v>
      </c>
      <c r="D494">
        <v>0</v>
      </c>
      <c r="E494">
        <v>0</v>
      </c>
      <c r="F494" t="s">
        <v>16</v>
      </c>
      <c r="G494" t="s">
        <v>100</v>
      </c>
      <c r="H494" t="s">
        <v>101</v>
      </c>
    </row>
    <row r="495" spans="1:8" x14ac:dyDescent="0.25">
      <c r="A495" s="19">
        <v>42133</v>
      </c>
      <c r="C495" t="s">
        <v>21</v>
      </c>
      <c r="D495">
        <v>200</v>
      </c>
      <c r="E495">
        <v>8</v>
      </c>
      <c r="F495" t="s">
        <v>16</v>
      </c>
      <c r="G495" t="s">
        <v>100</v>
      </c>
      <c r="H495" t="s">
        <v>101</v>
      </c>
    </row>
    <row r="496" spans="1:8" x14ac:dyDescent="0.25">
      <c r="A496" s="19">
        <v>42134</v>
      </c>
      <c r="C496" t="s">
        <v>99</v>
      </c>
      <c r="D496">
        <v>0</v>
      </c>
      <c r="E496">
        <v>0</v>
      </c>
      <c r="F496" t="s">
        <v>16</v>
      </c>
      <c r="G496" t="s">
        <v>100</v>
      </c>
      <c r="H496" t="s">
        <v>101</v>
      </c>
    </row>
    <row r="497" spans="1:8" x14ac:dyDescent="0.25">
      <c r="A497" s="19">
        <v>42135</v>
      </c>
      <c r="C497" t="s">
        <v>99</v>
      </c>
      <c r="D497">
        <v>0</v>
      </c>
      <c r="E497">
        <v>0</v>
      </c>
      <c r="F497" t="s">
        <v>16</v>
      </c>
      <c r="G497" t="s">
        <v>100</v>
      </c>
      <c r="H497" t="s">
        <v>101</v>
      </c>
    </row>
    <row r="498" spans="1:8" x14ac:dyDescent="0.25">
      <c r="A498" s="19">
        <v>42136</v>
      </c>
      <c r="C498" t="s">
        <v>99</v>
      </c>
      <c r="D498">
        <v>0</v>
      </c>
      <c r="E498">
        <v>0</v>
      </c>
      <c r="F498" t="s">
        <v>16</v>
      </c>
      <c r="G498" t="s">
        <v>100</v>
      </c>
      <c r="H498" t="s">
        <v>101</v>
      </c>
    </row>
    <row r="499" spans="1:8" x14ac:dyDescent="0.25">
      <c r="A499" s="19">
        <v>42137</v>
      </c>
      <c r="C499" t="s">
        <v>99</v>
      </c>
      <c r="D499">
        <v>0</v>
      </c>
      <c r="E499">
        <v>0</v>
      </c>
      <c r="F499" t="s">
        <v>16</v>
      </c>
      <c r="G499" t="s">
        <v>100</v>
      </c>
      <c r="H499" t="s">
        <v>101</v>
      </c>
    </row>
    <row r="500" spans="1:8" x14ac:dyDescent="0.25">
      <c r="A500" s="19">
        <v>42138</v>
      </c>
      <c r="C500" t="s">
        <v>99</v>
      </c>
      <c r="D500">
        <v>0</v>
      </c>
      <c r="E500">
        <v>0</v>
      </c>
      <c r="F500" t="s">
        <v>16</v>
      </c>
      <c r="G500" t="s">
        <v>100</v>
      </c>
      <c r="H500" t="s">
        <v>101</v>
      </c>
    </row>
    <row r="501" spans="1:8" x14ac:dyDescent="0.25">
      <c r="A501" s="19">
        <v>42139</v>
      </c>
      <c r="C501" t="s">
        <v>99</v>
      </c>
      <c r="D501">
        <v>0</v>
      </c>
      <c r="E501">
        <v>0</v>
      </c>
      <c r="F501" t="s">
        <v>16</v>
      </c>
      <c r="G501" t="s">
        <v>100</v>
      </c>
      <c r="H501" t="s">
        <v>101</v>
      </c>
    </row>
    <row r="502" spans="1:8" x14ac:dyDescent="0.25">
      <c r="A502" s="19">
        <v>42140</v>
      </c>
      <c r="C502" t="s">
        <v>99</v>
      </c>
      <c r="D502">
        <v>0</v>
      </c>
      <c r="E502">
        <v>0</v>
      </c>
      <c r="F502" t="s">
        <v>16</v>
      </c>
      <c r="G502" t="s">
        <v>100</v>
      </c>
      <c r="H502" t="s">
        <v>101</v>
      </c>
    </row>
    <row r="503" spans="1:8" x14ac:dyDescent="0.25">
      <c r="A503" s="19">
        <v>42141</v>
      </c>
      <c r="C503" t="s">
        <v>10</v>
      </c>
      <c r="D503">
        <v>200</v>
      </c>
      <c r="E503">
        <v>8</v>
      </c>
      <c r="F503" t="s">
        <v>16</v>
      </c>
      <c r="G503" t="s">
        <v>100</v>
      </c>
      <c r="H503" t="s">
        <v>101</v>
      </c>
    </row>
    <row r="504" spans="1:8" x14ac:dyDescent="0.25">
      <c r="A504" s="19">
        <v>42142</v>
      </c>
      <c r="C504" t="s">
        <v>99</v>
      </c>
      <c r="D504">
        <v>0</v>
      </c>
      <c r="E504">
        <v>0</v>
      </c>
      <c r="F504" t="s">
        <v>16</v>
      </c>
      <c r="G504" t="s">
        <v>100</v>
      </c>
      <c r="H504" t="s">
        <v>101</v>
      </c>
    </row>
    <row r="505" spans="1:8" x14ac:dyDescent="0.25">
      <c r="A505" s="19">
        <v>42143</v>
      </c>
      <c r="C505" t="s">
        <v>99</v>
      </c>
      <c r="D505">
        <v>0</v>
      </c>
      <c r="E505">
        <v>0</v>
      </c>
      <c r="F505" t="s">
        <v>16</v>
      </c>
      <c r="G505" t="s">
        <v>100</v>
      </c>
      <c r="H505" t="s">
        <v>101</v>
      </c>
    </row>
    <row r="506" spans="1:8" x14ac:dyDescent="0.25">
      <c r="A506" s="19">
        <v>42144</v>
      </c>
      <c r="C506" t="s">
        <v>99</v>
      </c>
      <c r="D506">
        <v>0</v>
      </c>
      <c r="E506">
        <v>0</v>
      </c>
      <c r="F506" t="s">
        <v>16</v>
      </c>
      <c r="G506" t="s">
        <v>100</v>
      </c>
      <c r="H506" t="s">
        <v>101</v>
      </c>
    </row>
    <row r="507" spans="1:8" x14ac:dyDescent="0.25">
      <c r="A507" s="19">
        <v>42145</v>
      </c>
      <c r="C507" t="s">
        <v>99</v>
      </c>
      <c r="D507">
        <v>0</v>
      </c>
      <c r="E507">
        <v>0</v>
      </c>
      <c r="F507" t="s">
        <v>16</v>
      </c>
      <c r="G507" t="s">
        <v>100</v>
      </c>
      <c r="H507" t="s">
        <v>101</v>
      </c>
    </row>
    <row r="508" spans="1:8" x14ac:dyDescent="0.25">
      <c r="A508" s="19">
        <v>42146</v>
      </c>
      <c r="C508" t="s">
        <v>22</v>
      </c>
      <c r="D508" t="s">
        <v>23</v>
      </c>
      <c r="E508">
        <v>7</v>
      </c>
      <c r="F508" t="s">
        <v>24</v>
      </c>
      <c r="G508" t="s">
        <v>102</v>
      </c>
      <c r="H508" t="s">
        <v>103</v>
      </c>
    </row>
    <row r="509" spans="1:8" x14ac:dyDescent="0.25">
      <c r="A509" s="19">
        <v>42147</v>
      </c>
      <c r="C509" t="s">
        <v>13</v>
      </c>
      <c r="D509">
        <v>900</v>
      </c>
      <c r="E509">
        <v>4.8000000000000007</v>
      </c>
      <c r="F509" t="s">
        <v>25</v>
      </c>
      <c r="G509" t="s">
        <v>102</v>
      </c>
      <c r="H509" t="s">
        <v>103</v>
      </c>
    </row>
    <row r="510" spans="1:8" x14ac:dyDescent="0.25">
      <c r="A510" s="19">
        <v>42148</v>
      </c>
      <c r="C510" t="s">
        <v>99</v>
      </c>
      <c r="D510">
        <v>0</v>
      </c>
      <c r="E510">
        <v>0</v>
      </c>
      <c r="F510" t="s">
        <v>16</v>
      </c>
      <c r="G510" t="s">
        <v>100</v>
      </c>
      <c r="H510" t="s">
        <v>101</v>
      </c>
    </row>
    <row r="511" spans="1:8" x14ac:dyDescent="0.25">
      <c r="A511" s="19">
        <v>42149</v>
      </c>
      <c r="C511" t="s">
        <v>99</v>
      </c>
      <c r="D511">
        <v>0</v>
      </c>
      <c r="E511">
        <v>0</v>
      </c>
      <c r="F511" t="s">
        <v>16</v>
      </c>
      <c r="G511" t="s">
        <v>100</v>
      </c>
      <c r="H511" t="s">
        <v>101</v>
      </c>
    </row>
    <row r="512" spans="1:8" x14ac:dyDescent="0.25">
      <c r="A512" s="19">
        <v>42150</v>
      </c>
      <c r="C512" t="s">
        <v>13</v>
      </c>
      <c r="D512">
        <v>300</v>
      </c>
      <c r="E512">
        <v>1.6</v>
      </c>
      <c r="F512" t="s">
        <v>16</v>
      </c>
      <c r="G512" t="s">
        <v>100</v>
      </c>
      <c r="H512" t="s">
        <v>101</v>
      </c>
    </row>
    <row r="513" spans="1:8" x14ac:dyDescent="0.25">
      <c r="A513" s="19">
        <v>42151</v>
      </c>
      <c r="C513" t="s">
        <v>26</v>
      </c>
      <c r="D513">
        <v>900</v>
      </c>
      <c r="E513">
        <v>5.4</v>
      </c>
      <c r="F513" t="s">
        <v>27</v>
      </c>
      <c r="G513" t="s">
        <v>102</v>
      </c>
      <c r="H513" t="s">
        <v>101</v>
      </c>
    </row>
    <row r="514" spans="1:8" x14ac:dyDescent="0.25">
      <c r="A514" s="19">
        <v>42152</v>
      </c>
      <c r="C514" t="s">
        <v>99</v>
      </c>
      <c r="D514">
        <v>0</v>
      </c>
      <c r="E514">
        <v>0</v>
      </c>
      <c r="F514" t="s">
        <v>16</v>
      </c>
      <c r="G514" t="s">
        <v>100</v>
      </c>
      <c r="H514" t="s">
        <v>101</v>
      </c>
    </row>
    <row r="515" spans="1:8" x14ac:dyDescent="0.25">
      <c r="A515" s="19">
        <v>42153</v>
      </c>
      <c r="C515" t="s">
        <v>99</v>
      </c>
      <c r="D515">
        <v>0</v>
      </c>
      <c r="E515">
        <v>0</v>
      </c>
      <c r="F515" t="s">
        <v>16</v>
      </c>
      <c r="G515" t="s">
        <v>100</v>
      </c>
      <c r="H515" t="s">
        <v>101</v>
      </c>
    </row>
    <row r="516" spans="1:8" x14ac:dyDescent="0.25">
      <c r="A516" s="19">
        <v>42154</v>
      </c>
      <c r="C516" t="s">
        <v>99</v>
      </c>
      <c r="D516">
        <v>0</v>
      </c>
      <c r="E516">
        <v>0</v>
      </c>
      <c r="F516" t="s">
        <v>16</v>
      </c>
      <c r="G516" t="s">
        <v>100</v>
      </c>
      <c r="H516" t="s">
        <v>101</v>
      </c>
    </row>
    <row r="517" spans="1:8" x14ac:dyDescent="0.25">
      <c r="A517" s="19">
        <v>42155</v>
      </c>
      <c r="C517" t="s">
        <v>99</v>
      </c>
      <c r="D517">
        <v>0</v>
      </c>
      <c r="E517">
        <v>0</v>
      </c>
      <c r="F517" t="s">
        <v>16</v>
      </c>
      <c r="G517" t="s">
        <v>100</v>
      </c>
      <c r="H517" t="s">
        <v>101</v>
      </c>
    </row>
    <row r="518" spans="1:8" x14ac:dyDescent="0.25">
      <c r="A518" s="19">
        <v>42156</v>
      </c>
      <c r="C518" t="s">
        <v>99</v>
      </c>
      <c r="D518">
        <v>0</v>
      </c>
      <c r="E518">
        <v>0</v>
      </c>
      <c r="F518" t="s">
        <v>16</v>
      </c>
      <c r="G518" t="s">
        <v>100</v>
      </c>
      <c r="H518" t="s">
        <v>101</v>
      </c>
    </row>
    <row r="519" spans="1:8" x14ac:dyDescent="0.25">
      <c r="A519" s="19">
        <v>42157</v>
      </c>
      <c r="C519" t="s">
        <v>99</v>
      </c>
      <c r="D519">
        <v>0</v>
      </c>
      <c r="E519">
        <v>0</v>
      </c>
      <c r="F519" t="s">
        <v>16</v>
      </c>
      <c r="G519" t="s">
        <v>100</v>
      </c>
      <c r="H519" t="s">
        <v>101</v>
      </c>
    </row>
    <row r="520" spans="1:8" x14ac:dyDescent="0.25">
      <c r="A520" s="19">
        <v>42158</v>
      </c>
      <c r="C520" t="s">
        <v>99</v>
      </c>
      <c r="D520">
        <v>0</v>
      </c>
      <c r="E520">
        <v>0</v>
      </c>
      <c r="F520" t="s">
        <v>16</v>
      </c>
      <c r="G520" t="s">
        <v>100</v>
      </c>
      <c r="H520" t="s">
        <v>101</v>
      </c>
    </row>
    <row r="521" spans="1:8" x14ac:dyDescent="0.25">
      <c r="A521" s="19">
        <v>42159</v>
      </c>
      <c r="C521" t="s">
        <v>99</v>
      </c>
      <c r="D521">
        <v>0</v>
      </c>
      <c r="E521">
        <v>0</v>
      </c>
      <c r="F521" t="s">
        <v>16</v>
      </c>
      <c r="G521" t="s">
        <v>100</v>
      </c>
      <c r="H521" t="s">
        <v>101</v>
      </c>
    </row>
    <row r="522" spans="1:8" x14ac:dyDescent="0.25">
      <c r="A522" s="19">
        <v>42160</v>
      </c>
      <c r="C522" t="s">
        <v>13</v>
      </c>
      <c r="D522">
        <v>1500</v>
      </c>
      <c r="E522">
        <v>8</v>
      </c>
      <c r="F522" t="s">
        <v>28</v>
      </c>
      <c r="G522" t="s">
        <v>102</v>
      </c>
      <c r="H522" t="s">
        <v>103</v>
      </c>
    </row>
    <row r="523" spans="1:8" x14ac:dyDescent="0.25">
      <c r="A523" s="19">
        <v>42161</v>
      </c>
      <c r="C523" t="s">
        <v>29</v>
      </c>
      <c r="D523">
        <v>200</v>
      </c>
      <c r="E523">
        <v>8</v>
      </c>
      <c r="F523" t="s">
        <v>16</v>
      </c>
      <c r="G523" t="s">
        <v>100</v>
      </c>
      <c r="H523" t="s">
        <v>101</v>
      </c>
    </row>
    <row r="524" spans="1:8" x14ac:dyDescent="0.25">
      <c r="A524" s="19">
        <v>42162</v>
      </c>
      <c r="C524" t="s">
        <v>99</v>
      </c>
      <c r="D524">
        <v>0</v>
      </c>
      <c r="E524">
        <v>0</v>
      </c>
      <c r="F524" t="s">
        <v>16</v>
      </c>
      <c r="G524" t="s">
        <v>100</v>
      </c>
      <c r="H524" t="s">
        <v>101</v>
      </c>
    </row>
    <row r="525" spans="1:8" x14ac:dyDescent="0.25">
      <c r="A525" s="19">
        <v>42163</v>
      </c>
      <c r="C525" t="s">
        <v>99</v>
      </c>
      <c r="D525">
        <v>0</v>
      </c>
      <c r="E525">
        <v>0</v>
      </c>
      <c r="F525" t="s">
        <v>16</v>
      </c>
      <c r="G525" t="s">
        <v>100</v>
      </c>
      <c r="H525" t="s">
        <v>101</v>
      </c>
    </row>
    <row r="526" spans="1:8" x14ac:dyDescent="0.25">
      <c r="A526" s="19">
        <v>42164</v>
      </c>
      <c r="C526" t="s">
        <v>99</v>
      </c>
      <c r="D526">
        <v>0</v>
      </c>
      <c r="E526">
        <v>0</v>
      </c>
      <c r="F526" t="s">
        <v>16</v>
      </c>
      <c r="G526" t="s">
        <v>100</v>
      </c>
      <c r="H526" t="s">
        <v>101</v>
      </c>
    </row>
    <row r="527" spans="1:8" x14ac:dyDescent="0.25">
      <c r="A527" s="19">
        <v>42165</v>
      </c>
      <c r="C527" t="s">
        <v>99</v>
      </c>
      <c r="D527">
        <v>0</v>
      </c>
      <c r="E527">
        <v>0</v>
      </c>
      <c r="F527" t="s">
        <v>16</v>
      </c>
      <c r="G527" t="s">
        <v>100</v>
      </c>
      <c r="H527" t="s">
        <v>101</v>
      </c>
    </row>
    <row r="528" spans="1:8" x14ac:dyDescent="0.25">
      <c r="A528" s="19">
        <v>42166</v>
      </c>
      <c r="C528" t="s">
        <v>99</v>
      </c>
      <c r="D528">
        <v>0</v>
      </c>
      <c r="E528">
        <v>0</v>
      </c>
      <c r="F528" t="s">
        <v>16</v>
      </c>
      <c r="G528" t="s">
        <v>100</v>
      </c>
      <c r="H528" t="s">
        <v>101</v>
      </c>
    </row>
    <row r="529" spans="1:8" x14ac:dyDescent="0.25">
      <c r="A529" s="19">
        <v>42167</v>
      </c>
      <c r="C529" t="s">
        <v>99</v>
      </c>
      <c r="D529">
        <v>0</v>
      </c>
      <c r="E529">
        <v>0</v>
      </c>
      <c r="F529" t="s">
        <v>16</v>
      </c>
      <c r="G529" t="s">
        <v>100</v>
      </c>
      <c r="H529" t="s">
        <v>101</v>
      </c>
    </row>
    <row r="530" spans="1:8" x14ac:dyDescent="0.25">
      <c r="A530" s="19">
        <v>42168</v>
      </c>
      <c r="C530" t="s">
        <v>99</v>
      </c>
      <c r="D530">
        <v>0</v>
      </c>
      <c r="E530">
        <v>0</v>
      </c>
      <c r="F530" t="s">
        <v>16</v>
      </c>
      <c r="G530" t="s">
        <v>100</v>
      </c>
      <c r="H530" t="s">
        <v>101</v>
      </c>
    </row>
    <row r="531" spans="1:8" x14ac:dyDescent="0.25">
      <c r="A531" s="19">
        <v>42169</v>
      </c>
      <c r="C531" t="s">
        <v>99</v>
      </c>
      <c r="D531">
        <v>0</v>
      </c>
      <c r="E531">
        <v>0</v>
      </c>
      <c r="F531" t="s">
        <v>16</v>
      </c>
      <c r="G531" t="s">
        <v>100</v>
      </c>
      <c r="H531" t="s">
        <v>101</v>
      </c>
    </row>
    <row r="532" spans="1:8" x14ac:dyDescent="0.25">
      <c r="A532" s="19">
        <v>42170</v>
      </c>
      <c r="C532" t="s">
        <v>99</v>
      </c>
      <c r="D532">
        <v>0</v>
      </c>
      <c r="E532">
        <v>0</v>
      </c>
      <c r="F532" t="s">
        <v>16</v>
      </c>
      <c r="G532" t="s">
        <v>100</v>
      </c>
      <c r="H532" t="s">
        <v>101</v>
      </c>
    </row>
    <row r="533" spans="1:8" x14ac:dyDescent="0.25">
      <c r="A533" s="19">
        <v>42171</v>
      </c>
      <c r="C533" t="s">
        <v>99</v>
      </c>
      <c r="D533">
        <v>0</v>
      </c>
      <c r="E533">
        <v>0</v>
      </c>
      <c r="F533" t="s">
        <v>16</v>
      </c>
      <c r="G533" t="s">
        <v>100</v>
      </c>
      <c r="H533" t="s">
        <v>101</v>
      </c>
    </row>
    <row r="534" spans="1:8" x14ac:dyDescent="0.25">
      <c r="A534" s="19">
        <v>42172</v>
      </c>
      <c r="C534" t="s">
        <v>99</v>
      </c>
      <c r="D534">
        <v>0</v>
      </c>
      <c r="E534">
        <v>0</v>
      </c>
      <c r="F534" t="s">
        <v>16</v>
      </c>
      <c r="G534" t="s">
        <v>100</v>
      </c>
      <c r="H534" t="s">
        <v>101</v>
      </c>
    </row>
    <row r="535" spans="1:8" x14ac:dyDescent="0.25">
      <c r="A535" s="19">
        <v>42173</v>
      </c>
      <c r="C535" t="s">
        <v>99</v>
      </c>
      <c r="D535">
        <v>0</v>
      </c>
      <c r="E535">
        <v>0</v>
      </c>
      <c r="F535" t="s">
        <v>16</v>
      </c>
      <c r="G535" t="s">
        <v>100</v>
      </c>
      <c r="H535" t="s">
        <v>101</v>
      </c>
    </row>
    <row r="536" spans="1:8" x14ac:dyDescent="0.25">
      <c r="A536" s="19">
        <v>42174</v>
      </c>
      <c r="C536" t="s">
        <v>30</v>
      </c>
      <c r="D536" t="s">
        <v>31</v>
      </c>
      <c r="E536">
        <v>6</v>
      </c>
      <c r="F536" t="s">
        <v>32</v>
      </c>
      <c r="G536" t="s">
        <v>102</v>
      </c>
      <c r="H536" t="s">
        <v>103</v>
      </c>
    </row>
    <row r="537" spans="1:8" x14ac:dyDescent="0.25">
      <c r="A537" s="19">
        <v>42175</v>
      </c>
      <c r="C537" t="s">
        <v>99</v>
      </c>
      <c r="D537">
        <v>0</v>
      </c>
      <c r="E537">
        <v>0</v>
      </c>
      <c r="F537" t="s">
        <v>16</v>
      </c>
      <c r="G537" t="s">
        <v>100</v>
      </c>
      <c r="H537" t="s">
        <v>101</v>
      </c>
    </row>
    <row r="538" spans="1:8" x14ac:dyDescent="0.25">
      <c r="A538" s="19">
        <v>42176</v>
      </c>
      <c r="C538" t="s">
        <v>99</v>
      </c>
      <c r="D538">
        <v>0</v>
      </c>
      <c r="E538">
        <v>0</v>
      </c>
      <c r="F538" t="s">
        <v>16</v>
      </c>
      <c r="G538" t="s">
        <v>100</v>
      </c>
      <c r="H538" t="s">
        <v>101</v>
      </c>
    </row>
    <row r="539" spans="1:8" x14ac:dyDescent="0.25">
      <c r="A539" s="19">
        <v>42177</v>
      </c>
      <c r="C539" t="s">
        <v>99</v>
      </c>
      <c r="D539">
        <v>0</v>
      </c>
      <c r="E539">
        <v>0</v>
      </c>
      <c r="F539" t="s">
        <v>16</v>
      </c>
      <c r="G539" t="s">
        <v>100</v>
      </c>
      <c r="H539" t="s">
        <v>101</v>
      </c>
    </row>
    <row r="540" spans="1:8" x14ac:dyDescent="0.25">
      <c r="A540" s="19">
        <v>42178</v>
      </c>
      <c r="C540" t="s">
        <v>33</v>
      </c>
      <c r="D540">
        <v>200</v>
      </c>
      <c r="E540">
        <v>8</v>
      </c>
      <c r="F540" t="s">
        <v>34</v>
      </c>
      <c r="G540" t="s">
        <v>102</v>
      </c>
      <c r="H540" t="s">
        <v>101</v>
      </c>
    </row>
    <row r="541" spans="1:8" x14ac:dyDescent="0.25">
      <c r="A541" s="19">
        <v>42179</v>
      </c>
      <c r="C541" t="s">
        <v>99</v>
      </c>
      <c r="D541">
        <v>0</v>
      </c>
      <c r="E541">
        <v>0</v>
      </c>
      <c r="F541" t="s">
        <v>16</v>
      </c>
      <c r="G541" t="s">
        <v>100</v>
      </c>
      <c r="H541" t="s">
        <v>101</v>
      </c>
    </row>
    <row r="542" spans="1:8" x14ac:dyDescent="0.25">
      <c r="A542" s="19">
        <v>42180</v>
      </c>
      <c r="C542" t="s">
        <v>99</v>
      </c>
      <c r="D542">
        <v>0</v>
      </c>
      <c r="E542">
        <v>0</v>
      </c>
      <c r="F542" t="s">
        <v>16</v>
      </c>
      <c r="G542" t="s">
        <v>100</v>
      </c>
      <c r="H542" t="s">
        <v>101</v>
      </c>
    </row>
    <row r="543" spans="1:8" x14ac:dyDescent="0.25">
      <c r="A543" s="19">
        <v>42181</v>
      </c>
      <c r="C543" t="s">
        <v>99</v>
      </c>
      <c r="D543">
        <v>0</v>
      </c>
      <c r="E543">
        <v>0</v>
      </c>
      <c r="F543" t="s">
        <v>16</v>
      </c>
      <c r="G543" t="s">
        <v>100</v>
      </c>
      <c r="H543" t="s">
        <v>101</v>
      </c>
    </row>
    <row r="544" spans="1:8" x14ac:dyDescent="0.25">
      <c r="A544" s="19">
        <v>42182</v>
      </c>
      <c r="C544" t="s">
        <v>99</v>
      </c>
      <c r="D544">
        <v>0</v>
      </c>
      <c r="E544">
        <v>0</v>
      </c>
      <c r="F544" t="s">
        <v>16</v>
      </c>
      <c r="G544" t="s">
        <v>100</v>
      </c>
      <c r="H544" t="s">
        <v>101</v>
      </c>
    </row>
    <row r="545" spans="1:8" x14ac:dyDescent="0.25">
      <c r="A545" s="19">
        <v>42183</v>
      </c>
      <c r="C545" t="s">
        <v>10</v>
      </c>
      <c r="D545">
        <v>150</v>
      </c>
      <c r="E545">
        <v>6</v>
      </c>
      <c r="F545" t="s">
        <v>16</v>
      </c>
      <c r="G545" t="s">
        <v>100</v>
      </c>
      <c r="H545" t="s">
        <v>101</v>
      </c>
    </row>
    <row r="546" spans="1:8" x14ac:dyDescent="0.25">
      <c r="A546" s="19">
        <v>42184</v>
      </c>
      <c r="C546" t="s">
        <v>99</v>
      </c>
      <c r="D546">
        <v>0</v>
      </c>
      <c r="E546">
        <v>0</v>
      </c>
      <c r="F546" t="s">
        <v>16</v>
      </c>
      <c r="G546" t="s">
        <v>100</v>
      </c>
      <c r="H546" t="s">
        <v>101</v>
      </c>
    </row>
    <row r="547" spans="1:8" x14ac:dyDescent="0.25">
      <c r="A547" s="19">
        <v>42185</v>
      </c>
      <c r="C547" t="s">
        <v>99</v>
      </c>
      <c r="D547">
        <v>0</v>
      </c>
      <c r="E547">
        <v>0</v>
      </c>
      <c r="F547" t="s">
        <v>16</v>
      </c>
      <c r="G547" t="s">
        <v>100</v>
      </c>
      <c r="H547" t="s">
        <v>101</v>
      </c>
    </row>
    <row r="548" spans="1:8" x14ac:dyDescent="0.25">
      <c r="A548" s="19">
        <v>42186</v>
      </c>
      <c r="C548" t="s">
        <v>13</v>
      </c>
      <c r="D548">
        <v>4</v>
      </c>
      <c r="E548">
        <v>0</v>
      </c>
      <c r="F548" t="s">
        <v>34</v>
      </c>
      <c r="G548" t="s">
        <v>102</v>
      </c>
      <c r="H548" t="s">
        <v>101</v>
      </c>
    </row>
    <row r="549" spans="1:8" x14ac:dyDescent="0.25">
      <c r="A549" s="19">
        <v>42187</v>
      </c>
      <c r="C549" t="s">
        <v>99</v>
      </c>
      <c r="D549">
        <v>0</v>
      </c>
      <c r="E549">
        <v>0</v>
      </c>
      <c r="F549" t="s">
        <v>16</v>
      </c>
      <c r="G549" t="s">
        <v>100</v>
      </c>
      <c r="H549" t="s">
        <v>101</v>
      </c>
    </row>
    <row r="550" spans="1:8" x14ac:dyDescent="0.25">
      <c r="A550" s="19">
        <v>42188</v>
      </c>
      <c r="C550" t="s">
        <v>13</v>
      </c>
      <c r="D550">
        <v>4</v>
      </c>
      <c r="E550">
        <v>0</v>
      </c>
      <c r="F550" t="s">
        <v>19</v>
      </c>
      <c r="G550" t="s">
        <v>102</v>
      </c>
      <c r="H550" t="s">
        <v>101</v>
      </c>
    </row>
    <row r="551" spans="1:8" x14ac:dyDescent="0.25">
      <c r="A551" s="19">
        <v>42189</v>
      </c>
      <c r="C551" t="s">
        <v>99</v>
      </c>
      <c r="D551">
        <v>0</v>
      </c>
      <c r="E551">
        <v>0</v>
      </c>
      <c r="F551" t="s">
        <v>16</v>
      </c>
      <c r="G551" t="s">
        <v>100</v>
      </c>
      <c r="H551" t="s">
        <v>101</v>
      </c>
    </row>
    <row r="552" spans="1:8" x14ac:dyDescent="0.25">
      <c r="A552" s="19">
        <v>42190</v>
      </c>
      <c r="C552" t="s">
        <v>99</v>
      </c>
      <c r="D552">
        <v>0</v>
      </c>
      <c r="E552">
        <v>0</v>
      </c>
      <c r="F552" t="s">
        <v>16</v>
      </c>
      <c r="G552" t="s">
        <v>100</v>
      </c>
      <c r="H552" t="s">
        <v>101</v>
      </c>
    </row>
    <row r="553" spans="1:8" x14ac:dyDescent="0.25">
      <c r="A553" s="19">
        <v>42191</v>
      </c>
      <c r="C553" t="s">
        <v>99</v>
      </c>
      <c r="D553">
        <v>0</v>
      </c>
      <c r="E553">
        <v>0</v>
      </c>
      <c r="F553" t="s">
        <v>16</v>
      </c>
      <c r="G553" t="s">
        <v>100</v>
      </c>
      <c r="H553" t="s">
        <v>101</v>
      </c>
    </row>
    <row r="554" spans="1:8" x14ac:dyDescent="0.25">
      <c r="A554" s="19">
        <v>42192</v>
      </c>
      <c r="C554" t="s">
        <v>99</v>
      </c>
      <c r="D554">
        <v>0</v>
      </c>
      <c r="E554">
        <v>0</v>
      </c>
      <c r="F554" t="s">
        <v>16</v>
      </c>
      <c r="G554" t="s">
        <v>100</v>
      </c>
      <c r="H554" t="s">
        <v>101</v>
      </c>
    </row>
    <row r="555" spans="1:8" x14ac:dyDescent="0.25">
      <c r="A555" s="19">
        <v>42193</v>
      </c>
      <c r="C555" t="s">
        <v>99</v>
      </c>
      <c r="D555">
        <v>0</v>
      </c>
      <c r="E555">
        <v>0</v>
      </c>
      <c r="F555" t="s">
        <v>16</v>
      </c>
      <c r="G555" t="s">
        <v>100</v>
      </c>
      <c r="H555" t="s">
        <v>101</v>
      </c>
    </row>
    <row r="556" spans="1:8" x14ac:dyDescent="0.25">
      <c r="A556" s="19">
        <v>42194</v>
      </c>
      <c r="C556" t="s">
        <v>99</v>
      </c>
      <c r="D556">
        <v>0</v>
      </c>
      <c r="E556">
        <v>0</v>
      </c>
      <c r="F556" t="s">
        <v>16</v>
      </c>
      <c r="G556" t="s">
        <v>100</v>
      </c>
      <c r="H556" t="s">
        <v>101</v>
      </c>
    </row>
    <row r="557" spans="1:8" x14ac:dyDescent="0.25">
      <c r="A557" s="19">
        <v>42195</v>
      </c>
      <c r="C557" t="s">
        <v>99</v>
      </c>
      <c r="D557">
        <v>0</v>
      </c>
      <c r="E557">
        <v>0</v>
      </c>
      <c r="F557" t="s">
        <v>16</v>
      </c>
      <c r="G557" t="s">
        <v>100</v>
      </c>
      <c r="H557" t="s">
        <v>101</v>
      </c>
    </row>
    <row r="558" spans="1:8" x14ac:dyDescent="0.25">
      <c r="A558" s="19">
        <v>42196</v>
      </c>
      <c r="C558" t="s">
        <v>13</v>
      </c>
      <c r="D558">
        <v>3</v>
      </c>
      <c r="E558">
        <v>4.8000000000000007</v>
      </c>
      <c r="F558" t="s">
        <v>35</v>
      </c>
      <c r="G558" t="s">
        <v>102</v>
      </c>
      <c r="H558" t="s">
        <v>101</v>
      </c>
    </row>
    <row r="559" spans="1:8" x14ac:dyDescent="0.25">
      <c r="A559" s="19">
        <v>42197</v>
      </c>
      <c r="C559" t="s">
        <v>99</v>
      </c>
      <c r="D559">
        <v>0</v>
      </c>
      <c r="E559">
        <v>0</v>
      </c>
      <c r="F559" t="s">
        <v>16</v>
      </c>
      <c r="G559" t="s">
        <v>100</v>
      </c>
      <c r="H559" t="s">
        <v>101</v>
      </c>
    </row>
    <row r="560" spans="1:8" x14ac:dyDescent="0.25">
      <c r="A560" s="19">
        <v>42198</v>
      </c>
      <c r="C560" t="s">
        <v>99</v>
      </c>
      <c r="D560">
        <v>0</v>
      </c>
      <c r="E560">
        <v>0</v>
      </c>
      <c r="F560" t="s">
        <v>16</v>
      </c>
      <c r="G560" t="s">
        <v>100</v>
      </c>
      <c r="H560" t="s">
        <v>101</v>
      </c>
    </row>
    <row r="561" spans="1:8" x14ac:dyDescent="0.25">
      <c r="A561" s="19">
        <v>42199</v>
      </c>
      <c r="C561" t="s">
        <v>10</v>
      </c>
      <c r="D561">
        <v>350</v>
      </c>
      <c r="E561">
        <v>14</v>
      </c>
      <c r="F561" t="s">
        <v>19</v>
      </c>
      <c r="G561" t="s">
        <v>102</v>
      </c>
      <c r="H561" t="s">
        <v>101</v>
      </c>
    </row>
    <row r="562" spans="1:8" x14ac:dyDescent="0.25">
      <c r="A562" s="19">
        <v>42200</v>
      </c>
      <c r="C562" t="s">
        <v>99</v>
      </c>
      <c r="D562">
        <v>0</v>
      </c>
      <c r="E562">
        <v>0</v>
      </c>
      <c r="F562" t="s">
        <v>16</v>
      </c>
      <c r="G562" t="s">
        <v>100</v>
      </c>
      <c r="H562" t="s">
        <v>101</v>
      </c>
    </row>
    <row r="563" spans="1:8" x14ac:dyDescent="0.25">
      <c r="A563" s="19">
        <v>42201</v>
      </c>
      <c r="C563" t="s">
        <v>15</v>
      </c>
      <c r="D563">
        <v>200</v>
      </c>
      <c r="E563">
        <v>2.2999999999999998</v>
      </c>
      <c r="F563" t="s">
        <v>16</v>
      </c>
      <c r="G563" t="s">
        <v>100</v>
      </c>
      <c r="H563" t="s">
        <v>101</v>
      </c>
    </row>
    <row r="564" spans="1:8" x14ac:dyDescent="0.25">
      <c r="A564" s="19">
        <v>42202</v>
      </c>
      <c r="C564" t="s">
        <v>99</v>
      </c>
      <c r="D564">
        <v>0</v>
      </c>
      <c r="E564">
        <v>0</v>
      </c>
      <c r="F564" t="s">
        <v>16</v>
      </c>
      <c r="G564" t="s">
        <v>100</v>
      </c>
      <c r="H564" t="s">
        <v>101</v>
      </c>
    </row>
    <row r="565" spans="1:8" x14ac:dyDescent="0.25">
      <c r="A565" s="19">
        <v>42203</v>
      </c>
      <c r="C565" t="s">
        <v>99</v>
      </c>
      <c r="D565">
        <v>0</v>
      </c>
      <c r="E565">
        <v>0</v>
      </c>
      <c r="F565" t="s">
        <v>16</v>
      </c>
      <c r="G565" t="s">
        <v>100</v>
      </c>
      <c r="H565" t="s">
        <v>101</v>
      </c>
    </row>
    <row r="566" spans="1:8" x14ac:dyDescent="0.25">
      <c r="A566" s="19">
        <v>42204</v>
      </c>
      <c r="C566" t="s">
        <v>99</v>
      </c>
      <c r="D566">
        <v>0</v>
      </c>
      <c r="E566">
        <v>0</v>
      </c>
      <c r="F566" t="s">
        <v>16</v>
      </c>
      <c r="G566" t="s">
        <v>100</v>
      </c>
      <c r="H566" t="s">
        <v>101</v>
      </c>
    </row>
    <row r="567" spans="1:8" x14ac:dyDescent="0.25">
      <c r="A567" s="19">
        <v>42205</v>
      </c>
      <c r="C567" t="s">
        <v>10</v>
      </c>
      <c r="D567">
        <v>200</v>
      </c>
      <c r="E567">
        <v>6</v>
      </c>
      <c r="F567" t="s">
        <v>16</v>
      </c>
      <c r="G567" t="s">
        <v>100</v>
      </c>
      <c r="H567" t="s">
        <v>101</v>
      </c>
    </row>
    <row r="568" spans="1:8" x14ac:dyDescent="0.25">
      <c r="A568" s="19">
        <v>42206</v>
      </c>
      <c r="C568" t="s">
        <v>99</v>
      </c>
      <c r="D568">
        <v>0</v>
      </c>
      <c r="E568">
        <v>0</v>
      </c>
      <c r="F568" t="s">
        <v>16</v>
      </c>
      <c r="G568" t="s">
        <v>100</v>
      </c>
      <c r="H568" t="s">
        <v>101</v>
      </c>
    </row>
    <row r="569" spans="1:8" x14ac:dyDescent="0.25">
      <c r="A569" s="19">
        <v>42207</v>
      </c>
      <c r="C569" t="s">
        <v>99</v>
      </c>
      <c r="D569">
        <v>0</v>
      </c>
      <c r="E569">
        <v>0</v>
      </c>
      <c r="F569" t="s">
        <v>16</v>
      </c>
      <c r="G569" t="s">
        <v>100</v>
      </c>
      <c r="H569" t="s">
        <v>101</v>
      </c>
    </row>
    <row r="570" spans="1:8" x14ac:dyDescent="0.25">
      <c r="A570" s="19">
        <v>42208</v>
      </c>
      <c r="C570" t="s">
        <v>99</v>
      </c>
      <c r="D570">
        <v>0</v>
      </c>
      <c r="E570">
        <v>0</v>
      </c>
      <c r="F570" t="s">
        <v>16</v>
      </c>
      <c r="G570" t="s">
        <v>100</v>
      </c>
      <c r="H570" t="s">
        <v>101</v>
      </c>
    </row>
    <row r="571" spans="1:8" x14ac:dyDescent="0.25">
      <c r="A571" s="19">
        <v>42209</v>
      </c>
      <c r="C571" t="s">
        <v>99</v>
      </c>
      <c r="D571">
        <v>0</v>
      </c>
      <c r="E571">
        <v>0</v>
      </c>
      <c r="F571" t="s">
        <v>16</v>
      </c>
      <c r="G571" t="s">
        <v>100</v>
      </c>
      <c r="H571" t="s">
        <v>101</v>
      </c>
    </row>
    <row r="572" spans="1:8" x14ac:dyDescent="0.25">
      <c r="A572" s="19">
        <v>42210</v>
      </c>
      <c r="C572" t="s">
        <v>99</v>
      </c>
      <c r="D572">
        <v>0</v>
      </c>
      <c r="E572">
        <v>0</v>
      </c>
      <c r="F572" t="s">
        <v>16</v>
      </c>
      <c r="G572" t="s">
        <v>100</v>
      </c>
      <c r="H572" t="s">
        <v>101</v>
      </c>
    </row>
    <row r="573" spans="1:8" x14ac:dyDescent="0.25">
      <c r="A573" s="19">
        <v>42211</v>
      </c>
      <c r="C573" t="s">
        <v>13</v>
      </c>
      <c r="D573">
        <v>0</v>
      </c>
      <c r="E573">
        <v>4.8000000000000007</v>
      </c>
      <c r="F573" t="s">
        <v>16</v>
      </c>
      <c r="G573" t="s">
        <v>100</v>
      </c>
      <c r="H573" t="s">
        <v>101</v>
      </c>
    </row>
    <row r="574" spans="1:8" x14ac:dyDescent="0.25">
      <c r="A574" s="19">
        <v>42212</v>
      </c>
      <c r="C574" t="s">
        <v>99</v>
      </c>
      <c r="D574">
        <v>0</v>
      </c>
      <c r="E574">
        <v>0</v>
      </c>
      <c r="F574" t="s">
        <v>16</v>
      </c>
      <c r="G574" t="s">
        <v>100</v>
      </c>
      <c r="H574" t="s">
        <v>101</v>
      </c>
    </row>
    <row r="575" spans="1:8" x14ac:dyDescent="0.25">
      <c r="A575" s="19">
        <v>42213</v>
      </c>
      <c r="C575" t="s">
        <v>15</v>
      </c>
      <c r="D575">
        <v>500</v>
      </c>
      <c r="E575">
        <v>6.5</v>
      </c>
      <c r="F575" t="s">
        <v>36</v>
      </c>
      <c r="G575" t="s">
        <v>102</v>
      </c>
      <c r="H575" t="s">
        <v>101</v>
      </c>
    </row>
    <row r="576" spans="1:8" x14ac:dyDescent="0.25">
      <c r="A576" s="19">
        <v>42214</v>
      </c>
      <c r="C576" t="s">
        <v>13</v>
      </c>
      <c r="D576">
        <v>2</v>
      </c>
      <c r="E576">
        <v>3.2</v>
      </c>
      <c r="F576" t="s">
        <v>36</v>
      </c>
      <c r="G576" t="s">
        <v>102</v>
      </c>
      <c r="H576" t="s">
        <v>101</v>
      </c>
    </row>
    <row r="577" spans="1:8" x14ac:dyDescent="0.25">
      <c r="A577" s="19">
        <v>42215</v>
      </c>
      <c r="C577" t="s">
        <v>10</v>
      </c>
      <c r="D577">
        <v>120</v>
      </c>
      <c r="E577">
        <v>3.2</v>
      </c>
      <c r="F577" t="s">
        <v>36</v>
      </c>
      <c r="G577" t="s">
        <v>102</v>
      </c>
      <c r="H577" t="s">
        <v>101</v>
      </c>
    </row>
    <row r="578" spans="1:8" x14ac:dyDescent="0.25">
      <c r="A578" s="19">
        <v>42216</v>
      </c>
      <c r="C578" t="s">
        <v>99</v>
      </c>
      <c r="D578">
        <v>0</v>
      </c>
      <c r="E578">
        <v>0</v>
      </c>
      <c r="F578" t="s">
        <v>16</v>
      </c>
      <c r="G578" t="s">
        <v>100</v>
      </c>
      <c r="H578" t="s">
        <v>101</v>
      </c>
    </row>
    <row r="579" spans="1:8" x14ac:dyDescent="0.25">
      <c r="A579" s="19">
        <v>42217</v>
      </c>
      <c r="C579" t="s">
        <v>99</v>
      </c>
      <c r="D579">
        <v>0</v>
      </c>
      <c r="E579">
        <v>0</v>
      </c>
      <c r="F579" t="s">
        <v>16</v>
      </c>
      <c r="G579" t="s">
        <v>100</v>
      </c>
      <c r="H579" t="s">
        <v>101</v>
      </c>
    </row>
    <row r="580" spans="1:8" x14ac:dyDescent="0.25">
      <c r="A580" s="19">
        <v>42218</v>
      </c>
      <c r="C580" t="s">
        <v>99</v>
      </c>
      <c r="D580">
        <v>0</v>
      </c>
      <c r="E580">
        <v>0</v>
      </c>
      <c r="F580" t="s">
        <v>16</v>
      </c>
      <c r="G580" t="s">
        <v>100</v>
      </c>
      <c r="H580" t="s">
        <v>101</v>
      </c>
    </row>
    <row r="581" spans="1:8" x14ac:dyDescent="0.25">
      <c r="A581" s="19">
        <v>42219</v>
      </c>
      <c r="C581" t="s">
        <v>99</v>
      </c>
      <c r="D581">
        <v>0</v>
      </c>
      <c r="E581">
        <v>0</v>
      </c>
      <c r="F581" t="s">
        <v>16</v>
      </c>
      <c r="G581" t="s">
        <v>100</v>
      </c>
      <c r="H581" t="s">
        <v>101</v>
      </c>
    </row>
    <row r="582" spans="1:8" x14ac:dyDescent="0.25">
      <c r="A582" s="19">
        <v>42220</v>
      </c>
      <c r="C582" t="s">
        <v>99</v>
      </c>
      <c r="D582">
        <v>0</v>
      </c>
      <c r="E582">
        <v>0</v>
      </c>
      <c r="F582" t="s">
        <v>16</v>
      </c>
      <c r="G582" t="s">
        <v>100</v>
      </c>
      <c r="H582" t="s">
        <v>101</v>
      </c>
    </row>
    <row r="583" spans="1:8" x14ac:dyDescent="0.25">
      <c r="A583" s="19">
        <v>42221</v>
      </c>
      <c r="C583" t="s">
        <v>10</v>
      </c>
      <c r="D583">
        <v>350</v>
      </c>
      <c r="E583">
        <v>14</v>
      </c>
      <c r="F583" t="s">
        <v>19</v>
      </c>
      <c r="G583" t="s">
        <v>102</v>
      </c>
      <c r="H583" t="s">
        <v>101</v>
      </c>
    </row>
    <row r="584" spans="1:8" x14ac:dyDescent="0.25">
      <c r="A584" s="19">
        <v>42222</v>
      </c>
      <c r="C584" t="s">
        <v>99</v>
      </c>
      <c r="D584">
        <v>0</v>
      </c>
      <c r="E584">
        <v>0</v>
      </c>
      <c r="F584" t="s">
        <v>16</v>
      </c>
      <c r="G584" t="s">
        <v>100</v>
      </c>
      <c r="H584" t="s">
        <v>101</v>
      </c>
    </row>
    <row r="585" spans="1:8" x14ac:dyDescent="0.25">
      <c r="A585" s="19">
        <v>42223</v>
      </c>
      <c r="C585" t="s">
        <v>37</v>
      </c>
      <c r="D585">
        <v>3</v>
      </c>
      <c r="E585">
        <v>4.8000000000000007</v>
      </c>
      <c r="F585" t="s">
        <v>38</v>
      </c>
      <c r="G585" t="s">
        <v>102</v>
      </c>
      <c r="H585" t="s">
        <v>103</v>
      </c>
    </row>
    <row r="586" spans="1:8" x14ac:dyDescent="0.25">
      <c r="A586" s="19">
        <v>42224</v>
      </c>
      <c r="C586" t="s">
        <v>99</v>
      </c>
      <c r="D586">
        <v>0</v>
      </c>
      <c r="E586">
        <v>0</v>
      </c>
      <c r="F586" t="s">
        <v>16</v>
      </c>
      <c r="G586" t="s">
        <v>100</v>
      </c>
      <c r="H586" t="s">
        <v>101</v>
      </c>
    </row>
    <row r="587" spans="1:8" x14ac:dyDescent="0.25">
      <c r="A587" s="19">
        <v>42225</v>
      </c>
      <c r="C587" t="s">
        <v>99</v>
      </c>
      <c r="D587">
        <v>0</v>
      </c>
      <c r="E587">
        <v>0</v>
      </c>
      <c r="F587" t="s">
        <v>16</v>
      </c>
      <c r="G587" t="s">
        <v>100</v>
      </c>
      <c r="H587" t="s">
        <v>101</v>
      </c>
    </row>
    <row r="588" spans="1:8" x14ac:dyDescent="0.25">
      <c r="A588" s="19">
        <v>42226</v>
      </c>
      <c r="C588" t="s">
        <v>99</v>
      </c>
      <c r="D588">
        <v>0</v>
      </c>
      <c r="E588">
        <v>0</v>
      </c>
      <c r="F588" t="s">
        <v>16</v>
      </c>
      <c r="G588" t="s">
        <v>100</v>
      </c>
      <c r="H588" t="s">
        <v>101</v>
      </c>
    </row>
    <row r="589" spans="1:8" x14ac:dyDescent="0.25">
      <c r="A589" s="19">
        <v>42227</v>
      </c>
      <c r="C589" t="s">
        <v>99</v>
      </c>
      <c r="D589">
        <v>0</v>
      </c>
      <c r="E589">
        <v>0</v>
      </c>
      <c r="F589" t="s">
        <v>16</v>
      </c>
      <c r="G589" t="s">
        <v>100</v>
      </c>
      <c r="H589" t="s">
        <v>101</v>
      </c>
    </row>
    <row r="590" spans="1:8" x14ac:dyDescent="0.25">
      <c r="A590" s="19">
        <v>42228</v>
      </c>
      <c r="C590" t="s">
        <v>99</v>
      </c>
      <c r="D590">
        <v>0</v>
      </c>
      <c r="E590">
        <v>0</v>
      </c>
      <c r="F590" t="s">
        <v>16</v>
      </c>
      <c r="G590" t="s">
        <v>100</v>
      </c>
      <c r="H590" t="s">
        <v>101</v>
      </c>
    </row>
    <row r="591" spans="1:8" x14ac:dyDescent="0.25">
      <c r="A591" s="19">
        <v>42229</v>
      </c>
      <c r="C591" t="s">
        <v>99</v>
      </c>
      <c r="D591">
        <v>0</v>
      </c>
      <c r="E591">
        <v>0</v>
      </c>
      <c r="F591" t="s">
        <v>16</v>
      </c>
      <c r="G591" t="s">
        <v>100</v>
      </c>
      <c r="H591" t="s">
        <v>101</v>
      </c>
    </row>
    <row r="592" spans="1:8" x14ac:dyDescent="0.25">
      <c r="A592" s="19">
        <v>42230</v>
      </c>
      <c r="C592" t="s">
        <v>99</v>
      </c>
      <c r="D592">
        <v>0</v>
      </c>
      <c r="E592">
        <v>0</v>
      </c>
      <c r="F592" t="s">
        <v>16</v>
      </c>
      <c r="G592" t="s">
        <v>100</v>
      </c>
      <c r="H592" t="s">
        <v>101</v>
      </c>
    </row>
    <row r="593" spans="1:8" x14ac:dyDescent="0.25">
      <c r="A593" s="19">
        <v>42231</v>
      </c>
      <c r="C593" t="s">
        <v>99</v>
      </c>
      <c r="D593">
        <v>0</v>
      </c>
      <c r="E593">
        <v>0</v>
      </c>
      <c r="F593" t="s">
        <v>16</v>
      </c>
      <c r="G593" t="s">
        <v>100</v>
      </c>
      <c r="H593" t="s">
        <v>101</v>
      </c>
    </row>
    <row r="594" spans="1:8" x14ac:dyDescent="0.25">
      <c r="A594" s="19">
        <v>42232</v>
      </c>
      <c r="C594" t="s">
        <v>10</v>
      </c>
      <c r="D594">
        <v>200</v>
      </c>
      <c r="E594">
        <v>3.5</v>
      </c>
      <c r="F594" t="s">
        <v>39</v>
      </c>
      <c r="G594" t="s">
        <v>102</v>
      </c>
      <c r="H594" t="s">
        <v>101</v>
      </c>
    </row>
    <row r="595" spans="1:8" x14ac:dyDescent="0.25">
      <c r="A595" s="19">
        <v>42233</v>
      </c>
      <c r="C595" t="s">
        <v>99</v>
      </c>
      <c r="D595">
        <v>0</v>
      </c>
      <c r="E595">
        <v>0</v>
      </c>
      <c r="F595" t="s">
        <v>16</v>
      </c>
      <c r="G595" t="s">
        <v>100</v>
      </c>
      <c r="H595" t="s">
        <v>101</v>
      </c>
    </row>
    <row r="596" spans="1:8" x14ac:dyDescent="0.25">
      <c r="A596" s="19">
        <v>42234</v>
      </c>
      <c r="C596" t="s">
        <v>99</v>
      </c>
      <c r="D596">
        <v>0</v>
      </c>
      <c r="E596">
        <v>0</v>
      </c>
      <c r="F596" t="s">
        <v>16</v>
      </c>
      <c r="G596" t="s">
        <v>100</v>
      </c>
      <c r="H596" t="s">
        <v>101</v>
      </c>
    </row>
    <row r="597" spans="1:8" x14ac:dyDescent="0.25">
      <c r="A597" s="19">
        <v>42235</v>
      </c>
      <c r="C597" t="s">
        <v>99</v>
      </c>
      <c r="D597">
        <v>0</v>
      </c>
      <c r="E597">
        <v>0</v>
      </c>
      <c r="F597" t="s">
        <v>16</v>
      </c>
      <c r="G597" t="s">
        <v>100</v>
      </c>
      <c r="H597" t="s">
        <v>101</v>
      </c>
    </row>
    <row r="598" spans="1:8" x14ac:dyDescent="0.25">
      <c r="A598" s="19">
        <v>42236</v>
      </c>
      <c r="C598" t="s">
        <v>99</v>
      </c>
      <c r="D598">
        <v>0</v>
      </c>
      <c r="E598">
        <v>0</v>
      </c>
      <c r="F598" t="s">
        <v>16</v>
      </c>
      <c r="G598" t="s">
        <v>100</v>
      </c>
      <c r="H598" t="s">
        <v>101</v>
      </c>
    </row>
    <row r="599" spans="1:8" x14ac:dyDescent="0.25">
      <c r="A599" s="19">
        <v>42237</v>
      </c>
      <c r="C599" t="s">
        <v>99</v>
      </c>
      <c r="D599">
        <v>0</v>
      </c>
      <c r="E599">
        <v>0</v>
      </c>
      <c r="F599" t="s">
        <v>16</v>
      </c>
      <c r="G599" t="s">
        <v>100</v>
      </c>
      <c r="H599" t="s">
        <v>101</v>
      </c>
    </row>
    <row r="600" spans="1:8" x14ac:dyDescent="0.25">
      <c r="A600" s="19">
        <v>42238</v>
      </c>
      <c r="C600" t="s">
        <v>13</v>
      </c>
      <c r="D600">
        <v>700</v>
      </c>
      <c r="E600">
        <v>3.5</v>
      </c>
      <c r="F600" t="s">
        <v>16</v>
      </c>
      <c r="G600" t="s">
        <v>100</v>
      </c>
      <c r="H600" t="s">
        <v>101</v>
      </c>
    </row>
    <row r="601" spans="1:8" x14ac:dyDescent="0.25">
      <c r="A601" s="19">
        <v>42239</v>
      </c>
      <c r="C601" t="s">
        <v>99</v>
      </c>
      <c r="D601">
        <v>0</v>
      </c>
      <c r="E601">
        <v>0</v>
      </c>
      <c r="F601" t="s">
        <v>16</v>
      </c>
      <c r="G601" t="s">
        <v>100</v>
      </c>
      <c r="H601" t="s">
        <v>101</v>
      </c>
    </row>
    <row r="602" spans="1:8" x14ac:dyDescent="0.25">
      <c r="A602" s="19">
        <v>42240</v>
      </c>
      <c r="C602" t="s">
        <v>99</v>
      </c>
      <c r="D602">
        <v>0</v>
      </c>
      <c r="E602">
        <v>0</v>
      </c>
      <c r="F602" t="s">
        <v>16</v>
      </c>
      <c r="G602" t="s">
        <v>100</v>
      </c>
      <c r="H602" t="s">
        <v>101</v>
      </c>
    </row>
    <row r="603" spans="1:8" x14ac:dyDescent="0.25">
      <c r="A603" s="19">
        <v>42241</v>
      </c>
      <c r="C603" t="s">
        <v>99</v>
      </c>
      <c r="D603">
        <v>0</v>
      </c>
      <c r="E603">
        <v>0</v>
      </c>
      <c r="F603" t="s">
        <v>16</v>
      </c>
      <c r="G603" t="s">
        <v>100</v>
      </c>
      <c r="H603" t="s">
        <v>101</v>
      </c>
    </row>
    <row r="604" spans="1:8" x14ac:dyDescent="0.25">
      <c r="A604" s="19">
        <v>42242</v>
      </c>
      <c r="C604" t="s">
        <v>99</v>
      </c>
      <c r="D604">
        <v>0</v>
      </c>
      <c r="E604">
        <v>0</v>
      </c>
      <c r="F604" t="s">
        <v>16</v>
      </c>
      <c r="G604" t="s">
        <v>100</v>
      </c>
      <c r="H604" t="s">
        <v>101</v>
      </c>
    </row>
    <row r="605" spans="1:8" x14ac:dyDescent="0.25">
      <c r="A605" s="19">
        <v>42243</v>
      </c>
      <c r="C605" t="s">
        <v>99</v>
      </c>
      <c r="D605">
        <v>0</v>
      </c>
      <c r="E605">
        <v>0</v>
      </c>
      <c r="F605" t="s">
        <v>16</v>
      </c>
      <c r="G605" t="s">
        <v>100</v>
      </c>
      <c r="H605" t="s">
        <v>101</v>
      </c>
    </row>
    <row r="606" spans="1:8" x14ac:dyDescent="0.25">
      <c r="A606" s="19">
        <v>42244</v>
      </c>
      <c r="C606" t="s">
        <v>99</v>
      </c>
      <c r="D606">
        <v>0</v>
      </c>
      <c r="E606">
        <v>0</v>
      </c>
      <c r="F606" t="s">
        <v>16</v>
      </c>
      <c r="G606" t="s">
        <v>100</v>
      </c>
      <c r="H606" t="s">
        <v>101</v>
      </c>
    </row>
    <row r="607" spans="1:8" x14ac:dyDescent="0.25">
      <c r="A607" s="19">
        <v>42245</v>
      </c>
      <c r="C607" t="s">
        <v>10</v>
      </c>
      <c r="D607">
        <v>200</v>
      </c>
      <c r="E607">
        <v>3.5</v>
      </c>
      <c r="F607" t="s">
        <v>16</v>
      </c>
      <c r="G607" t="s">
        <v>100</v>
      </c>
      <c r="H607" t="s">
        <v>101</v>
      </c>
    </row>
    <row r="608" spans="1:8" x14ac:dyDescent="0.25">
      <c r="A608" s="19">
        <v>42246</v>
      </c>
      <c r="C608" t="s">
        <v>99</v>
      </c>
      <c r="D608">
        <v>0</v>
      </c>
      <c r="E608">
        <v>0</v>
      </c>
      <c r="F608" t="s">
        <v>16</v>
      </c>
      <c r="G608" t="s">
        <v>100</v>
      </c>
      <c r="H608" t="s">
        <v>101</v>
      </c>
    </row>
    <row r="609" spans="1:8" x14ac:dyDescent="0.25">
      <c r="A609" s="19">
        <v>42247</v>
      </c>
      <c r="C609" t="s">
        <v>99</v>
      </c>
      <c r="D609">
        <v>0</v>
      </c>
      <c r="E609">
        <v>0</v>
      </c>
      <c r="F609" t="s">
        <v>16</v>
      </c>
      <c r="G609" t="s">
        <v>100</v>
      </c>
      <c r="H609" t="s">
        <v>101</v>
      </c>
    </row>
    <row r="610" spans="1:8" x14ac:dyDescent="0.25">
      <c r="A610" s="19">
        <v>42248</v>
      </c>
      <c r="C610" t="s">
        <v>10</v>
      </c>
      <c r="D610">
        <v>100</v>
      </c>
      <c r="E610">
        <v>1.8</v>
      </c>
      <c r="F610" t="s">
        <v>16</v>
      </c>
      <c r="G610" t="s">
        <v>100</v>
      </c>
      <c r="H610" t="s">
        <v>101</v>
      </c>
    </row>
    <row r="611" spans="1:8" x14ac:dyDescent="0.25">
      <c r="A611" s="19">
        <v>42249</v>
      </c>
      <c r="C611" t="s">
        <v>99</v>
      </c>
      <c r="D611">
        <v>0</v>
      </c>
      <c r="E611">
        <v>0</v>
      </c>
      <c r="F611" t="s">
        <v>16</v>
      </c>
      <c r="G611" t="s">
        <v>100</v>
      </c>
      <c r="H611" t="s">
        <v>101</v>
      </c>
    </row>
    <row r="612" spans="1:8" x14ac:dyDescent="0.25">
      <c r="A612" s="19">
        <v>42250</v>
      </c>
      <c r="C612" t="s">
        <v>99</v>
      </c>
      <c r="D612">
        <v>0</v>
      </c>
      <c r="E612">
        <v>0</v>
      </c>
      <c r="F612" t="s">
        <v>16</v>
      </c>
      <c r="G612" t="s">
        <v>100</v>
      </c>
      <c r="H612" t="s">
        <v>101</v>
      </c>
    </row>
    <row r="613" spans="1:8" x14ac:dyDescent="0.25">
      <c r="A613" s="19">
        <v>42251</v>
      </c>
      <c r="C613" t="s">
        <v>10</v>
      </c>
      <c r="D613">
        <v>500</v>
      </c>
      <c r="E613">
        <v>9</v>
      </c>
      <c r="F613" t="s">
        <v>90</v>
      </c>
      <c r="G613" t="s">
        <v>102</v>
      </c>
      <c r="H613" t="s">
        <v>103</v>
      </c>
    </row>
    <row r="614" spans="1:8" x14ac:dyDescent="0.25">
      <c r="A614" s="19">
        <v>42252</v>
      </c>
      <c r="C614" t="s">
        <v>99</v>
      </c>
      <c r="D614">
        <v>0</v>
      </c>
      <c r="E614">
        <v>0</v>
      </c>
      <c r="F614" t="s">
        <v>16</v>
      </c>
      <c r="G614" t="s">
        <v>100</v>
      </c>
      <c r="H614" t="s">
        <v>101</v>
      </c>
    </row>
    <row r="615" spans="1:8" x14ac:dyDescent="0.25">
      <c r="A615" s="19">
        <v>42253</v>
      </c>
      <c r="C615" t="s">
        <v>99</v>
      </c>
      <c r="D615">
        <v>0</v>
      </c>
      <c r="E615">
        <v>0</v>
      </c>
      <c r="F615" t="s">
        <v>16</v>
      </c>
      <c r="G615" t="s">
        <v>100</v>
      </c>
      <c r="H615" t="s">
        <v>101</v>
      </c>
    </row>
    <row r="616" spans="1:8" x14ac:dyDescent="0.25">
      <c r="A616" s="19">
        <v>42254</v>
      </c>
      <c r="C616" t="s">
        <v>99</v>
      </c>
      <c r="D616">
        <v>0</v>
      </c>
      <c r="E616">
        <v>0</v>
      </c>
      <c r="F616" t="s">
        <v>16</v>
      </c>
      <c r="G616" t="s">
        <v>100</v>
      </c>
      <c r="H616" t="s">
        <v>101</v>
      </c>
    </row>
    <row r="617" spans="1:8" x14ac:dyDescent="0.25">
      <c r="A617" s="19">
        <v>42255</v>
      </c>
      <c r="C617" t="s">
        <v>99</v>
      </c>
      <c r="D617">
        <v>0</v>
      </c>
      <c r="E617">
        <v>0</v>
      </c>
      <c r="F617" t="s">
        <v>16</v>
      </c>
      <c r="G617" t="s">
        <v>100</v>
      </c>
      <c r="H617" t="s">
        <v>101</v>
      </c>
    </row>
    <row r="618" spans="1:8" x14ac:dyDescent="0.25">
      <c r="A618" s="19">
        <v>42256</v>
      </c>
      <c r="C618" t="s">
        <v>99</v>
      </c>
      <c r="D618">
        <v>0</v>
      </c>
      <c r="E618">
        <v>0</v>
      </c>
      <c r="F618" t="s">
        <v>16</v>
      </c>
      <c r="G618" t="s">
        <v>100</v>
      </c>
      <c r="H618" t="s">
        <v>101</v>
      </c>
    </row>
    <row r="619" spans="1:8" x14ac:dyDescent="0.25">
      <c r="A619" s="19">
        <v>42257</v>
      </c>
      <c r="C619" t="s">
        <v>99</v>
      </c>
      <c r="D619">
        <v>0</v>
      </c>
      <c r="E619">
        <v>0</v>
      </c>
      <c r="F619" t="s">
        <v>16</v>
      </c>
      <c r="G619" t="s">
        <v>100</v>
      </c>
      <c r="H619" t="s">
        <v>101</v>
      </c>
    </row>
    <row r="620" spans="1:8" x14ac:dyDescent="0.25">
      <c r="A620" s="19">
        <v>42258</v>
      </c>
      <c r="C620" t="s">
        <v>10</v>
      </c>
      <c r="D620">
        <v>200</v>
      </c>
      <c r="E620">
        <v>8</v>
      </c>
      <c r="F620" t="s">
        <v>40</v>
      </c>
      <c r="G620" t="s">
        <v>102</v>
      </c>
      <c r="H620" t="s">
        <v>103</v>
      </c>
    </row>
    <row r="621" spans="1:8" x14ac:dyDescent="0.25">
      <c r="A621" s="19">
        <v>42259</v>
      </c>
      <c r="C621" t="s">
        <v>29</v>
      </c>
      <c r="D621">
        <v>150</v>
      </c>
      <c r="E621">
        <v>6</v>
      </c>
      <c r="F621" t="s">
        <v>40</v>
      </c>
      <c r="G621" t="s">
        <v>102</v>
      </c>
      <c r="H621" t="s">
        <v>103</v>
      </c>
    </row>
    <row r="622" spans="1:8" x14ac:dyDescent="0.25">
      <c r="A622" s="19">
        <v>42260</v>
      </c>
      <c r="C622" t="s">
        <v>99</v>
      </c>
      <c r="D622">
        <v>0</v>
      </c>
      <c r="E622">
        <v>0</v>
      </c>
      <c r="F622" t="s">
        <v>16</v>
      </c>
      <c r="G622" t="s">
        <v>100</v>
      </c>
      <c r="H622" t="s">
        <v>101</v>
      </c>
    </row>
    <row r="623" spans="1:8" x14ac:dyDescent="0.25">
      <c r="A623" s="19">
        <v>42261</v>
      </c>
      <c r="C623" t="s">
        <v>99</v>
      </c>
      <c r="D623">
        <v>0</v>
      </c>
      <c r="E623">
        <v>0</v>
      </c>
      <c r="F623" t="s">
        <v>16</v>
      </c>
      <c r="G623" t="s">
        <v>100</v>
      </c>
      <c r="H623" t="s">
        <v>101</v>
      </c>
    </row>
    <row r="624" spans="1:8" x14ac:dyDescent="0.25">
      <c r="A624" s="19">
        <v>42262</v>
      </c>
      <c r="C624" t="s">
        <v>99</v>
      </c>
      <c r="D624">
        <v>0</v>
      </c>
      <c r="E624">
        <v>0</v>
      </c>
      <c r="F624" t="s">
        <v>16</v>
      </c>
      <c r="G624" t="s">
        <v>100</v>
      </c>
      <c r="H624" t="s">
        <v>101</v>
      </c>
    </row>
    <row r="625" spans="1:8" x14ac:dyDescent="0.25">
      <c r="A625" s="19">
        <v>42263</v>
      </c>
      <c r="C625" t="s">
        <v>99</v>
      </c>
      <c r="D625">
        <v>0</v>
      </c>
      <c r="E625">
        <v>0</v>
      </c>
      <c r="F625" t="s">
        <v>16</v>
      </c>
      <c r="G625" t="s">
        <v>100</v>
      </c>
      <c r="H625" t="s">
        <v>101</v>
      </c>
    </row>
    <row r="626" spans="1:8" x14ac:dyDescent="0.25">
      <c r="A626" s="19">
        <v>42264</v>
      </c>
      <c r="C626" t="s">
        <v>99</v>
      </c>
      <c r="D626">
        <v>0</v>
      </c>
      <c r="E626">
        <v>0</v>
      </c>
      <c r="F626" t="s">
        <v>16</v>
      </c>
      <c r="G626" t="s">
        <v>100</v>
      </c>
      <c r="H626" t="s">
        <v>101</v>
      </c>
    </row>
    <row r="627" spans="1:8" x14ac:dyDescent="0.25">
      <c r="A627" s="19">
        <v>42265</v>
      </c>
      <c r="C627" t="s">
        <v>99</v>
      </c>
      <c r="D627">
        <v>0</v>
      </c>
      <c r="E627">
        <v>0</v>
      </c>
      <c r="F627" t="s">
        <v>16</v>
      </c>
      <c r="G627" t="s">
        <v>100</v>
      </c>
      <c r="H627" t="s">
        <v>101</v>
      </c>
    </row>
    <row r="628" spans="1:8" x14ac:dyDescent="0.25">
      <c r="A628" s="19">
        <v>42266</v>
      </c>
      <c r="C628" t="s">
        <v>5</v>
      </c>
      <c r="D628">
        <v>125</v>
      </c>
      <c r="E628">
        <v>5</v>
      </c>
      <c r="F628" t="s">
        <v>16</v>
      </c>
      <c r="G628" t="s">
        <v>100</v>
      </c>
      <c r="H628" t="s">
        <v>101</v>
      </c>
    </row>
    <row r="629" spans="1:8" x14ac:dyDescent="0.25">
      <c r="A629" s="19">
        <v>42267</v>
      </c>
      <c r="C629" t="s">
        <v>99</v>
      </c>
      <c r="D629">
        <v>0</v>
      </c>
      <c r="E629">
        <v>0</v>
      </c>
      <c r="F629" t="s">
        <v>16</v>
      </c>
      <c r="G629" t="s">
        <v>100</v>
      </c>
      <c r="H629" t="s">
        <v>101</v>
      </c>
    </row>
    <row r="630" spans="1:8" x14ac:dyDescent="0.25">
      <c r="A630" s="19">
        <v>42268</v>
      </c>
      <c r="C630" t="s">
        <v>99</v>
      </c>
      <c r="D630">
        <v>0</v>
      </c>
      <c r="E630">
        <v>0</v>
      </c>
      <c r="F630" t="s">
        <v>16</v>
      </c>
      <c r="G630" t="s">
        <v>100</v>
      </c>
      <c r="H630" t="s">
        <v>101</v>
      </c>
    </row>
    <row r="631" spans="1:8" x14ac:dyDescent="0.25">
      <c r="A631" s="19">
        <v>42269</v>
      </c>
      <c r="C631" t="s">
        <v>99</v>
      </c>
      <c r="D631">
        <v>0</v>
      </c>
      <c r="E631">
        <v>0</v>
      </c>
      <c r="F631" t="s">
        <v>16</v>
      </c>
      <c r="G631" t="s">
        <v>100</v>
      </c>
      <c r="H631" t="s">
        <v>101</v>
      </c>
    </row>
    <row r="632" spans="1:8" x14ac:dyDescent="0.25">
      <c r="A632" s="19">
        <v>42270</v>
      </c>
      <c r="C632" t="s">
        <v>99</v>
      </c>
      <c r="D632">
        <v>0</v>
      </c>
      <c r="E632">
        <v>0</v>
      </c>
      <c r="F632" t="s">
        <v>16</v>
      </c>
      <c r="G632" t="s">
        <v>100</v>
      </c>
      <c r="H632" t="s">
        <v>101</v>
      </c>
    </row>
    <row r="633" spans="1:8" x14ac:dyDescent="0.25">
      <c r="A633" s="19">
        <v>42271</v>
      </c>
      <c r="C633" t="s">
        <v>99</v>
      </c>
      <c r="D633">
        <v>0</v>
      </c>
      <c r="E633">
        <v>0</v>
      </c>
      <c r="F633" t="s">
        <v>16</v>
      </c>
      <c r="G633" t="s">
        <v>100</v>
      </c>
      <c r="H633" t="s">
        <v>101</v>
      </c>
    </row>
    <row r="634" spans="1:8" x14ac:dyDescent="0.25">
      <c r="A634" s="19">
        <v>42272</v>
      </c>
      <c r="C634" t="s">
        <v>99</v>
      </c>
      <c r="D634">
        <v>0</v>
      </c>
      <c r="E634">
        <v>0</v>
      </c>
      <c r="F634" t="s">
        <v>16</v>
      </c>
      <c r="G634" t="s">
        <v>100</v>
      </c>
      <c r="H634" t="s">
        <v>101</v>
      </c>
    </row>
    <row r="635" spans="1:8" x14ac:dyDescent="0.25">
      <c r="A635" s="19">
        <v>42273</v>
      </c>
      <c r="C635" t="s">
        <v>99</v>
      </c>
      <c r="D635">
        <v>0</v>
      </c>
      <c r="E635">
        <v>0</v>
      </c>
      <c r="F635" t="s">
        <v>16</v>
      </c>
      <c r="G635" t="s">
        <v>100</v>
      </c>
      <c r="H635" t="s">
        <v>101</v>
      </c>
    </row>
    <row r="636" spans="1:8" x14ac:dyDescent="0.25">
      <c r="A636" s="19">
        <v>42274</v>
      </c>
      <c r="C636" t="s">
        <v>5</v>
      </c>
      <c r="D636">
        <v>125</v>
      </c>
      <c r="E636">
        <v>5</v>
      </c>
      <c r="F636" t="s">
        <v>41</v>
      </c>
      <c r="G636" t="s">
        <v>102</v>
      </c>
      <c r="H636" t="s">
        <v>101</v>
      </c>
    </row>
    <row r="637" spans="1:8" x14ac:dyDescent="0.25">
      <c r="A637" s="19">
        <v>42275</v>
      </c>
      <c r="C637" t="s">
        <v>99</v>
      </c>
      <c r="D637">
        <v>0</v>
      </c>
      <c r="E637">
        <v>0</v>
      </c>
      <c r="F637" t="s">
        <v>16</v>
      </c>
      <c r="G637" t="s">
        <v>100</v>
      </c>
      <c r="H637" t="s">
        <v>101</v>
      </c>
    </row>
    <row r="638" spans="1:8" x14ac:dyDescent="0.25">
      <c r="A638" s="19">
        <v>42276</v>
      </c>
      <c r="C638" t="s">
        <v>99</v>
      </c>
      <c r="D638">
        <v>0</v>
      </c>
      <c r="E638">
        <v>0</v>
      </c>
      <c r="F638" t="s">
        <v>16</v>
      </c>
      <c r="G638" t="s">
        <v>100</v>
      </c>
      <c r="H638" t="s">
        <v>101</v>
      </c>
    </row>
    <row r="639" spans="1:8" x14ac:dyDescent="0.25">
      <c r="A639" s="19">
        <v>42277</v>
      </c>
      <c r="C639" t="s">
        <v>99</v>
      </c>
      <c r="D639">
        <v>0</v>
      </c>
      <c r="E639">
        <v>0</v>
      </c>
      <c r="F639" t="s">
        <v>16</v>
      </c>
      <c r="G639" t="s">
        <v>100</v>
      </c>
      <c r="H639" t="s">
        <v>101</v>
      </c>
    </row>
    <row r="640" spans="1:8" x14ac:dyDescent="0.25">
      <c r="A640" s="19">
        <v>42278</v>
      </c>
      <c r="C640" t="s">
        <v>99</v>
      </c>
      <c r="D640">
        <v>0</v>
      </c>
      <c r="E640">
        <v>0</v>
      </c>
      <c r="F640" t="s">
        <v>16</v>
      </c>
      <c r="G640" t="s">
        <v>100</v>
      </c>
      <c r="H640" t="s">
        <v>101</v>
      </c>
    </row>
    <row r="641" spans="1:8" x14ac:dyDescent="0.25">
      <c r="A641" s="19">
        <v>42279</v>
      </c>
      <c r="C641" t="s">
        <v>99</v>
      </c>
      <c r="D641">
        <v>0</v>
      </c>
      <c r="E641">
        <v>0</v>
      </c>
      <c r="F641" t="s">
        <v>16</v>
      </c>
      <c r="G641" t="s">
        <v>100</v>
      </c>
      <c r="H641" t="s">
        <v>101</v>
      </c>
    </row>
    <row r="642" spans="1:8" x14ac:dyDescent="0.25">
      <c r="A642" s="19">
        <v>42280</v>
      </c>
      <c r="C642" t="s">
        <v>5</v>
      </c>
      <c r="D642">
        <v>150</v>
      </c>
      <c r="E642">
        <v>6</v>
      </c>
      <c r="F642" t="s">
        <v>16</v>
      </c>
      <c r="G642" t="s">
        <v>100</v>
      </c>
      <c r="H642" t="s">
        <v>101</v>
      </c>
    </row>
    <row r="643" spans="1:8" x14ac:dyDescent="0.25">
      <c r="A643" s="19">
        <v>42281</v>
      </c>
      <c r="C643" t="s">
        <v>99</v>
      </c>
      <c r="D643">
        <v>0</v>
      </c>
      <c r="E643">
        <v>0</v>
      </c>
      <c r="F643" t="s">
        <v>16</v>
      </c>
      <c r="G643" t="s">
        <v>100</v>
      </c>
      <c r="H643" t="s">
        <v>101</v>
      </c>
    </row>
    <row r="644" spans="1:8" x14ac:dyDescent="0.25">
      <c r="A644" s="19">
        <v>42282</v>
      </c>
      <c r="C644" t="s">
        <v>99</v>
      </c>
      <c r="D644">
        <v>0</v>
      </c>
      <c r="E644">
        <v>0</v>
      </c>
      <c r="F644" t="s">
        <v>16</v>
      </c>
      <c r="G644" t="s">
        <v>100</v>
      </c>
      <c r="H644" t="s">
        <v>101</v>
      </c>
    </row>
    <row r="645" spans="1:8" x14ac:dyDescent="0.25">
      <c r="A645" s="19">
        <v>42283</v>
      </c>
      <c r="C645" t="s">
        <v>99</v>
      </c>
      <c r="D645">
        <v>0</v>
      </c>
      <c r="E645">
        <v>0</v>
      </c>
      <c r="F645" t="s">
        <v>16</v>
      </c>
      <c r="G645" t="s">
        <v>100</v>
      </c>
      <c r="H645" t="s">
        <v>101</v>
      </c>
    </row>
    <row r="646" spans="1:8" x14ac:dyDescent="0.25">
      <c r="A646" s="19">
        <v>42284</v>
      </c>
      <c r="C646" t="s">
        <v>99</v>
      </c>
      <c r="D646">
        <v>0</v>
      </c>
      <c r="E646">
        <v>0</v>
      </c>
      <c r="F646" t="s">
        <v>16</v>
      </c>
      <c r="G646" t="s">
        <v>100</v>
      </c>
      <c r="H646" t="s">
        <v>101</v>
      </c>
    </row>
    <row r="647" spans="1:8" x14ac:dyDescent="0.25">
      <c r="A647" s="19">
        <v>42285</v>
      </c>
      <c r="C647" t="s">
        <v>99</v>
      </c>
      <c r="D647">
        <v>0</v>
      </c>
      <c r="E647">
        <v>0</v>
      </c>
      <c r="F647" t="s">
        <v>16</v>
      </c>
      <c r="G647" t="s">
        <v>100</v>
      </c>
      <c r="H647" t="s">
        <v>101</v>
      </c>
    </row>
    <row r="648" spans="1:8" x14ac:dyDescent="0.25">
      <c r="A648" s="19">
        <v>42286</v>
      </c>
      <c r="C648" t="s">
        <v>99</v>
      </c>
      <c r="D648">
        <v>0</v>
      </c>
      <c r="E648">
        <v>0</v>
      </c>
      <c r="F648" t="s">
        <v>16</v>
      </c>
      <c r="G648" t="s">
        <v>100</v>
      </c>
      <c r="H648" t="s">
        <v>101</v>
      </c>
    </row>
    <row r="649" spans="1:8" x14ac:dyDescent="0.25">
      <c r="A649" s="19">
        <v>42287</v>
      </c>
      <c r="C649" t="s">
        <v>42</v>
      </c>
      <c r="D649" t="s">
        <v>43</v>
      </c>
      <c r="E649">
        <v>5</v>
      </c>
      <c r="F649" t="s">
        <v>44</v>
      </c>
      <c r="G649" t="s">
        <v>102</v>
      </c>
      <c r="H649" t="s">
        <v>103</v>
      </c>
    </row>
    <row r="650" spans="1:8" x14ac:dyDescent="0.25">
      <c r="A650" s="19">
        <v>42288</v>
      </c>
      <c r="C650" t="s">
        <v>99</v>
      </c>
      <c r="D650">
        <v>0</v>
      </c>
      <c r="E650">
        <v>0</v>
      </c>
      <c r="F650" t="s">
        <v>16</v>
      </c>
      <c r="G650" t="s">
        <v>100</v>
      </c>
      <c r="H650" t="s">
        <v>101</v>
      </c>
    </row>
    <row r="651" spans="1:8" x14ac:dyDescent="0.25">
      <c r="A651" s="19">
        <v>42289</v>
      </c>
      <c r="C651" t="s">
        <v>99</v>
      </c>
      <c r="D651">
        <v>0</v>
      </c>
      <c r="E651">
        <v>0</v>
      </c>
      <c r="F651" t="s">
        <v>16</v>
      </c>
      <c r="G651" t="s">
        <v>100</v>
      </c>
      <c r="H651" t="s">
        <v>101</v>
      </c>
    </row>
    <row r="652" spans="1:8" x14ac:dyDescent="0.25">
      <c r="A652" s="19">
        <v>42290</v>
      </c>
      <c r="C652" t="s">
        <v>99</v>
      </c>
      <c r="D652">
        <v>0</v>
      </c>
      <c r="E652">
        <v>0</v>
      </c>
      <c r="F652" t="s">
        <v>16</v>
      </c>
      <c r="G652" t="s">
        <v>100</v>
      </c>
      <c r="H652" t="s">
        <v>101</v>
      </c>
    </row>
    <row r="653" spans="1:8" x14ac:dyDescent="0.25">
      <c r="A653" s="19">
        <v>42291</v>
      </c>
      <c r="C653" t="s">
        <v>99</v>
      </c>
      <c r="D653">
        <v>0</v>
      </c>
      <c r="E653">
        <v>0</v>
      </c>
      <c r="F653" t="s">
        <v>16</v>
      </c>
      <c r="G653" t="s">
        <v>100</v>
      </c>
      <c r="H653" t="s">
        <v>101</v>
      </c>
    </row>
    <row r="654" spans="1:8" x14ac:dyDescent="0.25">
      <c r="A654" s="19">
        <v>42292</v>
      </c>
      <c r="C654" t="s">
        <v>99</v>
      </c>
      <c r="D654">
        <v>0</v>
      </c>
      <c r="E654">
        <v>0</v>
      </c>
      <c r="F654" t="s">
        <v>16</v>
      </c>
      <c r="G654" t="s">
        <v>100</v>
      </c>
      <c r="H654" t="s">
        <v>101</v>
      </c>
    </row>
    <row r="655" spans="1:8" x14ac:dyDescent="0.25">
      <c r="A655" s="19">
        <v>42293</v>
      </c>
      <c r="C655" t="s">
        <v>5</v>
      </c>
      <c r="D655">
        <v>300</v>
      </c>
      <c r="E655">
        <v>7</v>
      </c>
      <c r="F655" t="s">
        <v>44</v>
      </c>
      <c r="G655" t="s">
        <v>102</v>
      </c>
      <c r="H655" t="s">
        <v>103</v>
      </c>
    </row>
    <row r="656" spans="1:8" x14ac:dyDescent="0.25">
      <c r="A656" s="19">
        <v>42294</v>
      </c>
      <c r="C656" t="s">
        <v>99</v>
      </c>
      <c r="D656">
        <v>0</v>
      </c>
      <c r="E656">
        <v>0</v>
      </c>
      <c r="F656" t="s">
        <v>16</v>
      </c>
      <c r="G656" t="s">
        <v>100</v>
      </c>
      <c r="H656" t="s">
        <v>101</v>
      </c>
    </row>
    <row r="657" spans="1:8" x14ac:dyDescent="0.25">
      <c r="A657" s="19">
        <v>42295</v>
      </c>
      <c r="C657" t="s">
        <v>99</v>
      </c>
      <c r="D657">
        <v>0</v>
      </c>
      <c r="E657">
        <v>0</v>
      </c>
      <c r="F657" t="s">
        <v>16</v>
      </c>
      <c r="G657" t="s">
        <v>100</v>
      </c>
      <c r="H657" t="s">
        <v>101</v>
      </c>
    </row>
    <row r="658" spans="1:8" x14ac:dyDescent="0.25">
      <c r="A658" s="19">
        <v>42296</v>
      </c>
      <c r="C658" t="s">
        <v>99</v>
      </c>
      <c r="D658">
        <v>0</v>
      </c>
      <c r="E658">
        <v>0</v>
      </c>
      <c r="F658" t="s">
        <v>16</v>
      </c>
      <c r="G658" t="s">
        <v>100</v>
      </c>
      <c r="H658" t="s">
        <v>101</v>
      </c>
    </row>
    <row r="659" spans="1:8" x14ac:dyDescent="0.25">
      <c r="A659" s="19">
        <v>42297</v>
      </c>
      <c r="C659" t="s">
        <v>13</v>
      </c>
      <c r="D659">
        <v>1000</v>
      </c>
      <c r="E659">
        <v>3</v>
      </c>
      <c r="F659" t="s">
        <v>16</v>
      </c>
      <c r="G659" t="s">
        <v>100</v>
      </c>
      <c r="H659" t="s">
        <v>101</v>
      </c>
    </row>
    <row r="660" spans="1:8" x14ac:dyDescent="0.25">
      <c r="A660" s="19">
        <v>42298</v>
      </c>
      <c r="C660" t="s">
        <v>99</v>
      </c>
      <c r="D660">
        <v>0</v>
      </c>
      <c r="E660">
        <v>0</v>
      </c>
      <c r="F660" t="s">
        <v>16</v>
      </c>
      <c r="G660" t="s">
        <v>100</v>
      </c>
      <c r="H660" t="s">
        <v>101</v>
      </c>
    </row>
    <row r="661" spans="1:8" x14ac:dyDescent="0.25">
      <c r="A661" s="19">
        <v>42299</v>
      </c>
      <c r="C661" t="s">
        <v>5</v>
      </c>
      <c r="D661">
        <v>250</v>
      </c>
      <c r="E661">
        <v>5</v>
      </c>
      <c r="F661" t="s">
        <v>45</v>
      </c>
      <c r="G661" t="s">
        <v>102</v>
      </c>
      <c r="H661" t="s">
        <v>103</v>
      </c>
    </row>
    <row r="662" spans="1:8" x14ac:dyDescent="0.25">
      <c r="A662" s="19">
        <v>42300</v>
      </c>
      <c r="C662" t="s">
        <v>99</v>
      </c>
      <c r="D662">
        <v>0</v>
      </c>
      <c r="E662">
        <v>0</v>
      </c>
      <c r="F662" t="s">
        <v>16</v>
      </c>
      <c r="G662" t="s">
        <v>100</v>
      </c>
      <c r="H662" t="s">
        <v>101</v>
      </c>
    </row>
    <row r="663" spans="1:8" x14ac:dyDescent="0.25">
      <c r="A663" s="19">
        <v>42301</v>
      </c>
      <c r="C663" t="s">
        <v>5</v>
      </c>
      <c r="D663">
        <v>200</v>
      </c>
      <c r="E663">
        <v>4</v>
      </c>
      <c r="F663" t="s">
        <v>16</v>
      </c>
      <c r="G663" t="s">
        <v>100</v>
      </c>
      <c r="H663" t="s">
        <v>101</v>
      </c>
    </row>
    <row r="664" spans="1:8" x14ac:dyDescent="0.25">
      <c r="A664" s="19">
        <v>42302</v>
      </c>
      <c r="C664" t="s">
        <v>99</v>
      </c>
      <c r="D664">
        <v>0</v>
      </c>
      <c r="E664">
        <v>0</v>
      </c>
      <c r="F664" t="s">
        <v>16</v>
      </c>
      <c r="G664" t="s">
        <v>100</v>
      </c>
      <c r="H664" t="s">
        <v>101</v>
      </c>
    </row>
    <row r="665" spans="1:8" x14ac:dyDescent="0.25">
      <c r="A665" s="19">
        <v>42303</v>
      </c>
      <c r="C665" t="s">
        <v>99</v>
      </c>
      <c r="D665">
        <v>0</v>
      </c>
      <c r="E665">
        <v>0</v>
      </c>
      <c r="F665" t="s">
        <v>16</v>
      </c>
      <c r="G665" t="s">
        <v>100</v>
      </c>
      <c r="H665" t="s">
        <v>101</v>
      </c>
    </row>
    <row r="666" spans="1:8" x14ac:dyDescent="0.25">
      <c r="A666" s="19">
        <v>42304</v>
      </c>
      <c r="C666" t="s">
        <v>99</v>
      </c>
      <c r="D666">
        <v>0</v>
      </c>
      <c r="E666">
        <v>0</v>
      </c>
      <c r="F666" t="s">
        <v>16</v>
      </c>
      <c r="G666" t="s">
        <v>100</v>
      </c>
      <c r="H666" t="s">
        <v>101</v>
      </c>
    </row>
    <row r="667" spans="1:8" x14ac:dyDescent="0.25">
      <c r="A667" s="19">
        <v>42305</v>
      </c>
      <c r="C667" t="s">
        <v>99</v>
      </c>
      <c r="D667">
        <v>0</v>
      </c>
      <c r="E667">
        <v>0</v>
      </c>
      <c r="F667" t="s">
        <v>16</v>
      </c>
      <c r="G667" t="s">
        <v>100</v>
      </c>
      <c r="H667" t="s">
        <v>101</v>
      </c>
    </row>
    <row r="668" spans="1:8" x14ac:dyDescent="0.25">
      <c r="A668" s="19">
        <v>42306</v>
      </c>
      <c r="C668" t="s">
        <v>99</v>
      </c>
      <c r="D668">
        <v>0</v>
      </c>
      <c r="E668">
        <v>0</v>
      </c>
      <c r="F668" t="s">
        <v>16</v>
      </c>
      <c r="G668" t="s">
        <v>100</v>
      </c>
      <c r="H668" t="s">
        <v>101</v>
      </c>
    </row>
    <row r="669" spans="1:8" x14ac:dyDescent="0.25">
      <c r="A669" s="19">
        <v>42307</v>
      </c>
      <c r="C669" t="s">
        <v>99</v>
      </c>
      <c r="D669">
        <v>0</v>
      </c>
      <c r="E669">
        <v>0</v>
      </c>
      <c r="F669" t="s">
        <v>16</v>
      </c>
      <c r="G669" t="s">
        <v>100</v>
      </c>
      <c r="H669" t="s">
        <v>101</v>
      </c>
    </row>
    <row r="670" spans="1:8" x14ac:dyDescent="0.25">
      <c r="A670" s="19">
        <v>42308</v>
      </c>
      <c r="C670" t="s">
        <v>99</v>
      </c>
      <c r="D670">
        <v>0</v>
      </c>
      <c r="E670">
        <v>0</v>
      </c>
      <c r="F670" t="s">
        <v>16</v>
      </c>
      <c r="G670" t="s">
        <v>100</v>
      </c>
      <c r="H670" t="s">
        <v>101</v>
      </c>
    </row>
    <row r="671" spans="1:8" x14ac:dyDescent="0.25">
      <c r="A671" s="19">
        <v>42309</v>
      </c>
      <c r="C671" t="s">
        <v>99</v>
      </c>
      <c r="D671">
        <v>0</v>
      </c>
      <c r="E671">
        <v>0</v>
      </c>
      <c r="F671" t="s">
        <v>16</v>
      </c>
      <c r="G671" t="s">
        <v>100</v>
      </c>
      <c r="H671" t="s">
        <v>101</v>
      </c>
    </row>
    <row r="672" spans="1:8" x14ac:dyDescent="0.25">
      <c r="A672" s="19">
        <v>42310</v>
      </c>
      <c r="C672" t="s">
        <v>99</v>
      </c>
      <c r="D672">
        <v>0</v>
      </c>
      <c r="E672">
        <v>0</v>
      </c>
      <c r="F672" t="s">
        <v>16</v>
      </c>
      <c r="G672" t="s">
        <v>100</v>
      </c>
      <c r="H672" t="s">
        <v>101</v>
      </c>
    </row>
    <row r="673" spans="1:8" x14ac:dyDescent="0.25">
      <c r="A673" s="19">
        <v>42311</v>
      </c>
      <c r="C673" t="s">
        <v>99</v>
      </c>
      <c r="D673">
        <v>0</v>
      </c>
      <c r="E673">
        <v>0</v>
      </c>
      <c r="F673" t="s">
        <v>16</v>
      </c>
      <c r="G673" t="s">
        <v>100</v>
      </c>
      <c r="H673" t="s">
        <v>101</v>
      </c>
    </row>
    <row r="674" spans="1:8" x14ac:dyDescent="0.25">
      <c r="A674" s="19">
        <v>42312</v>
      </c>
      <c r="C674" t="s">
        <v>99</v>
      </c>
      <c r="D674">
        <v>0</v>
      </c>
      <c r="E674">
        <v>0</v>
      </c>
      <c r="F674" t="s">
        <v>16</v>
      </c>
      <c r="G674" t="s">
        <v>100</v>
      </c>
      <c r="H674" t="s">
        <v>101</v>
      </c>
    </row>
    <row r="675" spans="1:8" x14ac:dyDescent="0.25">
      <c r="A675" s="19">
        <v>42313</v>
      </c>
      <c r="C675" t="s">
        <v>99</v>
      </c>
      <c r="D675">
        <v>0</v>
      </c>
      <c r="E675">
        <v>0</v>
      </c>
      <c r="F675" t="s">
        <v>16</v>
      </c>
      <c r="G675" t="s">
        <v>100</v>
      </c>
      <c r="H675" t="s">
        <v>101</v>
      </c>
    </row>
    <row r="676" spans="1:8" x14ac:dyDescent="0.25">
      <c r="A676" s="19">
        <v>42314</v>
      </c>
      <c r="C676" t="s">
        <v>99</v>
      </c>
      <c r="D676">
        <v>0</v>
      </c>
      <c r="E676">
        <v>0</v>
      </c>
      <c r="F676" t="s">
        <v>16</v>
      </c>
      <c r="G676" t="s">
        <v>100</v>
      </c>
      <c r="H676" t="s">
        <v>101</v>
      </c>
    </row>
    <row r="677" spans="1:8" x14ac:dyDescent="0.25">
      <c r="A677" s="19">
        <v>42315</v>
      </c>
      <c r="C677" t="s">
        <v>99</v>
      </c>
      <c r="D677">
        <v>0</v>
      </c>
      <c r="E677">
        <v>0</v>
      </c>
      <c r="F677" t="s">
        <v>16</v>
      </c>
      <c r="G677" t="s">
        <v>100</v>
      </c>
      <c r="H677" t="s">
        <v>101</v>
      </c>
    </row>
    <row r="678" spans="1:8" x14ac:dyDescent="0.25">
      <c r="A678" s="19">
        <v>42316</v>
      </c>
      <c r="C678" t="s">
        <v>99</v>
      </c>
      <c r="D678">
        <v>0</v>
      </c>
      <c r="E678">
        <v>0</v>
      </c>
      <c r="F678" t="s">
        <v>16</v>
      </c>
      <c r="G678" t="s">
        <v>100</v>
      </c>
      <c r="H678" t="s">
        <v>101</v>
      </c>
    </row>
    <row r="679" spans="1:8" x14ac:dyDescent="0.25">
      <c r="A679" s="19">
        <v>42317</v>
      </c>
      <c r="C679" t="s">
        <v>99</v>
      </c>
      <c r="D679">
        <v>0</v>
      </c>
      <c r="E679">
        <v>0</v>
      </c>
      <c r="F679" t="s">
        <v>16</v>
      </c>
      <c r="G679" t="s">
        <v>100</v>
      </c>
      <c r="H679" t="s">
        <v>101</v>
      </c>
    </row>
    <row r="680" spans="1:8" x14ac:dyDescent="0.25">
      <c r="A680" s="19">
        <v>42318</v>
      </c>
      <c r="C680" t="s">
        <v>99</v>
      </c>
      <c r="D680">
        <v>0</v>
      </c>
      <c r="E680">
        <v>0</v>
      </c>
      <c r="F680" t="s">
        <v>16</v>
      </c>
      <c r="G680" t="s">
        <v>100</v>
      </c>
      <c r="H680" t="s">
        <v>101</v>
      </c>
    </row>
    <row r="681" spans="1:8" x14ac:dyDescent="0.25">
      <c r="A681" s="19">
        <v>42319</v>
      </c>
      <c r="C681" t="s">
        <v>99</v>
      </c>
      <c r="D681">
        <v>0</v>
      </c>
      <c r="E681">
        <v>0</v>
      </c>
      <c r="F681" t="s">
        <v>16</v>
      </c>
      <c r="G681" t="s">
        <v>100</v>
      </c>
      <c r="H681" t="s">
        <v>101</v>
      </c>
    </row>
    <row r="682" spans="1:8" x14ac:dyDescent="0.25">
      <c r="A682" s="19">
        <v>42320</v>
      </c>
      <c r="C682" t="s">
        <v>99</v>
      </c>
      <c r="D682">
        <v>0</v>
      </c>
      <c r="E682">
        <v>0</v>
      </c>
      <c r="F682" t="s">
        <v>16</v>
      </c>
      <c r="G682" t="s">
        <v>100</v>
      </c>
      <c r="H682" t="s">
        <v>101</v>
      </c>
    </row>
    <row r="683" spans="1:8" x14ac:dyDescent="0.25">
      <c r="A683" s="19">
        <v>42321</v>
      </c>
      <c r="C683" t="s">
        <v>99</v>
      </c>
      <c r="D683">
        <v>0</v>
      </c>
      <c r="E683">
        <v>0</v>
      </c>
      <c r="F683" t="s">
        <v>16</v>
      </c>
      <c r="G683" t="s">
        <v>100</v>
      </c>
      <c r="H683" t="s">
        <v>101</v>
      </c>
    </row>
    <row r="684" spans="1:8" x14ac:dyDescent="0.25">
      <c r="A684" s="19">
        <v>42322</v>
      </c>
      <c r="C684" t="s">
        <v>99</v>
      </c>
      <c r="D684">
        <v>0</v>
      </c>
      <c r="E684">
        <v>0</v>
      </c>
      <c r="F684" t="s">
        <v>16</v>
      </c>
      <c r="G684" t="s">
        <v>100</v>
      </c>
      <c r="H684" t="s">
        <v>101</v>
      </c>
    </row>
    <row r="685" spans="1:8" x14ac:dyDescent="0.25">
      <c r="A685" s="19">
        <v>42323</v>
      </c>
      <c r="C685" t="s">
        <v>99</v>
      </c>
      <c r="D685">
        <v>0</v>
      </c>
      <c r="E685">
        <v>0</v>
      </c>
      <c r="F685" t="s">
        <v>16</v>
      </c>
      <c r="G685" t="s">
        <v>100</v>
      </c>
      <c r="H685" t="s">
        <v>101</v>
      </c>
    </row>
    <row r="686" spans="1:8" x14ac:dyDescent="0.25">
      <c r="A686" s="19">
        <v>42324</v>
      </c>
      <c r="C686" t="s">
        <v>99</v>
      </c>
      <c r="D686">
        <v>0</v>
      </c>
      <c r="E686">
        <v>0</v>
      </c>
      <c r="F686" t="s">
        <v>16</v>
      </c>
      <c r="G686" t="s">
        <v>100</v>
      </c>
      <c r="H686" t="s">
        <v>101</v>
      </c>
    </row>
    <row r="687" spans="1:8" x14ac:dyDescent="0.25">
      <c r="A687" s="19">
        <v>42325</v>
      </c>
      <c r="C687" t="s">
        <v>99</v>
      </c>
      <c r="D687">
        <v>0</v>
      </c>
      <c r="E687">
        <v>0</v>
      </c>
      <c r="F687" t="s">
        <v>16</v>
      </c>
      <c r="G687" t="s">
        <v>100</v>
      </c>
      <c r="H687" t="s">
        <v>101</v>
      </c>
    </row>
    <row r="688" spans="1:8" x14ac:dyDescent="0.25">
      <c r="A688" s="19">
        <v>42326</v>
      </c>
      <c r="C688" t="s">
        <v>99</v>
      </c>
      <c r="D688">
        <v>0</v>
      </c>
      <c r="E688">
        <v>0</v>
      </c>
      <c r="F688" t="s">
        <v>16</v>
      </c>
      <c r="G688" t="s">
        <v>100</v>
      </c>
      <c r="H688" t="s">
        <v>101</v>
      </c>
    </row>
    <row r="689" spans="1:8" x14ac:dyDescent="0.25">
      <c r="A689" s="19">
        <v>42327</v>
      </c>
      <c r="C689" t="s">
        <v>99</v>
      </c>
      <c r="D689">
        <v>0</v>
      </c>
      <c r="E689">
        <v>0</v>
      </c>
      <c r="F689" t="s">
        <v>16</v>
      </c>
      <c r="G689" t="s">
        <v>100</v>
      </c>
      <c r="H689" t="s">
        <v>101</v>
      </c>
    </row>
    <row r="690" spans="1:8" x14ac:dyDescent="0.25">
      <c r="A690" s="19">
        <v>42328</v>
      </c>
      <c r="C690" t="s">
        <v>99</v>
      </c>
      <c r="D690">
        <v>0</v>
      </c>
      <c r="E690">
        <v>0</v>
      </c>
      <c r="F690" t="s">
        <v>16</v>
      </c>
      <c r="G690" t="s">
        <v>100</v>
      </c>
      <c r="H690" t="s">
        <v>101</v>
      </c>
    </row>
    <row r="691" spans="1:8" x14ac:dyDescent="0.25">
      <c r="A691" s="19">
        <v>42329</v>
      </c>
      <c r="C691" t="s">
        <v>99</v>
      </c>
      <c r="D691">
        <v>0</v>
      </c>
      <c r="E691">
        <v>0</v>
      </c>
      <c r="F691" t="s">
        <v>16</v>
      </c>
      <c r="G691" t="s">
        <v>100</v>
      </c>
      <c r="H691" t="s">
        <v>101</v>
      </c>
    </row>
    <row r="692" spans="1:8" x14ac:dyDescent="0.25">
      <c r="A692" s="19">
        <v>42330</v>
      </c>
      <c r="C692" t="s">
        <v>99</v>
      </c>
      <c r="D692">
        <v>0</v>
      </c>
      <c r="E692">
        <v>0</v>
      </c>
      <c r="F692" t="s">
        <v>16</v>
      </c>
      <c r="G692" t="s">
        <v>100</v>
      </c>
      <c r="H692" t="s">
        <v>101</v>
      </c>
    </row>
    <row r="693" spans="1:8" x14ac:dyDescent="0.25">
      <c r="A693" s="19">
        <v>42331</v>
      </c>
      <c r="C693" t="s">
        <v>99</v>
      </c>
      <c r="D693">
        <v>0</v>
      </c>
      <c r="E693">
        <v>0</v>
      </c>
      <c r="F693" t="s">
        <v>16</v>
      </c>
      <c r="G693" t="s">
        <v>100</v>
      </c>
      <c r="H693" t="s">
        <v>101</v>
      </c>
    </row>
    <row r="694" spans="1:8" x14ac:dyDescent="0.25">
      <c r="A694" s="19">
        <v>42332</v>
      </c>
      <c r="C694" t="s">
        <v>99</v>
      </c>
      <c r="D694">
        <v>0</v>
      </c>
      <c r="E694">
        <v>0</v>
      </c>
      <c r="F694" t="s">
        <v>16</v>
      </c>
      <c r="G694" t="s">
        <v>100</v>
      </c>
      <c r="H694" t="s">
        <v>101</v>
      </c>
    </row>
    <row r="695" spans="1:8" x14ac:dyDescent="0.25">
      <c r="A695" s="19">
        <v>42333</v>
      </c>
      <c r="C695" t="s">
        <v>99</v>
      </c>
      <c r="D695">
        <v>0</v>
      </c>
      <c r="E695">
        <v>0</v>
      </c>
      <c r="F695" t="s">
        <v>16</v>
      </c>
      <c r="G695" t="s">
        <v>100</v>
      </c>
      <c r="H695" t="s">
        <v>101</v>
      </c>
    </row>
    <row r="696" spans="1:8" x14ac:dyDescent="0.25">
      <c r="A696" s="19">
        <v>42334</v>
      </c>
      <c r="C696" t="s">
        <v>99</v>
      </c>
      <c r="D696">
        <v>0</v>
      </c>
      <c r="E696">
        <v>0</v>
      </c>
      <c r="F696" t="s">
        <v>16</v>
      </c>
      <c r="G696" t="s">
        <v>100</v>
      </c>
      <c r="H696" t="s">
        <v>101</v>
      </c>
    </row>
    <row r="697" spans="1:8" x14ac:dyDescent="0.25">
      <c r="A697" s="19">
        <v>42335</v>
      </c>
      <c r="C697" t="s">
        <v>99</v>
      </c>
      <c r="D697">
        <v>0</v>
      </c>
      <c r="E697">
        <v>0</v>
      </c>
      <c r="F697" t="s">
        <v>16</v>
      </c>
      <c r="G697" t="s">
        <v>100</v>
      </c>
      <c r="H697" t="s">
        <v>101</v>
      </c>
    </row>
    <row r="698" spans="1:8" x14ac:dyDescent="0.25">
      <c r="A698" s="19">
        <v>42336</v>
      </c>
      <c r="C698" t="s">
        <v>99</v>
      </c>
      <c r="D698">
        <v>0</v>
      </c>
      <c r="E698">
        <v>0</v>
      </c>
      <c r="F698" t="s">
        <v>16</v>
      </c>
      <c r="G698" t="s">
        <v>100</v>
      </c>
      <c r="H698" t="s">
        <v>101</v>
      </c>
    </row>
    <row r="699" spans="1:8" x14ac:dyDescent="0.25">
      <c r="A699" s="19">
        <v>42337</v>
      </c>
      <c r="C699" t="s">
        <v>99</v>
      </c>
      <c r="D699">
        <v>0</v>
      </c>
      <c r="E699">
        <v>0</v>
      </c>
      <c r="F699" t="s">
        <v>16</v>
      </c>
      <c r="G699" t="s">
        <v>100</v>
      </c>
      <c r="H699" t="s">
        <v>101</v>
      </c>
    </row>
    <row r="700" spans="1:8" x14ac:dyDescent="0.25">
      <c r="A700" s="19">
        <v>42338</v>
      </c>
      <c r="C700" t="s">
        <v>99</v>
      </c>
      <c r="D700">
        <v>0</v>
      </c>
      <c r="E700">
        <v>0</v>
      </c>
      <c r="F700" t="s">
        <v>16</v>
      </c>
      <c r="G700" t="s">
        <v>100</v>
      </c>
      <c r="H700" t="s">
        <v>101</v>
      </c>
    </row>
    <row r="701" spans="1:8" x14ac:dyDescent="0.25">
      <c r="A701" s="19">
        <v>42339</v>
      </c>
      <c r="C701" t="s">
        <v>99</v>
      </c>
      <c r="D701">
        <v>0</v>
      </c>
      <c r="E701">
        <v>0</v>
      </c>
      <c r="F701" t="s">
        <v>16</v>
      </c>
      <c r="G701" t="s">
        <v>100</v>
      </c>
      <c r="H701" t="s">
        <v>101</v>
      </c>
    </row>
    <row r="702" spans="1:8" x14ac:dyDescent="0.25">
      <c r="A702" s="19">
        <v>42340</v>
      </c>
      <c r="C702" t="s">
        <v>99</v>
      </c>
      <c r="D702">
        <v>0</v>
      </c>
      <c r="E702">
        <v>0</v>
      </c>
      <c r="F702" t="s">
        <v>16</v>
      </c>
      <c r="G702" t="s">
        <v>100</v>
      </c>
      <c r="H702" t="s">
        <v>101</v>
      </c>
    </row>
    <row r="703" spans="1:8" x14ac:dyDescent="0.25">
      <c r="A703" s="19">
        <v>42341</v>
      </c>
      <c r="C703" t="s">
        <v>99</v>
      </c>
      <c r="D703">
        <v>0</v>
      </c>
      <c r="E703">
        <v>0</v>
      </c>
      <c r="F703" t="s">
        <v>16</v>
      </c>
      <c r="G703" t="s">
        <v>100</v>
      </c>
      <c r="H703" t="s">
        <v>101</v>
      </c>
    </row>
    <row r="704" spans="1:8" x14ac:dyDescent="0.25">
      <c r="A704" s="19">
        <v>42342</v>
      </c>
      <c r="C704" t="s">
        <v>99</v>
      </c>
      <c r="D704">
        <v>0</v>
      </c>
      <c r="E704">
        <v>0</v>
      </c>
      <c r="F704" t="s">
        <v>16</v>
      </c>
      <c r="G704" t="s">
        <v>100</v>
      </c>
      <c r="H704" t="s">
        <v>101</v>
      </c>
    </row>
    <row r="705" spans="1:8" x14ac:dyDescent="0.25">
      <c r="A705" s="19">
        <v>42343</v>
      </c>
      <c r="C705" t="s">
        <v>99</v>
      </c>
      <c r="D705">
        <v>0</v>
      </c>
      <c r="E705">
        <v>0</v>
      </c>
      <c r="F705" t="s">
        <v>16</v>
      </c>
      <c r="G705" t="s">
        <v>100</v>
      </c>
      <c r="H705" t="s">
        <v>101</v>
      </c>
    </row>
    <row r="706" spans="1:8" x14ac:dyDescent="0.25">
      <c r="A706" s="19">
        <v>42344</v>
      </c>
      <c r="C706" t="s">
        <v>99</v>
      </c>
      <c r="D706">
        <v>0</v>
      </c>
      <c r="E706">
        <v>0</v>
      </c>
      <c r="F706" t="s">
        <v>16</v>
      </c>
      <c r="G706" t="s">
        <v>100</v>
      </c>
      <c r="H706" t="s">
        <v>101</v>
      </c>
    </row>
    <row r="707" spans="1:8" x14ac:dyDescent="0.25">
      <c r="A707" s="19">
        <v>42345</v>
      </c>
      <c r="C707" t="s">
        <v>99</v>
      </c>
      <c r="D707">
        <v>0</v>
      </c>
      <c r="E707">
        <v>0</v>
      </c>
      <c r="F707" t="s">
        <v>16</v>
      </c>
      <c r="G707" t="s">
        <v>100</v>
      </c>
      <c r="H707" t="s">
        <v>101</v>
      </c>
    </row>
    <row r="708" spans="1:8" x14ac:dyDescent="0.25">
      <c r="A708" s="19">
        <v>42346</v>
      </c>
      <c r="C708" t="s">
        <v>99</v>
      </c>
      <c r="D708">
        <v>0</v>
      </c>
      <c r="E708">
        <v>0</v>
      </c>
      <c r="F708" t="s">
        <v>16</v>
      </c>
      <c r="G708" t="s">
        <v>100</v>
      </c>
      <c r="H708" t="s">
        <v>101</v>
      </c>
    </row>
    <row r="709" spans="1:8" x14ac:dyDescent="0.25">
      <c r="A709" s="19">
        <v>42347</v>
      </c>
      <c r="C709" t="s">
        <v>99</v>
      </c>
      <c r="D709">
        <v>0</v>
      </c>
      <c r="E709">
        <v>0</v>
      </c>
      <c r="F709" t="s">
        <v>16</v>
      </c>
      <c r="G709" t="s">
        <v>100</v>
      </c>
      <c r="H709" t="s">
        <v>101</v>
      </c>
    </row>
    <row r="710" spans="1:8" x14ac:dyDescent="0.25">
      <c r="A710" s="19">
        <v>42348</v>
      </c>
      <c r="C710" t="s">
        <v>99</v>
      </c>
      <c r="D710">
        <v>0</v>
      </c>
      <c r="E710">
        <v>0</v>
      </c>
      <c r="F710" t="s">
        <v>16</v>
      </c>
      <c r="G710" t="s">
        <v>100</v>
      </c>
      <c r="H710" t="s">
        <v>101</v>
      </c>
    </row>
    <row r="711" spans="1:8" x14ac:dyDescent="0.25">
      <c r="A711" s="19">
        <v>42349</v>
      </c>
      <c r="C711" t="s">
        <v>99</v>
      </c>
      <c r="D711">
        <v>0</v>
      </c>
      <c r="E711">
        <v>0</v>
      </c>
      <c r="F711" t="s">
        <v>16</v>
      </c>
      <c r="G711" t="s">
        <v>100</v>
      </c>
      <c r="H711" t="s">
        <v>101</v>
      </c>
    </row>
    <row r="712" spans="1:8" x14ac:dyDescent="0.25">
      <c r="A712" s="19">
        <v>42350</v>
      </c>
      <c r="C712" t="s">
        <v>99</v>
      </c>
      <c r="D712">
        <v>0</v>
      </c>
      <c r="E712">
        <v>0</v>
      </c>
      <c r="F712" t="s">
        <v>16</v>
      </c>
      <c r="G712" t="s">
        <v>100</v>
      </c>
      <c r="H712" t="s">
        <v>101</v>
      </c>
    </row>
    <row r="713" spans="1:8" x14ac:dyDescent="0.25">
      <c r="A713" s="19">
        <v>42351</v>
      </c>
      <c r="C713" t="s">
        <v>99</v>
      </c>
      <c r="D713">
        <v>0</v>
      </c>
      <c r="E713">
        <v>0</v>
      </c>
      <c r="F713" t="s">
        <v>16</v>
      </c>
      <c r="G713" t="s">
        <v>100</v>
      </c>
      <c r="H713" t="s">
        <v>101</v>
      </c>
    </row>
    <row r="714" spans="1:8" x14ac:dyDescent="0.25">
      <c r="A714" s="19">
        <v>42352</v>
      </c>
      <c r="C714" t="s">
        <v>99</v>
      </c>
      <c r="D714">
        <v>0</v>
      </c>
      <c r="E714">
        <v>0</v>
      </c>
      <c r="F714" t="s">
        <v>16</v>
      </c>
      <c r="G714" t="s">
        <v>100</v>
      </c>
      <c r="H714" t="s">
        <v>101</v>
      </c>
    </row>
    <row r="715" spans="1:8" x14ac:dyDescent="0.25">
      <c r="A715" s="19">
        <v>42353</v>
      </c>
      <c r="C715" t="s">
        <v>99</v>
      </c>
      <c r="D715">
        <v>0</v>
      </c>
      <c r="E715">
        <v>0</v>
      </c>
      <c r="F715" t="s">
        <v>16</v>
      </c>
      <c r="G715" t="s">
        <v>100</v>
      </c>
      <c r="H715" t="s">
        <v>101</v>
      </c>
    </row>
    <row r="716" spans="1:8" x14ac:dyDescent="0.25">
      <c r="A716" s="19">
        <v>42354</v>
      </c>
      <c r="C716" t="s">
        <v>99</v>
      </c>
      <c r="D716">
        <v>0</v>
      </c>
      <c r="E716">
        <v>0</v>
      </c>
      <c r="F716" t="s">
        <v>16</v>
      </c>
      <c r="G716" t="s">
        <v>100</v>
      </c>
      <c r="H716" t="s">
        <v>101</v>
      </c>
    </row>
    <row r="717" spans="1:8" x14ac:dyDescent="0.25">
      <c r="A717" s="19">
        <v>42355</v>
      </c>
      <c r="C717" t="s">
        <v>99</v>
      </c>
      <c r="D717">
        <v>0</v>
      </c>
      <c r="E717">
        <v>0</v>
      </c>
      <c r="F717" t="s">
        <v>16</v>
      </c>
      <c r="G717" t="s">
        <v>100</v>
      </c>
      <c r="H717" t="s">
        <v>101</v>
      </c>
    </row>
    <row r="718" spans="1:8" x14ac:dyDescent="0.25">
      <c r="A718" s="19">
        <v>42356</v>
      </c>
      <c r="C718" t="s">
        <v>99</v>
      </c>
      <c r="D718">
        <v>0</v>
      </c>
      <c r="E718">
        <v>0</v>
      </c>
      <c r="F718" t="s">
        <v>16</v>
      </c>
      <c r="G718" t="s">
        <v>100</v>
      </c>
      <c r="H718" t="s">
        <v>101</v>
      </c>
    </row>
    <row r="719" spans="1:8" x14ac:dyDescent="0.25">
      <c r="A719" s="19">
        <v>42357</v>
      </c>
      <c r="C719" t="s">
        <v>99</v>
      </c>
      <c r="D719">
        <v>0</v>
      </c>
      <c r="E719">
        <v>0</v>
      </c>
      <c r="F719" t="s">
        <v>16</v>
      </c>
      <c r="G719" t="s">
        <v>100</v>
      </c>
      <c r="H719" t="s">
        <v>101</v>
      </c>
    </row>
    <row r="720" spans="1:8" x14ac:dyDescent="0.25">
      <c r="A720" s="19">
        <v>42358</v>
      </c>
      <c r="C720" t="s">
        <v>99</v>
      </c>
      <c r="D720">
        <v>0</v>
      </c>
      <c r="E720">
        <v>0</v>
      </c>
      <c r="F720" t="s">
        <v>16</v>
      </c>
      <c r="G720" t="s">
        <v>100</v>
      </c>
      <c r="H720" t="s">
        <v>101</v>
      </c>
    </row>
    <row r="721" spans="1:8" x14ac:dyDescent="0.25">
      <c r="A721" s="19">
        <v>42359</v>
      </c>
      <c r="C721" t="s">
        <v>99</v>
      </c>
      <c r="D721">
        <v>0</v>
      </c>
      <c r="E721">
        <v>0</v>
      </c>
      <c r="F721" t="s">
        <v>16</v>
      </c>
      <c r="G721" t="s">
        <v>100</v>
      </c>
      <c r="H721" t="s">
        <v>101</v>
      </c>
    </row>
    <row r="722" spans="1:8" x14ac:dyDescent="0.25">
      <c r="A722" s="19">
        <v>42360</v>
      </c>
      <c r="C722" t="s">
        <v>99</v>
      </c>
      <c r="D722">
        <v>0</v>
      </c>
      <c r="E722">
        <v>0</v>
      </c>
      <c r="F722" t="s">
        <v>16</v>
      </c>
      <c r="G722" t="s">
        <v>100</v>
      </c>
      <c r="H722" t="s">
        <v>101</v>
      </c>
    </row>
    <row r="723" spans="1:8" x14ac:dyDescent="0.25">
      <c r="A723" s="19">
        <v>42361</v>
      </c>
      <c r="C723" t="s">
        <v>99</v>
      </c>
      <c r="D723">
        <v>0</v>
      </c>
      <c r="E723">
        <v>0</v>
      </c>
      <c r="F723" t="s">
        <v>16</v>
      </c>
      <c r="G723" t="s">
        <v>100</v>
      </c>
      <c r="H723" t="s">
        <v>101</v>
      </c>
    </row>
    <row r="724" spans="1:8" x14ac:dyDescent="0.25">
      <c r="A724" s="19">
        <v>42362</v>
      </c>
      <c r="C724" t="s">
        <v>99</v>
      </c>
      <c r="D724">
        <v>0</v>
      </c>
      <c r="E724">
        <v>0</v>
      </c>
      <c r="F724" t="s">
        <v>16</v>
      </c>
      <c r="G724" t="s">
        <v>100</v>
      </c>
      <c r="H724" t="s">
        <v>101</v>
      </c>
    </row>
    <row r="725" spans="1:8" x14ac:dyDescent="0.25">
      <c r="A725" s="19">
        <v>42363</v>
      </c>
      <c r="C725" t="s">
        <v>99</v>
      </c>
      <c r="D725">
        <v>0</v>
      </c>
      <c r="E725">
        <v>0</v>
      </c>
      <c r="F725" t="s">
        <v>16</v>
      </c>
      <c r="G725" t="s">
        <v>100</v>
      </c>
      <c r="H725" t="s">
        <v>101</v>
      </c>
    </row>
    <row r="726" spans="1:8" x14ac:dyDescent="0.25">
      <c r="A726" s="19">
        <v>42364</v>
      </c>
      <c r="C726" t="s">
        <v>99</v>
      </c>
      <c r="D726">
        <v>0</v>
      </c>
      <c r="E726">
        <v>0</v>
      </c>
      <c r="F726" t="s">
        <v>16</v>
      </c>
      <c r="G726" t="s">
        <v>100</v>
      </c>
      <c r="H726" t="s">
        <v>101</v>
      </c>
    </row>
    <row r="727" spans="1:8" x14ac:dyDescent="0.25">
      <c r="A727" s="19">
        <v>42365</v>
      </c>
      <c r="C727" t="s">
        <v>99</v>
      </c>
      <c r="D727">
        <v>0</v>
      </c>
      <c r="E727">
        <v>0</v>
      </c>
      <c r="F727" t="s">
        <v>16</v>
      </c>
      <c r="G727" t="s">
        <v>100</v>
      </c>
      <c r="H727" t="s">
        <v>101</v>
      </c>
    </row>
    <row r="728" spans="1:8" x14ac:dyDescent="0.25">
      <c r="A728" s="19">
        <v>42366</v>
      </c>
      <c r="C728" t="s">
        <v>99</v>
      </c>
      <c r="D728">
        <v>0</v>
      </c>
      <c r="E728">
        <v>0</v>
      </c>
      <c r="F728" t="s">
        <v>16</v>
      </c>
      <c r="G728" t="s">
        <v>100</v>
      </c>
      <c r="H728" t="s">
        <v>101</v>
      </c>
    </row>
    <row r="729" spans="1:8" x14ac:dyDescent="0.25">
      <c r="A729" s="19">
        <v>42367</v>
      </c>
      <c r="C729" t="s">
        <v>99</v>
      </c>
      <c r="D729">
        <v>0</v>
      </c>
      <c r="E729">
        <v>0</v>
      </c>
      <c r="F729" t="s">
        <v>16</v>
      </c>
      <c r="G729" t="s">
        <v>100</v>
      </c>
      <c r="H729" t="s">
        <v>101</v>
      </c>
    </row>
    <row r="730" spans="1:8" x14ac:dyDescent="0.25">
      <c r="A730" s="19">
        <v>42368</v>
      </c>
      <c r="C730" t="s">
        <v>99</v>
      </c>
      <c r="D730">
        <v>0</v>
      </c>
      <c r="E730">
        <v>0</v>
      </c>
      <c r="F730" t="s">
        <v>16</v>
      </c>
      <c r="G730" t="s">
        <v>100</v>
      </c>
      <c r="H730" t="s">
        <v>101</v>
      </c>
    </row>
    <row r="731" spans="1:8" x14ac:dyDescent="0.25">
      <c r="A731" s="19">
        <v>42369</v>
      </c>
      <c r="C731" t="s">
        <v>99</v>
      </c>
      <c r="D731">
        <v>0</v>
      </c>
      <c r="E731">
        <v>0</v>
      </c>
      <c r="F731" t="s">
        <v>16</v>
      </c>
      <c r="G731" t="s">
        <v>100</v>
      </c>
      <c r="H731" t="s">
        <v>101</v>
      </c>
    </row>
    <row r="732" spans="1:8" x14ac:dyDescent="0.25">
      <c r="A732" s="19">
        <v>42370</v>
      </c>
      <c r="C732" t="s">
        <v>13</v>
      </c>
      <c r="D732">
        <v>300</v>
      </c>
      <c r="E732">
        <v>1</v>
      </c>
      <c r="F732" t="s">
        <v>46</v>
      </c>
      <c r="G732" t="s">
        <v>102</v>
      </c>
      <c r="H732" t="s">
        <v>103</v>
      </c>
    </row>
    <row r="733" spans="1:8" x14ac:dyDescent="0.25">
      <c r="A733" s="19">
        <v>42371</v>
      </c>
      <c r="C733" t="s">
        <v>99</v>
      </c>
      <c r="D733">
        <v>0</v>
      </c>
      <c r="E733">
        <v>0</v>
      </c>
      <c r="F733" t="s">
        <v>16</v>
      </c>
      <c r="G733" t="s">
        <v>100</v>
      </c>
      <c r="H733" t="s">
        <v>101</v>
      </c>
    </row>
    <row r="734" spans="1:8" x14ac:dyDescent="0.25">
      <c r="A734" s="19">
        <v>42372</v>
      </c>
      <c r="C734" t="s">
        <v>99</v>
      </c>
      <c r="D734">
        <v>0</v>
      </c>
      <c r="E734">
        <v>0</v>
      </c>
      <c r="F734" t="s">
        <v>16</v>
      </c>
      <c r="G734" t="s">
        <v>100</v>
      </c>
      <c r="H734" t="s">
        <v>101</v>
      </c>
    </row>
    <row r="735" spans="1:8" x14ac:dyDescent="0.25">
      <c r="A735" s="19">
        <v>42373</v>
      </c>
      <c r="C735" t="s">
        <v>99</v>
      </c>
      <c r="D735">
        <v>0</v>
      </c>
      <c r="E735">
        <v>0</v>
      </c>
      <c r="F735" t="s">
        <v>16</v>
      </c>
      <c r="G735" t="s">
        <v>100</v>
      </c>
      <c r="H735" t="s">
        <v>101</v>
      </c>
    </row>
    <row r="736" spans="1:8" x14ac:dyDescent="0.25">
      <c r="A736" s="19">
        <v>42374</v>
      </c>
      <c r="C736" t="s">
        <v>99</v>
      </c>
      <c r="D736">
        <v>0</v>
      </c>
      <c r="E736">
        <v>0</v>
      </c>
      <c r="F736" t="s">
        <v>16</v>
      </c>
      <c r="G736" t="s">
        <v>100</v>
      </c>
      <c r="H736" t="s">
        <v>101</v>
      </c>
    </row>
    <row r="737" spans="1:8" x14ac:dyDescent="0.25">
      <c r="A737" s="19">
        <v>42375</v>
      </c>
      <c r="C737" t="s">
        <v>99</v>
      </c>
      <c r="D737">
        <v>0</v>
      </c>
      <c r="E737">
        <v>0</v>
      </c>
      <c r="F737" t="s">
        <v>16</v>
      </c>
      <c r="G737" t="s">
        <v>100</v>
      </c>
      <c r="H737" t="s">
        <v>101</v>
      </c>
    </row>
    <row r="738" spans="1:8" x14ac:dyDescent="0.25">
      <c r="A738" s="19">
        <v>42376</v>
      </c>
      <c r="C738" t="s">
        <v>13</v>
      </c>
      <c r="D738">
        <v>1300</v>
      </c>
      <c r="E738">
        <v>4.5</v>
      </c>
      <c r="F738" t="s">
        <v>47</v>
      </c>
      <c r="G738" t="s">
        <v>102</v>
      </c>
      <c r="H738" t="s">
        <v>103</v>
      </c>
    </row>
    <row r="739" spans="1:8" x14ac:dyDescent="0.25">
      <c r="A739" s="19">
        <v>42377</v>
      </c>
      <c r="C739" t="s">
        <v>99</v>
      </c>
      <c r="D739">
        <v>0</v>
      </c>
      <c r="E739">
        <v>0</v>
      </c>
      <c r="F739" t="s">
        <v>16</v>
      </c>
      <c r="G739" t="s">
        <v>100</v>
      </c>
      <c r="H739" t="s">
        <v>101</v>
      </c>
    </row>
    <row r="740" spans="1:8" x14ac:dyDescent="0.25">
      <c r="A740" s="19">
        <v>42378</v>
      </c>
      <c r="C740" t="s">
        <v>15</v>
      </c>
      <c r="D740">
        <v>350</v>
      </c>
      <c r="E740">
        <v>4.5</v>
      </c>
      <c r="F740" t="s">
        <v>16</v>
      </c>
      <c r="G740" t="s">
        <v>100</v>
      </c>
      <c r="H740" t="s">
        <v>101</v>
      </c>
    </row>
    <row r="741" spans="1:8" x14ac:dyDescent="0.25">
      <c r="A741" s="19">
        <v>42379</v>
      </c>
      <c r="C741" t="s">
        <v>99</v>
      </c>
      <c r="D741">
        <v>0</v>
      </c>
      <c r="E741">
        <v>0</v>
      </c>
      <c r="F741" t="s">
        <v>16</v>
      </c>
      <c r="G741" t="s">
        <v>100</v>
      </c>
      <c r="H741" t="s">
        <v>101</v>
      </c>
    </row>
    <row r="742" spans="1:8" x14ac:dyDescent="0.25">
      <c r="A742" s="19">
        <v>42380</v>
      </c>
      <c r="C742" t="s">
        <v>13</v>
      </c>
      <c r="D742">
        <v>600</v>
      </c>
      <c r="E742">
        <v>2</v>
      </c>
      <c r="F742" t="s">
        <v>16</v>
      </c>
      <c r="G742" t="s">
        <v>100</v>
      </c>
      <c r="H742" t="s">
        <v>101</v>
      </c>
    </row>
    <row r="743" spans="1:8" x14ac:dyDescent="0.25">
      <c r="A743" s="19">
        <v>42381</v>
      </c>
      <c r="C743" t="s">
        <v>99</v>
      </c>
      <c r="D743">
        <v>0</v>
      </c>
      <c r="E743">
        <v>0</v>
      </c>
      <c r="F743" t="s">
        <v>16</v>
      </c>
      <c r="G743" t="s">
        <v>100</v>
      </c>
      <c r="H743" t="s">
        <v>101</v>
      </c>
    </row>
    <row r="744" spans="1:8" x14ac:dyDescent="0.25">
      <c r="A744" s="19">
        <v>42382</v>
      </c>
      <c r="C744" t="s">
        <v>99</v>
      </c>
      <c r="D744">
        <v>0</v>
      </c>
      <c r="E744">
        <v>0</v>
      </c>
      <c r="F744" t="s">
        <v>16</v>
      </c>
      <c r="G744" t="s">
        <v>100</v>
      </c>
      <c r="H744" t="s">
        <v>101</v>
      </c>
    </row>
    <row r="745" spans="1:8" x14ac:dyDescent="0.25">
      <c r="A745" s="19">
        <v>42383</v>
      </c>
      <c r="C745" t="s">
        <v>15</v>
      </c>
      <c r="D745">
        <v>350</v>
      </c>
      <c r="E745">
        <v>4.5</v>
      </c>
      <c r="F745" t="s">
        <v>16</v>
      </c>
      <c r="G745" t="s">
        <v>100</v>
      </c>
      <c r="H745" t="s">
        <v>101</v>
      </c>
    </row>
    <row r="746" spans="1:8" x14ac:dyDescent="0.25">
      <c r="A746" s="19">
        <v>42384</v>
      </c>
      <c r="C746" t="s">
        <v>13</v>
      </c>
      <c r="D746">
        <v>900</v>
      </c>
      <c r="E746">
        <v>4.5</v>
      </c>
      <c r="F746" t="s">
        <v>16</v>
      </c>
      <c r="G746" t="s">
        <v>100</v>
      </c>
      <c r="H746" t="s">
        <v>101</v>
      </c>
    </row>
    <row r="747" spans="1:8" x14ac:dyDescent="0.25">
      <c r="A747" s="19">
        <v>42385</v>
      </c>
      <c r="C747" t="s">
        <v>99</v>
      </c>
      <c r="D747">
        <v>0</v>
      </c>
      <c r="E747">
        <v>0</v>
      </c>
      <c r="F747" t="s">
        <v>16</v>
      </c>
      <c r="G747" t="s">
        <v>100</v>
      </c>
      <c r="H747" t="s">
        <v>101</v>
      </c>
    </row>
    <row r="748" spans="1:8" x14ac:dyDescent="0.25">
      <c r="A748" s="19">
        <v>42386</v>
      </c>
      <c r="C748" t="s">
        <v>99</v>
      </c>
      <c r="D748">
        <v>0</v>
      </c>
      <c r="E748">
        <v>0</v>
      </c>
      <c r="F748" t="s">
        <v>16</v>
      </c>
      <c r="G748" t="s">
        <v>100</v>
      </c>
      <c r="H748" t="s">
        <v>101</v>
      </c>
    </row>
    <row r="749" spans="1:8" x14ac:dyDescent="0.25">
      <c r="A749" s="19">
        <v>42387</v>
      </c>
      <c r="C749" t="s">
        <v>99</v>
      </c>
      <c r="D749">
        <v>0</v>
      </c>
      <c r="E749">
        <v>0</v>
      </c>
      <c r="F749" t="s">
        <v>16</v>
      </c>
      <c r="G749" t="s">
        <v>100</v>
      </c>
      <c r="H749" t="s">
        <v>101</v>
      </c>
    </row>
    <row r="750" spans="1:8" x14ac:dyDescent="0.25">
      <c r="A750" s="19">
        <v>42388</v>
      </c>
      <c r="C750" t="s">
        <v>10</v>
      </c>
      <c r="D750">
        <v>250</v>
      </c>
      <c r="E750">
        <v>6</v>
      </c>
      <c r="F750" t="s">
        <v>16</v>
      </c>
      <c r="G750" t="s">
        <v>100</v>
      </c>
      <c r="H750" t="s">
        <v>101</v>
      </c>
    </row>
    <row r="751" spans="1:8" x14ac:dyDescent="0.25">
      <c r="A751" s="19">
        <v>42389</v>
      </c>
      <c r="C751" t="s">
        <v>13</v>
      </c>
      <c r="D751">
        <v>300</v>
      </c>
      <c r="E751">
        <v>1</v>
      </c>
      <c r="F751" t="s">
        <v>16</v>
      </c>
      <c r="G751" t="s">
        <v>100</v>
      </c>
      <c r="H751" t="s">
        <v>101</v>
      </c>
    </row>
    <row r="752" spans="1:8" x14ac:dyDescent="0.25">
      <c r="A752" s="19">
        <v>42390</v>
      </c>
      <c r="C752" t="s">
        <v>10</v>
      </c>
      <c r="D752">
        <v>250</v>
      </c>
      <c r="E752">
        <v>6</v>
      </c>
      <c r="F752" t="s">
        <v>16</v>
      </c>
      <c r="G752" t="s">
        <v>100</v>
      </c>
      <c r="H752" t="s">
        <v>101</v>
      </c>
    </row>
    <row r="753" spans="1:8" x14ac:dyDescent="0.25">
      <c r="A753" s="19">
        <v>42391</v>
      </c>
      <c r="C753" t="s">
        <v>99</v>
      </c>
      <c r="D753">
        <v>0</v>
      </c>
      <c r="E753">
        <v>0</v>
      </c>
      <c r="F753" t="s">
        <v>16</v>
      </c>
      <c r="G753" t="s">
        <v>100</v>
      </c>
      <c r="H753" t="s">
        <v>101</v>
      </c>
    </row>
    <row r="754" spans="1:8" x14ac:dyDescent="0.25">
      <c r="A754" s="19">
        <v>42392</v>
      </c>
      <c r="C754" t="s">
        <v>10</v>
      </c>
      <c r="D754">
        <v>200</v>
      </c>
      <c r="E754">
        <v>4.5</v>
      </c>
      <c r="F754" t="s">
        <v>16</v>
      </c>
      <c r="G754" t="s">
        <v>100</v>
      </c>
      <c r="H754" t="s">
        <v>101</v>
      </c>
    </row>
    <row r="755" spans="1:8" x14ac:dyDescent="0.25">
      <c r="A755" s="19">
        <v>42393</v>
      </c>
      <c r="C755" t="s">
        <v>99</v>
      </c>
      <c r="D755">
        <v>0</v>
      </c>
      <c r="E755">
        <v>0</v>
      </c>
      <c r="F755" t="s">
        <v>16</v>
      </c>
      <c r="G755" t="s">
        <v>100</v>
      </c>
      <c r="H755" t="s">
        <v>101</v>
      </c>
    </row>
    <row r="756" spans="1:8" x14ac:dyDescent="0.25">
      <c r="A756" s="19">
        <v>42394</v>
      </c>
      <c r="C756" t="s">
        <v>99</v>
      </c>
      <c r="D756">
        <v>0</v>
      </c>
      <c r="E756">
        <v>0</v>
      </c>
      <c r="F756" t="s">
        <v>16</v>
      </c>
      <c r="G756" t="s">
        <v>100</v>
      </c>
      <c r="H756" t="s">
        <v>101</v>
      </c>
    </row>
    <row r="757" spans="1:8" x14ac:dyDescent="0.25">
      <c r="A757" s="19">
        <v>42395</v>
      </c>
      <c r="C757" t="s">
        <v>99</v>
      </c>
      <c r="D757">
        <v>0</v>
      </c>
      <c r="E757">
        <v>0</v>
      </c>
      <c r="F757" t="s">
        <v>16</v>
      </c>
      <c r="G757" t="s">
        <v>100</v>
      </c>
      <c r="H757" t="s">
        <v>101</v>
      </c>
    </row>
    <row r="758" spans="1:8" x14ac:dyDescent="0.25">
      <c r="A758" s="19">
        <v>42396</v>
      </c>
      <c r="C758" t="s">
        <v>48</v>
      </c>
      <c r="D758" t="s">
        <v>49</v>
      </c>
      <c r="E758">
        <v>2</v>
      </c>
      <c r="F758" t="s">
        <v>91</v>
      </c>
      <c r="G758" t="s">
        <v>102</v>
      </c>
      <c r="H758" t="s">
        <v>103</v>
      </c>
    </row>
    <row r="759" spans="1:8" x14ac:dyDescent="0.25">
      <c r="A759" s="19">
        <v>42397</v>
      </c>
      <c r="C759" t="s">
        <v>99</v>
      </c>
      <c r="D759">
        <v>0</v>
      </c>
      <c r="E759">
        <v>0</v>
      </c>
      <c r="F759" t="s">
        <v>16</v>
      </c>
      <c r="G759" t="s">
        <v>100</v>
      </c>
      <c r="H759" t="s">
        <v>101</v>
      </c>
    </row>
    <row r="760" spans="1:8" x14ac:dyDescent="0.25">
      <c r="A760" s="19">
        <v>42398</v>
      </c>
      <c r="C760" t="s">
        <v>99</v>
      </c>
      <c r="D760">
        <v>0</v>
      </c>
      <c r="E760">
        <v>0</v>
      </c>
      <c r="F760" t="s">
        <v>16</v>
      </c>
      <c r="G760" t="s">
        <v>100</v>
      </c>
      <c r="H760" t="s">
        <v>101</v>
      </c>
    </row>
    <row r="761" spans="1:8" x14ac:dyDescent="0.25">
      <c r="A761" s="19">
        <v>42399</v>
      </c>
      <c r="C761" t="s">
        <v>10</v>
      </c>
      <c r="D761">
        <v>300</v>
      </c>
      <c r="E761">
        <v>8</v>
      </c>
      <c r="F761" t="s">
        <v>16</v>
      </c>
      <c r="G761" t="s">
        <v>100</v>
      </c>
      <c r="H761" t="s">
        <v>101</v>
      </c>
    </row>
    <row r="762" spans="1:8" x14ac:dyDescent="0.25">
      <c r="A762" s="19">
        <v>42400</v>
      </c>
      <c r="C762" t="s">
        <v>10</v>
      </c>
      <c r="D762">
        <v>100</v>
      </c>
      <c r="E762">
        <v>1.5</v>
      </c>
      <c r="F762" t="s">
        <v>16</v>
      </c>
      <c r="G762" t="s">
        <v>100</v>
      </c>
      <c r="H762" t="s">
        <v>101</v>
      </c>
    </row>
    <row r="763" spans="1:8" x14ac:dyDescent="0.25">
      <c r="A763" s="19">
        <v>42401</v>
      </c>
      <c r="C763" t="s">
        <v>99</v>
      </c>
      <c r="D763">
        <v>0</v>
      </c>
      <c r="E763">
        <v>0</v>
      </c>
      <c r="F763" t="s">
        <v>16</v>
      </c>
      <c r="G763" t="s">
        <v>100</v>
      </c>
      <c r="H763" t="s">
        <v>101</v>
      </c>
    </row>
    <row r="764" spans="1:8" x14ac:dyDescent="0.25">
      <c r="A764" s="19">
        <v>42402</v>
      </c>
      <c r="C764" t="s">
        <v>99</v>
      </c>
      <c r="D764">
        <v>0</v>
      </c>
      <c r="E764">
        <v>0</v>
      </c>
      <c r="F764" t="s">
        <v>16</v>
      </c>
      <c r="G764" t="s">
        <v>100</v>
      </c>
      <c r="H764" t="s">
        <v>101</v>
      </c>
    </row>
    <row r="765" spans="1:8" x14ac:dyDescent="0.25">
      <c r="A765" s="19">
        <v>42403</v>
      </c>
      <c r="C765" t="s">
        <v>99</v>
      </c>
      <c r="D765">
        <v>0</v>
      </c>
      <c r="E765">
        <v>0</v>
      </c>
      <c r="F765" t="s">
        <v>16</v>
      </c>
      <c r="G765" t="s">
        <v>100</v>
      </c>
      <c r="H765" t="s">
        <v>101</v>
      </c>
    </row>
    <row r="766" spans="1:8" x14ac:dyDescent="0.25">
      <c r="A766" s="19">
        <v>42404</v>
      </c>
      <c r="C766" t="s">
        <v>99</v>
      </c>
      <c r="D766">
        <v>0</v>
      </c>
      <c r="E766">
        <v>0</v>
      </c>
      <c r="F766" t="s">
        <v>16</v>
      </c>
      <c r="G766" t="s">
        <v>100</v>
      </c>
      <c r="H766" t="s">
        <v>101</v>
      </c>
    </row>
    <row r="767" spans="1:8" x14ac:dyDescent="0.25">
      <c r="A767" s="19">
        <v>42405</v>
      </c>
      <c r="C767" t="s">
        <v>99</v>
      </c>
      <c r="D767">
        <v>0</v>
      </c>
      <c r="E767">
        <v>0</v>
      </c>
      <c r="F767" t="s">
        <v>16</v>
      </c>
      <c r="G767" t="s">
        <v>100</v>
      </c>
      <c r="H767" t="s">
        <v>101</v>
      </c>
    </row>
    <row r="768" spans="1:8" x14ac:dyDescent="0.25">
      <c r="A768" s="19">
        <v>42406</v>
      </c>
      <c r="C768" t="s">
        <v>99</v>
      </c>
      <c r="D768">
        <v>0</v>
      </c>
      <c r="E768">
        <v>0</v>
      </c>
      <c r="F768" t="s">
        <v>16</v>
      </c>
      <c r="G768" t="s">
        <v>100</v>
      </c>
      <c r="H768" t="s">
        <v>101</v>
      </c>
    </row>
    <row r="769" spans="1:8" x14ac:dyDescent="0.25">
      <c r="A769" s="19">
        <v>42407</v>
      </c>
      <c r="C769" t="s">
        <v>10</v>
      </c>
      <c r="D769">
        <v>250</v>
      </c>
      <c r="E769">
        <v>6</v>
      </c>
      <c r="F769" t="s">
        <v>16</v>
      </c>
      <c r="G769" t="s">
        <v>100</v>
      </c>
      <c r="H769" t="s">
        <v>101</v>
      </c>
    </row>
    <row r="770" spans="1:8" x14ac:dyDescent="0.25">
      <c r="A770" s="19">
        <v>42408</v>
      </c>
      <c r="C770" t="s">
        <v>10</v>
      </c>
      <c r="D770">
        <v>150</v>
      </c>
      <c r="E770">
        <v>3</v>
      </c>
      <c r="F770" t="s">
        <v>16</v>
      </c>
      <c r="G770" t="s">
        <v>100</v>
      </c>
      <c r="H770" t="s">
        <v>101</v>
      </c>
    </row>
    <row r="771" spans="1:8" x14ac:dyDescent="0.25">
      <c r="A771" s="19">
        <v>42409</v>
      </c>
      <c r="C771" t="s">
        <v>10</v>
      </c>
      <c r="D771">
        <v>150</v>
      </c>
      <c r="E771">
        <v>3</v>
      </c>
      <c r="F771" t="s">
        <v>16</v>
      </c>
      <c r="G771" t="s">
        <v>100</v>
      </c>
      <c r="H771" t="s">
        <v>101</v>
      </c>
    </row>
    <row r="772" spans="1:8" x14ac:dyDescent="0.25">
      <c r="A772" s="19">
        <v>42410</v>
      </c>
      <c r="C772" t="s">
        <v>99</v>
      </c>
      <c r="D772">
        <v>0</v>
      </c>
      <c r="E772">
        <v>0</v>
      </c>
      <c r="F772" t="s">
        <v>16</v>
      </c>
      <c r="G772" t="s">
        <v>100</v>
      </c>
      <c r="H772" t="s">
        <v>101</v>
      </c>
    </row>
    <row r="773" spans="1:8" x14ac:dyDescent="0.25">
      <c r="A773" s="19">
        <v>42411</v>
      </c>
      <c r="C773" t="s">
        <v>10</v>
      </c>
      <c r="D773">
        <v>120</v>
      </c>
      <c r="E773">
        <v>4</v>
      </c>
      <c r="F773" t="s">
        <v>50</v>
      </c>
      <c r="G773" t="s">
        <v>102</v>
      </c>
      <c r="H773" t="s">
        <v>103</v>
      </c>
    </row>
    <row r="774" spans="1:8" x14ac:dyDescent="0.25">
      <c r="A774" s="19">
        <v>42412</v>
      </c>
      <c r="C774" t="s">
        <v>99</v>
      </c>
      <c r="D774">
        <v>0</v>
      </c>
      <c r="E774">
        <v>0</v>
      </c>
      <c r="F774" t="s">
        <v>16</v>
      </c>
      <c r="G774" t="s">
        <v>100</v>
      </c>
      <c r="H774" t="s">
        <v>101</v>
      </c>
    </row>
    <row r="775" spans="1:8" x14ac:dyDescent="0.25">
      <c r="A775" s="19">
        <v>42413</v>
      </c>
      <c r="C775" t="s">
        <v>99</v>
      </c>
      <c r="D775">
        <v>0</v>
      </c>
      <c r="E775">
        <v>0</v>
      </c>
      <c r="F775" t="s">
        <v>16</v>
      </c>
      <c r="G775" t="s">
        <v>100</v>
      </c>
      <c r="H775" t="s">
        <v>101</v>
      </c>
    </row>
    <row r="776" spans="1:8" x14ac:dyDescent="0.25">
      <c r="A776" s="19">
        <v>42414</v>
      </c>
      <c r="C776" t="s">
        <v>99</v>
      </c>
      <c r="D776">
        <v>0</v>
      </c>
      <c r="E776">
        <v>0</v>
      </c>
      <c r="F776" t="s">
        <v>16</v>
      </c>
      <c r="G776" t="s">
        <v>100</v>
      </c>
      <c r="H776" t="s">
        <v>101</v>
      </c>
    </row>
    <row r="777" spans="1:8" x14ac:dyDescent="0.25">
      <c r="A777" s="19">
        <v>42415</v>
      </c>
      <c r="C777" t="s">
        <v>99</v>
      </c>
      <c r="D777">
        <v>0</v>
      </c>
      <c r="E777">
        <v>0</v>
      </c>
      <c r="F777" t="s">
        <v>16</v>
      </c>
      <c r="G777" t="s">
        <v>100</v>
      </c>
      <c r="H777" t="s">
        <v>101</v>
      </c>
    </row>
    <row r="778" spans="1:8" x14ac:dyDescent="0.25">
      <c r="A778" s="19">
        <v>42416</v>
      </c>
      <c r="C778" t="s">
        <v>99</v>
      </c>
      <c r="D778">
        <v>0</v>
      </c>
      <c r="E778">
        <v>0</v>
      </c>
      <c r="F778" t="s">
        <v>16</v>
      </c>
      <c r="G778" t="s">
        <v>100</v>
      </c>
      <c r="H778" t="s">
        <v>101</v>
      </c>
    </row>
    <row r="779" spans="1:8" x14ac:dyDescent="0.25">
      <c r="A779" s="19">
        <v>42417</v>
      </c>
      <c r="C779" t="s">
        <v>99</v>
      </c>
      <c r="D779">
        <v>0</v>
      </c>
      <c r="E779">
        <v>0</v>
      </c>
      <c r="F779" t="s">
        <v>16</v>
      </c>
      <c r="G779" t="s">
        <v>100</v>
      </c>
      <c r="H779" t="s">
        <v>101</v>
      </c>
    </row>
    <row r="780" spans="1:8" x14ac:dyDescent="0.25">
      <c r="A780" s="19">
        <v>42418</v>
      </c>
      <c r="C780" t="s">
        <v>99</v>
      </c>
      <c r="D780">
        <v>0</v>
      </c>
      <c r="E780">
        <v>0</v>
      </c>
      <c r="F780" t="s">
        <v>16</v>
      </c>
      <c r="G780" t="s">
        <v>100</v>
      </c>
      <c r="H780" t="s">
        <v>101</v>
      </c>
    </row>
    <row r="781" spans="1:8" x14ac:dyDescent="0.25">
      <c r="A781" s="19">
        <v>42419</v>
      </c>
      <c r="C781" t="s">
        <v>99</v>
      </c>
      <c r="D781">
        <v>0</v>
      </c>
      <c r="E781">
        <v>0</v>
      </c>
      <c r="F781" t="s">
        <v>16</v>
      </c>
      <c r="G781" t="s">
        <v>100</v>
      </c>
      <c r="H781" t="s">
        <v>101</v>
      </c>
    </row>
    <row r="782" spans="1:8" x14ac:dyDescent="0.25">
      <c r="A782" s="19">
        <v>42420</v>
      </c>
      <c r="C782" t="s">
        <v>99</v>
      </c>
      <c r="D782">
        <v>0</v>
      </c>
      <c r="E782">
        <v>0</v>
      </c>
      <c r="F782" t="s">
        <v>16</v>
      </c>
      <c r="G782" t="s">
        <v>100</v>
      </c>
      <c r="H782" t="s">
        <v>101</v>
      </c>
    </row>
    <row r="783" spans="1:8" x14ac:dyDescent="0.25">
      <c r="A783" s="19">
        <v>42421</v>
      </c>
      <c r="C783" t="s">
        <v>99</v>
      </c>
      <c r="D783">
        <v>0</v>
      </c>
      <c r="E783">
        <v>0</v>
      </c>
      <c r="F783" t="s">
        <v>16</v>
      </c>
      <c r="G783" t="s">
        <v>100</v>
      </c>
      <c r="H783" t="s">
        <v>101</v>
      </c>
    </row>
    <row r="784" spans="1:8" x14ac:dyDescent="0.25">
      <c r="A784" s="19">
        <v>42422</v>
      </c>
      <c r="C784" t="s">
        <v>99</v>
      </c>
      <c r="D784">
        <v>0</v>
      </c>
      <c r="E784">
        <v>0</v>
      </c>
      <c r="F784" t="s">
        <v>16</v>
      </c>
      <c r="G784" t="s">
        <v>100</v>
      </c>
      <c r="H784" t="s">
        <v>101</v>
      </c>
    </row>
    <row r="785" spans="1:8" x14ac:dyDescent="0.25">
      <c r="A785" s="19">
        <v>42423</v>
      </c>
      <c r="C785" t="s">
        <v>99</v>
      </c>
      <c r="D785">
        <v>0</v>
      </c>
      <c r="E785">
        <v>0</v>
      </c>
      <c r="F785" t="s">
        <v>16</v>
      </c>
      <c r="G785" t="s">
        <v>100</v>
      </c>
      <c r="H785" t="s">
        <v>101</v>
      </c>
    </row>
    <row r="786" spans="1:8" x14ac:dyDescent="0.25">
      <c r="A786" s="19">
        <v>42424</v>
      </c>
      <c r="C786" t="s">
        <v>99</v>
      </c>
      <c r="D786">
        <v>0</v>
      </c>
      <c r="E786">
        <v>0</v>
      </c>
      <c r="F786" t="s">
        <v>16</v>
      </c>
      <c r="G786" t="s">
        <v>100</v>
      </c>
      <c r="H786" t="s">
        <v>101</v>
      </c>
    </row>
    <row r="787" spans="1:8" x14ac:dyDescent="0.25">
      <c r="A787" s="19">
        <v>42425</v>
      </c>
      <c r="C787" t="s">
        <v>99</v>
      </c>
      <c r="D787">
        <v>0</v>
      </c>
      <c r="E787">
        <v>0</v>
      </c>
      <c r="F787" t="s">
        <v>16</v>
      </c>
      <c r="G787" t="s">
        <v>100</v>
      </c>
      <c r="H787" t="s">
        <v>101</v>
      </c>
    </row>
    <row r="788" spans="1:8" x14ac:dyDescent="0.25">
      <c r="A788" s="19">
        <v>42426</v>
      </c>
      <c r="C788" t="s">
        <v>99</v>
      </c>
      <c r="D788">
        <v>0</v>
      </c>
      <c r="E788">
        <v>0</v>
      </c>
      <c r="F788" t="s">
        <v>16</v>
      </c>
      <c r="G788" t="s">
        <v>100</v>
      </c>
      <c r="H788" t="s">
        <v>101</v>
      </c>
    </row>
    <row r="789" spans="1:8" x14ac:dyDescent="0.25">
      <c r="A789" s="19">
        <v>42427</v>
      </c>
      <c r="C789" t="s">
        <v>99</v>
      </c>
      <c r="D789">
        <v>0</v>
      </c>
      <c r="E789">
        <v>0</v>
      </c>
      <c r="F789" t="s">
        <v>16</v>
      </c>
      <c r="G789" t="s">
        <v>100</v>
      </c>
      <c r="H789" t="s">
        <v>101</v>
      </c>
    </row>
    <row r="790" spans="1:8" x14ac:dyDescent="0.25">
      <c r="A790" s="19">
        <v>42428</v>
      </c>
      <c r="C790" t="s">
        <v>99</v>
      </c>
      <c r="D790">
        <v>0</v>
      </c>
      <c r="E790">
        <v>0</v>
      </c>
      <c r="F790" t="s">
        <v>16</v>
      </c>
      <c r="G790" t="s">
        <v>100</v>
      </c>
      <c r="H790" t="s">
        <v>101</v>
      </c>
    </row>
    <row r="791" spans="1:8" x14ac:dyDescent="0.25">
      <c r="A791" s="19">
        <v>42429</v>
      </c>
      <c r="C791" t="s">
        <v>99</v>
      </c>
      <c r="D791">
        <v>0</v>
      </c>
      <c r="E791">
        <v>0</v>
      </c>
      <c r="F791" t="s">
        <v>16</v>
      </c>
      <c r="G791" t="s">
        <v>100</v>
      </c>
      <c r="H791" t="s">
        <v>101</v>
      </c>
    </row>
    <row r="792" spans="1:8" x14ac:dyDescent="0.25">
      <c r="A792" s="19">
        <v>42430</v>
      </c>
      <c r="C792" t="s">
        <v>99</v>
      </c>
      <c r="D792">
        <v>0</v>
      </c>
      <c r="E792">
        <v>0</v>
      </c>
      <c r="F792" t="s">
        <v>16</v>
      </c>
      <c r="G792" t="s">
        <v>100</v>
      </c>
      <c r="H792" t="s">
        <v>101</v>
      </c>
    </row>
    <row r="793" spans="1:8" x14ac:dyDescent="0.25">
      <c r="A793" s="19">
        <v>42431</v>
      </c>
      <c r="C793" t="s">
        <v>99</v>
      </c>
      <c r="D793">
        <v>0</v>
      </c>
      <c r="E793">
        <v>0</v>
      </c>
      <c r="F793" t="s">
        <v>16</v>
      </c>
      <c r="G793" t="s">
        <v>100</v>
      </c>
      <c r="H793" t="s">
        <v>101</v>
      </c>
    </row>
    <row r="794" spans="1:8" x14ac:dyDescent="0.25">
      <c r="A794" s="19">
        <v>42432</v>
      </c>
      <c r="C794" t="s">
        <v>99</v>
      </c>
      <c r="D794">
        <v>0</v>
      </c>
      <c r="E794">
        <v>0</v>
      </c>
      <c r="F794" t="s">
        <v>16</v>
      </c>
      <c r="G794" t="s">
        <v>100</v>
      </c>
      <c r="H794" t="s">
        <v>101</v>
      </c>
    </row>
    <row r="795" spans="1:8" x14ac:dyDescent="0.25">
      <c r="A795" s="19">
        <v>42433</v>
      </c>
      <c r="C795" t="s">
        <v>99</v>
      </c>
      <c r="D795">
        <v>0</v>
      </c>
      <c r="E795">
        <v>0</v>
      </c>
      <c r="F795" t="s">
        <v>16</v>
      </c>
      <c r="G795" t="s">
        <v>100</v>
      </c>
      <c r="H795" t="s">
        <v>101</v>
      </c>
    </row>
    <row r="796" spans="1:8" x14ac:dyDescent="0.25">
      <c r="A796" s="19">
        <v>42434</v>
      </c>
      <c r="C796" t="s">
        <v>99</v>
      </c>
      <c r="D796">
        <v>0</v>
      </c>
      <c r="E796">
        <v>0</v>
      </c>
      <c r="F796" t="s">
        <v>16</v>
      </c>
      <c r="G796" t="s">
        <v>100</v>
      </c>
      <c r="H796" t="s">
        <v>101</v>
      </c>
    </row>
    <row r="797" spans="1:8" x14ac:dyDescent="0.25">
      <c r="A797" s="19">
        <v>42435</v>
      </c>
      <c r="C797" t="s">
        <v>99</v>
      </c>
      <c r="D797">
        <v>0</v>
      </c>
      <c r="E797">
        <v>0</v>
      </c>
      <c r="F797" t="s">
        <v>16</v>
      </c>
      <c r="G797" t="s">
        <v>100</v>
      </c>
      <c r="H797" t="s">
        <v>101</v>
      </c>
    </row>
    <row r="798" spans="1:8" x14ac:dyDescent="0.25">
      <c r="A798" s="19">
        <v>42436</v>
      </c>
      <c r="C798" t="s">
        <v>99</v>
      </c>
      <c r="D798">
        <v>0</v>
      </c>
      <c r="E798">
        <v>0</v>
      </c>
      <c r="F798" t="s">
        <v>16</v>
      </c>
      <c r="G798" t="s">
        <v>100</v>
      </c>
      <c r="H798" t="s">
        <v>101</v>
      </c>
    </row>
    <row r="799" spans="1:8" x14ac:dyDescent="0.25">
      <c r="A799" s="19">
        <v>42437</v>
      </c>
      <c r="C799" t="s">
        <v>99</v>
      </c>
      <c r="D799">
        <v>0</v>
      </c>
      <c r="E799">
        <v>0</v>
      </c>
      <c r="F799" t="s">
        <v>16</v>
      </c>
      <c r="G799" t="s">
        <v>100</v>
      </c>
      <c r="H799" t="s">
        <v>101</v>
      </c>
    </row>
    <row r="800" spans="1:8" x14ac:dyDescent="0.25">
      <c r="A800" s="19">
        <v>42438</v>
      </c>
      <c r="C800" t="s">
        <v>99</v>
      </c>
      <c r="D800">
        <v>0</v>
      </c>
      <c r="E800">
        <v>0</v>
      </c>
      <c r="F800" t="s">
        <v>16</v>
      </c>
      <c r="G800" t="s">
        <v>100</v>
      </c>
      <c r="H800" t="s">
        <v>101</v>
      </c>
    </row>
    <row r="801" spans="1:8" x14ac:dyDescent="0.25">
      <c r="A801" s="19">
        <v>42439</v>
      </c>
      <c r="C801" t="s">
        <v>99</v>
      </c>
      <c r="D801">
        <v>0</v>
      </c>
      <c r="E801">
        <v>0</v>
      </c>
      <c r="F801" t="s">
        <v>16</v>
      </c>
      <c r="G801" t="s">
        <v>100</v>
      </c>
      <c r="H801" t="s">
        <v>101</v>
      </c>
    </row>
    <row r="802" spans="1:8" x14ac:dyDescent="0.25">
      <c r="A802" s="19">
        <v>42440</v>
      </c>
      <c r="C802" t="s">
        <v>99</v>
      </c>
      <c r="D802">
        <v>0</v>
      </c>
      <c r="E802">
        <v>0</v>
      </c>
      <c r="F802" t="s">
        <v>16</v>
      </c>
      <c r="G802" t="s">
        <v>100</v>
      </c>
      <c r="H802" t="s">
        <v>101</v>
      </c>
    </row>
    <row r="803" spans="1:8" x14ac:dyDescent="0.25">
      <c r="A803" s="19">
        <v>42441</v>
      </c>
      <c r="C803" t="s">
        <v>99</v>
      </c>
      <c r="D803">
        <v>0</v>
      </c>
      <c r="E803">
        <v>0</v>
      </c>
      <c r="F803" t="s">
        <v>16</v>
      </c>
      <c r="G803" t="s">
        <v>100</v>
      </c>
      <c r="H803" t="s">
        <v>101</v>
      </c>
    </row>
    <row r="804" spans="1:8" x14ac:dyDescent="0.25">
      <c r="A804" s="19">
        <v>42442</v>
      </c>
      <c r="C804" t="s">
        <v>99</v>
      </c>
      <c r="D804">
        <v>0</v>
      </c>
      <c r="E804">
        <v>0</v>
      </c>
      <c r="F804" t="s">
        <v>16</v>
      </c>
      <c r="G804" t="s">
        <v>100</v>
      </c>
      <c r="H804" t="s">
        <v>101</v>
      </c>
    </row>
    <row r="805" spans="1:8" x14ac:dyDescent="0.25">
      <c r="A805" s="19">
        <v>42443</v>
      </c>
      <c r="C805" t="s">
        <v>99</v>
      </c>
      <c r="D805">
        <v>0</v>
      </c>
      <c r="E805">
        <v>0</v>
      </c>
      <c r="F805" t="s">
        <v>16</v>
      </c>
      <c r="G805" t="s">
        <v>100</v>
      </c>
      <c r="H805" t="s">
        <v>101</v>
      </c>
    </row>
    <row r="806" spans="1:8" x14ac:dyDescent="0.25">
      <c r="A806" s="19">
        <v>42444</v>
      </c>
      <c r="C806" t="s">
        <v>99</v>
      </c>
      <c r="D806">
        <v>0</v>
      </c>
      <c r="E806">
        <v>0</v>
      </c>
      <c r="F806" t="s">
        <v>16</v>
      </c>
      <c r="G806" t="s">
        <v>100</v>
      </c>
      <c r="H806" t="s">
        <v>101</v>
      </c>
    </row>
    <row r="807" spans="1:8" x14ac:dyDescent="0.25">
      <c r="A807" s="19">
        <v>42445</v>
      </c>
      <c r="C807" t="s">
        <v>99</v>
      </c>
      <c r="D807">
        <v>0</v>
      </c>
      <c r="E807">
        <v>0</v>
      </c>
      <c r="F807" t="s">
        <v>16</v>
      </c>
      <c r="G807" t="s">
        <v>100</v>
      </c>
      <c r="H807" t="s">
        <v>101</v>
      </c>
    </row>
    <row r="808" spans="1:8" x14ac:dyDescent="0.25">
      <c r="A808" s="19">
        <v>42446</v>
      </c>
      <c r="C808" t="s">
        <v>99</v>
      </c>
      <c r="D808">
        <v>0</v>
      </c>
      <c r="E808">
        <v>0</v>
      </c>
      <c r="F808" t="s">
        <v>16</v>
      </c>
      <c r="G808" t="s">
        <v>100</v>
      </c>
      <c r="H808" t="s">
        <v>101</v>
      </c>
    </row>
    <row r="809" spans="1:8" x14ac:dyDescent="0.25">
      <c r="A809" s="19">
        <v>42447</v>
      </c>
      <c r="C809" t="s">
        <v>99</v>
      </c>
      <c r="D809">
        <v>0</v>
      </c>
      <c r="E809">
        <v>0</v>
      </c>
      <c r="F809" t="s">
        <v>16</v>
      </c>
      <c r="G809" t="s">
        <v>100</v>
      </c>
      <c r="H809" t="s">
        <v>101</v>
      </c>
    </row>
    <row r="810" spans="1:8" x14ac:dyDescent="0.25">
      <c r="A810" s="19">
        <v>42448</v>
      </c>
      <c r="C810" t="s">
        <v>99</v>
      </c>
      <c r="D810">
        <v>0</v>
      </c>
      <c r="E810">
        <v>0</v>
      </c>
      <c r="F810" t="s">
        <v>16</v>
      </c>
      <c r="G810" t="s">
        <v>100</v>
      </c>
      <c r="H810" t="s">
        <v>101</v>
      </c>
    </row>
    <row r="811" spans="1:8" x14ac:dyDescent="0.25">
      <c r="A811" s="19">
        <v>42449</v>
      </c>
      <c r="C811" t="s">
        <v>99</v>
      </c>
      <c r="D811">
        <v>0</v>
      </c>
      <c r="E811">
        <v>0</v>
      </c>
      <c r="F811" t="s">
        <v>16</v>
      </c>
      <c r="G811" t="s">
        <v>100</v>
      </c>
      <c r="H811" t="s">
        <v>101</v>
      </c>
    </row>
    <row r="812" spans="1:8" x14ac:dyDescent="0.25">
      <c r="A812" s="19">
        <v>42450</v>
      </c>
      <c r="C812" t="s">
        <v>99</v>
      </c>
      <c r="D812">
        <v>0</v>
      </c>
      <c r="E812">
        <v>0</v>
      </c>
      <c r="F812" t="s">
        <v>16</v>
      </c>
      <c r="G812" t="s">
        <v>100</v>
      </c>
      <c r="H812" t="s">
        <v>101</v>
      </c>
    </row>
    <row r="813" spans="1:8" x14ac:dyDescent="0.25">
      <c r="A813" s="19">
        <v>42451</v>
      </c>
      <c r="C813" t="s">
        <v>99</v>
      </c>
      <c r="D813">
        <v>0</v>
      </c>
      <c r="E813">
        <v>0</v>
      </c>
      <c r="F813" t="s">
        <v>16</v>
      </c>
      <c r="G813" t="s">
        <v>100</v>
      </c>
      <c r="H813" t="s">
        <v>101</v>
      </c>
    </row>
    <row r="814" spans="1:8" x14ac:dyDescent="0.25">
      <c r="A814" s="19">
        <v>42452</v>
      </c>
      <c r="C814" t="s">
        <v>99</v>
      </c>
      <c r="D814">
        <v>0</v>
      </c>
      <c r="E814">
        <v>0</v>
      </c>
      <c r="F814" t="s">
        <v>16</v>
      </c>
      <c r="G814" t="s">
        <v>100</v>
      </c>
      <c r="H814" t="s">
        <v>101</v>
      </c>
    </row>
    <row r="815" spans="1:8" x14ac:dyDescent="0.25">
      <c r="A815" s="19">
        <v>42453</v>
      </c>
      <c r="C815" t="s">
        <v>99</v>
      </c>
      <c r="D815">
        <v>0</v>
      </c>
      <c r="E815">
        <v>0</v>
      </c>
      <c r="F815" t="s">
        <v>16</v>
      </c>
      <c r="G815" t="s">
        <v>100</v>
      </c>
      <c r="H815" t="s">
        <v>101</v>
      </c>
    </row>
    <row r="816" spans="1:8" x14ac:dyDescent="0.25">
      <c r="A816" s="19">
        <v>42454</v>
      </c>
      <c r="C816" t="s">
        <v>99</v>
      </c>
      <c r="D816">
        <v>0</v>
      </c>
      <c r="E816">
        <v>0</v>
      </c>
      <c r="F816" t="s">
        <v>16</v>
      </c>
      <c r="G816" t="s">
        <v>100</v>
      </c>
      <c r="H816" t="s">
        <v>101</v>
      </c>
    </row>
    <row r="817" spans="1:8" x14ac:dyDescent="0.25">
      <c r="A817" s="19">
        <v>42455</v>
      </c>
      <c r="C817" t="s">
        <v>99</v>
      </c>
      <c r="D817">
        <v>0</v>
      </c>
      <c r="E817">
        <v>0</v>
      </c>
      <c r="F817" t="s">
        <v>16</v>
      </c>
      <c r="G817" t="s">
        <v>100</v>
      </c>
      <c r="H817" t="s">
        <v>101</v>
      </c>
    </row>
    <row r="818" spans="1:8" x14ac:dyDescent="0.25">
      <c r="A818" s="19">
        <v>42456</v>
      </c>
      <c r="C818" t="s">
        <v>99</v>
      </c>
      <c r="D818">
        <v>0</v>
      </c>
      <c r="E818">
        <v>0</v>
      </c>
      <c r="F818" t="s">
        <v>16</v>
      </c>
      <c r="G818" t="s">
        <v>100</v>
      </c>
      <c r="H818" t="s">
        <v>101</v>
      </c>
    </row>
    <row r="819" spans="1:8" x14ac:dyDescent="0.25">
      <c r="A819" s="19">
        <v>42457</v>
      </c>
      <c r="C819" t="s">
        <v>99</v>
      </c>
      <c r="D819">
        <v>0</v>
      </c>
      <c r="E819">
        <v>0</v>
      </c>
      <c r="F819" t="s">
        <v>16</v>
      </c>
      <c r="G819" t="s">
        <v>100</v>
      </c>
      <c r="H819" t="s">
        <v>101</v>
      </c>
    </row>
    <row r="820" spans="1:8" x14ac:dyDescent="0.25">
      <c r="A820" s="19">
        <v>42458</v>
      </c>
      <c r="C820" t="s">
        <v>99</v>
      </c>
      <c r="D820">
        <v>0</v>
      </c>
      <c r="E820">
        <v>0</v>
      </c>
      <c r="F820" t="s">
        <v>16</v>
      </c>
      <c r="G820" t="s">
        <v>100</v>
      </c>
      <c r="H820" t="s">
        <v>101</v>
      </c>
    </row>
    <row r="821" spans="1:8" x14ac:dyDescent="0.25">
      <c r="A821" s="19">
        <v>42459</v>
      </c>
      <c r="C821" t="s">
        <v>99</v>
      </c>
      <c r="D821">
        <v>0</v>
      </c>
      <c r="E821">
        <v>0</v>
      </c>
      <c r="F821" t="s">
        <v>16</v>
      </c>
      <c r="G821" t="s">
        <v>100</v>
      </c>
      <c r="H821" t="s">
        <v>101</v>
      </c>
    </row>
    <row r="822" spans="1:8" x14ac:dyDescent="0.25">
      <c r="A822" s="19">
        <v>42460</v>
      </c>
      <c r="C822" t="s">
        <v>99</v>
      </c>
      <c r="D822">
        <v>0</v>
      </c>
      <c r="E822">
        <v>0</v>
      </c>
      <c r="F822" t="s">
        <v>16</v>
      </c>
      <c r="G822" t="s">
        <v>100</v>
      </c>
      <c r="H822" t="s">
        <v>101</v>
      </c>
    </row>
    <row r="823" spans="1:8" x14ac:dyDescent="0.25">
      <c r="A823" s="19">
        <v>42461</v>
      </c>
      <c r="C823" t="s">
        <v>99</v>
      </c>
      <c r="D823">
        <v>0</v>
      </c>
      <c r="E823">
        <v>0</v>
      </c>
      <c r="F823" t="s">
        <v>16</v>
      </c>
      <c r="G823" t="s">
        <v>100</v>
      </c>
      <c r="H823" t="s">
        <v>101</v>
      </c>
    </row>
    <row r="824" spans="1:8" x14ac:dyDescent="0.25">
      <c r="A824" s="19">
        <v>42462</v>
      </c>
      <c r="C824" t="s">
        <v>99</v>
      </c>
      <c r="D824">
        <v>0</v>
      </c>
      <c r="E824">
        <v>0</v>
      </c>
      <c r="F824" t="s">
        <v>16</v>
      </c>
      <c r="G824" t="s">
        <v>100</v>
      </c>
      <c r="H824" t="s">
        <v>101</v>
      </c>
    </row>
    <row r="825" spans="1:8" x14ac:dyDescent="0.25">
      <c r="A825" s="19">
        <v>42463</v>
      </c>
      <c r="C825" t="s">
        <v>99</v>
      </c>
      <c r="D825">
        <v>0</v>
      </c>
      <c r="E825">
        <v>0</v>
      </c>
      <c r="F825" t="s">
        <v>16</v>
      </c>
      <c r="G825" t="s">
        <v>100</v>
      </c>
      <c r="H825" t="s">
        <v>101</v>
      </c>
    </row>
    <row r="826" spans="1:8" x14ac:dyDescent="0.25">
      <c r="A826" s="19">
        <v>42464</v>
      </c>
      <c r="C826" t="s">
        <v>99</v>
      </c>
      <c r="D826">
        <v>0</v>
      </c>
      <c r="E826">
        <v>0</v>
      </c>
      <c r="F826" t="s">
        <v>16</v>
      </c>
      <c r="G826" t="s">
        <v>100</v>
      </c>
      <c r="H826" t="s">
        <v>101</v>
      </c>
    </row>
    <row r="827" spans="1:8" x14ac:dyDescent="0.25">
      <c r="A827" s="19">
        <v>42465</v>
      </c>
      <c r="C827" t="s">
        <v>99</v>
      </c>
      <c r="D827">
        <v>0</v>
      </c>
      <c r="E827">
        <v>0</v>
      </c>
      <c r="F827" t="s">
        <v>16</v>
      </c>
      <c r="G827" t="s">
        <v>100</v>
      </c>
      <c r="H827" t="s">
        <v>101</v>
      </c>
    </row>
    <row r="828" spans="1:8" x14ac:dyDescent="0.25">
      <c r="A828" s="19">
        <v>42466</v>
      </c>
      <c r="C828" t="s">
        <v>99</v>
      </c>
      <c r="D828">
        <v>0</v>
      </c>
      <c r="E828">
        <v>0</v>
      </c>
      <c r="F828" t="s">
        <v>16</v>
      </c>
      <c r="G828" t="s">
        <v>100</v>
      </c>
      <c r="H828" t="s">
        <v>101</v>
      </c>
    </row>
    <row r="829" spans="1:8" x14ac:dyDescent="0.25">
      <c r="A829" s="19">
        <v>42467</v>
      </c>
      <c r="C829" t="s">
        <v>99</v>
      </c>
      <c r="D829">
        <v>0</v>
      </c>
      <c r="E829">
        <v>0</v>
      </c>
      <c r="F829" t="s">
        <v>16</v>
      </c>
      <c r="G829" t="s">
        <v>100</v>
      </c>
      <c r="H829" t="s">
        <v>101</v>
      </c>
    </row>
    <row r="830" spans="1:8" x14ac:dyDescent="0.25">
      <c r="A830" s="19">
        <v>42468</v>
      </c>
      <c r="C830" t="s">
        <v>99</v>
      </c>
      <c r="D830">
        <v>0</v>
      </c>
      <c r="E830">
        <v>0</v>
      </c>
      <c r="F830" t="s">
        <v>16</v>
      </c>
      <c r="G830" t="s">
        <v>100</v>
      </c>
      <c r="H830" t="s">
        <v>101</v>
      </c>
    </row>
    <row r="831" spans="1:8" x14ac:dyDescent="0.25">
      <c r="A831" s="19">
        <v>42469</v>
      </c>
      <c r="C831" t="s">
        <v>99</v>
      </c>
      <c r="D831">
        <v>0</v>
      </c>
      <c r="E831">
        <v>0</v>
      </c>
      <c r="F831" t="s">
        <v>16</v>
      </c>
      <c r="G831" t="s">
        <v>100</v>
      </c>
      <c r="H831" t="s">
        <v>101</v>
      </c>
    </row>
    <row r="832" spans="1:8" x14ac:dyDescent="0.25">
      <c r="A832" s="19">
        <v>42470</v>
      </c>
      <c r="C832" t="s">
        <v>99</v>
      </c>
      <c r="D832">
        <v>0</v>
      </c>
      <c r="E832">
        <v>0</v>
      </c>
      <c r="F832" t="s">
        <v>16</v>
      </c>
      <c r="G832" t="s">
        <v>100</v>
      </c>
      <c r="H832" t="s">
        <v>101</v>
      </c>
    </row>
    <row r="833" spans="1:8" x14ac:dyDescent="0.25">
      <c r="A833" s="19">
        <v>42471</v>
      </c>
      <c r="C833" t="s">
        <v>99</v>
      </c>
      <c r="D833">
        <v>0</v>
      </c>
      <c r="E833">
        <v>0</v>
      </c>
      <c r="F833" t="s">
        <v>16</v>
      </c>
      <c r="G833" t="s">
        <v>100</v>
      </c>
      <c r="H833" t="s">
        <v>101</v>
      </c>
    </row>
    <row r="834" spans="1:8" x14ac:dyDescent="0.25">
      <c r="A834" s="19">
        <v>42472</v>
      </c>
      <c r="C834" t="s">
        <v>99</v>
      </c>
      <c r="D834">
        <v>0</v>
      </c>
      <c r="E834">
        <v>0</v>
      </c>
      <c r="F834" t="s">
        <v>16</v>
      </c>
      <c r="G834" t="s">
        <v>100</v>
      </c>
      <c r="H834" t="s">
        <v>101</v>
      </c>
    </row>
    <row r="835" spans="1:8" x14ac:dyDescent="0.25">
      <c r="A835" s="19">
        <v>42473</v>
      </c>
      <c r="C835" t="s">
        <v>99</v>
      </c>
      <c r="D835">
        <v>0</v>
      </c>
      <c r="E835">
        <v>0</v>
      </c>
      <c r="F835" t="s">
        <v>16</v>
      </c>
      <c r="G835" t="s">
        <v>100</v>
      </c>
      <c r="H835" t="s">
        <v>101</v>
      </c>
    </row>
    <row r="836" spans="1:8" x14ac:dyDescent="0.25">
      <c r="A836" s="19">
        <v>42474</v>
      </c>
      <c r="C836" t="s">
        <v>99</v>
      </c>
      <c r="D836">
        <v>0</v>
      </c>
      <c r="E836">
        <v>0</v>
      </c>
      <c r="F836" t="s">
        <v>16</v>
      </c>
      <c r="G836" t="s">
        <v>100</v>
      </c>
      <c r="H836" t="s">
        <v>101</v>
      </c>
    </row>
    <row r="837" spans="1:8" x14ac:dyDescent="0.25">
      <c r="A837" s="19">
        <v>42475</v>
      </c>
      <c r="C837" t="s">
        <v>99</v>
      </c>
      <c r="D837">
        <v>0</v>
      </c>
      <c r="E837">
        <v>0</v>
      </c>
      <c r="F837" t="s">
        <v>16</v>
      </c>
      <c r="G837" t="s">
        <v>100</v>
      </c>
      <c r="H837" t="s">
        <v>101</v>
      </c>
    </row>
    <row r="838" spans="1:8" x14ac:dyDescent="0.25">
      <c r="A838" s="19">
        <v>42476</v>
      </c>
      <c r="C838" t="s">
        <v>99</v>
      </c>
      <c r="D838">
        <v>0</v>
      </c>
      <c r="E838">
        <v>0</v>
      </c>
      <c r="F838" t="s">
        <v>16</v>
      </c>
      <c r="G838" t="s">
        <v>100</v>
      </c>
      <c r="H838" t="s">
        <v>101</v>
      </c>
    </row>
    <row r="839" spans="1:8" x14ac:dyDescent="0.25">
      <c r="A839" s="19">
        <v>42477</v>
      </c>
      <c r="C839" t="s">
        <v>99</v>
      </c>
      <c r="D839">
        <v>0</v>
      </c>
      <c r="E839">
        <v>0</v>
      </c>
      <c r="F839" t="s">
        <v>16</v>
      </c>
      <c r="G839" t="s">
        <v>100</v>
      </c>
      <c r="H839" t="s">
        <v>101</v>
      </c>
    </row>
    <row r="840" spans="1:8" x14ac:dyDescent="0.25">
      <c r="A840" s="19">
        <v>42478</v>
      </c>
      <c r="C840" t="s">
        <v>99</v>
      </c>
      <c r="D840">
        <v>0</v>
      </c>
      <c r="E840">
        <v>0</v>
      </c>
      <c r="F840" t="s">
        <v>16</v>
      </c>
      <c r="G840" t="s">
        <v>100</v>
      </c>
      <c r="H840" t="s">
        <v>101</v>
      </c>
    </row>
    <row r="841" spans="1:8" x14ac:dyDescent="0.25">
      <c r="A841" s="19">
        <v>42479</v>
      </c>
      <c r="C841" t="s">
        <v>99</v>
      </c>
      <c r="D841">
        <v>0</v>
      </c>
      <c r="E841">
        <v>0</v>
      </c>
      <c r="F841" t="s">
        <v>16</v>
      </c>
      <c r="G841" t="s">
        <v>100</v>
      </c>
      <c r="H841" t="s">
        <v>101</v>
      </c>
    </row>
    <row r="842" spans="1:8" x14ac:dyDescent="0.25">
      <c r="A842" s="19">
        <v>42480</v>
      </c>
      <c r="C842" t="s">
        <v>99</v>
      </c>
      <c r="D842">
        <v>0</v>
      </c>
      <c r="E842">
        <v>0</v>
      </c>
      <c r="F842" t="s">
        <v>16</v>
      </c>
      <c r="G842" t="s">
        <v>100</v>
      </c>
      <c r="H842" t="s">
        <v>101</v>
      </c>
    </row>
    <row r="843" spans="1:8" x14ac:dyDescent="0.25">
      <c r="A843" s="19">
        <v>42481</v>
      </c>
      <c r="C843" t="s">
        <v>99</v>
      </c>
      <c r="D843">
        <v>0</v>
      </c>
      <c r="E843">
        <v>0</v>
      </c>
      <c r="F843" t="s">
        <v>16</v>
      </c>
      <c r="G843" t="s">
        <v>100</v>
      </c>
      <c r="H843" t="s">
        <v>101</v>
      </c>
    </row>
    <row r="844" spans="1:8" x14ac:dyDescent="0.25">
      <c r="A844" s="19">
        <v>42482</v>
      </c>
      <c r="C844" t="s">
        <v>99</v>
      </c>
      <c r="D844">
        <v>0</v>
      </c>
      <c r="E844">
        <v>0</v>
      </c>
      <c r="F844" t="s">
        <v>16</v>
      </c>
      <c r="G844" t="s">
        <v>100</v>
      </c>
      <c r="H844" t="s">
        <v>101</v>
      </c>
    </row>
    <row r="845" spans="1:8" x14ac:dyDescent="0.25">
      <c r="A845" s="19">
        <v>42483</v>
      </c>
      <c r="C845" t="s">
        <v>99</v>
      </c>
      <c r="D845">
        <v>0</v>
      </c>
      <c r="E845">
        <v>0</v>
      </c>
      <c r="F845" t="s">
        <v>16</v>
      </c>
      <c r="G845" t="s">
        <v>100</v>
      </c>
      <c r="H845" t="s">
        <v>101</v>
      </c>
    </row>
    <row r="846" spans="1:8" x14ac:dyDescent="0.25">
      <c r="A846" s="19">
        <v>42484</v>
      </c>
      <c r="C846" t="s">
        <v>99</v>
      </c>
      <c r="D846">
        <v>0</v>
      </c>
      <c r="E846">
        <v>0</v>
      </c>
      <c r="F846" t="s">
        <v>16</v>
      </c>
      <c r="G846" t="s">
        <v>100</v>
      </c>
      <c r="H846" t="s">
        <v>101</v>
      </c>
    </row>
    <row r="847" spans="1:8" x14ac:dyDescent="0.25">
      <c r="A847" s="19">
        <v>42485</v>
      </c>
      <c r="C847" t="s">
        <v>99</v>
      </c>
      <c r="D847">
        <v>0</v>
      </c>
      <c r="E847">
        <v>0</v>
      </c>
      <c r="F847" t="s">
        <v>16</v>
      </c>
      <c r="G847" t="s">
        <v>100</v>
      </c>
      <c r="H847" t="s">
        <v>101</v>
      </c>
    </row>
    <row r="848" spans="1:8" x14ac:dyDescent="0.25">
      <c r="A848" s="19">
        <v>42486</v>
      </c>
      <c r="C848" t="s">
        <v>99</v>
      </c>
      <c r="D848">
        <v>0</v>
      </c>
      <c r="E848">
        <v>0</v>
      </c>
      <c r="F848" t="s">
        <v>16</v>
      </c>
      <c r="G848" t="s">
        <v>100</v>
      </c>
      <c r="H848" t="s">
        <v>101</v>
      </c>
    </row>
    <row r="849" spans="1:8" x14ac:dyDescent="0.25">
      <c r="A849" s="19">
        <v>42487</v>
      </c>
      <c r="C849" t="s">
        <v>99</v>
      </c>
      <c r="D849">
        <v>0</v>
      </c>
      <c r="E849">
        <v>0</v>
      </c>
      <c r="F849" t="s">
        <v>16</v>
      </c>
      <c r="G849" t="s">
        <v>100</v>
      </c>
      <c r="H849" t="s">
        <v>101</v>
      </c>
    </row>
    <row r="850" spans="1:8" x14ac:dyDescent="0.25">
      <c r="A850" s="19">
        <v>42488</v>
      </c>
      <c r="C850" t="s">
        <v>99</v>
      </c>
      <c r="D850">
        <v>0</v>
      </c>
      <c r="E850">
        <v>0</v>
      </c>
      <c r="F850" t="s">
        <v>16</v>
      </c>
      <c r="G850" t="s">
        <v>100</v>
      </c>
      <c r="H850" t="s">
        <v>101</v>
      </c>
    </row>
    <row r="851" spans="1:8" x14ac:dyDescent="0.25">
      <c r="A851" s="19">
        <v>42489</v>
      </c>
      <c r="C851" t="s">
        <v>99</v>
      </c>
      <c r="D851">
        <v>0</v>
      </c>
      <c r="E851">
        <v>0</v>
      </c>
      <c r="F851" t="s">
        <v>16</v>
      </c>
      <c r="G851" t="s">
        <v>100</v>
      </c>
      <c r="H851" t="s">
        <v>101</v>
      </c>
    </row>
    <row r="852" spans="1:8" x14ac:dyDescent="0.25">
      <c r="A852" s="19">
        <v>42490</v>
      </c>
      <c r="C852" t="s">
        <v>99</v>
      </c>
      <c r="D852">
        <v>0</v>
      </c>
      <c r="E852">
        <v>0</v>
      </c>
      <c r="F852" t="s">
        <v>16</v>
      </c>
      <c r="G852" t="s">
        <v>100</v>
      </c>
      <c r="H852" t="s">
        <v>101</v>
      </c>
    </row>
    <row r="853" spans="1:8" x14ac:dyDescent="0.25">
      <c r="A853" s="19">
        <v>42491</v>
      </c>
      <c r="C853" t="s">
        <v>99</v>
      </c>
      <c r="D853">
        <v>0</v>
      </c>
      <c r="E853">
        <v>0</v>
      </c>
      <c r="F853" t="s">
        <v>16</v>
      </c>
      <c r="G853" t="s">
        <v>100</v>
      </c>
      <c r="H853" t="s">
        <v>101</v>
      </c>
    </row>
    <row r="854" spans="1:8" x14ac:dyDescent="0.25">
      <c r="A854" s="19">
        <v>42492</v>
      </c>
      <c r="C854" t="s">
        <v>99</v>
      </c>
      <c r="D854">
        <v>0</v>
      </c>
      <c r="E854">
        <v>0</v>
      </c>
      <c r="F854" t="s">
        <v>16</v>
      </c>
      <c r="G854" t="s">
        <v>100</v>
      </c>
      <c r="H854" t="s">
        <v>101</v>
      </c>
    </row>
    <row r="855" spans="1:8" x14ac:dyDescent="0.25">
      <c r="A855" s="19">
        <v>42493</v>
      </c>
      <c r="C855" t="s">
        <v>99</v>
      </c>
      <c r="D855">
        <v>0</v>
      </c>
      <c r="E855">
        <v>0</v>
      </c>
      <c r="F855" t="s">
        <v>16</v>
      </c>
      <c r="G855" t="s">
        <v>100</v>
      </c>
      <c r="H855" t="s">
        <v>101</v>
      </c>
    </row>
    <row r="856" spans="1:8" x14ac:dyDescent="0.25">
      <c r="A856" s="19">
        <v>42494</v>
      </c>
      <c r="C856" t="s">
        <v>99</v>
      </c>
      <c r="D856">
        <v>0</v>
      </c>
      <c r="E856">
        <v>0</v>
      </c>
      <c r="F856" t="s">
        <v>16</v>
      </c>
      <c r="G856" t="s">
        <v>100</v>
      </c>
      <c r="H856" t="s">
        <v>101</v>
      </c>
    </row>
    <row r="857" spans="1:8" x14ac:dyDescent="0.25">
      <c r="A857" s="19">
        <v>42495</v>
      </c>
      <c r="C857" t="s">
        <v>99</v>
      </c>
      <c r="D857">
        <v>0</v>
      </c>
      <c r="E857">
        <v>0</v>
      </c>
      <c r="F857" t="s">
        <v>16</v>
      </c>
      <c r="G857" t="s">
        <v>100</v>
      </c>
      <c r="H857" t="s">
        <v>101</v>
      </c>
    </row>
    <row r="858" spans="1:8" x14ac:dyDescent="0.25">
      <c r="A858" s="19">
        <v>42496</v>
      </c>
      <c r="C858" t="s">
        <v>99</v>
      </c>
      <c r="D858">
        <v>0</v>
      </c>
      <c r="E858">
        <v>0</v>
      </c>
      <c r="F858" t="s">
        <v>16</v>
      </c>
      <c r="G858" t="s">
        <v>100</v>
      </c>
      <c r="H858" t="s">
        <v>101</v>
      </c>
    </row>
    <row r="859" spans="1:8" x14ac:dyDescent="0.25">
      <c r="A859" s="19">
        <v>42497</v>
      </c>
      <c r="C859" t="s">
        <v>99</v>
      </c>
      <c r="D859">
        <v>0</v>
      </c>
      <c r="E859">
        <v>0</v>
      </c>
      <c r="F859" t="s">
        <v>16</v>
      </c>
      <c r="G859" t="s">
        <v>100</v>
      </c>
      <c r="H859" t="s">
        <v>101</v>
      </c>
    </row>
    <row r="860" spans="1:8" x14ac:dyDescent="0.25">
      <c r="A860" s="19">
        <v>42498</v>
      </c>
      <c r="C860" t="s">
        <v>99</v>
      </c>
      <c r="D860">
        <v>0</v>
      </c>
      <c r="E860">
        <v>0</v>
      </c>
      <c r="F860" t="s">
        <v>16</v>
      </c>
      <c r="G860" t="s">
        <v>100</v>
      </c>
      <c r="H860" t="s">
        <v>101</v>
      </c>
    </row>
    <row r="861" spans="1:8" x14ac:dyDescent="0.25">
      <c r="A861" s="19">
        <v>42499</v>
      </c>
      <c r="C861" t="s">
        <v>99</v>
      </c>
      <c r="D861">
        <v>0</v>
      </c>
      <c r="E861">
        <v>0</v>
      </c>
      <c r="F861" t="s">
        <v>16</v>
      </c>
      <c r="G861" t="s">
        <v>100</v>
      </c>
      <c r="H861" t="s">
        <v>101</v>
      </c>
    </row>
    <row r="862" spans="1:8" x14ac:dyDescent="0.25">
      <c r="A862" s="19">
        <v>42500</v>
      </c>
      <c r="C862" t="s">
        <v>99</v>
      </c>
      <c r="D862">
        <v>0</v>
      </c>
      <c r="E862">
        <v>0</v>
      </c>
      <c r="F862" t="s">
        <v>16</v>
      </c>
      <c r="G862" t="s">
        <v>100</v>
      </c>
      <c r="H862" t="s">
        <v>101</v>
      </c>
    </row>
    <row r="863" spans="1:8" x14ac:dyDescent="0.25">
      <c r="A863" s="19">
        <v>42501</v>
      </c>
      <c r="C863" t="s">
        <v>99</v>
      </c>
      <c r="D863">
        <v>0</v>
      </c>
      <c r="E863">
        <v>0</v>
      </c>
      <c r="F863" t="s">
        <v>16</v>
      </c>
      <c r="G863" t="s">
        <v>100</v>
      </c>
      <c r="H863" t="s">
        <v>101</v>
      </c>
    </row>
    <row r="864" spans="1:8" x14ac:dyDescent="0.25">
      <c r="A864" s="19">
        <v>42502</v>
      </c>
      <c r="C864" t="s">
        <v>99</v>
      </c>
      <c r="D864">
        <v>0</v>
      </c>
      <c r="E864">
        <v>0</v>
      </c>
      <c r="F864" t="s">
        <v>16</v>
      </c>
      <c r="G864" t="s">
        <v>100</v>
      </c>
      <c r="H864" t="s">
        <v>101</v>
      </c>
    </row>
    <row r="865" spans="1:8" x14ac:dyDescent="0.25">
      <c r="A865" s="19">
        <v>42503</v>
      </c>
      <c r="C865" t="s">
        <v>99</v>
      </c>
      <c r="D865">
        <v>0</v>
      </c>
      <c r="E865">
        <v>0</v>
      </c>
      <c r="F865" t="s">
        <v>16</v>
      </c>
      <c r="G865" t="s">
        <v>100</v>
      </c>
      <c r="H865" t="s">
        <v>101</v>
      </c>
    </row>
    <row r="866" spans="1:8" x14ac:dyDescent="0.25">
      <c r="A866" s="19">
        <v>42504</v>
      </c>
      <c r="C866" t="s">
        <v>99</v>
      </c>
      <c r="D866">
        <v>0</v>
      </c>
      <c r="E866">
        <v>0</v>
      </c>
      <c r="F866" t="s">
        <v>16</v>
      </c>
      <c r="G866" t="s">
        <v>100</v>
      </c>
      <c r="H866" t="s">
        <v>101</v>
      </c>
    </row>
    <row r="867" spans="1:8" x14ac:dyDescent="0.25">
      <c r="A867" s="19">
        <v>42505</v>
      </c>
      <c r="C867" t="s">
        <v>99</v>
      </c>
      <c r="D867">
        <v>0</v>
      </c>
      <c r="E867">
        <v>0</v>
      </c>
      <c r="F867" t="s">
        <v>16</v>
      </c>
      <c r="G867" t="s">
        <v>100</v>
      </c>
      <c r="H867" t="s">
        <v>101</v>
      </c>
    </row>
    <row r="868" spans="1:8" x14ac:dyDescent="0.25">
      <c r="A868" s="19">
        <v>42506</v>
      </c>
      <c r="C868" t="s">
        <v>99</v>
      </c>
      <c r="D868">
        <v>0</v>
      </c>
      <c r="E868">
        <v>0</v>
      </c>
      <c r="F868" t="s">
        <v>16</v>
      </c>
      <c r="G868" t="s">
        <v>100</v>
      </c>
      <c r="H868" t="s">
        <v>101</v>
      </c>
    </row>
    <row r="869" spans="1:8" x14ac:dyDescent="0.25">
      <c r="A869" s="19">
        <v>42507</v>
      </c>
      <c r="C869" t="s">
        <v>99</v>
      </c>
      <c r="D869">
        <v>0</v>
      </c>
      <c r="E869">
        <v>0</v>
      </c>
      <c r="F869" t="s">
        <v>16</v>
      </c>
      <c r="G869" t="s">
        <v>100</v>
      </c>
      <c r="H869" t="s">
        <v>101</v>
      </c>
    </row>
    <row r="870" spans="1:8" x14ac:dyDescent="0.25">
      <c r="A870" s="19">
        <v>42508</v>
      </c>
      <c r="C870" t="s">
        <v>99</v>
      </c>
      <c r="D870">
        <v>0</v>
      </c>
      <c r="E870">
        <v>0</v>
      </c>
      <c r="F870" t="s">
        <v>16</v>
      </c>
      <c r="G870" t="s">
        <v>100</v>
      </c>
      <c r="H870" t="s">
        <v>101</v>
      </c>
    </row>
    <row r="871" spans="1:8" x14ac:dyDescent="0.25">
      <c r="A871" s="19">
        <v>42509</v>
      </c>
      <c r="C871" t="s">
        <v>99</v>
      </c>
      <c r="D871">
        <v>0</v>
      </c>
      <c r="E871">
        <v>0</v>
      </c>
      <c r="F871" t="s">
        <v>16</v>
      </c>
      <c r="G871" t="s">
        <v>100</v>
      </c>
      <c r="H871" t="s">
        <v>101</v>
      </c>
    </row>
    <row r="872" spans="1:8" x14ac:dyDescent="0.25">
      <c r="A872" s="19">
        <v>42510</v>
      </c>
      <c r="C872" t="s">
        <v>99</v>
      </c>
      <c r="D872">
        <v>0</v>
      </c>
      <c r="E872">
        <v>0</v>
      </c>
      <c r="F872" t="s">
        <v>16</v>
      </c>
      <c r="G872" t="s">
        <v>100</v>
      </c>
      <c r="H872" t="s">
        <v>101</v>
      </c>
    </row>
    <row r="873" spans="1:8" x14ac:dyDescent="0.25">
      <c r="A873" s="19">
        <v>42511</v>
      </c>
      <c r="C873" t="s">
        <v>99</v>
      </c>
      <c r="D873">
        <v>0</v>
      </c>
      <c r="E873">
        <v>0</v>
      </c>
      <c r="F873" t="s">
        <v>16</v>
      </c>
      <c r="G873" t="s">
        <v>100</v>
      </c>
      <c r="H873" t="s">
        <v>101</v>
      </c>
    </row>
    <row r="874" spans="1:8" x14ac:dyDescent="0.25">
      <c r="A874" s="19">
        <v>42512</v>
      </c>
      <c r="C874" t="s">
        <v>99</v>
      </c>
      <c r="D874">
        <v>0</v>
      </c>
      <c r="E874">
        <v>0</v>
      </c>
      <c r="F874" t="s">
        <v>16</v>
      </c>
      <c r="G874" t="s">
        <v>100</v>
      </c>
      <c r="H874" t="s">
        <v>101</v>
      </c>
    </row>
    <row r="875" spans="1:8" x14ac:dyDescent="0.25">
      <c r="A875" s="19">
        <v>42513</v>
      </c>
      <c r="C875" t="s">
        <v>99</v>
      </c>
      <c r="D875">
        <v>0</v>
      </c>
      <c r="E875">
        <v>0</v>
      </c>
      <c r="F875" t="s">
        <v>16</v>
      </c>
      <c r="G875" t="s">
        <v>100</v>
      </c>
      <c r="H875" t="s">
        <v>101</v>
      </c>
    </row>
    <row r="876" spans="1:8" x14ac:dyDescent="0.25">
      <c r="A876" s="19">
        <v>42514</v>
      </c>
      <c r="C876" t="s">
        <v>99</v>
      </c>
      <c r="D876">
        <v>0</v>
      </c>
      <c r="E876">
        <v>0</v>
      </c>
      <c r="F876" t="s">
        <v>16</v>
      </c>
      <c r="G876" t="s">
        <v>100</v>
      </c>
      <c r="H876" t="s">
        <v>101</v>
      </c>
    </row>
    <row r="877" spans="1:8" x14ac:dyDescent="0.25">
      <c r="A877" s="19">
        <v>42515</v>
      </c>
      <c r="C877" t="s">
        <v>99</v>
      </c>
      <c r="D877">
        <v>0</v>
      </c>
      <c r="E877">
        <v>0</v>
      </c>
      <c r="F877" t="s">
        <v>16</v>
      </c>
      <c r="G877" t="s">
        <v>100</v>
      </c>
      <c r="H877" t="s">
        <v>101</v>
      </c>
    </row>
    <row r="878" spans="1:8" x14ac:dyDescent="0.25">
      <c r="A878" s="19">
        <v>42516</v>
      </c>
      <c r="C878" t="s">
        <v>99</v>
      </c>
      <c r="D878">
        <v>0</v>
      </c>
      <c r="E878">
        <v>0</v>
      </c>
      <c r="F878" t="s">
        <v>16</v>
      </c>
      <c r="G878" t="s">
        <v>100</v>
      </c>
      <c r="H878" t="s">
        <v>101</v>
      </c>
    </row>
    <row r="879" spans="1:8" x14ac:dyDescent="0.25">
      <c r="A879" s="19">
        <v>42517</v>
      </c>
      <c r="C879" t="s">
        <v>99</v>
      </c>
      <c r="D879">
        <v>0</v>
      </c>
      <c r="E879">
        <v>0</v>
      </c>
      <c r="F879" t="s">
        <v>16</v>
      </c>
      <c r="G879" t="s">
        <v>100</v>
      </c>
      <c r="H879" t="s">
        <v>101</v>
      </c>
    </row>
    <row r="880" spans="1:8" x14ac:dyDescent="0.25">
      <c r="A880" s="19">
        <v>42518</v>
      </c>
      <c r="C880" t="s">
        <v>99</v>
      </c>
      <c r="D880">
        <v>0</v>
      </c>
      <c r="E880">
        <v>0</v>
      </c>
      <c r="F880" t="s">
        <v>16</v>
      </c>
      <c r="G880" t="s">
        <v>100</v>
      </c>
      <c r="H880" t="s">
        <v>101</v>
      </c>
    </row>
    <row r="881" spans="1:8" x14ac:dyDescent="0.25">
      <c r="A881" s="19">
        <v>42519</v>
      </c>
      <c r="C881" t="s">
        <v>99</v>
      </c>
      <c r="D881">
        <v>0</v>
      </c>
      <c r="E881">
        <v>0</v>
      </c>
      <c r="F881" t="s">
        <v>16</v>
      </c>
      <c r="G881" t="s">
        <v>100</v>
      </c>
      <c r="H881" t="s">
        <v>101</v>
      </c>
    </row>
    <row r="882" spans="1:8" x14ac:dyDescent="0.25">
      <c r="A882" s="19">
        <v>42520</v>
      </c>
      <c r="C882" t="s">
        <v>99</v>
      </c>
      <c r="D882">
        <v>0</v>
      </c>
      <c r="E882">
        <v>0</v>
      </c>
      <c r="F882" t="s">
        <v>16</v>
      </c>
      <c r="G882" t="s">
        <v>100</v>
      </c>
      <c r="H882" t="s">
        <v>101</v>
      </c>
    </row>
    <row r="883" spans="1:8" x14ac:dyDescent="0.25">
      <c r="A883" s="19">
        <v>42521</v>
      </c>
      <c r="C883" t="s">
        <v>99</v>
      </c>
      <c r="D883">
        <v>0</v>
      </c>
      <c r="E883">
        <v>0</v>
      </c>
      <c r="F883" t="s">
        <v>16</v>
      </c>
      <c r="G883" t="s">
        <v>100</v>
      </c>
      <c r="H883" t="s">
        <v>101</v>
      </c>
    </row>
    <row r="884" spans="1:8" x14ac:dyDescent="0.25">
      <c r="A884" s="19">
        <v>42522</v>
      </c>
      <c r="C884" t="s">
        <v>99</v>
      </c>
      <c r="D884">
        <v>0</v>
      </c>
      <c r="E884">
        <v>0</v>
      </c>
      <c r="F884" t="s">
        <v>16</v>
      </c>
      <c r="G884" t="s">
        <v>100</v>
      </c>
      <c r="H884" t="s">
        <v>101</v>
      </c>
    </row>
    <row r="885" spans="1:8" x14ac:dyDescent="0.25">
      <c r="A885" s="19">
        <v>42523</v>
      </c>
      <c r="C885" t="s">
        <v>99</v>
      </c>
      <c r="D885">
        <v>0</v>
      </c>
      <c r="E885">
        <v>0</v>
      </c>
      <c r="F885" t="s">
        <v>16</v>
      </c>
      <c r="G885" t="s">
        <v>100</v>
      </c>
      <c r="H885" t="s">
        <v>101</v>
      </c>
    </row>
    <row r="886" spans="1:8" x14ac:dyDescent="0.25">
      <c r="A886" s="19">
        <v>42524</v>
      </c>
      <c r="C886" t="s">
        <v>99</v>
      </c>
      <c r="D886">
        <v>0</v>
      </c>
      <c r="E886">
        <v>0</v>
      </c>
      <c r="F886" t="s">
        <v>16</v>
      </c>
      <c r="G886" t="s">
        <v>100</v>
      </c>
      <c r="H886" t="s">
        <v>101</v>
      </c>
    </row>
    <row r="887" spans="1:8" x14ac:dyDescent="0.25">
      <c r="A887" s="19">
        <v>42525</v>
      </c>
      <c r="C887" t="s">
        <v>99</v>
      </c>
      <c r="D887">
        <v>0</v>
      </c>
      <c r="E887">
        <v>0</v>
      </c>
      <c r="F887" t="s">
        <v>16</v>
      </c>
      <c r="G887" t="s">
        <v>100</v>
      </c>
      <c r="H887" t="s">
        <v>101</v>
      </c>
    </row>
    <row r="888" spans="1:8" x14ac:dyDescent="0.25">
      <c r="A888" s="19">
        <v>42526</v>
      </c>
      <c r="C888" t="s">
        <v>99</v>
      </c>
      <c r="D888">
        <v>0</v>
      </c>
      <c r="E888">
        <v>0</v>
      </c>
      <c r="F888" t="s">
        <v>16</v>
      </c>
      <c r="G888" t="s">
        <v>100</v>
      </c>
      <c r="H888" t="s">
        <v>101</v>
      </c>
    </row>
    <row r="889" spans="1:8" x14ac:dyDescent="0.25">
      <c r="A889" s="19">
        <v>42527</v>
      </c>
      <c r="C889" t="s">
        <v>99</v>
      </c>
      <c r="D889">
        <v>0</v>
      </c>
      <c r="E889">
        <v>0</v>
      </c>
      <c r="F889" t="s">
        <v>16</v>
      </c>
      <c r="G889" t="s">
        <v>100</v>
      </c>
      <c r="H889" t="s">
        <v>101</v>
      </c>
    </row>
    <row r="890" spans="1:8" x14ac:dyDescent="0.25">
      <c r="A890" s="19">
        <v>42528</v>
      </c>
      <c r="C890" t="s">
        <v>99</v>
      </c>
      <c r="D890">
        <v>0</v>
      </c>
      <c r="E890">
        <v>0</v>
      </c>
      <c r="F890" t="s">
        <v>16</v>
      </c>
      <c r="G890" t="s">
        <v>100</v>
      </c>
      <c r="H890" t="s">
        <v>101</v>
      </c>
    </row>
    <row r="891" spans="1:8" x14ac:dyDescent="0.25">
      <c r="A891" s="19">
        <v>42529</v>
      </c>
      <c r="C891" t="s">
        <v>99</v>
      </c>
      <c r="D891">
        <v>0</v>
      </c>
      <c r="E891">
        <v>0</v>
      </c>
      <c r="F891" t="s">
        <v>16</v>
      </c>
      <c r="G891" t="s">
        <v>100</v>
      </c>
      <c r="H891" t="s">
        <v>101</v>
      </c>
    </row>
    <row r="892" spans="1:8" x14ac:dyDescent="0.25">
      <c r="A892" s="19">
        <v>42530</v>
      </c>
      <c r="C892" t="s">
        <v>99</v>
      </c>
      <c r="D892">
        <v>0</v>
      </c>
      <c r="E892">
        <v>0</v>
      </c>
      <c r="F892" t="s">
        <v>16</v>
      </c>
      <c r="G892" t="s">
        <v>100</v>
      </c>
      <c r="H892" t="s">
        <v>101</v>
      </c>
    </row>
    <row r="893" spans="1:8" x14ac:dyDescent="0.25">
      <c r="A893" s="19">
        <v>42531</v>
      </c>
      <c r="C893" t="s">
        <v>99</v>
      </c>
      <c r="D893">
        <v>0</v>
      </c>
      <c r="E893">
        <v>0</v>
      </c>
      <c r="F893" t="s">
        <v>16</v>
      </c>
      <c r="G893" t="s">
        <v>100</v>
      </c>
      <c r="H893" t="s">
        <v>101</v>
      </c>
    </row>
    <row r="894" spans="1:8" x14ac:dyDescent="0.25">
      <c r="A894" s="19">
        <v>42532</v>
      </c>
      <c r="C894" t="s">
        <v>99</v>
      </c>
      <c r="D894">
        <v>0</v>
      </c>
      <c r="E894">
        <v>0</v>
      </c>
      <c r="F894" t="s">
        <v>16</v>
      </c>
      <c r="G894" t="s">
        <v>100</v>
      </c>
      <c r="H894" t="s">
        <v>101</v>
      </c>
    </row>
    <row r="895" spans="1:8" x14ac:dyDescent="0.25">
      <c r="A895" s="19">
        <v>42533</v>
      </c>
      <c r="C895" t="s">
        <v>99</v>
      </c>
      <c r="D895">
        <v>0</v>
      </c>
      <c r="E895">
        <v>0</v>
      </c>
      <c r="F895" t="s">
        <v>16</v>
      </c>
      <c r="G895" t="s">
        <v>100</v>
      </c>
      <c r="H895" t="s">
        <v>101</v>
      </c>
    </row>
    <row r="896" spans="1:8" x14ac:dyDescent="0.25">
      <c r="A896" s="19">
        <v>42534</v>
      </c>
      <c r="C896" t="s">
        <v>99</v>
      </c>
      <c r="D896">
        <v>0</v>
      </c>
      <c r="E896">
        <v>0</v>
      </c>
      <c r="F896" t="s">
        <v>16</v>
      </c>
      <c r="G896" t="s">
        <v>100</v>
      </c>
      <c r="H896" t="s">
        <v>101</v>
      </c>
    </row>
    <row r="897" spans="1:8" x14ac:dyDescent="0.25">
      <c r="A897" s="19">
        <v>42535</v>
      </c>
      <c r="C897" t="s">
        <v>99</v>
      </c>
      <c r="D897">
        <v>0</v>
      </c>
      <c r="E897">
        <v>0</v>
      </c>
      <c r="F897" t="s">
        <v>16</v>
      </c>
      <c r="G897" t="s">
        <v>100</v>
      </c>
      <c r="H897" t="s">
        <v>101</v>
      </c>
    </row>
    <row r="898" spans="1:8" x14ac:dyDescent="0.25">
      <c r="A898" s="19">
        <v>42536</v>
      </c>
      <c r="C898" t="s">
        <v>99</v>
      </c>
      <c r="D898">
        <v>0</v>
      </c>
      <c r="E898">
        <v>0</v>
      </c>
      <c r="F898" t="s">
        <v>16</v>
      </c>
      <c r="G898" t="s">
        <v>100</v>
      </c>
      <c r="H898" t="s">
        <v>101</v>
      </c>
    </row>
    <row r="899" spans="1:8" x14ac:dyDescent="0.25">
      <c r="A899" s="19">
        <v>42537</v>
      </c>
      <c r="C899" t="s">
        <v>99</v>
      </c>
      <c r="D899">
        <v>0</v>
      </c>
      <c r="E899">
        <v>0</v>
      </c>
      <c r="F899" t="s">
        <v>16</v>
      </c>
      <c r="G899" t="s">
        <v>100</v>
      </c>
      <c r="H899" t="s">
        <v>101</v>
      </c>
    </row>
    <row r="900" spans="1:8" x14ac:dyDescent="0.25">
      <c r="A900" s="19">
        <v>42538</v>
      </c>
      <c r="C900" t="s">
        <v>99</v>
      </c>
      <c r="D900">
        <v>0</v>
      </c>
      <c r="E900">
        <v>0</v>
      </c>
      <c r="F900" t="s">
        <v>16</v>
      </c>
      <c r="G900" t="s">
        <v>100</v>
      </c>
      <c r="H900" t="s">
        <v>101</v>
      </c>
    </row>
    <row r="901" spans="1:8" x14ac:dyDescent="0.25">
      <c r="A901" s="19">
        <v>42539</v>
      </c>
      <c r="C901" t="s">
        <v>99</v>
      </c>
      <c r="D901">
        <v>0</v>
      </c>
      <c r="E901">
        <v>0</v>
      </c>
      <c r="F901" t="s">
        <v>16</v>
      </c>
      <c r="G901" t="s">
        <v>100</v>
      </c>
      <c r="H901" t="s">
        <v>101</v>
      </c>
    </row>
    <row r="902" spans="1:8" x14ac:dyDescent="0.25">
      <c r="A902" s="19">
        <v>42540</v>
      </c>
      <c r="C902" t="s">
        <v>99</v>
      </c>
      <c r="D902">
        <v>0</v>
      </c>
      <c r="E902">
        <v>0</v>
      </c>
      <c r="F902" t="s">
        <v>16</v>
      </c>
      <c r="G902" t="s">
        <v>100</v>
      </c>
      <c r="H902" t="s">
        <v>101</v>
      </c>
    </row>
    <row r="903" spans="1:8" x14ac:dyDescent="0.25">
      <c r="A903" s="19">
        <v>42541</v>
      </c>
      <c r="C903" t="s">
        <v>99</v>
      </c>
      <c r="D903">
        <v>0</v>
      </c>
      <c r="E903">
        <v>0</v>
      </c>
      <c r="F903" t="s">
        <v>16</v>
      </c>
      <c r="G903" t="s">
        <v>100</v>
      </c>
      <c r="H903" t="s">
        <v>101</v>
      </c>
    </row>
    <row r="904" spans="1:8" x14ac:dyDescent="0.25">
      <c r="A904" s="19">
        <v>42542</v>
      </c>
      <c r="C904" t="s">
        <v>99</v>
      </c>
      <c r="D904">
        <v>0</v>
      </c>
      <c r="E904">
        <v>0</v>
      </c>
      <c r="F904" t="s">
        <v>16</v>
      </c>
      <c r="G904" t="s">
        <v>100</v>
      </c>
      <c r="H904" t="s">
        <v>101</v>
      </c>
    </row>
    <row r="905" spans="1:8" x14ac:dyDescent="0.25">
      <c r="A905" s="19">
        <v>42543</v>
      </c>
      <c r="C905" t="s">
        <v>99</v>
      </c>
      <c r="D905">
        <v>0</v>
      </c>
      <c r="E905">
        <v>0</v>
      </c>
      <c r="F905" t="s">
        <v>16</v>
      </c>
      <c r="G905" t="s">
        <v>100</v>
      </c>
      <c r="H905" t="s">
        <v>101</v>
      </c>
    </row>
    <row r="906" spans="1:8" x14ac:dyDescent="0.25">
      <c r="A906" s="19">
        <v>42544</v>
      </c>
      <c r="C906" t="s">
        <v>99</v>
      </c>
      <c r="D906">
        <v>0</v>
      </c>
      <c r="E906">
        <v>0</v>
      </c>
      <c r="F906" t="s">
        <v>16</v>
      </c>
      <c r="G906" t="s">
        <v>100</v>
      </c>
      <c r="H906" t="s">
        <v>101</v>
      </c>
    </row>
    <row r="907" spans="1:8" x14ac:dyDescent="0.25">
      <c r="A907" s="19">
        <v>42545</v>
      </c>
      <c r="C907" t="s">
        <v>99</v>
      </c>
      <c r="D907">
        <v>0</v>
      </c>
      <c r="E907">
        <v>0</v>
      </c>
      <c r="F907" t="s">
        <v>16</v>
      </c>
      <c r="G907" t="s">
        <v>100</v>
      </c>
      <c r="H907" t="s">
        <v>101</v>
      </c>
    </row>
    <row r="908" spans="1:8" x14ac:dyDescent="0.25">
      <c r="A908" s="19">
        <v>42546</v>
      </c>
      <c r="C908" t="s">
        <v>99</v>
      </c>
      <c r="D908">
        <v>0</v>
      </c>
      <c r="E908">
        <v>0</v>
      </c>
      <c r="F908" t="s">
        <v>16</v>
      </c>
      <c r="G908" t="s">
        <v>100</v>
      </c>
      <c r="H908" t="s">
        <v>101</v>
      </c>
    </row>
    <row r="909" spans="1:8" x14ac:dyDescent="0.25">
      <c r="A909" s="19">
        <v>42547</v>
      </c>
      <c r="C909" t="s">
        <v>99</v>
      </c>
      <c r="D909">
        <v>0</v>
      </c>
      <c r="E909">
        <v>0</v>
      </c>
      <c r="F909" t="s">
        <v>16</v>
      </c>
      <c r="G909" t="s">
        <v>100</v>
      </c>
      <c r="H909" t="s">
        <v>101</v>
      </c>
    </row>
    <row r="910" spans="1:8" x14ac:dyDescent="0.25">
      <c r="A910" s="19">
        <v>42548</v>
      </c>
      <c r="C910" t="s">
        <v>99</v>
      </c>
      <c r="D910">
        <v>0</v>
      </c>
      <c r="E910">
        <v>0</v>
      </c>
      <c r="F910" t="s">
        <v>16</v>
      </c>
      <c r="G910" t="s">
        <v>100</v>
      </c>
      <c r="H910" t="s">
        <v>101</v>
      </c>
    </row>
    <row r="911" spans="1:8" x14ac:dyDescent="0.25">
      <c r="A911" s="19">
        <v>42549</v>
      </c>
      <c r="C911" t="s">
        <v>99</v>
      </c>
      <c r="D911">
        <v>0</v>
      </c>
      <c r="E911">
        <v>0</v>
      </c>
      <c r="F911" t="s">
        <v>16</v>
      </c>
      <c r="G911" t="s">
        <v>100</v>
      </c>
      <c r="H911" t="s">
        <v>101</v>
      </c>
    </row>
    <row r="912" spans="1:8" x14ac:dyDescent="0.25">
      <c r="A912" s="19">
        <v>42550</v>
      </c>
      <c r="C912" t="s">
        <v>99</v>
      </c>
      <c r="D912">
        <v>0</v>
      </c>
      <c r="E912">
        <v>0</v>
      </c>
      <c r="F912" t="s">
        <v>16</v>
      </c>
      <c r="G912" t="s">
        <v>100</v>
      </c>
      <c r="H912" t="s">
        <v>101</v>
      </c>
    </row>
    <row r="913" spans="1:8" x14ac:dyDescent="0.25">
      <c r="A913" s="19">
        <v>42551</v>
      </c>
      <c r="C913" t="s">
        <v>99</v>
      </c>
      <c r="D913">
        <v>0</v>
      </c>
      <c r="E913">
        <v>0</v>
      </c>
      <c r="F913" t="s">
        <v>16</v>
      </c>
      <c r="G913" t="s">
        <v>100</v>
      </c>
      <c r="H913" t="s">
        <v>101</v>
      </c>
    </row>
    <row r="914" spans="1:8" x14ac:dyDescent="0.25">
      <c r="A914" s="19">
        <v>42552</v>
      </c>
      <c r="C914" t="s">
        <v>99</v>
      </c>
      <c r="D914">
        <v>0</v>
      </c>
      <c r="E914">
        <v>0</v>
      </c>
      <c r="F914" t="s">
        <v>16</v>
      </c>
      <c r="G914" t="s">
        <v>100</v>
      </c>
      <c r="H914" t="s">
        <v>101</v>
      </c>
    </row>
    <row r="915" spans="1:8" x14ac:dyDescent="0.25">
      <c r="A915" s="19">
        <v>42553</v>
      </c>
      <c r="C915" t="s">
        <v>99</v>
      </c>
      <c r="D915">
        <v>0</v>
      </c>
      <c r="E915">
        <v>0</v>
      </c>
      <c r="F915" t="s">
        <v>16</v>
      </c>
      <c r="G915" t="s">
        <v>100</v>
      </c>
      <c r="H915" t="s">
        <v>101</v>
      </c>
    </row>
    <row r="916" spans="1:8" x14ac:dyDescent="0.25">
      <c r="A916" s="19">
        <v>42554</v>
      </c>
      <c r="C916" t="s">
        <v>99</v>
      </c>
      <c r="D916">
        <v>0</v>
      </c>
      <c r="E916">
        <v>0</v>
      </c>
      <c r="F916" t="s">
        <v>16</v>
      </c>
      <c r="G916" t="s">
        <v>100</v>
      </c>
      <c r="H916" t="s">
        <v>101</v>
      </c>
    </row>
    <row r="917" spans="1:8" x14ac:dyDescent="0.25">
      <c r="A917" s="19">
        <v>42555</v>
      </c>
      <c r="C917" t="s">
        <v>99</v>
      </c>
      <c r="D917">
        <v>0</v>
      </c>
      <c r="E917">
        <v>0</v>
      </c>
      <c r="F917" t="s">
        <v>16</v>
      </c>
      <c r="G917" t="s">
        <v>100</v>
      </c>
      <c r="H917" t="s">
        <v>101</v>
      </c>
    </row>
    <row r="918" spans="1:8" x14ac:dyDescent="0.25">
      <c r="A918" s="19">
        <v>42556</v>
      </c>
      <c r="C918" t="s">
        <v>99</v>
      </c>
      <c r="D918">
        <v>0</v>
      </c>
      <c r="E918">
        <v>0</v>
      </c>
      <c r="F918" t="s">
        <v>16</v>
      </c>
      <c r="G918" t="s">
        <v>100</v>
      </c>
      <c r="H918" t="s">
        <v>101</v>
      </c>
    </row>
    <row r="919" spans="1:8" x14ac:dyDescent="0.25">
      <c r="A919" s="19">
        <v>42557</v>
      </c>
      <c r="C919" t="s">
        <v>99</v>
      </c>
      <c r="D919">
        <v>0</v>
      </c>
      <c r="E919">
        <v>0</v>
      </c>
      <c r="F919" t="s">
        <v>16</v>
      </c>
      <c r="G919" t="s">
        <v>100</v>
      </c>
      <c r="H919" t="s">
        <v>101</v>
      </c>
    </row>
    <row r="920" spans="1:8" x14ac:dyDescent="0.25">
      <c r="A920" s="19">
        <v>42558</v>
      </c>
      <c r="C920" t="s">
        <v>99</v>
      </c>
      <c r="D920">
        <v>0</v>
      </c>
      <c r="E920">
        <v>0</v>
      </c>
      <c r="F920" t="s">
        <v>16</v>
      </c>
      <c r="G920" t="s">
        <v>100</v>
      </c>
      <c r="H920" t="s">
        <v>101</v>
      </c>
    </row>
    <row r="921" spans="1:8" x14ac:dyDescent="0.25">
      <c r="A921" s="19">
        <v>42559</v>
      </c>
      <c r="C921" t="s">
        <v>99</v>
      </c>
      <c r="D921">
        <v>0</v>
      </c>
      <c r="E921">
        <v>0</v>
      </c>
      <c r="F921" t="s">
        <v>16</v>
      </c>
      <c r="G921" t="s">
        <v>100</v>
      </c>
      <c r="H921" t="s">
        <v>101</v>
      </c>
    </row>
    <row r="922" spans="1:8" x14ac:dyDescent="0.25">
      <c r="A922" s="19">
        <v>42560</v>
      </c>
      <c r="C922" t="s">
        <v>99</v>
      </c>
      <c r="D922">
        <v>0</v>
      </c>
      <c r="E922">
        <v>0</v>
      </c>
      <c r="F922" t="s">
        <v>16</v>
      </c>
      <c r="G922" t="s">
        <v>100</v>
      </c>
      <c r="H922" t="s">
        <v>101</v>
      </c>
    </row>
    <row r="923" spans="1:8" x14ac:dyDescent="0.25">
      <c r="A923" s="19">
        <v>42561</v>
      </c>
      <c r="C923" t="s">
        <v>99</v>
      </c>
      <c r="D923">
        <v>0</v>
      </c>
      <c r="E923">
        <v>0</v>
      </c>
      <c r="F923" t="s">
        <v>16</v>
      </c>
      <c r="G923" t="s">
        <v>100</v>
      </c>
      <c r="H923" t="s">
        <v>101</v>
      </c>
    </row>
    <row r="924" spans="1:8" x14ac:dyDescent="0.25">
      <c r="A924" s="19">
        <v>42562</v>
      </c>
      <c r="C924" t="s">
        <v>99</v>
      </c>
      <c r="D924">
        <v>0</v>
      </c>
      <c r="E924">
        <v>0</v>
      </c>
      <c r="F924" t="s">
        <v>16</v>
      </c>
      <c r="G924" t="s">
        <v>100</v>
      </c>
      <c r="H924" t="s">
        <v>101</v>
      </c>
    </row>
    <row r="925" spans="1:8" x14ac:dyDescent="0.25">
      <c r="A925" s="19">
        <v>42563</v>
      </c>
      <c r="C925" t="s">
        <v>99</v>
      </c>
      <c r="D925">
        <v>0</v>
      </c>
      <c r="E925">
        <v>0</v>
      </c>
      <c r="F925" t="s">
        <v>16</v>
      </c>
      <c r="G925" t="s">
        <v>100</v>
      </c>
      <c r="H925" t="s">
        <v>101</v>
      </c>
    </row>
    <row r="926" spans="1:8" x14ac:dyDescent="0.25">
      <c r="A926" s="19">
        <v>42564</v>
      </c>
      <c r="C926" t="s">
        <v>99</v>
      </c>
      <c r="D926">
        <v>0</v>
      </c>
      <c r="E926">
        <v>0</v>
      </c>
      <c r="F926" t="s">
        <v>16</v>
      </c>
      <c r="G926" t="s">
        <v>100</v>
      </c>
      <c r="H926" t="s">
        <v>101</v>
      </c>
    </row>
    <row r="927" spans="1:8" x14ac:dyDescent="0.25">
      <c r="A927" s="19">
        <v>42565</v>
      </c>
      <c r="C927" t="s">
        <v>99</v>
      </c>
      <c r="D927">
        <v>0</v>
      </c>
      <c r="E927">
        <v>0</v>
      </c>
      <c r="F927" t="s">
        <v>16</v>
      </c>
      <c r="G927" t="s">
        <v>100</v>
      </c>
      <c r="H927" t="s">
        <v>101</v>
      </c>
    </row>
    <row r="928" spans="1:8" x14ac:dyDescent="0.25">
      <c r="A928" s="19">
        <v>42566</v>
      </c>
      <c r="C928" t="s">
        <v>99</v>
      </c>
      <c r="D928">
        <v>0</v>
      </c>
      <c r="E928">
        <v>0</v>
      </c>
      <c r="F928" t="s">
        <v>16</v>
      </c>
      <c r="G928" t="s">
        <v>100</v>
      </c>
      <c r="H928" t="s">
        <v>101</v>
      </c>
    </row>
    <row r="929" spans="1:8" x14ac:dyDescent="0.25">
      <c r="A929" s="19">
        <v>42567</v>
      </c>
      <c r="C929" t="s">
        <v>99</v>
      </c>
      <c r="D929">
        <v>0</v>
      </c>
      <c r="E929">
        <v>0</v>
      </c>
      <c r="F929" t="s">
        <v>16</v>
      </c>
      <c r="G929" t="s">
        <v>100</v>
      </c>
      <c r="H929" t="s">
        <v>101</v>
      </c>
    </row>
    <row r="930" spans="1:8" x14ac:dyDescent="0.25">
      <c r="A930" s="19">
        <v>42568</v>
      </c>
      <c r="C930" t="s">
        <v>99</v>
      </c>
      <c r="D930">
        <v>0</v>
      </c>
      <c r="E930">
        <v>0</v>
      </c>
      <c r="F930" t="s">
        <v>16</v>
      </c>
      <c r="G930" t="s">
        <v>100</v>
      </c>
      <c r="H930" t="s">
        <v>101</v>
      </c>
    </row>
    <row r="931" spans="1:8" x14ac:dyDescent="0.25">
      <c r="A931" s="19">
        <v>42569</v>
      </c>
      <c r="C931" t="s">
        <v>99</v>
      </c>
      <c r="D931">
        <v>0</v>
      </c>
      <c r="E931">
        <v>0</v>
      </c>
      <c r="F931" t="s">
        <v>16</v>
      </c>
      <c r="G931" t="s">
        <v>100</v>
      </c>
      <c r="H931" t="s">
        <v>101</v>
      </c>
    </row>
    <row r="932" spans="1:8" x14ac:dyDescent="0.25">
      <c r="A932" s="19">
        <v>42570</v>
      </c>
      <c r="C932" t="s">
        <v>99</v>
      </c>
      <c r="D932">
        <v>0</v>
      </c>
      <c r="E932">
        <v>0</v>
      </c>
      <c r="F932" t="s">
        <v>16</v>
      </c>
      <c r="G932" t="s">
        <v>100</v>
      </c>
      <c r="H932" t="s">
        <v>101</v>
      </c>
    </row>
    <row r="933" spans="1:8" x14ac:dyDescent="0.25">
      <c r="A933" s="19">
        <v>42571</v>
      </c>
      <c r="C933" t="s">
        <v>99</v>
      </c>
      <c r="D933">
        <v>0</v>
      </c>
      <c r="E933">
        <v>0</v>
      </c>
      <c r="F933" t="s">
        <v>16</v>
      </c>
      <c r="G933" t="s">
        <v>100</v>
      </c>
      <c r="H933" t="s">
        <v>101</v>
      </c>
    </row>
    <row r="934" spans="1:8" x14ac:dyDescent="0.25">
      <c r="A934" s="19">
        <v>42572</v>
      </c>
      <c r="C934" t="s">
        <v>99</v>
      </c>
      <c r="D934">
        <v>0</v>
      </c>
      <c r="E934">
        <v>0</v>
      </c>
      <c r="F934" t="s">
        <v>16</v>
      </c>
      <c r="G934" t="s">
        <v>100</v>
      </c>
      <c r="H934" t="s">
        <v>101</v>
      </c>
    </row>
    <row r="935" spans="1:8" x14ac:dyDescent="0.25">
      <c r="A935" s="19">
        <v>42573</v>
      </c>
      <c r="C935" t="s">
        <v>99</v>
      </c>
      <c r="D935">
        <v>0</v>
      </c>
      <c r="E935">
        <v>0</v>
      </c>
      <c r="F935" t="s">
        <v>16</v>
      </c>
      <c r="G935" t="s">
        <v>100</v>
      </c>
      <c r="H935" t="s">
        <v>101</v>
      </c>
    </row>
    <row r="936" spans="1:8" x14ac:dyDescent="0.25">
      <c r="A936" s="19">
        <v>42574</v>
      </c>
      <c r="C936" t="s">
        <v>99</v>
      </c>
      <c r="D936">
        <v>0</v>
      </c>
      <c r="E936">
        <v>0</v>
      </c>
      <c r="F936" t="s">
        <v>16</v>
      </c>
      <c r="G936" t="s">
        <v>100</v>
      </c>
      <c r="H936" t="s">
        <v>101</v>
      </c>
    </row>
    <row r="937" spans="1:8" x14ac:dyDescent="0.25">
      <c r="A937" s="19">
        <v>42575</v>
      </c>
      <c r="C937" t="s">
        <v>99</v>
      </c>
      <c r="D937">
        <v>0</v>
      </c>
      <c r="E937">
        <v>0</v>
      </c>
      <c r="F937" t="s">
        <v>16</v>
      </c>
      <c r="G937" t="s">
        <v>100</v>
      </c>
      <c r="H937" t="s">
        <v>101</v>
      </c>
    </row>
    <row r="938" spans="1:8" x14ac:dyDescent="0.25">
      <c r="A938" s="19">
        <v>42576</v>
      </c>
      <c r="C938" t="s">
        <v>99</v>
      </c>
      <c r="D938">
        <v>0</v>
      </c>
      <c r="E938">
        <v>0</v>
      </c>
      <c r="F938" t="s">
        <v>16</v>
      </c>
      <c r="G938" t="s">
        <v>100</v>
      </c>
      <c r="H938" t="s">
        <v>101</v>
      </c>
    </row>
    <row r="939" spans="1:8" x14ac:dyDescent="0.25">
      <c r="A939" s="19">
        <v>42577</v>
      </c>
      <c r="C939" t="s">
        <v>99</v>
      </c>
      <c r="D939">
        <v>0</v>
      </c>
      <c r="E939">
        <v>0</v>
      </c>
      <c r="F939" t="s">
        <v>16</v>
      </c>
      <c r="G939" t="s">
        <v>100</v>
      </c>
      <c r="H939" t="s">
        <v>101</v>
      </c>
    </row>
    <row r="940" spans="1:8" x14ac:dyDescent="0.25">
      <c r="A940" s="19">
        <v>42578</v>
      </c>
      <c r="C940" t="s">
        <v>99</v>
      </c>
      <c r="D940">
        <v>0</v>
      </c>
      <c r="E940">
        <v>0</v>
      </c>
      <c r="F940" t="s">
        <v>16</v>
      </c>
      <c r="G940" t="s">
        <v>100</v>
      </c>
      <c r="H940" t="s">
        <v>101</v>
      </c>
    </row>
    <row r="941" spans="1:8" x14ac:dyDescent="0.25">
      <c r="A941" s="19">
        <v>42579</v>
      </c>
      <c r="C941" t="s">
        <v>99</v>
      </c>
      <c r="D941">
        <v>0</v>
      </c>
      <c r="E941">
        <v>0</v>
      </c>
      <c r="F941" t="s">
        <v>16</v>
      </c>
      <c r="G941" t="s">
        <v>100</v>
      </c>
      <c r="H941" t="s">
        <v>101</v>
      </c>
    </row>
    <row r="942" spans="1:8" x14ac:dyDescent="0.25">
      <c r="A942" s="19">
        <v>42580</v>
      </c>
      <c r="C942" t="s">
        <v>99</v>
      </c>
      <c r="D942">
        <v>0</v>
      </c>
      <c r="E942">
        <v>0</v>
      </c>
      <c r="F942" t="s">
        <v>16</v>
      </c>
      <c r="G942" t="s">
        <v>100</v>
      </c>
      <c r="H942" t="s">
        <v>101</v>
      </c>
    </row>
    <row r="943" spans="1:8" x14ac:dyDescent="0.25">
      <c r="A943" s="19">
        <v>42581</v>
      </c>
      <c r="C943" t="s">
        <v>99</v>
      </c>
      <c r="D943">
        <v>0</v>
      </c>
      <c r="E943">
        <v>0</v>
      </c>
      <c r="F943" t="s">
        <v>16</v>
      </c>
      <c r="G943" t="s">
        <v>100</v>
      </c>
      <c r="H943" t="s">
        <v>101</v>
      </c>
    </row>
    <row r="944" spans="1:8" x14ac:dyDescent="0.25">
      <c r="A944" s="19">
        <v>42582</v>
      </c>
      <c r="C944" t="s">
        <v>99</v>
      </c>
      <c r="D944">
        <v>0</v>
      </c>
      <c r="E944">
        <v>0</v>
      </c>
      <c r="F944" t="s">
        <v>16</v>
      </c>
      <c r="G944" t="s">
        <v>100</v>
      </c>
      <c r="H944" t="s">
        <v>101</v>
      </c>
    </row>
    <row r="945" spans="1:8" x14ac:dyDescent="0.25">
      <c r="A945" s="19">
        <v>42583</v>
      </c>
      <c r="C945" t="s">
        <v>99</v>
      </c>
      <c r="D945">
        <v>0</v>
      </c>
      <c r="E945">
        <v>0</v>
      </c>
      <c r="F945" t="s">
        <v>16</v>
      </c>
      <c r="G945" t="s">
        <v>100</v>
      </c>
      <c r="H945" t="s">
        <v>101</v>
      </c>
    </row>
    <row r="946" spans="1:8" x14ac:dyDescent="0.25">
      <c r="A946" s="19">
        <v>42584</v>
      </c>
      <c r="C946" t="s">
        <v>99</v>
      </c>
      <c r="D946">
        <v>0</v>
      </c>
      <c r="E946">
        <v>0</v>
      </c>
      <c r="F946" t="s">
        <v>16</v>
      </c>
      <c r="G946" t="s">
        <v>100</v>
      </c>
      <c r="H946" t="s">
        <v>101</v>
      </c>
    </row>
    <row r="947" spans="1:8" x14ac:dyDescent="0.25">
      <c r="A947" s="19">
        <v>42585</v>
      </c>
      <c r="C947" t="s">
        <v>99</v>
      </c>
      <c r="D947">
        <v>0</v>
      </c>
      <c r="E947">
        <v>0</v>
      </c>
      <c r="F947" t="s">
        <v>16</v>
      </c>
      <c r="G947" t="s">
        <v>100</v>
      </c>
      <c r="H947" t="s">
        <v>101</v>
      </c>
    </row>
    <row r="948" spans="1:8" x14ac:dyDescent="0.25">
      <c r="A948" s="19">
        <v>42586</v>
      </c>
      <c r="C948" t="s">
        <v>99</v>
      </c>
      <c r="D948">
        <v>0</v>
      </c>
      <c r="E948">
        <v>0</v>
      </c>
      <c r="F948" t="s">
        <v>16</v>
      </c>
      <c r="G948" t="s">
        <v>100</v>
      </c>
      <c r="H948" t="s">
        <v>101</v>
      </c>
    </row>
    <row r="949" spans="1:8" x14ac:dyDescent="0.25">
      <c r="A949" s="19">
        <v>42587</v>
      </c>
      <c r="C949" t="s">
        <v>99</v>
      </c>
      <c r="D949">
        <v>0</v>
      </c>
      <c r="E949">
        <v>0</v>
      </c>
      <c r="F949" t="s">
        <v>16</v>
      </c>
      <c r="G949" t="s">
        <v>100</v>
      </c>
      <c r="H949" t="s">
        <v>101</v>
      </c>
    </row>
    <row r="950" spans="1:8" x14ac:dyDescent="0.25">
      <c r="A950" s="19">
        <v>42588</v>
      </c>
      <c r="C950" t="s">
        <v>99</v>
      </c>
      <c r="D950">
        <v>0</v>
      </c>
      <c r="E950">
        <v>0</v>
      </c>
      <c r="F950" t="s">
        <v>16</v>
      </c>
      <c r="G950" t="s">
        <v>100</v>
      </c>
      <c r="H950" t="s">
        <v>101</v>
      </c>
    </row>
    <row r="951" spans="1:8" x14ac:dyDescent="0.25">
      <c r="A951" s="19">
        <v>42589</v>
      </c>
      <c r="C951" t="s">
        <v>99</v>
      </c>
      <c r="D951">
        <v>0</v>
      </c>
      <c r="E951">
        <v>0</v>
      </c>
      <c r="F951" t="s">
        <v>16</v>
      </c>
      <c r="G951" t="s">
        <v>100</v>
      </c>
      <c r="H951" t="s">
        <v>101</v>
      </c>
    </row>
    <row r="952" spans="1:8" x14ac:dyDescent="0.25">
      <c r="A952" s="19">
        <v>42590</v>
      </c>
      <c r="C952" t="s">
        <v>99</v>
      </c>
      <c r="D952">
        <v>0</v>
      </c>
      <c r="E952">
        <v>0</v>
      </c>
      <c r="F952" t="s">
        <v>16</v>
      </c>
      <c r="G952" t="s">
        <v>100</v>
      </c>
      <c r="H952" t="s">
        <v>101</v>
      </c>
    </row>
    <row r="953" spans="1:8" x14ac:dyDescent="0.25">
      <c r="A953" s="19">
        <v>42591</v>
      </c>
      <c r="C953" t="s">
        <v>99</v>
      </c>
      <c r="D953">
        <v>0</v>
      </c>
      <c r="E953">
        <v>0</v>
      </c>
      <c r="F953" t="s">
        <v>16</v>
      </c>
      <c r="G953" t="s">
        <v>100</v>
      </c>
      <c r="H953" t="s">
        <v>101</v>
      </c>
    </row>
    <row r="954" spans="1:8" x14ac:dyDescent="0.25">
      <c r="A954" s="19">
        <v>42592</v>
      </c>
      <c r="C954" t="s">
        <v>99</v>
      </c>
      <c r="D954">
        <v>0</v>
      </c>
      <c r="E954">
        <v>0</v>
      </c>
      <c r="F954" t="s">
        <v>16</v>
      </c>
      <c r="G954" t="s">
        <v>100</v>
      </c>
      <c r="H954" t="s">
        <v>101</v>
      </c>
    </row>
    <row r="955" spans="1:8" x14ac:dyDescent="0.25">
      <c r="A955" s="19">
        <v>42593</v>
      </c>
      <c r="C955" t="s">
        <v>99</v>
      </c>
      <c r="D955">
        <v>0</v>
      </c>
      <c r="E955">
        <v>0</v>
      </c>
      <c r="F955" t="s">
        <v>16</v>
      </c>
      <c r="G955" t="s">
        <v>100</v>
      </c>
      <c r="H955" t="s">
        <v>101</v>
      </c>
    </row>
    <row r="956" spans="1:8" x14ac:dyDescent="0.25">
      <c r="A956" s="19">
        <v>42594</v>
      </c>
      <c r="C956" t="s">
        <v>99</v>
      </c>
      <c r="D956">
        <v>0</v>
      </c>
      <c r="E956">
        <v>0</v>
      </c>
      <c r="F956" t="s">
        <v>16</v>
      </c>
      <c r="G956" t="s">
        <v>100</v>
      </c>
      <c r="H956" t="s">
        <v>101</v>
      </c>
    </row>
    <row r="957" spans="1:8" x14ac:dyDescent="0.25">
      <c r="A957" s="19">
        <v>42595</v>
      </c>
      <c r="C957" t="s">
        <v>99</v>
      </c>
      <c r="D957">
        <v>0</v>
      </c>
      <c r="E957">
        <v>0</v>
      </c>
      <c r="F957" t="s">
        <v>16</v>
      </c>
      <c r="G957" t="s">
        <v>100</v>
      </c>
      <c r="H957" t="s">
        <v>101</v>
      </c>
    </row>
    <row r="958" spans="1:8" x14ac:dyDescent="0.25">
      <c r="A958" s="19">
        <v>42596</v>
      </c>
      <c r="C958" t="s">
        <v>99</v>
      </c>
      <c r="D958">
        <v>0</v>
      </c>
      <c r="E958">
        <v>0</v>
      </c>
      <c r="F958" t="s">
        <v>16</v>
      </c>
      <c r="G958" t="s">
        <v>100</v>
      </c>
      <c r="H958" t="s">
        <v>101</v>
      </c>
    </row>
    <row r="959" spans="1:8" x14ac:dyDescent="0.25">
      <c r="A959" s="19">
        <v>42597</v>
      </c>
      <c r="C959" t="s">
        <v>99</v>
      </c>
      <c r="D959">
        <v>0</v>
      </c>
      <c r="E959">
        <v>0</v>
      </c>
      <c r="F959" t="s">
        <v>16</v>
      </c>
      <c r="G959" t="s">
        <v>100</v>
      </c>
      <c r="H959" t="s">
        <v>101</v>
      </c>
    </row>
    <row r="960" spans="1:8" x14ac:dyDescent="0.25">
      <c r="A960" s="19">
        <v>42598</v>
      </c>
      <c r="C960" t="s">
        <v>99</v>
      </c>
      <c r="D960">
        <v>0</v>
      </c>
      <c r="E960">
        <v>0</v>
      </c>
      <c r="F960" t="s">
        <v>16</v>
      </c>
      <c r="G960" t="s">
        <v>100</v>
      </c>
      <c r="H960" t="s">
        <v>101</v>
      </c>
    </row>
    <row r="961" spans="1:8" x14ac:dyDescent="0.25">
      <c r="A961" s="19">
        <v>42599</v>
      </c>
      <c r="C961" t="s">
        <v>99</v>
      </c>
      <c r="D961">
        <v>0</v>
      </c>
      <c r="E961">
        <v>0</v>
      </c>
      <c r="F961" t="s">
        <v>16</v>
      </c>
      <c r="G961" t="s">
        <v>100</v>
      </c>
      <c r="H961" t="s">
        <v>101</v>
      </c>
    </row>
    <row r="962" spans="1:8" x14ac:dyDescent="0.25">
      <c r="A962" s="19">
        <v>42600</v>
      </c>
      <c r="C962" t="s">
        <v>99</v>
      </c>
      <c r="D962">
        <v>0</v>
      </c>
      <c r="E962">
        <v>0</v>
      </c>
      <c r="F962" t="s">
        <v>16</v>
      </c>
      <c r="G962" t="s">
        <v>100</v>
      </c>
      <c r="H962" t="s">
        <v>101</v>
      </c>
    </row>
    <row r="963" spans="1:8" x14ac:dyDescent="0.25">
      <c r="A963" s="19">
        <v>42601</v>
      </c>
      <c r="C963" t="s">
        <v>99</v>
      </c>
      <c r="D963">
        <v>0</v>
      </c>
      <c r="E963">
        <v>0</v>
      </c>
      <c r="F963" t="s">
        <v>16</v>
      </c>
      <c r="G963" t="s">
        <v>100</v>
      </c>
      <c r="H963" t="s">
        <v>101</v>
      </c>
    </row>
    <row r="964" spans="1:8" x14ac:dyDescent="0.25">
      <c r="A964" s="19">
        <v>42602</v>
      </c>
      <c r="C964" t="s">
        <v>99</v>
      </c>
      <c r="D964">
        <v>0</v>
      </c>
      <c r="E964">
        <v>0</v>
      </c>
      <c r="F964" t="s">
        <v>16</v>
      </c>
      <c r="G964" t="s">
        <v>100</v>
      </c>
      <c r="H964" t="s">
        <v>101</v>
      </c>
    </row>
    <row r="965" spans="1:8" x14ac:dyDescent="0.25">
      <c r="A965" s="19">
        <v>42603</v>
      </c>
      <c r="C965" t="s">
        <v>99</v>
      </c>
      <c r="D965">
        <v>0</v>
      </c>
      <c r="E965">
        <v>0</v>
      </c>
      <c r="F965" t="s">
        <v>16</v>
      </c>
      <c r="G965" t="s">
        <v>100</v>
      </c>
      <c r="H965" t="s">
        <v>101</v>
      </c>
    </row>
    <row r="966" spans="1:8" x14ac:dyDescent="0.25">
      <c r="A966" s="19">
        <v>42604</v>
      </c>
      <c r="C966" t="s">
        <v>99</v>
      </c>
      <c r="D966">
        <v>0</v>
      </c>
      <c r="E966">
        <v>0</v>
      </c>
      <c r="F966" t="s">
        <v>16</v>
      </c>
      <c r="G966" t="s">
        <v>100</v>
      </c>
      <c r="H966" t="s">
        <v>101</v>
      </c>
    </row>
    <row r="967" spans="1:8" x14ac:dyDescent="0.25">
      <c r="A967" s="19">
        <v>42605</v>
      </c>
      <c r="C967" t="s">
        <v>99</v>
      </c>
      <c r="D967">
        <v>0</v>
      </c>
      <c r="E967">
        <v>0</v>
      </c>
      <c r="F967" t="s">
        <v>16</v>
      </c>
      <c r="G967" t="s">
        <v>100</v>
      </c>
      <c r="H967" t="s">
        <v>101</v>
      </c>
    </row>
    <row r="968" spans="1:8" x14ac:dyDescent="0.25">
      <c r="A968" s="19">
        <v>42606</v>
      </c>
      <c r="C968" t="s">
        <v>99</v>
      </c>
      <c r="D968">
        <v>0</v>
      </c>
      <c r="E968">
        <v>0</v>
      </c>
      <c r="F968" t="s">
        <v>16</v>
      </c>
      <c r="G968" t="s">
        <v>100</v>
      </c>
      <c r="H968" t="s">
        <v>101</v>
      </c>
    </row>
    <row r="969" spans="1:8" x14ac:dyDescent="0.25">
      <c r="A969" s="19">
        <v>42607</v>
      </c>
      <c r="C969" t="s">
        <v>99</v>
      </c>
      <c r="D969">
        <v>0</v>
      </c>
      <c r="E969">
        <v>0</v>
      </c>
      <c r="F969" t="s">
        <v>16</v>
      </c>
      <c r="G969" t="s">
        <v>100</v>
      </c>
      <c r="H969" t="s">
        <v>101</v>
      </c>
    </row>
    <row r="970" spans="1:8" x14ac:dyDescent="0.25">
      <c r="A970" s="19">
        <v>42608</v>
      </c>
      <c r="C970" t="s">
        <v>99</v>
      </c>
      <c r="D970">
        <v>0</v>
      </c>
      <c r="E970">
        <v>0</v>
      </c>
      <c r="F970" t="s">
        <v>16</v>
      </c>
      <c r="G970" t="s">
        <v>100</v>
      </c>
      <c r="H970" t="s">
        <v>101</v>
      </c>
    </row>
    <row r="971" spans="1:8" x14ac:dyDescent="0.25">
      <c r="A971" s="19">
        <v>42609</v>
      </c>
      <c r="C971" t="s">
        <v>99</v>
      </c>
      <c r="D971">
        <v>0</v>
      </c>
      <c r="E971">
        <v>0</v>
      </c>
      <c r="F971" t="s">
        <v>16</v>
      </c>
      <c r="G971" t="s">
        <v>100</v>
      </c>
      <c r="H971" t="s">
        <v>101</v>
      </c>
    </row>
    <row r="972" spans="1:8" x14ac:dyDescent="0.25">
      <c r="A972" s="19">
        <v>42610</v>
      </c>
      <c r="C972" t="s">
        <v>99</v>
      </c>
      <c r="D972">
        <v>0</v>
      </c>
      <c r="E972">
        <v>0</v>
      </c>
      <c r="F972" t="s">
        <v>16</v>
      </c>
      <c r="G972" t="s">
        <v>100</v>
      </c>
      <c r="H972" t="s">
        <v>101</v>
      </c>
    </row>
    <row r="973" spans="1:8" x14ac:dyDescent="0.25">
      <c r="A973" s="19">
        <v>42611</v>
      </c>
      <c r="C973" t="s">
        <v>99</v>
      </c>
      <c r="D973">
        <v>0</v>
      </c>
      <c r="E973">
        <v>0</v>
      </c>
      <c r="F973" t="s">
        <v>16</v>
      </c>
      <c r="G973" t="s">
        <v>100</v>
      </c>
      <c r="H973" t="s">
        <v>101</v>
      </c>
    </row>
    <row r="974" spans="1:8" x14ac:dyDescent="0.25">
      <c r="A974" s="19">
        <v>42612</v>
      </c>
      <c r="C974" t="s">
        <v>99</v>
      </c>
      <c r="D974">
        <v>0</v>
      </c>
      <c r="E974">
        <v>0</v>
      </c>
      <c r="F974" t="s">
        <v>16</v>
      </c>
      <c r="G974" t="s">
        <v>100</v>
      </c>
      <c r="H974" t="s">
        <v>101</v>
      </c>
    </row>
    <row r="975" spans="1:8" x14ac:dyDescent="0.25">
      <c r="A975" s="19">
        <v>42613</v>
      </c>
      <c r="C975" t="s">
        <v>99</v>
      </c>
      <c r="D975">
        <v>0</v>
      </c>
      <c r="E975">
        <v>0</v>
      </c>
      <c r="F975" t="s">
        <v>16</v>
      </c>
      <c r="G975" t="s">
        <v>100</v>
      </c>
      <c r="H975" t="s">
        <v>101</v>
      </c>
    </row>
    <row r="976" spans="1:8" x14ac:dyDescent="0.25">
      <c r="A976" s="19">
        <v>42614</v>
      </c>
      <c r="C976" t="s">
        <v>99</v>
      </c>
      <c r="D976">
        <v>0</v>
      </c>
      <c r="E976">
        <v>0</v>
      </c>
      <c r="F976" t="s">
        <v>16</v>
      </c>
      <c r="G976" t="s">
        <v>100</v>
      </c>
      <c r="H976" t="s">
        <v>101</v>
      </c>
    </row>
    <row r="977" spans="1:8" x14ac:dyDescent="0.25">
      <c r="A977" s="19">
        <v>42615</v>
      </c>
      <c r="C977" t="s">
        <v>99</v>
      </c>
      <c r="D977">
        <v>0</v>
      </c>
      <c r="E977">
        <v>0</v>
      </c>
      <c r="F977" t="s">
        <v>16</v>
      </c>
      <c r="G977" t="s">
        <v>100</v>
      </c>
      <c r="H977" t="s">
        <v>101</v>
      </c>
    </row>
    <row r="978" spans="1:8" x14ac:dyDescent="0.25">
      <c r="A978" s="19">
        <v>42616</v>
      </c>
      <c r="C978" t="s">
        <v>99</v>
      </c>
      <c r="D978">
        <v>0</v>
      </c>
      <c r="E978">
        <v>0</v>
      </c>
      <c r="F978" t="s">
        <v>16</v>
      </c>
      <c r="G978" t="s">
        <v>100</v>
      </c>
      <c r="H978" t="s">
        <v>101</v>
      </c>
    </row>
    <row r="979" spans="1:8" x14ac:dyDescent="0.25">
      <c r="A979" s="19">
        <v>42617</v>
      </c>
      <c r="C979" t="s">
        <v>99</v>
      </c>
      <c r="D979">
        <v>0</v>
      </c>
      <c r="E979">
        <v>0</v>
      </c>
      <c r="F979" t="s">
        <v>16</v>
      </c>
      <c r="G979" t="s">
        <v>100</v>
      </c>
      <c r="H979" t="s">
        <v>101</v>
      </c>
    </row>
    <row r="980" spans="1:8" x14ac:dyDescent="0.25">
      <c r="A980" s="19">
        <v>42618</v>
      </c>
      <c r="C980" t="s">
        <v>99</v>
      </c>
      <c r="D980">
        <v>0</v>
      </c>
      <c r="E980">
        <v>0</v>
      </c>
      <c r="F980" t="s">
        <v>16</v>
      </c>
      <c r="G980" t="s">
        <v>100</v>
      </c>
      <c r="H980" t="s">
        <v>101</v>
      </c>
    </row>
    <row r="981" spans="1:8" x14ac:dyDescent="0.25">
      <c r="A981" s="19">
        <v>42619</v>
      </c>
      <c r="C981" t="s">
        <v>99</v>
      </c>
      <c r="D981">
        <v>0</v>
      </c>
      <c r="E981">
        <v>0</v>
      </c>
      <c r="F981" t="s">
        <v>16</v>
      </c>
      <c r="G981" t="s">
        <v>100</v>
      </c>
      <c r="H981" t="s">
        <v>101</v>
      </c>
    </row>
    <row r="982" spans="1:8" x14ac:dyDescent="0.25">
      <c r="A982" s="19">
        <v>42620</v>
      </c>
      <c r="C982" t="s">
        <v>99</v>
      </c>
      <c r="D982">
        <v>0</v>
      </c>
      <c r="E982">
        <v>0</v>
      </c>
      <c r="F982" t="s">
        <v>16</v>
      </c>
      <c r="G982" t="s">
        <v>100</v>
      </c>
      <c r="H982" t="s">
        <v>101</v>
      </c>
    </row>
    <row r="983" spans="1:8" x14ac:dyDescent="0.25">
      <c r="A983" s="19">
        <v>42621</v>
      </c>
      <c r="C983" t="s">
        <v>99</v>
      </c>
      <c r="D983">
        <v>0</v>
      </c>
      <c r="E983">
        <v>0</v>
      </c>
      <c r="F983" t="s">
        <v>16</v>
      </c>
      <c r="G983" t="s">
        <v>100</v>
      </c>
      <c r="H983" t="s">
        <v>101</v>
      </c>
    </row>
    <row r="984" spans="1:8" x14ac:dyDescent="0.25">
      <c r="A984" s="19">
        <v>42622</v>
      </c>
      <c r="C984" t="s">
        <v>99</v>
      </c>
      <c r="D984">
        <v>0</v>
      </c>
      <c r="E984">
        <v>0</v>
      </c>
      <c r="F984" t="s">
        <v>16</v>
      </c>
      <c r="G984" t="s">
        <v>100</v>
      </c>
      <c r="H984" t="s">
        <v>101</v>
      </c>
    </row>
    <row r="985" spans="1:8" x14ac:dyDescent="0.25">
      <c r="A985" s="19">
        <v>42623</v>
      </c>
      <c r="C985" t="s">
        <v>99</v>
      </c>
      <c r="D985">
        <v>0</v>
      </c>
      <c r="E985">
        <v>0</v>
      </c>
      <c r="F985" t="s">
        <v>16</v>
      </c>
      <c r="G985" t="s">
        <v>100</v>
      </c>
      <c r="H985" t="s">
        <v>101</v>
      </c>
    </row>
    <row r="986" spans="1:8" x14ac:dyDescent="0.25">
      <c r="A986" s="19">
        <v>42624</v>
      </c>
      <c r="C986" t="s">
        <v>99</v>
      </c>
      <c r="D986">
        <v>0</v>
      </c>
      <c r="E986">
        <v>0</v>
      </c>
      <c r="F986" t="s">
        <v>16</v>
      </c>
      <c r="G986" t="s">
        <v>100</v>
      </c>
      <c r="H986" t="s">
        <v>101</v>
      </c>
    </row>
    <row r="987" spans="1:8" x14ac:dyDescent="0.25">
      <c r="A987" s="19">
        <v>42625</v>
      </c>
      <c r="C987" t="s">
        <v>99</v>
      </c>
      <c r="D987">
        <v>0</v>
      </c>
      <c r="E987">
        <v>0</v>
      </c>
      <c r="F987" t="s">
        <v>16</v>
      </c>
      <c r="G987" t="s">
        <v>100</v>
      </c>
      <c r="H987" t="s">
        <v>101</v>
      </c>
    </row>
    <row r="988" spans="1:8" x14ac:dyDescent="0.25">
      <c r="A988" s="19">
        <v>42626</v>
      </c>
      <c r="C988" t="s">
        <v>99</v>
      </c>
      <c r="D988">
        <v>0</v>
      </c>
      <c r="E988">
        <v>0</v>
      </c>
      <c r="F988" t="s">
        <v>16</v>
      </c>
      <c r="G988" t="s">
        <v>100</v>
      </c>
      <c r="H988" t="s">
        <v>101</v>
      </c>
    </row>
    <row r="989" spans="1:8" x14ac:dyDescent="0.25">
      <c r="A989" s="19">
        <v>42627</v>
      </c>
      <c r="C989" t="s">
        <v>99</v>
      </c>
      <c r="D989">
        <v>0</v>
      </c>
      <c r="E989">
        <v>0</v>
      </c>
      <c r="F989" t="s">
        <v>16</v>
      </c>
      <c r="G989" t="s">
        <v>100</v>
      </c>
      <c r="H989" t="s">
        <v>101</v>
      </c>
    </row>
    <row r="990" spans="1:8" x14ac:dyDescent="0.25">
      <c r="A990" s="19">
        <v>42628</v>
      </c>
      <c r="C990" t="s">
        <v>99</v>
      </c>
      <c r="D990">
        <v>0</v>
      </c>
      <c r="E990">
        <v>0</v>
      </c>
      <c r="F990" t="s">
        <v>16</v>
      </c>
      <c r="G990" t="s">
        <v>100</v>
      </c>
      <c r="H990" t="s">
        <v>101</v>
      </c>
    </row>
    <row r="991" spans="1:8" x14ac:dyDescent="0.25">
      <c r="A991" s="19">
        <v>42629</v>
      </c>
      <c r="C991" t="s">
        <v>99</v>
      </c>
      <c r="D991">
        <v>0</v>
      </c>
      <c r="E991">
        <v>0</v>
      </c>
      <c r="F991" t="s">
        <v>16</v>
      </c>
      <c r="G991" t="s">
        <v>100</v>
      </c>
      <c r="H991" t="s">
        <v>101</v>
      </c>
    </row>
    <row r="992" spans="1:8" x14ac:dyDescent="0.25">
      <c r="A992" s="19">
        <v>42630</v>
      </c>
      <c r="C992" t="s">
        <v>99</v>
      </c>
      <c r="D992">
        <v>0</v>
      </c>
      <c r="E992">
        <v>0</v>
      </c>
      <c r="F992" t="s">
        <v>16</v>
      </c>
      <c r="G992" t="s">
        <v>100</v>
      </c>
      <c r="H992" t="s">
        <v>101</v>
      </c>
    </row>
    <row r="993" spans="1:8" x14ac:dyDescent="0.25">
      <c r="A993" s="19">
        <v>42631</v>
      </c>
      <c r="C993" t="s">
        <v>99</v>
      </c>
      <c r="D993">
        <v>0</v>
      </c>
      <c r="E993">
        <v>0</v>
      </c>
      <c r="F993" t="s">
        <v>16</v>
      </c>
      <c r="G993" t="s">
        <v>100</v>
      </c>
      <c r="H993" t="s">
        <v>101</v>
      </c>
    </row>
    <row r="994" spans="1:8" x14ac:dyDescent="0.25">
      <c r="A994" s="19">
        <v>42632</v>
      </c>
      <c r="C994" t="s">
        <v>99</v>
      </c>
      <c r="D994">
        <v>0</v>
      </c>
      <c r="E994">
        <v>0</v>
      </c>
      <c r="F994" t="s">
        <v>16</v>
      </c>
      <c r="G994" t="s">
        <v>100</v>
      </c>
      <c r="H994" t="s">
        <v>101</v>
      </c>
    </row>
    <row r="995" spans="1:8" x14ac:dyDescent="0.25">
      <c r="A995" s="19">
        <v>42633</v>
      </c>
      <c r="C995" t="s">
        <v>99</v>
      </c>
      <c r="D995">
        <v>0</v>
      </c>
      <c r="E995">
        <v>0</v>
      </c>
      <c r="F995" t="s">
        <v>16</v>
      </c>
      <c r="G995" t="s">
        <v>100</v>
      </c>
      <c r="H995" t="s">
        <v>101</v>
      </c>
    </row>
    <row r="996" spans="1:8" x14ac:dyDescent="0.25">
      <c r="A996" s="19">
        <v>42634</v>
      </c>
      <c r="C996" t="s">
        <v>99</v>
      </c>
      <c r="D996">
        <v>0</v>
      </c>
      <c r="E996">
        <v>0</v>
      </c>
      <c r="F996" t="s">
        <v>16</v>
      </c>
      <c r="G996" t="s">
        <v>100</v>
      </c>
      <c r="H996" t="s">
        <v>101</v>
      </c>
    </row>
    <row r="997" spans="1:8" x14ac:dyDescent="0.25">
      <c r="A997" s="19">
        <v>42635</v>
      </c>
      <c r="C997" t="s">
        <v>99</v>
      </c>
      <c r="D997">
        <v>0</v>
      </c>
      <c r="E997">
        <v>0</v>
      </c>
      <c r="F997" t="s">
        <v>16</v>
      </c>
      <c r="G997" t="s">
        <v>100</v>
      </c>
      <c r="H997" t="s">
        <v>101</v>
      </c>
    </row>
    <row r="998" spans="1:8" x14ac:dyDescent="0.25">
      <c r="A998" s="19">
        <v>42636</v>
      </c>
      <c r="C998" t="s">
        <v>99</v>
      </c>
      <c r="D998">
        <v>0</v>
      </c>
      <c r="E998">
        <v>0</v>
      </c>
      <c r="F998" t="s">
        <v>16</v>
      </c>
      <c r="G998" t="s">
        <v>100</v>
      </c>
      <c r="H998" t="s">
        <v>101</v>
      </c>
    </row>
    <row r="999" spans="1:8" x14ac:dyDescent="0.25">
      <c r="A999" s="19">
        <v>42637</v>
      </c>
      <c r="C999" t="s">
        <v>99</v>
      </c>
      <c r="D999">
        <v>0</v>
      </c>
      <c r="E999">
        <v>0</v>
      </c>
      <c r="F999" t="s">
        <v>16</v>
      </c>
      <c r="G999" t="s">
        <v>100</v>
      </c>
      <c r="H999" t="s">
        <v>101</v>
      </c>
    </row>
    <row r="1000" spans="1:8" x14ac:dyDescent="0.25">
      <c r="A1000" s="19">
        <v>42638</v>
      </c>
      <c r="C1000" t="s">
        <v>99</v>
      </c>
      <c r="D1000">
        <v>0</v>
      </c>
      <c r="E1000">
        <v>0</v>
      </c>
      <c r="F1000" t="s">
        <v>16</v>
      </c>
      <c r="G1000" t="s">
        <v>100</v>
      </c>
      <c r="H1000" t="s">
        <v>101</v>
      </c>
    </row>
    <row r="1001" spans="1:8" x14ac:dyDescent="0.25">
      <c r="A1001" s="19">
        <v>42639</v>
      </c>
      <c r="C1001" t="s">
        <v>99</v>
      </c>
      <c r="D1001">
        <v>0</v>
      </c>
      <c r="E1001">
        <v>0</v>
      </c>
      <c r="F1001" t="s">
        <v>16</v>
      </c>
      <c r="G1001" t="s">
        <v>100</v>
      </c>
      <c r="H1001" t="s">
        <v>101</v>
      </c>
    </row>
    <row r="1002" spans="1:8" x14ac:dyDescent="0.25">
      <c r="A1002" s="19">
        <v>42640</v>
      </c>
      <c r="C1002" t="s">
        <v>99</v>
      </c>
      <c r="D1002">
        <v>0</v>
      </c>
      <c r="E1002">
        <v>0</v>
      </c>
      <c r="F1002" t="s">
        <v>16</v>
      </c>
      <c r="G1002" t="s">
        <v>100</v>
      </c>
      <c r="H1002" t="s">
        <v>101</v>
      </c>
    </row>
    <row r="1003" spans="1:8" x14ac:dyDescent="0.25">
      <c r="A1003" s="19">
        <v>42641</v>
      </c>
      <c r="C1003" t="s">
        <v>99</v>
      </c>
      <c r="D1003">
        <v>0</v>
      </c>
      <c r="E1003">
        <v>0</v>
      </c>
      <c r="F1003" t="s">
        <v>16</v>
      </c>
      <c r="G1003" t="s">
        <v>100</v>
      </c>
      <c r="H1003" t="s">
        <v>101</v>
      </c>
    </row>
    <row r="1004" spans="1:8" x14ac:dyDescent="0.25">
      <c r="A1004" s="19">
        <v>42642</v>
      </c>
      <c r="C1004" t="s">
        <v>99</v>
      </c>
      <c r="D1004">
        <v>0</v>
      </c>
      <c r="E1004">
        <v>0</v>
      </c>
      <c r="F1004" t="s">
        <v>16</v>
      </c>
      <c r="G1004" t="s">
        <v>100</v>
      </c>
      <c r="H1004" t="s">
        <v>101</v>
      </c>
    </row>
    <row r="1005" spans="1:8" x14ac:dyDescent="0.25">
      <c r="A1005" s="19">
        <v>42643</v>
      </c>
      <c r="C1005" t="s">
        <v>99</v>
      </c>
      <c r="D1005">
        <v>0</v>
      </c>
      <c r="E1005">
        <v>0</v>
      </c>
      <c r="F1005" t="s">
        <v>16</v>
      </c>
      <c r="G1005" t="s">
        <v>100</v>
      </c>
      <c r="H1005" t="s">
        <v>101</v>
      </c>
    </row>
    <row r="1006" spans="1:8" x14ac:dyDescent="0.25">
      <c r="A1006" s="19">
        <v>42644</v>
      </c>
      <c r="C1006" t="s">
        <v>99</v>
      </c>
      <c r="D1006">
        <v>0</v>
      </c>
      <c r="E1006">
        <v>0</v>
      </c>
      <c r="F1006" t="s">
        <v>16</v>
      </c>
      <c r="G1006" t="s">
        <v>100</v>
      </c>
      <c r="H1006" t="s">
        <v>101</v>
      </c>
    </row>
    <row r="1007" spans="1:8" x14ac:dyDescent="0.25">
      <c r="A1007" s="19">
        <v>42645</v>
      </c>
      <c r="C1007" t="s">
        <v>99</v>
      </c>
      <c r="D1007">
        <v>0</v>
      </c>
      <c r="E1007">
        <v>0</v>
      </c>
      <c r="F1007" t="s">
        <v>16</v>
      </c>
      <c r="G1007" t="s">
        <v>100</v>
      </c>
      <c r="H1007" t="s">
        <v>101</v>
      </c>
    </row>
    <row r="1008" spans="1:8" x14ac:dyDescent="0.25">
      <c r="A1008" s="19">
        <v>42646</v>
      </c>
      <c r="C1008" t="s">
        <v>99</v>
      </c>
      <c r="D1008">
        <v>0</v>
      </c>
      <c r="E1008">
        <v>0</v>
      </c>
      <c r="F1008" t="s">
        <v>16</v>
      </c>
      <c r="G1008" t="s">
        <v>100</v>
      </c>
      <c r="H1008" t="s">
        <v>101</v>
      </c>
    </row>
    <row r="1009" spans="1:8" x14ac:dyDescent="0.25">
      <c r="A1009" s="19">
        <v>42647</v>
      </c>
      <c r="C1009" t="s">
        <v>99</v>
      </c>
      <c r="D1009">
        <v>0</v>
      </c>
      <c r="E1009">
        <v>0</v>
      </c>
      <c r="F1009" t="s">
        <v>16</v>
      </c>
      <c r="G1009" t="s">
        <v>100</v>
      </c>
      <c r="H1009" t="s">
        <v>101</v>
      </c>
    </row>
    <row r="1010" spans="1:8" x14ac:dyDescent="0.25">
      <c r="A1010" s="19">
        <v>42648</v>
      </c>
      <c r="C1010" t="s">
        <v>99</v>
      </c>
      <c r="D1010">
        <v>0</v>
      </c>
      <c r="E1010">
        <v>0</v>
      </c>
      <c r="F1010" t="s">
        <v>16</v>
      </c>
      <c r="G1010" t="s">
        <v>100</v>
      </c>
      <c r="H1010" t="s">
        <v>101</v>
      </c>
    </row>
    <row r="1011" spans="1:8" x14ac:dyDescent="0.25">
      <c r="A1011" s="19">
        <v>42649</v>
      </c>
      <c r="C1011" t="s">
        <v>99</v>
      </c>
      <c r="D1011">
        <v>0</v>
      </c>
      <c r="E1011">
        <v>0</v>
      </c>
      <c r="F1011" t="s">
        <v>16</v>
      </c>
      <c r="G1011" t="s">
        <v>100</v>
      </c>
      <c r="H1011" t="s">
        <v>101</v>
      </c>
    </row>
    <row r="1012" spans="1:8" x14ac:dyDescent="0.25">
      <c r="A1012" s="19">
        <v>42650</v>
      </c>
      <c r="C1012" t="s">
        <v>99</v>
      </c>
      <c r="D1012">
        <v>0</v>
      </c>
      <c r="E1012">
        <v>0</v>
      </c>
      <c r="F1012" t="s">
        <v>16</v>
      </c>
      <c r="G1012" t="s">
        <v>100</v>
      </c>
      <c r="H1012" t="s">
        <v>101</v>
      </c>
    </row>
    <row r="1013" spans="1:8" x14ac:dyDescent="0.25">
      <c r="A1013" s="19">
        <v>42651</v>
      </c>
      <c r="C1013" t="s">
        <v>99</v>
      </c>
      <c r="D1013">
        <v>0</v>
      </c>
      <c r="E1013">
        <v>0</v>
      </c>
      <c r="F1013" t="s">
        <v>16</v>
      </c>
      <c r="G1013" t="s">
        <v>100</v>
      </c>
      <c r="H1013" t="s">
        <v>101</v>
      </c>
    </row>
    <row r="1014" spans="1:8" x14ac:dyDescent="0.25">
      <c r="A1014" s="19">
        <v>42652</v>
      </c>
      <c r="C1014" t="s">
        <v>99</v>
      </c>
      <c r="D1014">
        <v>0</v>
      </c>
      <c r="E1014">
        <v>0</v>
      </c>
      <c r="F1014" t="s">
        <v>16</v>
      </c>
      <c r="G1014" t="s">
        <v>100</v>
      </c>
      <c r="H1014" t="s">
        <v>101</v>
      </c>
    </row>
    <row r="1015" spans="1:8" x14ac:dyDescent="0.25">
      <c r="A1015" s="19">
        <v>42653</v>
      </c>
      <c r="C1015" t="s">
        <v>99</v>
      </c>
      <c r="D1015">
        <v>0</v>
      </c>
      <c r="E1015">
        <v>0</v>
      </c>
      <c r="F1015" t="s">
        <v>16</v>
      </c>
      <c r="G1015" t="s">
        <v>100</v>
      </c>
      <c r="H1015" t="s">
        <v>101</v>
      </c>
    </row>
    <row r="1016" spans="1:8" x14ac:dyDescent="0.25">
      <c r="A1016" s="19">
        <v>42654</v>
      </c>
      <c r="C1016" t="s">
        <v>99</v>
      </c>
      <c r="D1016">
        <v>0</v>
      </c>
      <c r="E1016">
        <v>0</v>
      </c>
      <c r="F1016" t="s">
        <v>16</v>
      </c>
      <c r="G1016" t="s">
        <v>100</v>
      </c>
      <c r="H1016" t="s">
        <v>101</v>
      </c>
    </row>
    <row r="1017" spans="1:8" x14ac:dyDescent="0.25">
      <c r="A1017" s="19">
        <v>42655</v>
      </c>
      <c r="C1017" t="s">
        <v>99</v>
      </c>
      <c r="D1017">
        <v>0</v>
      </c>
      <c r="E1017">
        <v>0</v>
      </c>
      <c r="F1017" t="s">
        <v>16</v>
      </c>
      <c r="G1017" t="s">
        <v>100</v>
      </c>
      <c r="H1017" t="s">
        <v>101</v>
      </c>
    </row>
    <row r="1018" spans="1:8" x14ac:dyDescent="0.25">
      <c r="A1018" s="19">
        <v>42656</v>
      </c>
      <c r="C1018" t="s">
        <v>99</v>
      </c>
      <c r="D1018">
        <v>0</v>
      </c>
      <c r="E1018">
        <v>0</v>
      </c>
      <c r="F1018" t="s">
        <v>16</v>
      </c>
      <c r="G1018" t="s">
        <v>100</v>
      </c>
      <c r="H1018" t="s">
        <v>101</v>
      </c>
    </row>
    <row r="1019" spans="1:8" x14ac:dyDescent="0.25">
      <c r="A1019" s="19">
        <v>42657</v>
      </c>
      <c r="C1019" t="s">
        <v>99</v>
      </c>
      <c r="D1019">
        <v>0</v>
      </c>
      <c r="E1019">
        <v>0</v>
      </c>
      <c r="F1019" t="s">
        <v>16</v>
      </c>
      <c r="G1019" t="s">
        <v>100</v>
      </c>
      <c r="H1019" t="s">
        <v>101</v>
      </c>
    </row>
    <row r="1020" spans="1:8" x14ac:dyDescent="0.25">
      <c r="A1020" s="19">
        <v>42658</v>
      </c>
      <c r="C1020" t="s">
        <v>99</v>
      </c>
      <c r="D1020">
        <v>0</v>
      </c>
      <c r="E1020">
        <v>0</v>
      </c>
      <c r="F1020" t="s">
        <v>16</v>
      </c>
      <c r="G1020" t="s">
        <v>100</v>
      </c>
      <c r="H1020" t="s">
        <v>101</v>
      </c>
    </row>
    <row r="1021" spans="1:8" x14ac:dyDescent="0.25">
      <c r="A1021" s="19">
        <v>42659</v>
      </c>
      <c r="C1021" t="s">
        <v>99</v>
      </c>
      <c r="D1021">
        <v>0</v>
      </c>
      <c r="E1021">
        <v>0</v>
      </c>
      <c r="F1021" t="s">
        <v>16</v>
      </c>
      <c r="G1021" t="s">
        <v>100</v>
      </c>
      <c r="H1021" t="s">
        <v>101</v>
      </c>
    </row>
    <row r="1022" spans="1:8" x14ac:dyDescent="0.25">
      <c r="A1022" s="19">
        <v>42660</v>
      </c>
      <c r="C1022" t="s">
        <v>99</v>
      </c>
      <c r="D1022">
        <v>0</v>
      </c>
      <c r="E1022">
        <v>0</v>
      </c>
      <c r="F1022" t="s">
        <v>16</v>
      </c>
      <c r="G1022" t="s">
        <v>100</v>
      </c>
      <c r="H1022" t="s">
        <v>101</v>
      </c>
    </row>
    <row r="1023" spans="1:8" x14ac:dyDescent="0.25">
      <c r="A1023" s="19">
        <v>42661</v>
      </c>
      <c r="C1023" t="s">
        <v>99</v>
      </c>
      <c r="D1023">
        <v>0</v>
      </c>
      <c r="E1023">
        <v>0</v>
      </c>
      <c r="F1023" t="s">
        <v>16</v>
      </c>
      <c r="G1023" t="s">
        <v>100</v>
      </c>
      <c r="H1023" t="s">
        <v>101</v>
      </c>
    </row>
    <row r="1024" spans="1:8" x14ac:dyDescent="0.25">
      <c r="A1024" s="19">
        <v>42662</v>
      </c>
      <c r="C1024" t="s">
        <v>99</v>
      </c>
      <c r="D1024">
        <v>0</v>
      </c>
      <c r="E1024">
        <v>0</v>
      </c>
      <c r="F1024" t="s">
        <v>16</v>
      </c>
      <c r="G1024" t="s">
        <v>100</v>
      </c>
      <c r="H1024" t="s">
        <v>101</v>
      </c>
    </row>
    <row r="1025" spans="1:8" x14ac:dyDescent="0.25">
      <c r="A1025" s="19">
        <v>42663</v>
      </c>
      <c r="C1025" t="s">
        <v>99</v>
      </c>
      <c r="D1025">
        <v>0</v>
      </c>
      <c r="E1025">
        <v>0</v>
      </c>
      <c r="F1025" t="s">
        <v>16</v>
      </c>
      <c r="G1025" t="s">
        <v>100</v>
      </c>
      <c r="H1025" t="s">
        <v>101</v>
      </c>
    </row>
    <row r="1026" spans="1:8" x14ac:dyDescent="0.25">
      <c r="A1026" s="19">
        <v>42664</v>
      </c>
      <c r="C1026" t="s">
        <v>99</v>
      </c>
      <c r="D1026">
        <v>0</v>
      </c>
      <c r="E1026">
        <v>0</v>
      </c>
      <c r="F1026" t="s">
        <v>16</v>
      </c>
      <c r="G1026" t="s">
        <v>100</v>
      </c>
      <c r="H1026" t="s">
        <v>101</v>
      </c>
    </row>
    <row r="1027" spans="1:8" x14ac:dyDescent="0.25">
      <c r="A1027" s="19">
        <v>42665</v>
      </c>
      <c r="C1027" t="s">
        <v>99</v>
      </c>
      <c r="D1027">
        <v>0</v>
      </c>
      <c r="E1027">
        <v>0</v>
      </c>
      <c r="F1027" t="s">
        <v>16</v>
      </c>
      <c r="G1027" t="s">
        <v>100</v>
      </c>
      <c r="H1027" t="s">
        <v>101</v>
      </c>
    </row>
    <row r="1028" spans="1:8" x14ac:dyDescent="0.25">
      <c r="A1028" s="19">
        <v>42666</v>
      </c>
      <c r="C1028" t="s">
        <v>99</v>
      </c>
      <c r="D1028">
        <v>0</v>
      </c>
      <c r="E1028">
        <v>0</v>
      </c>
      <c r="F1028" t="s">
        <v>16</v>
      </c>
      <c r="G1028" t="s">
        <v>100</v>
      </c>
      <c r="H1028" t="s">
        <v>101</v>
      </c>
    </row>
    <row r="1029" spans="1:8" x14ac:dyDescent="0.25">
      <c r="A1029" s="19">
        <v>42667</v>
      </c>
      <c r="C1029" t="s">
        <v>99</v>
      </c>
      <c r="D1029">
        <v>0</v>
      </c>
      <c r="E1029">
        <v>0</v>
      </c>
      <c r="F1029" t="s">
        <v>16</v>
      </c>
      <c r="G1029" t="s">
        <v>100</v>
      </c>
      <c r="H1029" t="s">
        <v>101</v>
      </c>
    </row>
    <row r="1030" spans="1:8" x14ac:dyDescent="0.25">
      <c r="A1030" s="19">
        <v>42668</v>
      </c>
      <c r="C1030" t="s">
        <v>99</v>
      </c>
      <c r="D1030">
        <v>0</v>
      </c>
      <c r="E1030">
        <v>0</v>
      </c>
      <c r="F1030" t="s">
        <v>16</v>
      </c>
      <c r="G1030" t="s">
        <v>100</v>
      </c>
      <c r="H1030" t="s">
        <v>101</v>
      </c>
    </row>
    <row r="1031" spans="1:8" x14ac:dyDescent="0.25">
      <c r="A1031" s="19">
        <v>42669</v>
      </c>
      <c r="C1031" t="s">
        <v>99</v>
      </c>
      <c r="D1031">
        <v>0</v>
      </c>
      <c r="E1031">
        <v>0</v>
      </c>
      <c r="F1031" t="s">
        <v>16</v>
      </c>
      <c r="G1031" t="s">
        <v>100</v>
      </c>
      <c r="H1031" t="s">
        <v>101</v>
      </c>
    </row>
    <row r="1032" spans="1:8" x14ac:dyDescent="0.25">
      <c r="A1032" s="19">
        <v>42670</v>
      </c>
      <c r="C1032" t="s">
        <v>99</v>
      </c>
      <c r="D1032">
        <v>0</v>
      </c>
      <c r="E1032">
        <v>0</v>
      </c>
      <c r="F1032" t="s">
        <v>16</v>
      </c>
      <c r="G1032" t="s">
        <v>100</v>
      </c>
      <c r="H1032" t="s">
        <v>101</v>
      </c>
    </row>
    <row r="1033" spans="1:8" x14ac:dyDescent="0.25">
      <c r="A1033" s="19">
        <v>42671</v>
      </c>
      <c r="C1033" t="s">
        <v>99</v>
      </c>
      <c r="D1033">
        <v>0</v>
      </c>
      <c r="E1033">
        <v>0</v>
      </c>
      <c r="F1033" t="s">
        <v>16</v>
      </c>
      <c r="G1033" t="s">
        <v>100</v>
      </c>
      <c r="H1033" t="s">
        <v>101</v>
      </c>
    </row>
    <row r="1034" spans="1:8" x14ac:dyDescent="0.25">
      <c r="A1034" s="19">
        <v>42672</v>
      </c>
      <c r="C1034" t="s">
        <v>99</v>
      </c>
      <c r="D1034">
        <v>0</v>
      </c>
      <c r="E1034">
        <v>0</v>
      </c>
      <c r="F1034" t="s">
        <v>16</v>
      </c>
      <c r="G1034" t="s">
        <v>100</v>
      </c>
      <c r="H1034" t="s">
        <v>101</v>
      </c>
    </row>
    <row r="1035" spans="1:8" x14ac:dyDescent="0.25">
      <c r="A1035" s="19">
        <v>42673</v>
      </c>
      <c r="C1035" t="s">
        <v>99</v>
      </c>
      <c r="D1035">
        <v>0</v>
      </c>
      <c r="E1035">
        <v>0</v>
      </c>
      <c r="F1035" t="s">
        <v>16</v>
      </c>
      <c r="G1035" t="s">
        <v>100</v>
      </c>
      <c r="H1035" t="s">
        <v>101</v>
      </c>
    </row>
    <row r="1036" spans="1:8" x14ac:dyDescent="0.25">
      <c r="A1036" s="19">
        <v>42674</v>
      </c>
      <c r="C1036" t="s">
        <v>99</v>
      </c>
      <c r="D1036">
        <v>0</v>
      </c>
      <c r="E1036">
        <v>0</v>
      </c>
      <c r="F1036" t="s">
        <v>16</v>
      </c>
      <c r="G1036" t="s">
        <v>100</v>
      </c>
      <c r="H1036" t="s">
        <v>101</v>
      </c>
    </row>
    <row r="1037" spans="1:8" x14ac:dyDescent="0.25">
      <c r="A1037" s="19">
        <v>42675</v>
      </c>
      <c r="C1037" t="s">
        <v>99</v>
      </c>
      <c r="D1037">
        <v>0</v>
      </c>
      <c r="E1037">
        <v>0</v>
      </c>
      <c r="F1037" t="s">
        <v>16</v>
      </c>
      <c r="G1037" t="s">
        <v>100</v>
      </c>
      <c r="H1037" t="s">
        <v>101</v>
      </c>
    </row>
    <row r="1038" spans="1:8" x14ac:dyDescent="0.25">
      <c r="A1038" s="19">
        <v>42676</v>
      </c>
      <c r="C1038" t="s">
        <v>99</v>
      </c>
      <c r="D1038">
        <v>0</v>
      </c>
      <c r="E1038">
        <v>0</v>
      </c>
      <c r="F1038" t="s">
        <v>16</v>
      </c>
      <c r="G1038" t="s">
        <v>100</v>
      </c>
      <c r="H1038" t="s">
        <v>101</v>
      </c>
    </row>
    <row r="1039" spans="1:8" x14ac:dyDescent="0.25">
      <c r="A1039" s="19">
        <v>42677</v>
      </c>
      <c r="C1039" t="s">
        <v>99</v>
      </c>
      <c r="D1039">
        <v>0</v>
      </c>
      <c r="E1039">
        <v>0</v>
      </c>
      <c r="F1039" t="s">
        <v>16</v>
      </c>
      <c r="G1039" t="s">
        <v>100</v>
      </c>
      <c r="H1039" t="s">
        <v>101</v>
      </c>
    </row>
    <row r="1040" spans="1:8" x14ac:dyDescent="0.25">
      <c r="A1040" s="19">
        <v>42678</v>
      </c>
      <c r="C1040" t="s">
        <v>99</v>
      </c>
      <c r="D1040">
        <v>0</v>
      </c>
      <c r="E1040">
        <v>0</v>
      </c>
      <c r="F1040" t="s">
        <v>16</v>
      </c>
      <c r="G1040" t="s">
        <v>100</v>
      </c>
      <c r="H1040" t="s">
        <v>101</v>
      </c>
    </row>
    <row r="1041" spans="1:8" x14ac:dyDescent="0.25">
      <c r="A1041" s="19">
        <v>42679</v>
      </c>
      <c r="C1041" t="s">
        <v>99</v>
      </c>
      <c r="D1041">
        <v>0</v>
      </c>
      <c r="E1041">
        <v>0</v>
      </c>
      <c r="F1041" t="s">
        <v>16</v>
      </c>
      <c r="G1041" t="s">
        <v>100</v>
      </c>
      <c r="H1041" t="s">
        <v>101</v>
      </c>
    </row>
    <row r="1042" spans="1:8" x14ac:dyDescent="0.25">
      <c r="A1042" s="19">
        <v>42680</v>
      </c>
      <c r="C1042" t="s">
        <v>99</v>
      </c>
      <c r="D1042">
        <v>0</v>
      </c>
      <c r="E1042">
        <v>0</v>
      </c>
      <c r="F1042" t="s">
        <v>16</v>
      </c>
      <c r="G1042" t="s">
        <v>100</v>
      </c>
      <c r="H1042" t="s">
        <v>101</v>
      </c>
    </row>
    <row r="1043" spans="1:8" x14ac:dyDescent="0.25">
      <c r="A1043" s="19">
        <v>42681</v>
      </c>
      <c r="C1043" t="s">
        <v>99</v>
      </c>
      <c r="D1043">
        <v>0</v>
      </c>
      <c r="E1043">
        <v>0</v>
      </c>
      <c r="F1043" t="s">
        <v>16</v>
      </c>
      <c r="G1043" t="s">
        <v>100</v>
      </c>
      <c r="H1043" t="s">
        <v>101</v>
      </c>
    </row>
    <row r="1044" spans="1:8" x14ac:dyDescent="0.25">
      <c r="A1044" s="19">
        <v>42682</v>
      </c>
      <c r="C1044" t="s">
        <v>99</v>
      </c>
      <c r="D1044">
        <v>0</v>
      </c>
      <c r="E1044">
        <v>0</v>
      </c>
      <c r="F1044" t="s">
        <v>16</v>
      </c>
      <c r="G1044" t="s">
        <v>100</v>
      </c>
      <c r="H1044" t="s">
        <v>101</v>
      </c>
    </row>
    <row r="1045" spans="1:8" x14ac:dyDescent="0.25">
      <c r="A1045" s="19">
        <v>42683</v>
      </c>
      <c r="C1045" t="s">
        <v>99</v>
      </c>
      <c r="D1045">
        <v>0</v>
      </c>
      <c r="E1045">
        <v>0</v>
      </c>
      <c r="F1045" t="s">
        <v>16</v>
      </c>
      <c r="G1045" t="s">
        <v>100</v>
      </c>
      <c r="H1045" t="s">
        <v>101</v>
      </c>
    </row>
    <row r="1046" spans="1:8" x14ac:dyDescent="0.25">
      <c r="A1046" s="19">
        <v>42684</v>
      </c>
      <c r="C1046" t="s">
        <v>99</v>
      </c>
      <c r="D1046">
        <v>0</v>
      </c>
      <c r="E1046">
        <v>0</v>
      </c>
      <c r="F1046" t="s">
        <v>16</v>
      </c>
      <c r="G1046" t="s">
        <v>100</v>
      </c>
      <c r="H1046" t="s">
        <v>101</v>
      </c>
    </row>
    <row r="1047" spans="1:8" x14ac:dyDescent="0.25">
      <c r="A1047" s="19">
        <v>42685</v>
      </c>
      <c r="C1047" t="s">
        <v>99</v>
      </c>
      <c r="D1047">
        <v>0</v>
      </c>
      <c r="E1047">
        <v>0</v>
      </c>
      <c r="F1047" t="s">
        <v>16</v>
      </c>
      <c r="G1047" t="s">
        <v>100</v>
      </c>
      <c r="H1047" t="s">
        <v>101</v>
      </c>
    </row>
    <row r="1048" spans="1:8" x14ac:dyDescent="0.25">
      <c r="A1048" s="19">
        <v>42686</v>
      </c>
      <c r="C1048" t="s">
        <v>99</v>
      </c>
      <c r="D1048">
        <v>0</v>
      </c>
      <c r="E1048">
        <v>0</v>
      </c>
      <c r="F1048" t="s">
        <v>16</v>
      </c>
      <c r="G1048" t="s">
        <v>100</v>
      </c>
      <c r="H1048" t="s">
        <v>101</v>
      </c>
    </row>
    <row r="1049" spans="1:8" x14ac:dyDescent="0.25">
      <c r="A1049" s="19">
        <v>42687</v>
      </c>
      <c r="C1049" t="s">
        <v>99</v>
      </c>
      <c r="D1049">
        <v>0</v>
      </c>
      <c r="E1049">
        <v>0</v>
      </c>
      <c r="F1049" t="s">
        <v>16</v>
      </c>
      <c r="G1049" t="s">
        <v>100</v>
      </c>
      <c r="H1049" t="s">
        <v>101</v>
      </c>
    </row>
    <row r="1050" spans="1:8" x14ac:dyDescent="0.25">
      <c r="A1050" s="19">
        <v>42688</v>
      </c>
      <c r="C1050" t="s">
        <v>99</v>
      </c>
      <c r="D1050">
        <v>0</v>
      </c>
      <c r="E1050">
        <v>0</v>
      </c>
      <c r="F1050" t="s">
        <v>16</v>
      </c>
      <c r="G1050" t="s">
        <v>100</v>
      </c>
      <c r="H1050" t="s">
        <v>101</v>
      </c>
    </row>
    <row r="1051" spans="1:8" x14ac:dyDescent="0.25">
      <c r="A1051" s="19">
        <v>42689</v>
      </c>
      <c r="C1051" t="s">
        <v>99</v>
      </c>
      <c r="D1051">
        <v>0</v>
      </c>
      <c r="E1051">
        <v>0</v>
      </c>
      <c r="F1051" t="s">
        <v>16</v>
      </c>
      <c r="G1051" t="s">
        <v>100</v>
      </c>
      <c r="H1051" t="s">
        <v>101</v>
      </c>
    </row>
    <row r="1052" spans="1:8" x14ac:dyDescent="0.25">
      <c r="A1052" s="19">
        <v>42690</v>
      </c>
      <c r="C1052" t="s">
        <v>99</v>
      </c>
      <c r="D1052">
        <v>0</v>
      </c>
      <c r="E1052">
        <v>0</v>
      </c>
      <c r="F1052" t="s">
        <v>16</v>
      </c>
      <c r="G1052" t="s">
        <v>100</v>
      </c>
      <c r="H1052" t="s">
        <v>101</v>
      </c>
    </row>
    <row r="1053" spans="1:8" x14ac:dyDescent="0.25">
      <c r="A1053" s="19">
        <v>42691</v>
      </c>
      <c r="C1053" t="s">
        <v>99</v>
      </c>
      <c r="D1053">
        <v>0</v>
      </c>
      <c r="E1053">
        <v>0</v>
      </c>
      <c r="F1053" t="s">
        <v>16</v>
      </c>
      <c r="G1053" t="s">
        <v>100</v>
      </c>
      <c r="H1053" t="s">
        <v>101</v>
      </c>
    </row>
    <row r="1054" spans="1:8" x14ac:dyDescent="0.25">
      <c r="A1054" s="19">
        <v>42692</v>
      </c>
      <c r="C1054" t="s">
        <v>99</v>
      </c>
      <c r="D1054">
        <v>0</v>
      </c>
      <c r="E1054">
        <v>0</v>
      </c>
      <c r="F1054" t="s">
        <v>16</v>
      </c>
      <c r="G1054" t="s">
        <v>100</v>
      </c>
      <c r="H1054" t="s">
        <v>101</v>
      </c>
    </row>
    <row r="1055" spans="1:8" x14ac:dyDescent="0.25">
      <c r="A1055" s="19">
        <v>42693</v>
      </c>
      <c r="C1055" t="s">
        <v>99</v>
      </c>
      <c r="D1055">
        <v>0</v>
      </c>
      <c r="E1055">
        <v>0</v>
      </c>
      <c r="F1055" t="s">
        <v>16</v>
      </c>
      <c r="G1055" t="s">
        <v>100</v>
      </c>
      <c r="H1055" t="s">
        <v>101</v>
      </c>
    </row>
    <row r="1056" spans="1:8" x14ac:dyDescent="0.25">
      <c r="A1056" s="19">
        <v>42694</v>
      </c>
      <c r="C1056" t="s">
        <v>99</v>
      </c>
      <c r="D1056">
        <v>0</v>
      </c>
      <c r="E1056">
        <v>0</v>
      </c>
      <c r="F1056" t="s">
        <v>16</v>
      </c>
      <c r="G1056" t="s">
        <v>100</v>
      </c>
      <c r="H1056" t="s">
        <v>101</v>
      </c>
    </row>
    <row r="1057" spans="1:8" x14ac:dyDescent="0.25">
      <c r="A1057" s="19">
        <v>42695</v>
      </c>
      <c r="C1057" t="s">
        <v>99</v>
      </c>
      <c r="D1057">
        <v>0</v>
      </c>
      <c r="E1057">
        <v>0</v>
      </c>
      <c r="F1057" t="s">
        <v>16</v>
      </c>
      <c r="G1057" t="s">
        <v>100</v>
      </c>
      <c r="H1057" t="s">
        <v>101</v>
      </c>
    </row>
    <row r="1058" spans="1:8" x14ac:dyDescent="0.25">
      <c r="A1058" s="19">
        <v>42696</v>
      </c>
      <c r="C1058" t="s">
        <v>99</v>
      </c>
      <c r="D1058">
        <v>0</v>
      </c>
      <c r="E1058">
        <v>0</v>
      </c>
      <c r="F1058" t="s">
        <v>16</v>
      </c>
      <c r="G1058" t="s">
        <v>100</v>
      </c>
      <c r="H1058" t="s">
        <v>101</v>
      </c>
    </row>
    <row r="1059" spans="1:8" x14ac:dyDescent="0.25">
      <c r="A1059" s="19">
        <v>42697</v>
      </c>
      <c r="C1059" t="s">
        <v>99</v>
      </c>
      <c r="D1059">
        <v>0</v>
      </c>
      <c r="E1059">
        <v>0</v>
      </c>
      <c r="F1059" t="s">
        <v>16</v>
      </c>
      <c r="G1059" t="s">
        <v>100</v>
      </c>
      <c r="H1059" t="s">
        <v>101</v>
      </c>
    </row>
    <row r="1060" spans="1:8" x14ac:dyDescent="0.25">
      <c r="A1060" s="19">
        <v>42698</v>
      </c>
      <c r="C1060" t="s">
        <v>99</v>
      </c>
      <c r="D1060">
        <v>0</v>
      </c>
      <c r="E1060">
        <v>0</v>
      </c>
      <c r="F1060" t="s">
        <v>16</v>
      </c>
      <c r="G1060" t="s">
        <v>100</v>
      </c>
      <c r="H1060" t="s">
        <v>101</v>
      </c>
    </row>
    <row r="1061" spans="1:8" x14ac:dyDescent="0.25">
      <c r="A1061" s="19">
        <v>42699</v>
      </c>
      <c r="C1061" t="s">
        <v>99</v>
      </c>
      <c r="D1061">
        <v>0</v>
      </c>
      <c r="E1061">
        <v>0</v>
      </c>
      <c r="F1061" t="s">
        <v>16</v>
      </c>
      <c r="G1061" t="s">
        <v>100</v>
      </c>
      <c r="H1061" t="s">
        <v>101</v>
      </c>
    </row>
    <row r="1062" spans="1:8" x14ac:dyDescent="0.25">
      <c r="A1062" s="19">
        <v>42700</v>
      </c>
      <c r="C1062" t="s">
        <v>99</v>
      </c>
      <c r="D1062">
        <v>0</v>
      </c>
      <c r="E1062">
        <v>0</v>
      </c>
      <c r="F1062" t="s">
        <v>16</v>
      </c>
      <c r="G1062" t="s">
        <v>100</v>
      </c>
      <c r="H1062" t="s">
        <v>101</v>
      </c>
    </row>
    <row r="1063" spans="1:8" x14ac:dyDescent="0.25">
      <c r="A1063" s="19">
        <v>42701</v>
      </c>
      <c r="C1063" t="s">
        <v>99</v>
      </c>
      <c r="D1063">
        <v>0</v>
      </c>
      <c r="E1063">
        <v>0</v>
      </c>
      <c r="F1063" t="s">
        <v>16</v>
      </c>
      <c r="G1063" t="s">
        <v>100</v>
      </c>
      <c r="H1063" t="s">
        <v>101</v>
      </c>
    </row>
    <row r="1064" spans="1:8" x14ac:dyDescent="0.25">
      <c r="A1064" s="19">
        <v>42702</v>
      </c>
      <c r="C1064" t="s">
        <v>99</v>
      </c>
      <c r="D1064">
        <v>0</v>
      </c>
      <c r="E1064">
        <v>0</v>
      </c>
      <c r="F1064" t="s">
        <v>16</v>
      </c>
      <c r="G1064" t="s">
        <v>100</v>
      </c>
      <c r="H1064" t="s">
        <v>101</v>
      </c>
    </row>
    <row r="1065" spans="1:8" x14ac:dyDescent="0.25">
      <c r="A1065" s="19">
        <v>42703</v>
      </c>
      <c r="C1065" t="s">
        <v>99</v>
      </c>
      <c r="D1065">
        <v>0</v>
      </c>
      <c r="E1065">
        <v>0</v>
      </c>
      <c r="F1065" t="s">
        <v>16</v>
      </c>
      <c r="G1065" t="s">
        <v>100</v>
      </c>
      <c r="H1065" t="s">
        <v>101</v>
      </c>
    </row>
    <row r="1066" spans="1:8" x14ac:dyDescent="0.25">
      <c r="A1066" s="19">
        <v>42704</v>
      </c>
      <c r="C1066" t="s">
        <v>99</v>
      </c>
      <c r="D1066">
        <v>0</v>
      </c>
      <c r="E1066">
        <v>0</v>
      </c>
      <c r="F1066" t="s">
        <v>16</v>
      </c>
      <c r="G1066" t="s">
        <v>100</v>
      </c>
      <c r="H1066" t="s">
        <v>101</v>
      </c>
    </row>
    <row r="1067" spans="1:8" x14ac:dyDescent="0.25">
      <c r="A1067" s="19">
        <v>42705</v>
      </c>
      <c r="C1067" t="s">
        <v>99</v>
      </c>
      <c r="D1067">
        <v>0</v>
      </c>
      <c r="E1067">
        <v>0</v>
      </c>
      <c r="F1067" t="s">
        <v>16</v>
      </c>
      <c r="G1067" t="s">
        <v>100</v>
      </c>
      <c r="H1067" t="s">
        <v>101</v>
      </c>
    </row>
    <row r="1068" spans="1:8" x14ac:dyDescent="0.25">
      <c r="A1068" s="19">
        <v>42706</v>
      </c>
      <c r="C1068" t="s">
        <v>99</v>
      </c>
      <c r="D1068">
        <v>0</v>
      </c>
      <c r="E1068">
        <v>0</v>
      </c>
      <c r="F1068" t="s">
        <v>16</v>
      </c>
      <c r="G1068" t="s">
        <v>100</v>
      </c>
      <c r="H1068" t="s">
        <v>101</v>
      </c>
    </row>
    <row r="1069" spans="1:8" x14ac:dyDescent="0.25">
      <c r="A1069" s="19">
        <v>42707</v>
      </c>
      <c r="C1069" t="s">
        <v>99</v>
      </c>
      <c r="D1069">
        <v>0</v>
      </c>
      <c r="E1069">
        <v>0</v>
      </c>
      <c r="F1069" t="s">
        <v>16</v>
      </c>
      <c r="G1069" t="s">
        <v>100</v>
      </c>
      <c r="H1069" t="s">
        <v>101</v>
      </c>
    </row>
    <row r="1070" spans="1:8" x14ac:dyDescent="0.25">
      <c r="A1070" s="19">
        <v>42708</v>
      </c>
      <c r="C1070" t="s">
        <v>99</v>
      </c>
      <c r="D1070">
        <v>0</v>
      </c>
      <c r="E1070">
        <v>0</v>
      </c>
      <c r="F1070" t="s">
        <v>16</v>
      </c>
      <c r="G1070" t="s">
        <v>100</v>
      </c>
      <c r="H1070" t="s">
        <v>101</v>
      </c>
    </row>
    <row r="1071" spans="1:8" x14ac:dyDescent="0.25">
      <c r="A1071" s="19">
        <v>42709</v>
      </c>
      <c r="C1071" t="s">
        <v>99</v>
      </c>
      <c r="D1071">
        <v>0</v>
      </c>
      <c r="E1071">
        <v>0</v>
      </c>
      <c r="F1071" t="s">
        <v>16</v>
      </c>
      <c r="G1071" t="s">
        <v>100</v>
      </c>
      <c r="H1071" t="s">
        <v>101</v>
      </c>
    </row>
    <row r="1072" spans="1:8" x14ac:dyDescent="0.25">
      <c r="A1072" s="19">
        <v>42710</v>
      </c>
      <c r="C1072" t="s">
        <v>99</v>
      </c>
      <c r="D1072">
        <v>0</v>
      </c>
      <c r="E1072">
        <v>0</v>
      </c>
      <c r="F1072" t="s">
        <v>16</v>
      </c>
      <c r="G1072" t="s">
        <v>100</v>
      </c>
      <c r="H1072" t="s">
        <v>101</v>
      </c>
    </row>
    <row r="1073" spans="1:8" x14ac:dyDescent="0.25">
      <c r="A1073" s="19">
        <v>42711</v>
      </c>
      <c r="C1073" t="s">
        <v>99</v>
      </c>
      <c r="D1073">
        <v>0</v>
      </c>
      <c r="E1073">
        <v>0</v>
      </c>
      <c r="F1073" t="s">
        <v>16</v>
      </c>
      <c r="G1073" t="s">
        <v>100</v>
      </c>
      <c r="H1073" t="s">
        <v>101</v>
      </c>
    </row>
    <row r="1074" spans="1:8" x14ac:dyDescent="0.25">
      <c r="A1074" s="19">
        <v>42712</v>
      </c>
      <c r="C1074" t="s">
        <v>99</v>
      </c>
      <c r="D1074">
        <v>0</v>
      </c>
      <c r="E1074">
        <v>0</v>
      </c>
      <c r="F1074" t="s">
        <v>16</v>
      </c>
      <c r="G1074" t="s">
        <v>100</v>
      </c>
      <c r="H1074" t="s">
        <v>101</v>
      </c>
    </row>
    <row r="1075" spans="1:8" x14ac:dyDescent="0.25">
      <c r="A1075" s="19">
        <v>42713</v>
      </c>
      <c r="C1075" t="s">
        <v>99</v>
      </c>
      <c r="D1075">
        <v>0</v>
      </c>
      <c r="E1075">
        <v>0</v>
      </c>
      <c r="F1075" t="s">
        <v>16</v>
      </c>
      <c r="G1075" t="s">
        <v>100</v>
      </c>
      <c r="H1075" t="s">
        <v>101</v>
      </c>
    </row>
    <row r="1076" spans="1:8" x14ac:dyDescent="0.25">
      <c r="A1076" s="19">
        <v>42714</v>
      </c>
      <c r="C1076" t="s">
        <v>99</v>
      </c>
      <c r="D1076">
        <v>0</v>
      </c>
      <c r="E1076">
        <v>0</v>
      </c>
      <c r="F1076" t="s">
        <v>16</v>
      </c>
      <c r="G1076" t="s">
        <v>100</v>
      </c>
      <c r="H1076" t="s">
        <v>101</v>
      </c>
    </row>
    <row r="1077" spans="1:8" x14ac:dyDescent="0.25">
      <c r="A1077" s="19">
        <v>42715</v>
      </c>
      <c r="C1077" t="s">
        <v>99</v>
      </c>
      <c r="D1077">
        <v>0</v>
      </c>
      <c r="E1077">
        <v>0</v>
      </c>
      <c r="F1077" t="s">
        <v>16</v>
      </c>
      <c r="G1077" t="s">
        <v>100</v>
      </c>
      <c r="H1077" t="s">
        <v>101</v>
      </c>
    </row>
    <row r="1078" spans="1:8" x14ac:dyDescent="0.25">
      <c r="A1078" s="19">
        <v>42716</v>
      </c>
      <c r="C1078" t="s">
        <v>99</v>
      </c>
      <c r="D1078">
        <v>0</v>
      </c>
      <c r="E1078">
        <v>0</v>
      </c>
      <c r="F1078" t="s">
        <v>16</v>
      </c>
      <c r="G1078" t="s">
        <v>100</v>
      </c>
      <c r="H1078" t="s">
        <v>101</v>
      </c>
    </row>
    <row r="1079" spans="1:8" x14ac:dyDescent="0.25">
      <c r="A1079" s="19">
        <v>42717</v>
      </c>
      <c r="C1079" t="s">
        <v>99</v>
      </c>
      <c r="D1079">
        <v>0</v>
      </c>
      <c r="E1079">
        <v>0</v>
      </c>
      <c r="F1079" t="s">
        <v>16</v>
      </c>
      <c r="G1079" t="s">
        <v>100</v>
      </c>
      <c r="H1079" t="s">
        <v>101</v>
      </c>
    </row>
    <row r="1080" spans="1:8" x14ac:dyDescent="0.25">
      <c r="A1080" s="19">
        <v>42718</v>
      </c>
      <c r="C1080" t="s">
        <v>99</v>
      </c>
      <c r="D1080">
        <v>0</v>
      </c>
      <c r="E1080">
        <v>0</v>
      </c>
      <c r="F1080" t="s">
        <v>16</v>
      </c>
      <c r="G1080" t="s">
        <v>100</v>
      </c>
      <c r="H1080" t="s">
        <v>101</v>
      </c>
    </row>
    <row r="1081" spans="1:8" x14ac:dyDescent="0.25">
      <c r="A1081" s="19">
        <v>42719</v>
      </c>
      <c r="C1081" t="s">
        <v>99</v>
      </c>
      <c r="D1081">
        <v>0</v>
      </c>
      <c r="E1081">
        <v>0</v>
      </c>
      <c r="F1081" t="s">
        <v>16</v>
      </c>
      <c r="G1081" t="s">
        <v>100</v>
      </c>
      <c r="H1081" t="s">
        <v>101</v>
      </c>
    </row>
    <row r="1082" spans="1:8" x14ac:dyDescent="0.25">
      <c r="A1082" s="19">
        <v>42720</v>
      </c>
      <c r="C1082" t="s">
        <v>99</v>
      </c>
      <c r="D1082">
        <v>0</v>
      </c>
      <c r="E1082">
        <v>0</v>
      </c>
      <c r="F1082" t="s">
        <v>16</v>
      </c>
      <c r="G1082" t="s">
        <v>100</v>
      </c>
      <c r="H1082" t="s">
        <v>101</v>
      </c>
    </row>
    <row r="1083" spans="1:8" x14ac:dyDescent="0.25">
      <c r="A1083" s="19">
        <v>42721</v>
      </c>
      <c r="C1083" t="s">
        <v>99</v>
      </c>
      <c r="D1083">
        <v>0</v>
      </c>
      <c r="E1083">
        <v>0</v>
      </c>
      <c r="F1083" t="s">
        <v>16</v>
      </c>
      <c r="G1083" t="s">
        <v>100</v>
      </c>
      <c r="H1083" t="s">
        <v>101</v>
      </c>
    </row>
    <row r="1084" spans="1:8" x14ac:dyDescent="0.25">
      <c r="A1084" s="19">
        <v>42722</v>
      </c>
      <c r="C1084" t="s">
        <v>99</v>
      </c>
      <c r="D1084">
        <v>0</v>
      </c>
      <c r="E1084">
        <v>0</v>
      </c>
      <c r="F1084" t="s">
        <v>16</v>
      </c>
      <c r="G1084" t="s">
        <v>100</v>
      </c>
      <c r="H1084" t="s">
        <v>101</v>
      </c>
    </row>
    <row r="1085" spans="1:8" x14ac:dyDescent="0.25">
      <c r="A1085" s="19">
        <v>42723</v>
      </c>
      <c r="C1085" t="s">
        <v>99</v>
      </c>
      <c r="D1085">
        <v>0</v>
      </c>
      <c r="E1085">
        <v>0</v>
      </c>
      <c r="F1085" t="s">
        <v>16</v>
      </c>
      <c r="G1085" t="s">
        <v>100</v>
      </c>
      <c r="H1085" t="s">
        <v>101</v>
      </c>
    </row>
    <row r="1086" spans="1:8" x14ac:dyDescent="0.25">
      <c r="A1086" s="19">
        <v>42724</v>
      </c>
      <c r="C1086" t="s">
        <v>99</v>
      </c>
      <c r="D1086">
        <v>0</v>
      </c>
      <c r="E1086">
        <v>0</v>
      </c>
      <c r="F1086" t="s">
        <v>16</v>
      </c>
      <c r="G1086" t="s">
        <v>100</v>
      </c>
      <c r="H1086" t="s">
        <v>101</v>
      </c>
    </row>
    <row r="1087" spans="1:8" x14ac:dyDescent="0.25">
      <c r="A1087" s="19">
        <v>42725</v>
      </c>
      <c r="C1087" t="s">
        <v>99</v>
      </c>
      <c r="D1087">
        <v>0</v>
      </c>
      <c r="E1087">
        <v>0</v>
      </c>
      <c r="F1087" t="s">
        <v>16</v>
      </c>
      <c r="G1087" t="s">
        <v>100</v>
      </c>
      <c r="H1087" t="s">
        <v>101</v>
      </c>
    </row>
    <row r="1088" spans="1:8" x14ac:dyDescent="0.25">
      <c r="A1088" s="19">
        <v>42726</v>
      </c>
      <c r="C1088" t="s">
        <v>99</v>
      </c>
      <c r="D1088">
        <v>0</v>
      </c>
      <c r="E1088">
        <v>0</v>
      </c>
      <c r="F1088" t="s">
        <v>16</v>
      </c>
      <c r="G1088" t="s">
        <v>100</v>
      </c>
      <c r="H1088" t="s">
        <v>101</v>
      </c>
    </row>
    <row r="1089" spans="1:8" x14ac:dyDescent="0.25">
      <c r="A1089" s="19">
        <v>42727</v>
      </c>
      <c r="C1089" t="s">
        <v>99</v>
      </c>
      <c r="D1089">
        <v>0</v>
      </c>
      <c r="E1089">
        <v>0</v>
      </c>
      <c r="F1089" t="s">
        <v>16</v>
      </c>
      <c r="G1089" t="s">
        <v>100</v>
      </c>
      <c r="H1089" t="s">
        <v>101</v>
      </c>
    </row>
    <row r="1090" spans="1:8" x14ac:dyDescent="0.25">
      <c r="A1090" s="19">
        <v>42728</v>
      </c>
      <c r="C1090" t="s">
        <v>99</v>
      </c>
      <c r="D1090">
        <v>0</v>
      </c>
      <c r="E1090">
        <v>0</v>
      </c>
      <c r="F1090" t="s">
        <v>16</v>
      </c>
      <c r="G1090" t="s">
        <v>100</v>
      </c>
      <c r="H1090" t="s">
        <v>101</v>
      </c>
    </row>
    <row r="1091" spans="1:8" x14ac:dyDescent="0.25">
      <c r="A1091" s="19">
        <v>42729</v>
      </c>
      <c r="C1091" t="s">
        <v>99</v>
      </c>
      <c r="D1091">
        <v>0</v>
      </c>
      <c r="E1091">
        <v>0</v>
      </c>
      <c r="F1091" t="s">
        <v>16</v>
      </c>
      <c r="G1091" t="s">
        <v>100</v>
      </c>
      <c r="H1091" t="s">
        <v>101</v>
      </c>
    </row>
    <row r="1092" spans="1:8" x14ac:dyDescent="0.25">
      <c r="A1092" s="19">
        <v>42730</v>
      </c>
      <c r="C1092" t="s">
        <v>99</v>
      </c>
      <c r="D1092">
        <v>0</v>
      </c>
      <c r="E1092">
        <v>0</v>
      </c>
      <c r="F1092" t="s">
        <v>16</v>
      </c>
      <c r="G1092" t="s">
        <v>100</v>
      </c>
      <c r="H1092" t="s">
        <v>101</v>
      </c>
    </row>
    <row r="1093" spans="1:8" x14ac:dyDescent="0.25">
      <c r="A1093" s="19">
        <v>42731</v>
      </c>
      <c r="C1093" t="s">
        <v>99</v>
      </c>
      <c r="D1093">
        <v>0</v>
      </c>
      <c r="E1093">
        <v>0</v>
      </c>
      <c r="F1093" t="s">
        <v>16</v>
      </c>
      <c r="G1093" t="s">
        <v>100</v>
      </c>
      <c r="H1093" t="s">
        <v>101</v>
      </c>
    </row>
    <row r="1094" spans="1:8" x14ac:dyDescent="0.25">
      <c r="A1094" s="19">
        <v>42732</v>
      </c>
      <c r="C1094" t="s">
        <v>99</v>
      </c>
      <c r="D1094">
        <v>0</v>
      </c>
      <c r="E1094">
        <v>0</v>
      </c>
      <c r="F1094" t="s">
        <v>16</v>
      </c>
      <c r="G1094" t="s">
        <v>100</v>
      </c>
      <c r="H1094" t="s">
        <v>101</v>
      </c>
    </row>
    <row r="1095" spans="1:8" x14ac:dyDescent="0.25">
      <c r="A1095" s="19">
        <v>42733</v>
      </c>
      <c r="C1095" t="s">
        <v>99</v>
      </c>
      <c r="D1095">
        <v>0</v>
      </c>
      <c r="E1095">
        <v>0</v>
      </c>
      <c r="F1095" t="s">
        <v>16</v>
      </c>
      <c r="G1095" t="s">
        <v>100</v>
      </c>
      <c r="H1095" t="s">
        <v>101</v>
      </c>
    </row>
    <row r="1096" spans="1:8" x14ac:dyDescent="0.25">
      <c r="A1096" s="19">
        <v>42734</v>
      </c>
      <c r="C1096" t="s">
        <v>99</v>
      </c>
      <c r="D1096">
        <v>0</v>
      </c>
      <c r="E1096">
        <v>0</v>
      </c>
      <c r="F1096" t="s">
        <v>16</v>
      </c>
      <c r="G1096" t="s">
        <v>100</v>
      </c>
      <c r="H1096" t="s">
        <v>101</v>
      </c>
    </row>
    <row r="1097" spans="1:8" x14ac:dyDescent="0.25">
      <c r="A1097" s="19">
        <v>42735</v>
      </c>
      <c r="C1097" t="s">
        <v>99</v>
      </c>
      <c r="D1097">
        <v>0</v>
      </c>
      <c r="E1097">
        <v>0</v>
      </c>
      <c r="F1097" t="s">
        <v>16</v>
      </c>
      <c r="G1097" t="s">
        <v>100</v>
      </c>
      <c r="H1097" t="s">
        <v>101</v>
      </c>
    </row>
    <row r="1098" spans="1:8" x14ac:dyDescent="0.25">
      <c r="A1098" s="19">
        <v>42736</v>
      </c>
      <c r="C1098" t="s">
        <v>99</v>
      </c>
      <c r="D1098">
        <v>0</v>
      </c>
      <c r="E1098">
        <v>0</v>
      </c>
      <c r="F1098" t="s">
        <v>16</v>
      </c>
      <c r="G1098" t="s">
        <v>100</v>
      </c>
      <c r="H1098" t="s">
        <v>101</v>
      </c>
    </row>
    <row r="1099" spans="1:8" x14ac:dyDescent="0.25">
      <c r="A1099" s="19">
        <v>42737</v>
      </c>
      <c r="C1099" t="s">
        <v>99</v>
      </c>
      <c r="D1099">
        <v>0</v>
      </c>
      <c r="E1099">
        <v>0</v>
      </c>
      <c r="F1099" t="s">
        <v>16</v>
      </c>
      <c r="G1099" t="s">
        <v>100</v>
      </c>
      <c r="H1099" t="s">
        <v>101</v>
      </c>
    </row>
    <row r="1100" spans="1:8" x14ac:dyDescent="0.25">
      <c r="A1100" s="19">
        <v>42738</v>
      </c>
      <c r="C1100" t="s">
        <v>99</v>
      </c>
      <c r="D1100">
        <v>0</v>
      </c>
      <c r="E1100">
        <v>0</v>
      </c>
      <c r="F1100" t="s">
        <v>16</v>
      </c>
      <c r="G1100" t="s">
        <v>100</v>
      </c>
      <c r="H1100" t="s">
        <v>101</v>
      </c>
    </row>
    <row r="1101" spans="1:8" x14ac:dyDescent="0.25">
      <c r="A1101" s="19">
        <v>42739</v>
      </c>
      <c r="C1101" t="s">
        <v>99</v>
      </c>
      <c r="D1101">
        <v>0</v>
      </c>
      <c r="E1101">
        <v>0</v>
      </c>
      <c r="F1101" t="s">
        <v>16</v>
      </c>
      <c r="G1101" t="s">
        <v>100</v>
      </c>
      <c r="H1101" t="s">
        <v>101</v>
      </c>
    </row>
    <row r="1102" spans="1:8" x14ac:dyDescent="0.25">
      <c r="A1102" s="19">
        <v>42740</v>
      </c>
      <c r="C1102" t="s">
        <v>99</v>
      </c>
      <c r="D1102">
        <v>0</v>
      </c>
      <c r="E1102">
        <v>0</v>
      </c>
      <c r="F1102" t="s">
        <v>16</v>
      </c>
      <c r="G1102" t="s">
        <v>100</v>
      </c>
      <c r="H1102" t="s">
        <v>101</v>
      </c>
    </row>
    <row r="1103" spans="1:8" x14ac:dyDescent="0.25">
      <c r="A1103" s="19">
        <v>42741</v>
      </c>
      <c r="C1103" t="s">
        <v>99</v>
      </c>
      <c r="D1103">
        <v>0</v>
      </c>
      <c r="E1103">
        <v>0</v>
      </c>
      <c r="F1103" t="s">
        <v>16</v>
      </c>
      <c r="G1103" t="s">
        <v>100</v>
      </c>
      <c r="H1103" t="s">
        <v>101</v>
      </c>
    </row>
    <row r="1104" spans="1:8" x14ac:dyDescent="0.25">
      <c r="A1104" s="19">
        <v>42742</v>
      </c>
      <c r="C1104" t="s">
        <v>99</v>
      </c>
      <c r="D1104">
        <v>0</v>
      </c>
      <c r="E1104">
        <v>0</v>
      </c>
      <c r="F1104" t="s">
        <v>16</v>
      </c>
      <c r="G1104" t="s">
        <v>100</v>
      </c>
      <c r="H1104" t="s">
        <v>101</v>
      </c>
    </row>
    <row r="1105" spans="1:8" x14ac:dyDescent="0.25">
      <c r="A1105" s="19">
        <v>42743</v>
      </c>
      <c r="C1105" t="s">
        <v>99</v>
      </c>
      <c r="D1105">
        <v>0</v>
      </c>
      <c r="E1105">
        <v>0</v>
      </c>
      <c r="F1105" t="s">
        <v>16</v>
      </c>
      <c r="G1105" t="s">
        <v>100</v>
      </c>
      <c r="H1105" t="s">
        <v>101</v>
      </c>
    </row>
    <row r="1106" spans="1:8" x14ac:dyDescent="0.25">
      <c r="A1106" s="19">
        <v>42744</v>
      </c>
      <c r="C1106" t="s">
        <v>99</v>
      </c>
      <c r="D1106">
        <v>0</v>
      </c>
      <c r="E1106">
        <v>0</v>
      </c>
      <c r="F1106" t="s">
        <v>16</v>
      </c>
      <c r="G1106" t="s">
        <v>100</v>
      </c>
      <c r="H1106" t="s">
        <v>101</v>
      </c>
    </row>
    <row r="1107" spans="1:8" x14ac:dyDescent="0.25">
      <c r="A1107" s="19">
        <v>42745</v>
      </c>
      <c r="C1107" t="s">
        <v>99</v>
      </c>
      <c r="D1107">
        <v>0</v>
      </c>
      <c r="E1107">
        <v>0</v>
      </c>
      <c r="F1107" t="s">
        <v>16</v>
      </c>
      <c r="G1107" t="s">
        <v>100</v>
      </c>
      <c r="H1107" t="s">
        <v>101</v>
      </c>
    </row>
    <row r="1108" spans="1:8" x14ac:dyDescent="0.25">
      <c r="A1108" s="19">
        <v>42746</v>
      </c>
      <c r="C1108" t="s">
        <v>99</v>
      </c>
      <c r="D1108">
        <v>0</v>
      </c>
      <c r="E1108">
        <v>0</v>
      </c>
      <c r="F1108" t="s">
        <v>16</v>
      </c>
      <c r="G1108" t="s">
        <v>100</v>
      </c>
      <c r="H1108" t="s">
        <v>101</v>
      </c>
    </row>
    <row r="1109" spans="1:8" x14ac:dyDescent="0.25">
      <c r="A1109" s="19">
        <v>42747</v>
      </c>
      <c r="C1109" t="s">
        <v>99</v>
      </c>
      <c r="D1109">
        <v>0</v>
      </c>
      <c r="E1109">
        <v>0</v>
      </c>
      <c r="F1109" t="s">
        <v>16</v>
      </c>
      <c r="G1109" t="s">
        <v>100</v>
      </c>
      <c r="H1109" t="s">
        <v>101</v>
      </c>
    </row>
    <row r="1110" spans="1:8" x14ac:dyDescent="0.25">
      <c r="A1110" s="19">
        <v>42748</v>
      </c>
      <c r="C1110" t="s">
        <v>99</v>
      </c>
      <c r="D1110">
        <v>0</v>
      </c>
      <c r="E1110">
        <v>0</v>
      </c>
      <c r="F1110" t="s">
        <v>16</v>
      </c>
      <c r="G1110" t="s">
        <v>100</v>
      </c>
      <c r="H1110" t="s">
        <v>101</v>
      </c>
    </row>
    <row r="1111" spans="1:8" x14ac:dyDescent="0.25">
      <c r="A1111" s="19">
        <v>42749</v>
      </c>
      <c r="C1111" t="s">
        <v>99</v>
      </c>
      <c r="D1111">
        <v>0</v>
      </c>
      <c r="E1111">
        <v>0</v>
      </c>
      <c r="F1111" t="s">
        <v>16</v>
      </c>
      <c r="G1111" t="s">
        <v>100</v>
      </c>
      <c r="H1111" t="s">
        <v>101</v>
      </c>
    </row>
    <row r="1112" spans="1:8" x14ac:dyDescent="0.25">
      <c r="A1112" s="19">
        <v>42750</v>
      </c>
      <c r="C1112" t="s">
        <v>99</v>
      </c>
      <c r="D1112">
        <v>0</v>
      </c>
      <c r="E1112">
        <v>0</v>
      </c>
      <c r="F1112" t="s">
        <v>16</v>
      </c>
      <c r="G1112" t="s">
        <v>100</v>
      </c>
      <c r="H1112" t="s">
        <v>101</v>
      </c>
    </row>
    <row r="1113" spans="1:8" x14ac:dyDescent="0.25">
      <c r="A1113" s="19">
        <v>42751</v>
      </c>
      <c r="C1113" t="s">
        <v>99</v>
      </c>
      <c r="D1113">
        <v>0</v>
      </c>
      <c r="E1113">
        <v>0</v>
      </c>
      <c r="F1113" t="s">
        <v>16</v>
      </c>
      <c r="G1113" t="s">
        <v>100</v>
      </c>
      <c r="H1113" t="s">
        <v>101</v>
      </c>
    </row>
    <row r="1114" spans="1:8" x14ac:dyDescent="0.25">
      <c r="A1114" s="19">
        <v>42752</v>
      </c>
      <c r="C1114" t="s">
        <v>99</v>
      </c>
      <c r="D1114">
        <v>0</v>
      </c>
      <c r="E1114">
        <v>0</v>
      </c>
      <c r="F1114" t="s">
        <v>16</v>
      </c>
      <c r="G1114" t="s">
        <v>100</v>
      </c>
      <c r="H1114" t="s">
        <v>101</v>
      </c>
    </row>
    <row r="1115" spans="1:8" x14ac:dyDescent="0.25">
      <c r="A1115" s="19">
        <v>42753</v>
      </c>
      <c r="C1115" t="s">
        <v>99</v>
      </c>
      <c r="D1115">
        <v>0</v>
      </c>
      <c r="E1115">
        <v>0</v>
      </c>
      <c r="F1115" t="s">
        <v>16</v>
      </c>
      <c r="G1115" t="s">
        <v>100</v>
      </c>
      <c r="H1115" t="s">
        <v>101</v>
      </c>
    </row>
    <row r="1116" spans="1:8" x14ac:dyDescent="0.25">
      <c r="A1116" s="19">
        <v>42754</v>
      </c>
      <c r="C1116" t="s">
        <v>99</v>
      </c>
      <c r="D1116">
        <v>0</v>
      </c>
      <c r="E1116">
        <v>0</v>
      </c>
      <c r="F1116" t="s">
        <v>16</v>
      </c>
      <c r="G1116" t="s">
        <v>100</v>
      </c>
      <c r="H1116" t="s">
        <v>101</v>
      </c>
    </row>
    <row r="1117" spans="1:8" x14ac:dyDescent="0.25">
      <c r="A1117" s="19">
        <v>42755</v>
      </c>
      <c r="C1117" t="s">
        <v>99</v>
      </c>
      <c r="D1117">
        <v>0</v>
      </c>
      <c r="E1117">
        <v>0</v>
      </c>
      <c r="F1117" t="s">
        <v>16</v>
      </c>
      <c r="G1117" t="s">
        <v>100</v>
      </c>
      <c r="H1117" t="s">
        <v>101</v>
      </c>
    </row>
    <row r="1118" spans="1:8" x14ac:dyDescent="0.25">
      <c r="A1118" s="19">
        <v>42756</v>
      </c>
      <c r="C1118" t="s">
        <v>99</v>
      </c>
      <c r="D1118">
        <v>0</v>
      </c>
      <c r="E1118">
        <v>0</v>
      </c>
      <c r="F1118" t="s">
        <v>16</v>
      </c>
      <c r="G1118" t="s">
        <v>100</v>
      </c>
      <c r="H1118" t="s">
        <v>101</v>
      </c>
    </row>
    <row r="1119" spans="1:8" x14ac:dyDescent="0.25">
      <c r="A1119" s="19">
        <v>42757</v>
      </c>
      <c r="C1119" t="s">
        <v>99</v>
      </c>
      <c r="D1119">
        <v>0</v>
      </c>
      <c r="E1119">
        <v>0</v>
      </c>
      <c r="F1119" t="s">
        <v>16</v>
      </c>
      <c r="G1119" t="s">
        <v>100</v>
      </c>
      <c r="H1119" t="s">
        <v>101</v>
      </c>
    </row>
    <row r="1120" spans="1:8" x14ac:dyDescent="0.25">
      <c r="A1120" s="19">
        <v>42758</v>
      </c>
      <c r="C1120" t="s">
        <v>99</v>
      </c>
      <c r="D1120">
        <v>0</v>
      </c>
      <c r="E1120">
        <v>0</v>
      </c>
      <c r="F1120" t="s">
        <v>16</v>
      </c>
      <c r="G1120" t="s">
        <v>100</v>
      </c>
      <c r="H1120" t="s">
        <v>101</v>
      </c>
    </row>
    <row r="1121" spans="1:8" x14ac:dyDescent="0.25">
      <c r="A1121" s="19">
        <v>42759</v>
      </c>
      <c r="C1121" t="s">
        <v>99</v>
      </c>
      <c r="D1121">
        <v>0</v>
      </c>
      <c r="E1121">
        <v>0</v>
      </c>
      <c r="F1121" t="s">
        <v>16</v>
      </c>
      <c r="G1121" t="s">
        <v>100</v>
      </c>
      <c r="H1121" t="s">
        <v>101</v>
      </c>
    </row>
    <row r="1122" spans="1:8" x14ac:dyDescent="0.25">
      <c r="A1122" s="19">
        <v>42760</v>
      </c>
      <c r="C1122" t="s">
        <v>99</v>
      </c>
      <c r="D1122">
        <v>0</v>
      </c>
      <c r="E1122">
        <v>0</v>
      </c>
      <c r="F1122" t="s">
        <v>16</v>
      </c>
      <c r="G1122" t="s">
        <v>100</v>
      </c>
      <c r="H1122" t="s">
        <v>101</v>
      </c>
    </row>
    <row r="1123" spans="1:8" x14ac:dyDescent="0.25">
      <c r="A1123" s="19">
        <v>42761</v>
      </c>
      <c r="C1123" t="s">
        <v>99</v>
      </c>
      <c r="D1123">
        <v>0</v>
      </c>
      <c r="E1123">
        <v>0</v>
      </c>
      <c r="F1123" t="s">
        <v>16</v>
      </c>
      <c r="G1123" t="s">
        <v>100</v>
      </c>
      <c r="H1123" t="s">
        <v>101</v>
      </c>
    </row>
    <row r="1124" spans="1:8" x14ac:dyDescent="0.25">
      <c r="A1124" s="19">
        <v>42762</v>
      </c>
      <c r="C1124" t="s">
        <v>99</v>
      </c>
      <c r="D1124">
        <v>0</v>
      </c>
      <c r="E1124">
        <v>0</v>
      </c>
      <c r="F1124" t="s">
        <v>16</v>
      </c>
      <c r="G1124" t="s">
        <v>100</v>
      </c>
      <c r="H1124" t="s">
        <v>101</v>
      </c>
    </row>
    <row r="1125" spans="1:8" x14ac:dyDescent="0.25">
      <c r="A1125" s="19">
        <v>42763</v>
      </c>
      <c r="C1125" t="s">
        <v>99</v>
      </c>
      <c r="D1125">
        <v>0</v>
      </c>
      <c r="E1125">
        <v>0</v>
      </c>
      <c r="F1125" t="s">
        <v>16</v>
      </c>
      <c r="G1125" t="s">
        <v>100</v>
      </c>
      <c r="H1125" t="s">
        <v>101</v>
      </c>
    </row>
    <row r="1126" spans="1:8" x14ac:dyDescent="0.25">
      <c r="A1126" s="19">
        <v>42764</v>
      </c>
      <c r="C1126" t="s">
        <v>99</v>
      </c>
      <c r="D1126">
        <v>0</v>
      </c>
      <c r="E1126">
        <v>0</v>
      </c>
      <c r="F1126" t="s">
        <v>16</v>
      </c>
      <c r="G1126" t="s">
        <v>100</v>
      </c>
      <c r="H1126" t="s">
        <v>101</v>
      </c>
    </row>
    <row r="1127" spans="1:8" x14ac:dyDescent="0.25">
      <c r="A1127" s="19">
        <v>42765</v>
      </c>
      <c r="C1127" t="s">
        <v>99</v>
      </c>
      <c r="D1127">
        <v>0</v>
      </c>
      <c r="E1127">
        <v>0</v>
      </c>
      <c r="F1127" t="s">
        <v>16</v>
      </c>
      <c r="G1127" t="s">
        <v>100</v>
      </c>
      <c r="H1127" t="s">
        <v>101</v>
      </c>
    </row>
    <row r="1128" spans="1:8" x14ac:dyDescent="0.25">
      <c r="A1128" s="19">
        <v>42766</v>
      </c>
      <c r="C1128" t="s">
        <v>99</v>
      </c>
      <c r="D1128">
        <v>0</v>
      </c>
      <c r="E1128">
        <v>0</v>
      </c>
      <c r="F1128" t="s">
        <v>16</v>
      </c>
      <c r="G1128" t="s">
        <v>100</v>
      </c>
      <c r="H1128" t="s">
        <v>101</v>
      </c>
    </row>
    <row r="1129" spans="1:8" x14ac:dyDescent="0.25">
      <c r="A1129" s="19">
        <v>42767</v>
      </c>
      <c r="C1129" t="s">
        <v>99</v>
      </c>
      <c r="D1129">
        <v>0</v>
      </c>
      <c r="E1129">
        <v>0</v>
      </c>
      <c r="F1129" t="s">
        <v>16</v>
      </c>
      <c r="G1129" t="s">
        <v>100</v>
      </c>
      <c r="H1129" t="s">
        <v>101</v>
      </c>
    </row>
    <row r="1130" spans="1:8" x14ac:dyDescent="0.25">
      <c r="A1130" s="19">
        <v>42768</v>
      </c>
      <c r="C1130" t="s">
        <v>99</v>
      </c>
      <c r="D1130">
        <v>0</v>
      </c>
      <c r="E1130">
        <v>0</v>
      </c>
      <c r="F1130" t="s">
        <v>16</v>
      </c>
      <c r="G1130" t="s">
        <v>100</v>
      </c>
      <c r="H1130" t="s">
        <v>101</v>
      </c>
    </row>
    <row r="1131" spans="1:8" x14ac:dyDescent="0.25">
      <c r="A1131" s="19">
        <v>42769</v>
      </c>
      <c r="C1131" t="s">
        <v>99</v>
      </c>
      <c r="D1131">
        <v>0</v>
      </c>
      <c r="E1131">
        <v>0</v>
      </c>
      <c r="F1131" t="s">
        <v>16</v>
      </c>
      <c r="G1131" t="s">
        <v>100</v>
      </c>
      <c r="H1131" t="s">
        <v>101</v>
      </c>
    </row>
    <row r="1132" spans="1:8" x14ac:dyDescent="0.25">
      <c r="A1132" s="19">
        <v>42770</v>
      </c>
      <c r="C1132" t="s">
        <v>99</v>
      </c>
      <c r="D1132">
        <v>0</v>
      </c>
      <c r="E1132">
        <v>0</v>
      </c>
      <c r="F1132" t="s">
        <v>16</v>
      </c>
      <c r="G1132" t="s">
        <v>100</v>
      </c>
      <c r="H1132" t="s">
        <v>101</v>
      </c>
    </row>
    <row r="1133" spans="1:8" x14ac:dyDescent="0.25">
      <c r="A1133" s="19">
        <v>42771</v>
      </c>
      <c r="C1133" t="s">
        <v>99</v>
      </c>
      <c r="D1133">
        <v>0</v>
      </c>
      <c r="E1133">
        <v>0</v>
      </c>
      <c r="F1133" t="s">
        <v>16</v>
      </c>
      <c r="G1133" t="s">
        <v>100</v>
      </c>
      <c r="H1133" t="s">
        <v>101</v>
      </c>
    </row>
    <row r="1134" spans="1:8" x14ac:dyDescent="0.25">
      <c r="A1134" s="19">
        <v>42772</v>
      </c>
      <c r="C1134" t="s">
        <v>99</v>
      </c>
      <c r="D1134">
        <v>0</v>
      </c>
      <c r="E1134">
        <v>0</v>
      </c>
      <c r="F1134" t="s">
        <v>16</v>
      </c>
      <c r="G1134" t="s">
        <v>100</v>
      </c>
      <c r="H1134" t="s">
        <v>101</v>
      </c>
    </row>
    <row r="1135" spans="1:8" x14ac:dyDescent="0.25">
      <c r="A1135" s="19">
        <v>42773</v>
      </c>
      <c r="C1135" t="s">
        <v>99</v>
      </c>
      <c r="D1135">
        <v>0</v>
      </c>
      <c r="E1135">
        <v>0</v>
      </c>
      <c r="F1135" t="s">
        <v>16</v>
      </c>
      <c r="G1135" t="s">
        <v>100</v>
      </c>
      <c r="H1135" t="s">
        <v>101</v>
      </c>
    </row>
    <row r="1136" spans="1:8" x14ac:dyDescent="0.25">
      <c r="A1136" s="19">
        <v>42774</v>
      </c>
      <c r="C1136" t="s">
        <v>99</v>
      </c>
      <c r="D1136">
        <v>0</v>
      </c>
      <c r="E1136">
        <v>0</v>
      </c>
      <c r="F1136" t="s">
        <v>16</v>
      </c>
      <c r="G1136" t="s">
        <v>100</v>
      </c>
      <c r="H1136" t="s">
        <v>101</v>
      </c>
    </row>
    <row r="1137" spans="1:8" x14ac:dyDescent="0.25">
      <c r="A1137" s="19">
        <v>42775</v>
      </c>
      <c r="C1137" t="s">
        <v>99</v>
      </c>
      <c r="D1137">
        <v>0</v>
      </c>
      <c r="E1137">
        <v>0</v>
      </c>
      <c r="F1137" t="s">
        <v>16</v>
      </c>
      <c r="G1137" t="s">
        <v>100</v>
      </c>
      <c r="H1137" t="s">
        <v>101</v>
      </c>
    </row>
    <row r="1138" spans="1:8" x14ac:dyDescent="0.25">
      <c r="A1138" s="19">
        <v>42776</v>
      </c>
      <c r="C1138" t="s">
        <v>99</v>
      </c>
      <c r="D1138">
        <v>0</v>
      </c>
      <c r="E1138">
        <v>0</v>
      </c>
      <c r="F1138" t="s">
        <v>16</v>
      </c>
      <c r="G1138" t="s">
        <v>100</v>
      </c>
      <c r="H1138" t="s">
        <v>101</v>
      </c>
    </row>
    <row r="1139" spans="1:8" x14ac:dyDescent="0.25">
      <c r="A1139" s="19">
        <v>42777</v>
      </c>
      <c r="C1139" t="s">
        <v>99</v>
      </c>
      <c r="D1139">
        <v>0</v>
      </c>
      <c r="E1139">
        <v>0</v>
      </c>
      <c r="F1139" t="s">
        <v>16</v>
      </c>
      <c r="G1139" t="s">
        <v>100</v>
      </c>
      <c r="H1139" t="s">
        <v>101</v>
      </c>
    </row>
    <row r="1140" spans="1:8" x14ac:dyDescent="0.25">
      <c r="A1140" s="19">
        <v>42778</v>
      </c>
      <c r="C1140" t="s">
        <v>99</v>
      </c>
      <c r="D1140">
        <v>0</v>
      </c>
      <c r="E1140">
        <v>0</v>
      </c>
      <c r="F1140" t="s">
        <v>16</v>
      </c>
      <c r="G1140" t="s">
        <v>100</v>
      </c>
      <c r="H1140" t="s">
        <v>101</v>
      </c>
    </row>
    <row r="1141" spans="1:8" x14ac:dyDescent="0.25">
      <c r="A1141" s="19">
        <v>42779</v>
      </c>
      <c r="C1141" t="s">
        <v>99</v>
      </c>
      <c r="D1141">
        <v>0</v>
      </c>
      <c r="E1141">
        <v>0</v>
      </c>
      <c r="F1141" t="s">
        <v>16</v>
      </c>
      <c r="G1141" t="s">
        <v>100</v>
      </c>
      <c r="H1141" t="s">
        <v>101</v>
      </c>
    </row>
    <row r="1142" spans="1:8" x14ac:dyDescent="0.25">
      <c r="A1142" s="19">
        <v>42780</v>
      </c>
      <c r="C1142" t="s">
        <v>99</v>
      </c>
      <c r="D1142">
        <v>0</v>
      </c>
      <c r="E1142">
        <v>0</v>
      </c>
      <c r="F1142" t="s">
        <v>16</v>
      </c>
      <c r="G1142" t="s">
        <v>100</v>
      </c>
      <c r="H1142" t="s">
        <v>101</v>
      </c>
    </row>
    <row r="1143" spans="1:8" x14ac:dyDescent="0.25">
      <c r="A1143" s="19">
        <v>42781</v>
      </c>
      <c r="C1143" t="s">
        <v>99</v>
      </c>
      <c r="D1143">
        <v>0</v>
      </c>
      <c r="E1143">
        <v>0</v>
      </c>
      <c r="F1143" t="s">
        <v>16</v>
      </c>
      <c r="G1143" t="s">
        <v>100</v>
      </c>
      <c r="H1143" t="s">
        <v>101</v>
      </c>
    </row>
    <row r="1144" spans="1:8" x14ac:dyDescent="0.25">
      <c r="A1144" s="19">
        <v>42782</v>
      </c>
      <c r="C1144" t="s">
        <v>99</v>
      </c>
      <c r="D1144">
        <v>0</v>
      </c>
      <c r="E1144">
        <v>0</v>
      </c>
      <c r="F1144" t="s">
        <v>16</v>
      </c>
      <c r="G1144" t="s">
        <v>100</v>
      </c>
      <c r="H1144" t="s">
        <v>101</v>
      </c>
    </row>
    <row r="1145" spans="1:8" x14ac:dyDescent="0.25">
      <c r="A1145" s="19">
        <v>42783</v>
      </c>
      <c r="C1145" t="s">
        <v>99</v>
      </c>
      <c r="D1145">
        <v>0</v>
      </c>
      <c r="E1145">
        <v>0</v>
      </c>
      <c r="F1145" t="s">
        <v>16</v>
      </c>
      <c r="G1145" t="s">
        <v>100</v>
      </c>
      <c r="H1145" t="s">
        <v>101</v>
      </c>
    </row>
    <row r="1146" spans="1:8" x14ac:dyDescent="0.25">
      <c r="A1146" s="19">
        <v>42784</v>
      </c>
      <c r="C1146" t="s">
        <v>99</v>
      </c>
      <c r="D1146">
        <v>0</v>
      </c>
      <c r="E1146">
        <v>0</v>
      </c>
      <c r="F1146" t="s">
        <v>16</v>
      </c>
      <c r="G1146" t="s">
        <v>100</v>
      </c>
      <c r="H1146" t="s">
        <v>101</v>
      </c>
    </row>
    <row r="1147" spans="1:8" x14ac:dyDescent="0.25">
      <c r="A1147" s="19">
        <v>42785</v>
      </c>
      <c r="C1147" t="s">
        <v>99</v>
      </c>
      <c r="D1147">
        <v>0</v>
      </c>
      <c r="E1147">
        <v>0</v>
      </c>
      <c r="F1147" t="s">
        <v>16</v>
      </c>
      <c r="G1147" t="s">
        <v>100</v>
      </c>
      <c r="H1147" t="s">
        <v>101</v>
      </c>
    </row>
    <row r="1148" spans="1:8" x14ac:dyDescent="0.25">
      <c r="A1148" s="19">
        <v>42786</v>
      </c>
      <c r="C1148" t="s">
        <v>99</v>
      </c>
      <c r="D1148">
        <v>0</v>
      </c>
      <c r="E1148">
        <v>0</v>
      </c>
      <c r="F1148" t="s">
        <v>16</v>
      </c>
      <c r="G1148" t="s">
        <v>100</v>
      </c>
      <c r="H1148" t="s">
        <v>101</v>
      </c>
    </row>
    <row r="1149" spans="1:8" x14ac:dyDescent="0.25">
      <c r="A1149" s="19">
        <v>42787</v>
      </c>
      <c r="C1149" t="s">
        <v>99</v>
      </c>
      <c r="D1149">
        <v>0</v>
      </c>
      <c r="E1149">
        <v>0</v>
      </c>
      <c r="F1149" t="s">
        <v>16</v>
      </c>
      <c r="G1149" t="s">
        <v>100</v>
      </c>
      <c r="H1149" t="s">
        <v>101</v>
      </c>
    </row>
    <row r="1150" spans="1:8" x14ac:dyDescent="0.25">
      <c r="A1150" s="19">
        <v>42788</v>
      </c>
      <c r="C1150" t="s">
        <v>99</v>
      </c>
      <c r="D1150">
        <v>0</v>
      </c>
      <c r="E1150">
        <v>0</v>
      </c>
      <c r="F1150" t="s">
        <v>16</v>
      </c>
      <c r="G1150" t="s">
        <v>100</v>
      </c>
      <c r="H1150" t="s">
        <v>101</v>
      </c>
    </row>
    <row r="1151" spans="1:8" x14ac:dyDescent="0.25">
      <c r="A1151" s="19">
        <v>42789</v>
      </c>
      <c r="C1151" t="s">
        <v>99</v>
      </c>
      <c r="D1151">
        <v>0</v>
      </c>
      <c r="E1151">
        <v>0</v>
      </c>
      <c r="F1151" t="s">
        <v>16</v>
      </c>
      <c r="G1151" t="s">
        <v>100</v>
      </c>
      <c r="H1151" t="s">
        <v>101</v>
      </c>
    </row>
    <row r="1152" spans="1:8" x14ac:dyDescent="0.25">
      <c r="A1152" s="19">
        <v>42790</v>
      </c>
      <c r="C1152" t="s">
        <v>99</v>
      </c>
      <c r="D1152">
        <v>0</v>
      </c>
      <c r="E1152">
        <v>0</v>
      </c>
      <c r="F1152" t="s">
        <v>16</v>
      </c>
      <c r="G1152" t="s">
        <v>100</v>
      </c>
      <c r="H1152" t="s">
        <v>101</v>
      </c>
    </row>
    <row r="1153" spans="1:8" x14ac:dyDescent="0.25">
      <c r="A1153" s="19">
        <v>42791</v>
      </c>
      <c r="C1153" t="s">
        <v>99</v>
      </c>
      <c r="D1153">
        <v>0</v>
      </c>
      <c r="E1153">
        <v>0</v>
      </c>
      <c r="F1153" t="s">
        <v>16</v>
      </c>
      <c r="G1153" t="s">
        <v>100</v>
      </c>
      <c r="H1153" t="s">
        <v>101</v>
      </c>
    </row>
    <row r="1154" spans="1:8" x14ac:dyDescent="0.25">
      <c r="A1154" s="19">
        <v>42792</v>
      </c>
      <c r="C1154" t="s">
        <v>99</v>
      </c>
      <c r="D1154">
        <v>0</v>
      </c>
      <c r="E1154">
        <v>0</v>
      </c>
      <c r="F1154" t="s">
        <v>16</v>
      </c>
      <c r="G1154" t="s">
        <v>100</v>
      </c>
      <c r="H1154" t="s">
        <v>101</v>
      </c>
    </row>
    <row r="1155" spans="1:8" x14ac:dyDescent="0.25">
      <c r="A1155" s="19">
        <v>42793</v>
      </c>
      <c r="C1155" t="s">
        <v>99</v>
      </c>
      <c r="D1155">
        <v>0</v>
      </c>
      <c r="E1155">
        <v>0</v>
      </c>
      <c r="F1155" t="s">
        <v>16</v>
      </c>
      <c r="G1155" t="s">
        <v>100</v>
      </c>
      <c r="H1155" t="s">
        <v>101</v>
      </c>
    </row>
    <row r="1156" spans="1:8" x14ac:dyDescent="0.25">
      <c r="A1156" s="19">
        <v>42794</v>
      </c>
      <c r="C1156" t="s">
        <v>99</v>
      </c>
      <c r="D1156">
        <v>0</v>
      </c>
      <c r="E1156">
        <v>0</v>
      </c>
      <c r="F1156" t="s">
        <v>16</v>
      </c>
      <c r="G1156" t="s">
        <v>100</v>
      </c>
      <c r="H1156" t="s">
        <v>101</v>
      </c>
    </row>
    <row r="1157" spans="1:8" x14ac:dyDescent="0.25">
      <c r="A1157" s="19">
        <v>42795</v>
      </c>
      <c r="C1157" t="s">
        <v>99</v>
      </c>
      <c r="D1157">
        <v>0</v>
      </c>
      <c r="E1157">
        <v>0</v>
      </c>
      <c r="F1157" t="s">
        <v>16</v>
      </c>
      <c r="G1157" t="s">
        <v>100</v>
      </c>
      <c r="H1157" t="s">
        <v>101</v>
      </c>
    </row>
    <row r="1158" spans="1:8" x14ac:dyDescent="0.25">
      <c r="A1158" s="19">
        <v>42796</v>
      </c>
      <c r="C1158" t="s">
        <v>99</v>
      </c>
      <c r="D1158">
        <v>0</v>
      </c>
      <c r="E1158">
        <v>0</v>
      </c>
      <c r="F1158" t="s">
        <v>16</v>
      </c>
      <c r="G1158" t="s">
        <v>100</v>
      </c>
      <c r="H1158" t="s">
        <v>101</v>
      </c>
    </row>
    <row r="1159" spans="1:8" x14ac:dyDescent="0.25">
      <c r="A1159" s="19">
        <v>42797</v>
      </c>
      <c r="C1159" t="s">
        <v>99</v>
      </c>
      <c r="D1159">
        <v>0</v>
      </c>
      <c r="E1159">
        <v>0</v>
      </c>
      <c r="F1159" t="s">
        <v>16</v>
      </c>
      <c r="G1159" t="s">
        <v>100</v>
      </c>
      <c r="H1159" t="s">
        <v>101</v>
      </c>
    </row>
    <row r="1160" spans="1:8" x14ac:dyDescent="0.25">
      <c r="A1160" s="19">
        <v>42798</v>
      </c>
      <c r="C1160" t="s">
        <v>99</v>
      </c>
      <c r="D1160">
        <v>0</v>
      </c>
      <c r="E1160">
        <v>0</v>
      </c>
      <c r="F1160" t="s">
        <v>16</v>
      </c>
      <c r="G1160" t="s">
        <v>100</v>
      </c>
      <c r="H1160" t="s">
        <v>101</v>
      </c>
    </row>
    <row r="1161" spans="1:8" x14ac:dyDescent="0.25">
      <c r="A1161" s="19">
        <v>42799</v>
      </c>
      <c r="C1161" t="s">
        <v>99</v>
      </c>
      <c r="D1161">
        <v>0</v>
      </c>
      <c r="E1161">
        <v>0</v>
      </c>
      <c r="F1161" t="s">
        <v>16</v>
      </c>
      <c r="G1161" t="s">
        <v>100</v>
      </c>
      <c r="H1161" t="s">
        <v>101</v>
      </c>
    </row>
    <row r="1162" spans="1:8" x14ac:dyDescent="0.25">
      <c r="A1162" s="19">
        <v>42800</v>
      </c>
      <c r="C1162" t="s">
        <v>99</v>
      </c>
      <c r="D1162">
        <v>0</v>
      </c>
      <c r="E1162">
        <v>0</v>
      </c>
      <c r="F1162" t="s">
        <v>16</v>
      </c>
      <c r="G1162" t="s">
        <v>100</v>
      </c>
      <c r="H1162" t="s">
        <v>101</v>
      </c>
    </row>
    <row r="1163" spans="1:8" x14ac:dyDescent="0.25">
      <c r="A1163" s="19">
        <v>42801</v>
      </c>
      <c r="C1163" t="s">
        <v>99</v>
      </c>
      <c r="D1163">
        <v>0</v>
      </c>
      <c r="E1163">
        <v>0</v>
      </c>
      <c r="F1163" t="s">
        <v>16</v>
      </c>
      <c r="G1163" t="s">
        <v>100</v>
      </c>
      <c r="H1163" t="s">
        <v>101</v>
      </c>
    </row>
    <row r="1164" spans="1:8" x14ac:dyDescent="0.25">
      <c r="A1164" s="19">
        <v>42802</v>
      </c>
      <c r="C1164" t="s">
        <v>99</v>
      </c>
      <c r="D1164">
        <v>0</v>
      </c>
      <c r="E1164">
        <v>0</v>
      </c>
      <c r="F1164" t="s">
        <v>16</v>
      </c>
      <c r="G1164" t="s">
        <v>100</v>
      </c>
      <c r="H1164" t="s">
        <v>101</v>
      </c>
    </row>
    <row r="1165" spans="1:8" x14ac:dyDescent="0.25">
      <c r="A1165" s="19">
        <v>42803</v>
      </c>
      <c r="C1165" t="s">
        <v>99</v>
      </c>
      <c r="D1165">
        <v>0</v>
      </c>
      <c r="E1165">
        <v>0</v>
      </c>
      <c r="F1165" t="s">
        <v>16</v>
      </c>
      <c r="G1165" t="s">
        <v>100</v>
      </c>
      <c r="H1165" t="s">
        <v>101</v>
      </c>
    </row>
    <row r="1166" spans="1:8" x14ac:dyDescent="0.25">
      <c r="A1166" s="19">
        <v>42804</v>
      </c>
      <c r="C1166" t="s">
        <v>99</v>
      </c>
      <c r="D1166">
        <v>0</v>
      </c>
      <c r="E1166">
        <v>0</v>
      </c>
      <c r="F1166" t="s">
        <v>16</v>
      </c>
      <c r="G1166" t="s">
        <v>100</v>
      </c>
      <c r="H1166" t="s">
        <v>101</v>
      </c>
    </row>
    <row r="1167" spans="1:8" x14ac:dyDescent="0.25">
      <c r="A1167" s="19">
        <v>42805</v>
      </c>
      <c r="C1167" t="s">
        <v>99</v>
      </c>
      <c r="D1167">
        <v>0</v>
      </c>
      <c r="E1167">
        <v>0</v>
      </c>
      <c r="F1167" t="s">
        <v>16</v>
      </c>
      <c r="G1167" t="s">
        <v>100</v>
      </c>
      <c r="H1167" t="s">
        <v>101</v>
      </c>
    </row>
    <row r="1168" spans="1:8" x14ac:dyDescent="0.25">
      <c r="A1168" s="19">
        <v>42806</v>
      </c>
      <c r="C1168" t="s">
        <v>99</v>
      </c>
      <c r="D1168">
        <v>0</v>
      </c>
      <c r="E1168">
        <v>0</v>
      </c>
      <c r="F1168" t="s">
        <v>16</v>
      </c>
      <c r="G1168" t="s">
        <v>100</v>
      </c>
      <c r="H1168" t="s">
        <v>101</v>
      </c>
    </row>
    <row r="1169" spans="1:8" x14ac:dyDescent="0.25">
      <c r="A1169" s="19">
        <v>42807</v>
      </c>
      <c r="C1169" t="s">
        <v>99</v>
      </c>
      <c r="D1169">
        <v>0</v>
      </c>
      <c r="E1169">
        <v>0</v>
      </c>
      <c r="F1169" t="s">
        <v>16</v>
      </c>
      <c r="G1169" t="s">
        <v>100</v>
      </c>
      <c r="H1169" t="s">
        <v>101</v>
      </c>
    </row>
    <row r="1170" spans="1:8" x14ac:dyDescent="0.25">
      <c r="A1170" s="19">
        <v>42808</v>
      </c>
      <c r="C1170" t="s">
        <v>99</v>
      </c>
      <c r="D1170">
        <v>0</v>
      </c>
      <c r="E1170">
        <v>0</v>
      </c>
      <c r="F1170" t="s">
        <v>16</v>
      </c>
      <c r="G1170" t="s">
        <v>100</v>
      </c>
      <c r="H1170" t="s">
        <v>101</v>
      </c>
    </row>
    <row r="1171" spans="1:8" x14ac:dyDescent="0.25">
      <c r="A1171" s="19">
        <v>42809</v>
      </c>
      <c r="C1171" t="s">
        <v>99</v>
      </c>
      <c r="D1171">
        <v>0</v>
      </c>
      <c r="E1171">
        <v>0</v>
      </c>
      <c r="F1171" t="s">
        <v>16</v>
      </c>
      <c r="G1171" t="s">
        <v>100</v>
      </c>
      <c r="H1171" t="s">
        <v>101</v>
      </c>
    </row>
    <row r="1172" spans="1:8" x14ac:dyDescent="0.25">
      <c r="A1172" s="19">
        <v>42810</v>
      </c>
      <c r="C1172" t="s">
        <v>99</v>
      </c>
      <c r="D1172">
        <v>0</v>
      </c>
      <c r="E1172">
        <v>0</v>
      </c>
      <c r="F1172" t="s">
        <v>16</v>
      </c>
      <c r="G1172" t="s">
        <v>100</v>
      </c>
      <c r="H1172" t="s">
        <v>101</v>
      </c>
    </row>
    <row r="1173" spans="1:8" x14ac:dyDescent="0.25">
      <c r="A1173" s="19">
        <v>42811</v>
      </c>
      <c r="C1173" t="s">
        <v>99</v>
      </c>
      <c r="D1173">
        <v>0</v>
      </c>
      <c r="E1173">
        <v>0</v>
      </c>
      <c r="F1173" t="s">
        <v>16</v>
      </c>
      <c r="G1173" t="s">
        <v>100</v>
      </c>
      <c r="H1173" t="s">
        <v>101</v>
      </c>
    </row>
    <row r="1174" spans="1:8" x14ac:dyDescent="0.25">
      <c r="A1174" s="19">
        <v>42812</v>
      </c>
      <c r="C1174" t="s">
        <v>99</v>
      </c>
      <c r="D1174">
        <v>0</v>
      </c>
      <c r="E1174">
        <v>0</v>
      </c>
      <c r="F1174" t="s">
        <v>16</v>
      </c>
      <c r="G1174" t="s">
        <v>100</v>
      </c>
      <c r="H1174" t="s">
        <v>101</v>
      </c>
    </row>
    <row r="1175" spans="1:8" x14ac:dyDescent="0.25">
      <c r="A1175" s="19">
        <v>42813</v>
      </c>
      <c r="C1175" t="s">
        <v>99</v>
      </c>
      <c r="D1175">
        <v>0</v>
      </c>
      <c r="E1175">
        <v>0</v>
      </c>
      <c r="F1175" t="s">
        <v>16</v>
      </c>
      <c r="G1175" t="s">
        <v>100</v>
      </c>
      <c r="H1175" t="s">
        <v>101</v>
      </c>
    </row>
    <row r="1176" spans="1:8" x14ac:dyDescent="0.25">
      <c r="A1176" s="19">
        <v>42814</v>
      </c>
      <c r="C1176" t="s">
        <v>99</v>
      </c>
      <c r="D1176">
        <v>0</v>
      </c>
      <c r="E1176">
        <v>0</v>
      </c>
      <c r="F1176" t="s">
        <v>16</v>
      </c>
      <c r="G1176" t="s">
        <v>100</v>
      </c>
      <c r="H1176" t="s">
        <v>101</v>
      </c>
    </row>
    <row r="1177" spans="1:8" x14ac:dyDescent="0.25">
      <c r="A1177" s="19">
        <v>42815</v>
      </c>
      <c r="C1177" t="s">
        <v>99</v>
      </c>
      <c r="D1177">
        <v>0</v>
      </c>
      <c r="E1177">
        <v>0</v>
      </c>
      <c r="F1177" t="s">
        <v>16</v>
      </c>
      <c r="G1177" t="s">
        <v>100</v>
      </c>
      <c r="H1177" t="s">
        <v>101</v>
      </c>
    </row>
    <row r="1178" spans="1:8" x14ac:dyDescent="0.25">
      <c r="A1178" s="19">
        <v>42816</v>
      </c>
      <c r="C1178" t="s">
        <v>99</v>
      </c>
      <c r="D1178">
        <v>0</v>
      </c>
      <c r="E1178">
        <v>0</v>
      </c>
      <c r="F1178" t="s">
        <v>16</v>
      </c>
      <c r="G1178" t="s">
        <v>100</v>
      </c>
      <c r="H1178" t="s">
        <v>101</v>
      </c>
    </row>
    <row r="1179" spans="1:8" x14ac:dyDescent="0.25">
      <c r="A1179" s="19">
        <v>42817</v>
      </c>
      <c r="C1179" t="s">
        <v>99</v>
      </c>
      <c r="D1179">
        <v>0</v>
      </c>
      <c r="E1179">
        <v>0</v>
      </c>
      <c r="F1179" t="s">
        <v>16</v>
      </c>
      <c r="G1179" t="s">
        <v>100</v>
      </c>
      <c r="H1179" t="s">
        <v>101</v>
      </c>
    </row>
    <row r="1180" spans="1:8" x14ac:dyDescent="0.25">
      <c r="A1180" s="19">
        <v>42818</v>
      </c>
      <c r="C1180" t="s">
        <v>99</v>
      </c>
      <c r="D1180">
        <v>0</v>
      </c>
      <c r="E1180">
        <v>0</v>
      </c>
      <c r="F1180" t="s">
        <v>16</v>
      </c>
      <c r="G1180" t="s">
        <v>100</v>
      </c>
      <c r="H1180" t="s">
        <v>101</v>
      </c>
    </row>
    <row r="1181" spans="1:8" x14ac:dyDescent="0.25">
      <c r="A1181" s="19">
        <v>42819</v>
      </c>
      <c r="C1181" t="s">
        <v>99</v>
      </c>
      <c r="D1181">
        <v>0</v>
      </c>
      <c r="E1181">
        <v>0</v>
      </c>
      <c r="F1181" t="s">
        <v>16</v>
      </c>
      <c r="G1181" t="s">
        <v>100</v>
      </c>
      <c r="H1181" t="s">
        <v>101</v>
      </c>
    </row>
    <row r="1182" spans="1:8" x14ac:dyDescent="0.25">
      <c r="A1182" s="19">
        <v>42820</v>
      </c>
      <c r="C1182" t="s">
        <v>99</v>
      </c>
      <c r="D1182">
        <v>0</v>
      </c>
      <c r="E1182">
        <v>0</v>
      </c>
      <c r="F1182" t="s">
        <v>16</v>
      </c>
      <c r="G1182" t="s">
        <v>100</v>
      </c>
      <c r="H1182" t="s">
        <v>101</v>
      </c>
    </row>
    <row r="1183" spans="1:8" x14ac:dyDescent="0.25">
      <c r="A1183" s="19">
        <v>42821</v>
      </c>
      <c r="C1183" t="s">
        <v>99</v>
      </c>
      <c r="D1183">
        <v>0</v>
      </c>
      <c r="E1183">
        <v>0</v>
      </c>
      <c r="F1183" t="s">
        <v>16</v>
      </c>
      <c r="G1183" t="s">
        <v>100</v>
      </c>
      <c r="H1183" t="s">
        <v>101</v>
      </c>
    </row>
    <row r="1184" spans="1:8" x14ac:dyDescent="0.25">
      <c r="A1184" s="19">
        <v>42822</v>
      </c>
      <c r="C1184" t="s">
        <v>99</v>
      </c>
      <c r="D1184">
        <v>0</v>
      </c>
      <c r="E1184">
        <v>0</v>
      </c>
      <c r="F1184" t="s">
        <v>16</v>
      </c>
      <c r="G1184" t="s">
        <v>100</v>
      </c>
      <c r="H1184" t="s">
        <v>101</v>
      </c>
    </row>
    <row r="1185" spans="1:8" x14ac:dyDescent="0.25">
      <c r="A1185" s="19">
        <v>42823</v>
      </c>
      <c r="C1185" t="s">
        <v>99</v>
      </c>
      <c r="D1185">
        <v>0</v>
      </c>
      <c r="E1185">
        <v>0</v>
      </c>
      <c r="F1185" t="s">
        <v>16</v>
      </c>
      <c r="G1185" t="s">
        <v>100</v>
      </c>
      <c r="H1185" t="s">
        <v>101</v>
      </c>
    </row>
    <row r="1186" spans="1:8" x14ac:dyDescent="0.25">
      <c r="A1186" s="19">
        <v>42824</v>
      </c>
      <c r="C1186" t="s">
        <v>99</v>
      </c>
      <c r="D1186">
        <v>0</v>
      </c>
      <c r="E1186">
        <v>0</v>
      </c>
      <c r="F1186" t="s">
        <v>16</v>
      </c>
      <c r="G1186" t="s">
        <v>100</v>
      </c>
      <c r="H1186" t="s">
        <v>101</v>
      </c>
    </row>
    <row r="1187" spans="1:8" x14ac:dyDescent="0.25">
      <c r="A1187" s="19">
        <v>42825</v>
      </c>
      <c r="C1187" t="s">
        <v>99</v>
      </c>
      <c r="D1187">
        <v>0</v>
      </c>
      <c r="E1187">
        <v>0</v>
      </c>
      <c r="F1187" t="s">
        <v>16</v>
      </c>
      <c r="G1187" t="s">
        <v>100</v>
      </c>
      <c r="H1187" t="s">
        <v>101</v>
      </c>
    </row>
    <row r="1188" spans="1:8" x14ac:dyDescent="0.25">
      <c r="A1188" s="19">
        <v>42826</v>
      </c>
      <c r="C1188" t="s">
        <v>99</v>
      </c>
      <c r="D1188">
        <v>0</v>
      </c>
      <c r="E1188">
        <v>0</v>
      </c>
      <c r="F1188" t="s">
        <v>16</v>
      </c>
      <c r="G1188" t="s">
        <v>100</v>
      </c>
      <c r="H1188" t="s">
        <v>101</v>
      </c>
    </row>
    <row r="1189" spans="1:8" x14ac:dyDescent="0.25">
      <c r="A1189" s="19">
        <v>42827</v>
      </c>
      <c r="C1189" t="s">
        <v>99</v>
      </c>
      <c r="D1189">
        <v>0</v>
      </c>
      <c r="E1189">
        <v>0</v>
      </c>
      <c r="F1189" t="s">
        <v>16</v>
      </c>
      <c r="G1189" t="s">
        <v>100</v>
      </c>
      <c r="H1189" t="s">
        <v>101</v>
      </c>
    </row>
    <row r="1190" spans="1:8" x14ac:dyDescent="0.25">
      <c r="A1190" s="19">
        <v>42828</v>
      </c>
      <c r="C1190" t="s">
        <v>99</v>
      </c>
      <c r="D1190">
        <v>0</v>
      </c>
      <c r="E1190">
        <v>0</v>
      </c>
      <c r="F1190" t="s">
        <v>16</v>
      </c>
      <c r="G1190" t="s">
        <v>100</v>
      </c>
      <c r="H1190" t="s">
        <v>101</v>
      </c>
    </row>
    <row r="1191" spans="1:8" x14ac:dyDescent="0.25">
      <c r="A1191" s="19">
        <v>42829</v>
      </c>
      <c r="C1191" t="s">
        <v>99</v>
      </c>
      <c r="D1191">
        <v>0</v>
      </c>
      <c r="E1191">
        <v>0</v>
      </c>
      <c r="F1191" t="s">
        <v>16</v>
      </c>
      <c r="G1191" t="s">
        <v>100</v>
      </c>
      <c r="H1191" t="s">
        <v>101</v>
      </c>
    </row>
    <row r="1192" spans="1:8" x14ac:dyDescent="0.25">
      <c r="A1192" s="19">
        <v>42830</v>
      </c>
      <c r="C1192" t="s">
        <v>99</v>
      </c>
      <c r="D1192">
        <v>0</v>
      </c>
      <c r="E1192">
        <v>0</v>
      </c>
      <c r="F1192" t="s">
        <v>16</v>
      </c>
      <c r="G1192" t="s">
        <v>100</v>
      </c>
      <c r="H1192" t="s">
        <v>101</v>
      </c>
    </row>
    <row r="1193" spans="1:8" x14ac:dyDescent="0.25">
      <c r="A1193" s="19">
        <v>42831</v>
      </c>
      <c r="C1193" t="s">
        <v>99</v>
      </c>
      <c r="D1193">
        <v>0</v>
      </c>
      <c r="E1193">
        <v>0</v>
      </c>
      <c r="F1193" t="s">
        <v>16</v>
      </c>
      <c r="G1193" t="s">
        <v>100</v>
      </c>
      <c r="H1193" t="s">
        <v>101</v>
      </c>
    </row>
    <row r="1194" spans="1:8" x14ac:dyDescent="0.25">
      <c r="A1194" s="19">
        <v>42832</v>
      </c>
      <c r="C1194" t="s">
        <v>99</v>
      </c>
      <c r="D1194">
        <v>0</v>
      </c>
      <c r="E1194">
        <v>0</v>
      </c>
      <c r="F1194" t="s">
        <v>16</v>
      </c>
      <c r="G1194" t="s">
        <v>100</v>
      </c>
      <c r="H1194" t="s">
        <v>101</v>
      </c>
    </row>
    <row r="1195" spans="1:8" x14ac:dyDescent="0.25">
      <c r="A1195" s="19">
        <v>42833</v>
      </c>
      <c r="C1195" t="s">
        <v>99</v>
      </c>
      <c r="D1195">
        <v>0</v>
      </c>
      <c r="E1195">
        <v>0</v>
      </c>
      <c r="F1195" t="s">
        <v>16</v>
      </c>
      <c r="G1195" t="s">
        <v>100</v>
      </c>
      <c r="H1195" t="s">
        <v>101</v>
      </c>
    </row>
    <row r="1196" spans="1:8" x14ac:dyDescent="0.25">
      <c r="A1196" s="19">
        <v>42834</v>
      </c>
      <c r="C1196" t="s">
        <v>99</v>
      </c>
      <c r="D1196">
        <v>0</v>
      </c>
      <c r="E1196">
        <v>0</v>
      </c>
      <c r="F1196" t="s">
        <v>16</v>
      </c>
      <c r="G1196" t="s">
        <v>100</v>
      </c>
      <c r="H1196" t="s">
        <v>101</v>
      </c>
    </row>
    <row r="1197" spans="1:8" x14ac:dyDescent="0.25">
      <c r="A1197" s="19">
        <v>42835</v>
      </c>
      <c r="C1197" t="s">
        <v>99</v>
      </c>
      <c r="D1197">
        <v>0</v>
      </c>
      <c r="E1197">
        <v>0</v>
      </c>
      <c r="F1197" t="s">
        <v>16</v>
      </c>
      <c r="G1197" t="s">
        <v>100</v>
      </c>
      <c r="H1197" t="s">
        <v>101</v>
      </c>
    </row>
    <row r="1198" spans="1:8" x14ac:dyDescent="0.25">
      <c r="A1198" s="19">
        <v>42836</v>
      </c>
      <c r="C1198" t="s">
        <v>99</v>
      </c>
      <c r="D1198">
        <v>0</v>
      </c>
      <c r="E1198">
        <v>0</v>
      </c>
      <c r="F1198" t="s">
        <v>16</v>
      </c>
      <c r="G1198" t="s">
        <v>100</v>
      </c>
      <c r="H1198" t="s">
        <v>101</v>
      </c>
    </row>
    <row r="1199" spans="1:8" x14ac:dyDescent="0.25">
      <c r="A1199" s="19">
        <v>42837</v>
      </c>
      <c r="C1199" t="s">
        <v>99</v>
      </c>
      <c r="D1199">
        <v>0</v>
      </c>
      <c r="E1199">
        <v>0</v>
      </c>
      <c r="F1199" t="s">
        <v>16</v>
      </c>
      <c r="G1199" t="s">
        <v>100</v>
      </c>
      <c r="H1199" t="s">
        <v>101</v>
      </c>
    </row>
    <row r="1200" spans="1:8" x14ac:dyDescent="0.25">
      <c r="A1200" s="19">
        <v>42838</v>
      </c>
      <c r="C1200" t="s">
        <v>99</v>
      </c>
      <c r="D1200">
        <v>0</v>
      </c>
      <c r="E1200">
        <v>0</v>
      </c>
      <c r="F1200" t="s">
        <v>16</v>
      </c>
      <c r="G1200" t="s">
        <v>100</v>
      </c>
      <c r="H1200" t="s">
        <v>101</v>
      </c>
    </row>
    <row r="1201" spans="1:8" x14ac:dyDescent="0.25">
      <c r="A1201" s="19">
        <v>42839</v>
      </c>
      <c r="C1201" t="s">
        <v>99</v>
      </c>
      <c r="D1201">
        <v>0</v>
      </c>
      <c r="E1201">
        <v>0</v>
      </c>
      <c r="F1201" t="s">
        <v>16</v>
      </c>
      <c r="G1201" t="s">
        <v>100</v>
      </c>
      <c r="H1201" t="s">
        <v>101</v>
      </c>
    </row>
    <row r="1202" spans="1:8" x14ac:dyDescent="0.25">
      <c r="A1202" s="19">
        <v>42840</v>
      </c>
      <c r="C1202" t="s">
        <v>99</v>
      </c>
      <c r="D1202">
        <v>0</v>
      </c>
      <c r="E1202">
        <v>0</v>
      </c>
      <c r="F1202" t="s">
        <v>16</v>
      </c>
      <c r="G1202" t="s">
        <v>100</v>
      </c>
      <c r="H1202" t="s">
        <v>101</v>
      </c>
    </row>
    <row r="1203" spans="1:8" x14ac:dyDescent="0.25">
      <c r="A1203" s="19">
        <v>42841</v>
      </c>
      <c r="C1203" t="s">
        <v>99</v>
      </c>
      <c r="D1203">
        <v>0</v>
      </c>
      <c r="E1203">
        <v>0</v>
      </c>
      <c r="F1203" t="s">
        <v>16</v>
      </c>
      <c r="G1203" t="s">
        <v>100</v>
      </c>
      <c r="H1203" t="s">
        <v>101</v>
      </c>
    </row>
    <row r="1204" spans="1:8" x14ac:dyDescent="0.25">
      <c r="A1204" s="19">
        <v>42842</v>
      </c>
      <c r="C1204" t="s">
        <v>99</v>
      </c>
      <c r="D1204">
        <v>0</v>
      </c>
      <c r="E1204">
        <v>0</v>
      </c>
      <c r="F1204" t="s">
        <v>16</v>
      </c>
      <c r="G1204" t="s">
        <v>100</v>
      </c>
      <c r="H1204" t="s">
        <v>101</v>
      </c>
    </row>
    <row r="1205" spans="1:8" x14ac:dyDescent="0.25">
      <c r="A1205" s="19">
        <v>42843</v>
      </c>
      <c r="C1205" t="s">
        <v>99</v>
      </c>
      <c r="D1205">
        <v>0</v>
      </c>
      <c r="E1205">
        <v>0</v>
      </c>
      <c r="F1205" t="s">
        <v>16</v>
      </c>
      <c r="G1205" t="s">
        <v>100</v>
      </c>
      <c r="H1205" t="s">
        <v>101</v>
      </c>
    </row>
    <row r="1206" spans="1:8" x14ac:dyDescent="0.25">
      <c r="A1206" s="19">
        <v>42844</v>
      </c>
      <c r="C1206" t="s">
        <v>99</v>
      </c>
      <c r="D1206">
        <v>0</v>
      </c>
      <c r="E1206">
        <v>0</v>
      </c>
      <c r="F1206" t="s">
        <v>16</v>
      </c>
      <c r="G1206" t="s">
        <v>100</v>
      </c>
      <c r="H1206" t="s">
        <v>101</v>
      </c>
    </row>
    <row r="1207" spans="1:8" x14ac:dyDescent="0.25">
      <c r="A1207" s="19">
        <v>42845</v>
      </c>
      <c r="C1207" t="s">
        <v>99</v>
      </c>
      <c r="D1207">
        <v>0</v>
      </c>
      <c r="E1207">
        <v>0</v>
      </c>
      <c r="F1207" t="s">
        <v>16</v>
      </c>
      <c r="G1207" t="s">
        <v>100</v>
      </c>
      <c r="H1207" t="s">
        <v>101</v>
      </c>
    </row>
    <row r="1208" spans="1:8" x14ac:dyDescent="0.25">
      <c r="A1208" s="19">
        <v>42846</v>
      </c>
      <c r="C1208" t="s">
        <v>99</v>
      </c>
      <c r="D1208">
        <v>0</v>
      </c>
      <c r="E1208">
        <v>0</v>
      </c>
      <c r="F1208" t="s">
        <v>16</v>
      </c>
      <c r="G1208" t="s">
        <v>100</v>
      </c>
      <c r="H1208" t="s">
        <v>101</v>
      </c>
    </row>
    <row r="1209" spans="1:8" x14ac:dyDescent="0.25">
      <c r="A1209" s="19">
        <v>42847</v>
      </c>
      <c r="C1209" t="s">
        <v>99</v>
      </c>
      <c r="D1209">
        <v>0</v>
      </c>
      <c r="E1209">
        <v>0</v>
      </c>
      <c r="F1209" t="s">
        <v>16</v>
      </c>
      <c r="G1209" t="s">
        <v>100</v>
      </c>
      <c r="H1209" t="s">
        <v>101</v>
      </c>
    </row>
    <row r="1210" spans="1:8" x14ac:dyDescent="0.25">
      <c r="A1210" s="19">
        <v>42848</v>
      </c>
      <c r="C1210" t="s">
        <v>99</v>
      </c>
      <c r="D1210">
        <v>0</v>
      </c>
      <c r="E1210">
        <v>0</v>
      </c>
      <c r="F1210" t="s">
        <v>16</v>
      </c>
      <c r="G1210" t="s">
        <v>100</v>
      </c>
      <c r="H1210" t="s">
        <v>101</v>
      </c>
    </row>
    <row r="1211" spans="1:8" x14ac:dyDescent="0.25">
      <c r="A1211" s="19">
        <v>42849</v>
      </c>
      <c r="C1211" t="s">
        <v>99</v>
      </c>
      <c r="D1211">
        <v>0</v>
      </c>
      <c r="E1211">
        <v>0</v>
      </c>
      <c r="F1211" t="s">
        <v>16</v>
      </c>
      <c r="G1211" t="s">
        <v>100</v>
      </c>
      <c r="H1211" t="s">
        <v>101</v>
      </c>
    </row>
    <row r="1212" spans="1:8" x14ac:dyDescent="0.25">
      <c r="A1212" s="19">
        <v>42850</v>
      </c>
      <c r="C1212" t="s">
        <v>99</v>
      </c>
      <c r="D1212">
        <v>0</v>
      </c>
      <c r="E1212">
        <v>0</v>
      </c>
      <c r="F1212" t="s">
        <v>16</v>
      </c>
      <c r="G1212" t="s">
        <v>100</v>
      </c>
      <c r="H1212" t="s">
        <v>101</v>
      </c>
    </row>
    <row r="1213" spans="1:8" x14ac:dyDescent="0.25">
      <c r="A1213" s="19">
        <v>42851</v>
      </c>
      <c r="C1213" t="s">
        <v>99</v>
      </c>
      <c r="D1213">
        <v>0</v>
      </c>
      <c r="E1213">
        <v>0</v>
      </c>
      <c r="F1213" t="s">
        <v>16</v>
      </c>
      <c r="G1213" t="s">
        <v>100</v>
      </c>
      <c r="H1213" t="s">
        <v>101</v>
      </c>
    </row>
    <row r="1214" spans="1:8" x14ac:dyDescent="0.25">
      <c r="A1214" s="19">
        <v>42852</v>
      </c>
      <c r="C1214" t="s">
        <v>99</v>
      </c>
      <c r="D1214">
        <v>0</v>
      </c>
      <c r="E1214">
        <v>0</v>
      </c>
      <c r="F1214" t="s">
        <v>16</v>
      </c>
      <c r="G1214" t="s">
        <v>100</v>
      </c>
      <c r="H1214" t="s">
        <v>101</v>
      </c>
    </row>
    <row r="1215" spans="1:8" x14ac:dyDescent="0.25">
      <c r="A1215" s="19">
        <v>42853</v>
      </c>
      <c r="C1215" t="s">
        <v>99</v>
      </c>
      <c r="D1215">
        <v>0</v>
      </c>
      <c r="E1215">
        <v>0</v>
      </c>
      <c r="F1215" t="s">
        <v>16</v>
      </c>
      <c r="G1215" t="s">
        <v>100</v>
      </c>
      <c r="H1215" t="s">
        <v>101</v>
      </c>
    </row>
    <row r="1216" spans="1:8" x14ac:dyDescent="0.25">
      <c r="A1216" s="19">
        <v>42854</v>
      </c>
      <c r="C1216" t="s">
        <v>99</v>
      </c>
      <c r="D1216">
        <v>0</v>
      </c>
      <c r="E1216">
        <v>0</v>
      </c>
      <c r="F1216" t="s">
        <v>16</v>
      </c>
      <c r="G1216" t="s">
        <v>100</v>
      </c>
      <c r="H1216" t="s">
        <v>101</v>
      </c>
    </row>
    <row r="1217" spans="1:8" x14ac:dyDescent="0.25">
      <c r="A1217" s="19">
        <v>42855</v>
      </c>
      <c r="C1217" t="s">
        <v>99</v>
      </c>
      <c r="D1217">
        <v>0</v>
      </c>
      <c r="E1217">
        <v>0</v>
      </c>
      <c r="F1217" t="s">
        <v>16</v>
      </c>
      <c r="G1217" t="s">
        <v>100</v>
      </c>
      <c r="H1217" t="s">
        <v>101</v>
      </c>
    </row>
    <row r="1218" spans="1:8" x14ac:dyDescent="0.25">
      <c r="A1218" s="19">
        <v>42856</v>
      </c>
      <c r="C1218" t="s">
        <v>99</v>
      </c>
      <c r="D1218">
        <v>0</v>
      </c>
      <c r="E1218">
        <v>0</v>
      </c>
      <c r="F1218" t="s">
        <v>16</v>
      </c>
      <c r="G1218" t="s">
        <v>100</v>
      </c>
      <c r="H1218" t="s">
        <v>101</v>
      </c>
    </row>
    <row r="1219" spans="1:8" x14ac:dyDescent="0.25">
      <c r="A1219" s="19">
        <v>42857</v>
      </c>
      <c r="C1219" t="s">
        <v>99</v>
      </c>
      <c r="D1219">
        <v>0</v>
      </c>
      <c r="E1219">
        <v>0</v>
      </c>
      <c r="F1219" t="s">
        <v>16</v>
      </c>
      <c r="G1219" t="s">
        <v>100</v>
      </c>
      <c r="H1219" t="s">
        <v>101</v>
      </c>
    </row>
    <row r="1220" spans="1:8" x14ac:dyDescent="0.25">
      <c r="A1220" s="19">
        <v>42858</v>
      </c>
      <c r="C1220" t="s">
        <v>99</v>
      </c>
      <c r="D1220">
        <v>0</v>
      </c>
      <c r="E1220">
        <v>0</v>
      </c>
      <c r="F1220" t="s">
        <v>16</v>
      </c>
      <c r="G1220" t="s">
        <v>100</v>
      </c>
      <c r="H1220" t="s">
        <v>101</v>
      </c>
    </row>
    <row r="1221" spans="1:8" x14ac:dyDescent="0.25">
      <c r="A1221" s="19">
        <v>42859</v>
      </c>
      <c r="C1221" t="s">
        <v>99</v>
      </c>
      <c r="D1221">
        <v>0</v>
      </c>
      <c r="E1221">
        <v>0</v>
      </c>
      <c r="F1221" t="s">
        <v>16</v>
      </c>
      <c r="G1221" t="s">
        <v>100</v>
      </c>
      <c r="H1221" t="s">
        <v>101</v>
      </c>
    </row>
    <row r="1222" spans="1:8" x14ac:dyDescent="0.25">
      <c r="A1222" s="19">
        <v>42860</v>
      </c>
      <c r="C1222" t="s">
        <v>99</v>
      </c>
      <c r="D1222">
        <v>0</v>
      </c>
      <c r="E1222">
        <v>0</v>
      </c>
      <c r="F1222" t="s">
        <v>16</v>
      </c>
      <c r="G1222" t="s">
        <v>100</v>
      </c>
      <c r="H1222" t="s">
        <v>101</v>
      </c>
    </row>
    <row r="1223" spans="1:8" x14ac:dyDescent="0.25">
      <c r="A1223" s="19">
        <v>42861</v>
      </c>
      <c r="C1223" t="s">
        <v>99</v>
      </c>
      <c r="D1223">
        <v>0</v>
      </c>
      <c r="E1223">
        <v>0</v>
      </c>
      <c r="F1223" t="s">
        <v>16</v>
      </c>
      <c r="G1223" t="s">
        <v>100</v>
      </c>
      <c r="H1223" t="s">
        <v>101</v>
      </c>
    </row>
    <row r="1224" spans="1:8" x14ac:dyDescent="0.25">
      <c r="A1224" s="19">
        <v>42862</v>
      </c>
      <c r="C1224" t="s">
        <v>99</v>
      </c>
      <c r="D1224">
        <v>0</v>
      </c>
      <c r="E1224">
        <v>0</v>
      </c>
      <c r="F1224" t="s">
        <v>16</v>
      </c>
      <c r="G1224" t="s">
        <v>100</v>
      </c>
      <c r="H1224" t="s">
        <v>101</v>
      </c>
    </row>
    <row r="1225" spans="1:8" x14ac:dyDescent="0.25">
      <c r="A1225" s="19">
        <v>42863</v>
      </c>
      <c r="C1225" t="s">
        <v>99</v>
      </c>
      <c r="D1225">
        <v>0</v>
      </c>
      <c r="E1225">
        <v>0</v>
      </c>
      <c r="F1225" t="s">
        <v>16</v>
      </c>
      <c r="G1225" t="s">
        <v>100</v>
      </c>
      <c r="H1225" t="s">
        <v>101</v>
      </c>
    </row>
    <row r="1226" spans="1:8" x14ac:dyDescent="0.25">
      <c r="A1226" s="19">
        <v>42864</v>
      </c>
      <c r="C1226" t="s">
        <v>99</v>
      </c>
      <c r="D1226">
        <v>0</v>
      </c>
      <c r="E1226">
        <v>0</v>
      </c>
      <c r="F1226" t="s">
        <v>16</v>
      </c>
      <c r="G1226" t="s">
        <v>100</v>
      </c>
      <c r="H1226" t="s">
        <v>101</v>
      </c>
    </row>
    <row r="1227" spans="1:8" x14ac:dyDescent="0.25">
      <c r="A1227" s="19">
        <v>42865</v>
      </c>
      <c r="C1227" t="s">
        <v>99</v>
      </c>
      <c r="D1227">
        <v>0</v>
      </c>
      <c r="E1227">
        <v>0</v>
      </c>
      <c r="F1227" t="s">
        <v>16</v>
      </c>
      <c r="G1227" t="s">
        <v>100</v>
      </c>
      <c r="H1227" t="s">
        <v>101</v>
      </c>
    </row>
    <row r="1228" spans="1:8" x14ac:dyDescent="0.25">
      <c r="A1228" s="19">
        <v>42866</v>
      </c>
      <c r="C1228" t="s">
        <v>99</v>
      </c>
      <c r="D1228">
        <v>0</v>
      </c>
      <c r="E1228">
        <v>0</v>
      </c>
      <c r="F1228" t="s">
        <v>16</v>
      </c>
      <c r="G1228" t="s">
        <v>100</v>
      </c>
      <c r="H1228" t="s">
        <v>101</v>
      </c>
    </row>
    <row r="1229" spans="1:8" x14ac:dyDescent="0.25">
      <c r="A1229" s="19">
        <v>42867</v>
      </c>
      <c r="C1229" t="s">
        <v>99</v>
      </c>
      <c r="D1229">
        <v>0</v>
      </c>
      <c r="E1229">
        <v>0</v>
      </c>
      <c r="F1229" t="s">
        <v>16</v>
      </c>
      <c r="G1229" t="s">
        <v>100</v>
      </c>
      <c r="H1229" t="s">
        <v>101</v>
      </c>
    </row>
    <row r="1230" spans="1:8" x14ac:dyDescent="0.25">
      <c r="A1230" s="19">
        <v>42868</v>
      </c>
      <c r="C1230" t="s">
        <v>99</v>
      </c>
      <c r="D1230">
        <v>0</v>
      </c>
      <c r="E1230">
        <v>0</v>
      </c>
      <c r="F1230" t="s">
        <v>16</v>
      </c>
      <c r="G1230" t="s">
        <v>100</v>
      </c>
      <c r="H1230" t="s">
        <v>101</v>
      </c>
    </row>
    <row r="1231" spans="1:8" x14ac:dyDescent="0.25">
      <c r="A1231" s="19">
        <v>42869</v>
      </c>
      <c r="C1231" t="s">
        <v>99</v>
      </c>
      <c r="D1231">
        <v>0</v>
      </c>
      <c r="E1231">
        <v>0</v>
      </c>
      <c r="F1231" t="s">
        <v>16</v>
      </c>
      <c r="G1231" t="s">
        <v>100</v>
      </c>
      <c r="H1231" t="s">
        <v>101</v>
      </c>
    </row>
    <row r="1232" spans="1:8" x14ac:dyDescent="0.25">
      <c r="A1232" s="19">
        <v>42870</v>
      </c>
      <c r="C1232" t="s">
        <v>99</v>
      </c>
      <c r="D1232">
        <v>0</v>
      </c>
      <c r="E1232">
        <v>0</v>
      </c>
      <c r="F1232" t="s">
        <v>16</v>
      </c>
      <c r="G1232" t="s">
        <v>100</v>
      </c>
      <c r="H1232" t="s">
        <v>101</v>
      </c>
    </row>
    <row r="1233" spans="1:8" x14ac:dyDescent="0.25">
      <c r="A1233" s="19">
        <v>42871</v>
      </c>
      <c r="C1233" t="s">
        <v>99</v>
      </c>
      <c r="D1233">
        <v>0</v>
      </c>
      <c r="E1233">
        <v>0</v>
      </c>
      <c r="F1233" t="s">
        <v>16</v>
      </c>
      <c r="G1233" t="s">
        <v>100</v>
      </c>
      <c r="H1233" t="s">
        <v>101</v>
      </c>
    </row>
    <row r="1234" spans="1:8" x14ac:dyDescent="0.25">
      <c r="A1234" s="19">
        <v>42872</v>
      </c>
      <c r="C1234" t="s">
        <v>99</v>
      </c>
      <c r="D1234">
        <v>0</v>
      </c>
      <c r="E1234">
        <v>0</v>
      </c>
      <c r="F1234" t="s">
        <v>16</v>
      </c>
      <c r="G1234" t="s">
        <v>100</v>
      </c>
      <c r="H1234" t="s">
        <v>101</v>
      </c>
    </row>
    <row r="1235" spans="1:8" x14ac:dyDescent="0.25">
      <c r="A1235" s="19">
        <v>42873</v>
      </c>
      <c r="C1235" t="s">
        <v>99</v>
      </c>
      <c r="D1235">
        <v>0</v>
      </c>
      <c r="E1235">
        <v>0</v>
      </c>
      <c r="F1235" t="s">
        <v>16</v>
      </c>
      <c r="G1235" t="s">
        <v>100</v>
      </c>
      <c r="H1235" t="s">
        <v>101</v>
      </c>
    </row>
    <row r="1236" spans="1:8" x14ac:dyDescent="0.25">
      <c r="A1236" s="19">
        <v>42874</v>
      </c>
      <c r="C1236" t="s">
        <v>99</v>
      </c>
      <c r="D1236">
        <v>0</v>
      </c>
      <c r="E1236">
        <v>0</v>
      </c>
      <c r="F1236" t="s">
        <v>16</v>
      </c>
      <c r="G1236" t="s">
        <v>100</v>
      </c>
      <c r="H1236" t="s">
        <v>101</v>
      </c>
    </row>
    <row r="1237" spans="1:8" x14ac:dyDescent="0.25">
      <c r="A1237" s="19">
        <v>42875</v>
      </c>
      <c r="C1237" t="s">
        <v>99</v>
      </c>
      <c r="D1237">
        <v>0</v>
      </c>
      <c r="E1237">
        <v>0</v>
      </c>
      <c r="F1237" t="s">
        <v>16</v>
      </c>
      <c r="G1237" t="s">
        <v>100</v>
      </c>
      <c r="H1237" t="s">
        <v>101</v>
      </c>
    </row>
    <row r="1238" spans="1:8" x14ac:dyDescent="0.25">
      <c r="A1238" s="19">
        <v>42876</v>
      </c>
      <c r="C1238" t="s">
        <v>99</v>
      </c>
      <c r="D1238">
        <v>0</v>
      </c>
      <c r="E1238">
        <v>0</v>
      </c>
      <c r="F1238" t="s">
        <v>16</v>
      </c>
      <c r="G1238" t="s">
        <v>100</v>
      </c>
      <c r="H1238" t="s">
        <v>101</v>
      </c>
    </row>
    <row r="1239" spans="1:8" x14ac:dyDescent="0.25">
      <c r="A1239" s="19">
        <v>42877</v>
      </c>
      <c r="C1239" t="s">
        <v>99</v>
      </c>
      <c r="D1239">
        <v>0</v>
      </c>
      <c r="E1239">
        <v>0</v>
      </c>
      <c r="F1239" t="s">
        <v>16</v>
      </c>
      <c r="G1239" t="s">
        <v>100</v>
      </c>
      <c r="H1239" t="s">
        <v>101</v>
      </c>
    </row>
    <row r="1240" spans="1:8" x14ac:dyDescent="0.25">
      <c r="A1240" s="19">
        <v>42878</v>
      </c>
      <c r="C1240" t="s">
        <v>99</v>
      </c>
      <c r="D1240">
        <v>0</v>
      </c>
      <c r="E1240">
        <v>0</v>
      </c>
      <c r="F1240" t="s">
        <v>16</v>
      </c>
      <c r="G1240" t="s">
        <v>100</v>
      </c>
      <c r="H1240" t="s">
        <v>101</v>
      </c>
    </row>
    <row r="1241" spans="1:8" x14ac:dyDescent="0.25">
      <c r="A1241" s="19">
        <v>42879</v>
      </c>
      <c r="C1241" t="s">
        <v>99</v>
      </c>
      <c r="D1241">
        <v>0</v>
      </c>
      <c r="E1241">
        <v>0</v>
      </c>
      <c r="F1241" t="s">
        <v>16</v>
      </c>
      <c r="G1241" t="s">
        <v>100</v>
      </c>
      <c r="H1241" t="s">
        <v>101</v>
      </c>
    </row>
    <row r="1242" spans="1:8" x14ac:dyDescent="0.25">
      <c r="A1242" s="19">
        <v>42880</v>
      </c>
      <c r="C1242" t="s">
        <v>99</v>
      </c>
      <c r="D1242">
        <v>0</v>
      </c>
      <c r="E1242">
        <v>0</v>
      </c>
      <c r="F1242" t="s">
        <v>16</v>
      </c>
      <c r="G1242" t="s">
        <v>100</v>
      </c>
      <c r="H1242" t="s">
        <v>101</v>
      </c>
    </row>
    <row r="1243" spans="1:8" x14ac:dyDescent="0.25">
      <c r="A1243" s="19">
        <v>42881</v>
      </c>
      <c r="C1243" t="s">
        <v>99</v>
      </c>
      <c r="D1243">
        <v>0</v>
      </c>
      <c r="E1243">
        <v>0</v>
      </c>
      <c r="F1243" t="s">
        <v>16</v>
      </c>
      <c r="G1243" t="s">
        <v>100</v>
      </c>
      <c r="H1243" t="s">
        <v>101</v>
      </c>
    </row>
    <row r="1244" spans="1:8" x14ac:dyDescent="0.25">
      <c r="A1244" s="19">
        <v>42882</v>
      </c>
      <c r="C1244" t="s">
        <v>99</v>
      </c>
      <c r="D1244">
        <v>0</v>
      </c>
      <c r="E1244">
        <v>0</v>
      </c>
      <c r="F1244" t="s">
        <v>16</v>
      </c>
      <c r="G1244" t="s">
        <v>100</v>
      </c>
      <c r="H1244" t="s">
        <v>101</v>
      </c>
    </row>
    <row r="1245" spans="1:8" x14ac:dyDescent="0.25">
      <c r="A1245" s="19">
        <v>42883</v>
      </c>
      <c r="C1245" t="s">
        <v>99</v>
      </c>
      <c r="D1245">
        <v>0</v>
      </c>
      <c r="E1245">
        <v>0</v>
      </c>
      <c r="F1245" t="s">
        <v>16</v>
      </c>
      <c r="G1245" t="s">
        <v>100</v>
      </c>
      <c r="H1245" t="s">
        <v>101</v>
      </c>
    </row>
    <row r="1246" spans="1:8" x14ac:dyDescent="0.25">
      <c r="A1246" s="19">
        <v>42884</v>
      </c>
      <c r="C1246" t="s">
        <v>99</v>
      </c>
      <c r="D1246">
        <v>0</v>
      </c>
      <c r="E1246">
        <v>0</v>
      </c>
      <c r="F1246" t="s">
        <v>16</v>
      </c>
      <c r="G1246" t="s">
        <v>100</v>
      </c>
      <c r="H1246" t="s">
        <v>101</v>
      </c>
    </row>
    <row r="1247" spans="1:8" x14ac:dyDescent="0.25">
      <c r="A1247" s="19">
        <v>42885</v>
      </c>
      <c r="C1247" t="s">
        <v>99</v>
      </c>
      <c r="D1247">
        <v>0</v>
      </c>
      <c r="E1247">
        <v>0</v>
      </c>
      <c r="F1247" t="s">
        <v>16</v>
      </c>
      <c r="G1247" t="s">
        <v>100</v>
      </c>
      <c r="H1247" t="s">
        <v>101</v>
      </c>
    </row>
    <row r="1248" spans="1:8" x14ac:dyDescent="0.25">
      <c r="A1248" s="19">
        <v>42886</v>
      </c>
      <c r="C1248" t="s">
        <v>99</v>
      </c>
      <c r="D1248">
        <v>0</v>
      </c>
      <c r="E1248">
        <v>0</v>
      </c>
      <c r="F1248" t="s">
        <v>16</v>
      </c>
      <c r="G1248" t="s">
        <v>100</v>
      </c>
      <c r="H1248" t="s">
        <v>101</v>
      </c>
    </row>
    <row r="1249" spans="1:8" x14ac:dyDescent="0.25">
      <c r="A1249" s="19">
        <v>42887</v>
      </c>
      <c r="C1249" t="s">
        <v>99</v>
      </c>
      <c r="D1249">
        <v>0</v>
      </c>
      <c r="E1249">
        <v>0</v>
      </c>
      <c r="F1249" t="s">
        <v>16</v>
      </c>
      <c r="G1249" t="s">
        <v>100</v>
      </c>
      <c r="H1249" t="s">
        <v>101</v>
      </c>
    </row>
    <row r="1250" spans="1:8" x14ac:dyDescent="0.25">
      <c r="A1250" s="19">
        <v>42888</v>
      </c>
      <c r="C1250" t="s">
        <v>99</v>
      </c>
      <c r="D1250">
        <v>0</v>
      </c>
      <c r="E1250">
        <v>0</v>
      </c>
      <c r="F1250" t="s">
        <v>16</v>
      </c>
      <c r="G1250" t="s">
        <v>100</v>
      </c>
      <c r="H1250" t="s">
        <v>101</v>
      </c>
    </row>
    <row r="1251" spans="1:8" x14ac:dyDescent="0.25">
      <c r="A1251" s="19">
        <v>42889</v>
      </c>
      <c r="C1251" t="s">
        <v>99</v>
      </c>
      <c r="D1251">
        <v>0</v>
      </c>
      <c r="E1251">
        <v>0</v>
      </c>
      <c r="F1251" t="s">
        <v>16</v>
      </c>
      <c r="G1251" t="s">
        <v>100</v>
      </c>
      <c r="H1251" t="s">
        <v>101</v>
      </c>
    </row>
    <row r="1252" spans="1:8" x14ac:dyDescent="0.25">
      <c r="A1252" s="19">
        <v>42890</v>
      </c>
      <c r="C1252" t="s">
        <v>99</v>
      </c>
      <c r="D1252">
        <v>0</v>
      </c>
      <c r="E1252">
        <v>0</v>
      </c>
      <c r="F1252" t="s">
        <v>16</v>
      </c>
      <c r="G1252" t="s">
        <v>100</v>
      </c>
      <c r="H1252" t="s">
        <v>101</v>
      </c>
    </row>
    <row r="1253" spans="1:8" x14ac:dyDescent="0.25">
      <c r="A1253" s="19">
        <v>42891</v>
      </c>
      <c r="C1253" t="s">
        <v>99</v>
      </c>
      <c r="D1253">
        <v>0</v>
      </c>
      <c r="E1253">
        <v>0</v>
      </c>
      <c r="F1253" t="s">
        <v>16</v>
      </c>
      <c r="G1253" t="s">
        <v>100</v>
      </c>
      <c r="H1253" t="s">
        <v>101</v>
      </c>
    </row>
    <row r="1254" spans="1:8" x14ac:dyDescent="0.25">
      <c r="A1254" s="19">
        <v>42892</v>
      </c>
      <c r="C1254" t="s">
        <v>99</v>
      </c>
      <c r="D1254">
        <v>0</v>
      </c>
      <c r="E1254">
        <v>0</v>
      </c>
      <c r="F1254" t="s">
        <v>16</v>
      </c>
      <c r="G1254" t="s">
        <v>100</v>
      </c>
      <c r="H1254" t="s">
        <v>101</v>
      </c>
    </row>
    <row r="1255" spans="1:8" x14ac:dyDescent="0.25">
      <c r="A1255" s="19">
        <v>42893</v>
      </c>
      <c r="C1255" t="s">
        <v>99</v>
      </c>
      <c r="D1255">
        <v>0</v>
      </c>
      <c r="E1255">
        <v>0</v>
      </c>
      <c r="F1255" t="s">
        <v>16</v>
      </c>
      <c r="G1255" t="s">
        <v>100</v>
      </c>
      <c r="H1255" t="s">
        <v>101</v>
      </c>
    </row>
    <row r="1256" spans="1:8" x14ac:dyDescent="0.25">
      <c r="A1256" s="19">
        <v>42894</v>
      </c>
      <c r="C1256" t="s">
        <v>99</v>
      </c>
      <c r="D1256">
        <v>0</v>
      </c>
      <c r="E1256">
        <v>0</v>
      </c>
      <c r="F1256" t="s">
        <v>16</v>
      </c>
      <c r="G1256" t="s">
        <v>100</v>
      </c>
      <c r="H1256" t="s">
        <v>101</v>
      </c>
    </row>
    <row r="1257" spans="1:8" x14ac:dyDescent="0.25">
      <c r="A1257" s="19">
        <v>42895</v>
      </c>
      <c r="C1257" t="s">
        <v>99</v>
      </c>
      <c r="D1257">
        <v>0</v>
      </c>
      <c r="E1257">
        <v>0</v>
      </c>
      <c r="F1257" t="s">
        <v>16</v>
      </c>
      <c r="G1257" t="s">
        <v>100</v>
      </c>
      <c r="H1257" t="s">
        <v>101</v>
      </c>
    </row>
    <row r="1258" spans="1:8" x14ac:dyDescent="0.25">
      <c r="A1258" s="19">
        <v>42896</v>
      </c>
      <c r="C1258" t="s">
        <v>99</v>
      </c>
      <c r="D1258">
        <v>0</v>
      </c>
      <c r="E1258">
        <v>0</v>
      </c>
      <c r="F1258" t="s">
        <v>16</v>
      </c>
      <c r="G1258" t="s">
        <v>100</v>
      </c>
      <c r="H1258" t="s">
        <v>101</v>
      </c>
    </row>
    <row r="1259" spans="1:8" x14ac:dyDescent="0.25">
      <c r="A1259" s="19">
        <v>42897</v>
      </c>
      <c r="C1259" t="s">
        <v>99</v>
      </c>
      <c r="D1259">
        <v>0</v>
      </c>
      <c r="E1259">
        <v>0</v>
      </c>
      <c r="F1259" t="s">
        <v>16</v>
      </c>
      <c r="G1259" t="s">
        <v>100</v>
      </c>
      <c r="H1259" t="s">
        <v>101</v>
      </c>
    </row>
    <row r="1260" spans="1:8" x14ac:dyDescent="0.25">
      <c r="A1260" s="19">
        <v>42898</v>
      </c>
      <c r="C1260" t="s">
        <v>99</v>
      </c>
      <c r="D1260">
        <v>0</v>
      </c>
      <c r="E1260">
        <v>0</v>
      </c>
      <c r="F1260" t="s">
        <v>16</v>
      </c>
      <c r="G1260" t="s">
        <v>100</v>
      </c>
      <c r="H1260" t="s">
        <v>101</v>
      </c>
    </row>
    <row r="1261" spans="1:8" x14ac:dyDescent="0.25">
      <c r="A1261" s="19">
        <v>42899</v>
      </c>
      <c r="C1261" t="s">
        <v>99</v>
      </c>
      <c r="D1261">
        <v>0</v>
      </c>
      <c r="E1261">
        <v>0</v>
      </c>
      <c r="F1261" t="s">
        <v>16</v>
      </c>
      <c r="G1261" t="s">
        <v>100</v>
      </c>
      <c r="H1261" t="s">
        <v>101</v>
      </c>
    </row>
    <row r="1262" spans="1:8" x14ac:dyDescent="0.25">
      <c r="A1262" s="19">
        <v>42900</v>
      </c>
      <c r="C1262" t="s">
        <v>99</v>
      </c>
      <c r="D1262">
        <v>0</v>
      </c>
      <c r="E1262">
        <v>0</v>
      </c>
      <c r="F1262" t="s">
        <v>16</v>
      </c>
      <c r="G1262" t="s">
        <v>100</v>
      </c>
      <c r="H1262" t="s">
        <v>101</v>
      </c>
    </row>
    <row r="1263" spans="1:8" x14ac:dyDescent="0.25">
      <c r="A1263" s="19">
        <v>42901</v>
      </c>
      <c r="C1263" t="s">
        <v>99</v>
      </c>
      <c r="D1263">
        <v>0</v>
      </c>
      <c r="E1263">
        <v>0</v>
      </c>
      <c r="F1263" t="s">
        <v>16</v>
      </c>
      <c r="G1263" t="s">
        <v>100</v>
      </c>
      <c r="H1263" t="s">
        <v>101</v>
      </c>
    </row>
    <row r="1264" spans="1:8" x14ac:dyDescent="0.25">
      <c r="A1264" s="19">
        <v>42902</v>
      </c>
      <c r="C1264" t="s">
        <v>99</v>
      </c>
      <c r="D1264">
        <v>0</v>
      </c>
      <c r="E1264">
        <v>0</v>
      </c>
      <c r="F1264" t="s">
        <v>16</v>
      </c>
      <c r="G1264" t="s">
        <v>100</v>
      </c>
      <c r="H1264" t="s">
        <v>101</v>
      </c>
    </row>
    <row r="1265" spans="1:8" x14ac:dyDescent="0.25">
      <c r="A1265" s="19">
        <v>42903</v>
      </c>
      <c r="C1265" t="s">
        <v>99</v>
      </c>
      <c r="D1265">
        <v>0</v>
      </c>
      <c r="E1265">
        <v>0</v>
      </c>
      <c r="F1265" t="s">
        <v>16</v>
      </c>
      <c r="G1265" t="s">
        <v>100</v>
      </c>
      <c r="H1265" t="s">
        <v>101</v>
      </c>
    </row>
    <row r="1266" spans="1:8" x14ac:dyDescent="0.25">
      <c r="A1266" s="19">
        <v>42904</v>
      </c>
      <c r="C1266" t="s">
        <v>99</v>
      </c>
      <c r="D1266">
        <v>0</v>
      </c>
      <c r="E1266">
        <v>0</v>
      </c>
      <c r="F1266" t="s">
        <v>16</v>
      </c>
      <c r="G1266" t="s">
        <v>100</v>
      </c>
      <c r="H1266" t="s">
        <v>101</v>
      </c>
    </row>
    <row r="1267" spans="1:8" x14ac:dyDescent="0.25">
      <c r="A1267" s="19">
        <v>42905</v>
      </c>
      <c r="C1267" t="s">
        <v>99</v>
      </c>
      <c r="D1267">
        <v>0</v>
      </c>
      <c r="E1267">
        <v>0</v>
      </c>
      <c r="F1267" t="s">
        <v>16</v>
      </c>
      <c r="G1267" t="s">
        <v>100</v>
      </c>
      <c r="H1267" t="s">
        <v>101</v>
      </c>
    </row>
    <row r="1268" spans="1:8" x14ac:dyDescent="0.25">
      <c r="A1268" s="19">
        <v>42906</v>
      </c>
      <c r="C1268" t="s">
        <v>99</v>
      </c>
      <c r="D1268">
        <v>0</v>
      </c>
      <c r="E1268">
        <v>0</v>
      </c>
      <c r="F1268" t="s">
        <v>16</v>
      </c>
      <c r="G1268" t="s">
        <v>100</v>
      </c>
      <c r="H1268" t="s">
        <v>101</v>
      </c>
    </row>
    <row r="1269" spans="1:8" x14ac:dyDescent="0.25">
      <c r="A1269" s="19">
        <v>42907</v>
      </c>
      <c r="C1269" t="s">
        <v>99</v>
      </c>
      <c r="D1269">
        <v>0</v>
      </c>
      <c r="E1269">
        <v>0</v>
      </c>
      <c r="F1269" t="s">
        <v>16</v>
      </c>
      <c r="G1269" t="s">
        <v>100</v>
      </c>
      <c r="H1269" t="s">
        <v>101</v>
      </c>
    </row>
    <row r="1270" spans="1:8" x14ac:dyDescent="0.25">
      <c r="A1270" s="19">
        <v>42908</v>
      </c>
      <c r="C1270" t="s">
        <v>99</v>
      </c>
      <c r="D1270">
        <v>0</v>
      </c>
      <c r="E1270">
        <v>0</v>
      </c>
      <c r="F1270" t="s">
        <v>16</v>
      </c>
      <c r="G1270" t="s">
        <v>100</v>
      </c>
      <c r="H1270" t="s">
        <v>101</v>
      </c>
    </row>
    <row r="1271" spans="1:8" x14ac:dyDescent="0.25">
      <c r="A1271" s="19">
        <v>42909</v>
      </c>
      <c r="C1271" t="s">
        <v>99</v>
      </c>
      <c r="D1271">
        <v>0</v>
      </c>
      <c r="E1271">
        <v>0</v>
      </c>
      <c r="F1271" t="s">
        <v>16</v>
      </c>
      <c r="G1271" t="s">
        <v>100</v>
      </c>
      <c r="H1271" t="s">
        <v>101</v>
      </c>
    </row>
    <row r="1272" spans="1:8" x14ac:dyDescent="0.25">
      <c r="A1272" s="19">
        <v>42910</v>
      </c>
      <c r="C1272" t="s">
        <v>99</v>
      </c>
      <c r="D1272">
        <v>0</v>
      </c>
      <c r="E1272">
        <v>0</v>
      </c>
      <c r="F1272" t="s">
        <v>16</v>
      </c>
      <c r="G1272" t="s">
        <v>100</v>
      </c>
      <c r="H1272" t="s">
        <v>101</v>
      </c>
    </row>
    <row r="1273" spans="1:8" x14ac:dyDescent="0.25">
      <c r="A1273" s="19">
        <v>42911</v>
      </c>
      <c r="C1273" t="s">
        <v>99</v>
      </c>
      <c r="D1273">
        <v>0</v>
      </c>
      <c r="E1273">
        <v>0</v>
      </c>
      <c r="F1273" t="s">
        <v>16</v>
      </c>
      <c r="G1273" t="s">
        <v>100</v>
      </c>
      <c r="H1273" t="s">
        <v>101</v>
      </c>
    </row>
    <row r="1274" spans="1:8" x14ac:dyDescent="0.25">
      <c r="A1274" s="19">
        <v>42912</v>
      </c>
      <c r="C1274" t="s">
        <v>99</v>
      </c>
      <c r="D1274">
        <v>0</v>
      </c>
      <c r="E1274">
        <v>0</v>
      </c>
      <c r="F1274" t="s">
        <v>16</v>
      </c>
      <c r="G1274" t="s">
        <v>100</v>
      </c>
      <c r="H1274" t="s">
        <v>101</v>
      </c>
    </row>
    <row r="1275" spans="1:8" x14ac:dyDescent="0.25">
      <c r="A1275" s="19">
        <v>42913</v>
      </c>
      <c r="C1275" t="s">
        <v>99</v>
      </c>
      <c r="D1275">
        <v>0</v>
      </c>
      <c r="E1275">
        <v>0</v>
      </c>
      <c r="F1275" t="s">
        <v>16</v>
      </c>
      <c r="G1275" t="s">
        <v>100</v>
      </c>
      <c r="H1275" t="s">
        <v>101</v>
      </c>
    </row>
    <row r="1276" spans="1:8" x14ac:dyDescent="0.25">
      <c r="A1276" s="19">
        <v>42914</v>
      </c>
      <c r="C1276" t="s">
        <v>99</v>
      </c>
      <c r="D1276">
        <v>0</v>
      </c>
      <c r="E1276">
        <v>0</v>
      </c>
      <c r="F1276" t="s">
        <v>16</v>
      </c>
      <c r="G1276" t="s">
        <v>100</v>
      </c>
      <c r="H1276" t="s">
        <v>101</v>
      </c>
    </row>
    <row r="1277" spans="1:8" x14ac:dyDescent="0.25">
      <c r="A1277" s="19">
        <v>42915</v>
      </c>
      <c r="C1277" t="s">
        <v>99</v>
      </c>
      <c r="D1277">
        <v>0</v>
      </c>
      <c r="E1277">
        <v>0</v>
      </c>
      <c r="F1277" t="s">
        <v>16</v>
      </c>
      <c r="G1277" t="s">
        <v>100</v>
      </c>
      <c r="H1277" t="s">
        <v>101</v>
      </c>
    </row>
    <row r="1278" spans="1:8" x14ac:dyDescent="0.25">
      <c r="A1278" s="19">
        <v>42916</v>
      </c>
      <c r="C1278" t="s">
        <v>99</v>
      </c>
      <c r="D1278">
        <v>0</v>
      </c>
      <c r="E1278">
        <v>0</v>
      </c>
      <c r="F1278" t="s">
        <v>16</v>
      </c>
      <c r="G1278" t="s">
        <v>100</v>
      </c>
      <c r="H1278" t="s">
        <v>101</v>
      </c>
    </row>
    <row r="1279" spans="1:8" x14ac:dyDescent="0.25">
      <c r="A1279" s="19">
        <v>42917</v>
      </c>
      <c r="C1279" t="s">
        <v>99</v>
      </c>
      <c r="D1279">
        <v>0</v>
      </c>
      <c r="E1279">
        <v>0</v>
      </c>
      <c r="F1279" t="s">
        <v>16</v>
      </c>
      <c r="G1279" t="s">
        <v>100</v>
      </c>
      <c r="H1279" t="s">
        <v>101</v>
      </c>
    </row>
    <row r="1280" spans="1:8" x14ac:dyDescent="0.25">
      <c r="A1280" s="19">
        <v>42918</v>
      </c>
      <c r="C1280" t="s">
        <v>99</v>
      </c>
      <c r="D1280">
        <v>0</v>
      </c>
      <c r="E1280">
        <v>0</v>
      </c>
      <c r="F1280" t="s">
        <v>16</v>
      </c>
      <c r="G1280" t="s">
        <v>100</v>
      </c>
      <c r="H1280" t="s">
        <v>101</v>
      </c>
    </row>
    <row r="1281" spans="1:8" x14ac:dyDescent="0.25">
      <c r="A1281" s="19">
        <v>42919</v>
      </c>
      <c r="C1281" t="s">
        <v>99</v>
      </c>
      <c r="D1281">
        <v>0</v>
      </c>
      <c r="E1281">
        <v>0</v>
      </c>
      <c r="F1281" t="s">
        <v>16</v>
      </c>
      <c r="G1281" t="s">
        <v>100</v>
      </c>
      <c r="H1281" t="s">
        <v>101</v>
      </c>
    </row>
    <row r="1282" spans="1:8" x14ac:dyDescent="0.25">
      <c r="A1282" s="19">
        <v>42920</v>
      </c>
      <c r="C1282" t="s">
        <v>99</v>
      </c>
      <c r="D1282">
        <v>0</v>
      </c>
      <c r="E1282">
        <v>0</v>
      </c>
      <c r="F1282" t="s">
        <v>16</v>
      </c>
      <c r="G1282" t="s">
        <v>100</v>
      </c>
      <c r="H1282" t="s">
        <v>101</v>
      </c>
    </row>
    <row r="1283" spans="1:8" x14ac:dyDescent="0.25">
      <c r="A1283" s="19">
        <v>42921</v>
      </c>
      <c r="C1283" t="s">
        <v>99</v>
      </c>
      <c r="D1283">
        <v>0</v>
      </c>
      <c r="E1283">
        <v>0</v>
      </c>
      <c r="F1283" t="s">
        <v>16</v>
      </c>
      <c r="G1283" t="s">
        <v>100</v>
      </c>
      <c r="H1283" t="s">
        <v>101</v>
      </c>
    </row>
    <row r="1284" spans="1:8" x14ac:dyDescent="0.25">
      <c r="A1284" s="19">
        <v>42922</v>
      </c>
      <c r="C1284" t="s">
        <v>99</v>
      </c>
      <c r="D1284">
        <v>0</v>
      </c>
      <c r="E1284">
        <v>0</v>
      </c>
      <c r="F1284" t="s">
        <v>16</v>
      </c>
      <c r="G1284" t="s">
        <v>100</v>
      </c>
      <c r="H1284" t="s">
        <v>101</v>
      </c>
    </row>
    <row r="1285" spans="1:8" x14ac:dyDescent="0.25">
      <c r="A1285" s="19">
        <v>42923</v>
      </c>
      <c r="C1285" t="s">
        <v>99</v>
      </c>
      <c r="D1285">
        <v>0</v>
      </c>
      <c r="E1285">
        <v>0</v>
      </c>
      <c r="F1285" t="s">
        <v>16</v>
      </c>
      <c r="G1285" t="s">
        <v>100</v>
      </c>
      <c r="H1285" t="s">
        <v>101</v>
      </c>
    </row>
    <row r="1286" spans="1:8" x14ac:dyDescent="0.25">
      <c r="A1286" s="19">
        <v>42924</v>
      </c>
      <c r="C1286" t="s">
        <v>99</v>
      </c>
      <c r="D1286">
        <v>0</v>
      </c>
      <c r="E1286">
        <v>0</v>
      </c>
      <c r="F1286" t="s">
        <v>16</v>
      </c>
      <c r="G1286" t="s">
        <v>100</v>
      </c>
      <c r="H1286" t="s">
        <v>101</v>
      </c>
    </row>
    <row r="1287" spans="1:8" x14ac:dyDescent="0.25">
      <c r="A1287" s="19">
        <v>42925</v>
      </c>
      <c r="C1287" t="s">
        <v>99</v>
      </c>
      <c r="D1287">
        <v>0</v>
      </c>
      <c r="E1287">
        <v>0</v>
      </c>
      <c r="F1287" t="s">
        <v>16</v>
      </c>
      <c r="G1287" t="s">
        <v>100</v>
      </c>
      <c r="H1287" t="s">
        <v>101</v>
      </c>
    </row>
    <row r="1288" spans="1:8" x14ac:dyDescent="0.25">
      <c r="A1288" s="19">
        <v>42926</v>
      </c>
      <c r="C1288" t="s">
        <v>99</v>
      </c>
      <c r="D1288">
        <v>0</v>
      </c>
      <c r="E1288">
        <v>0</v>
      </c>
      <c r="F1288" t="s">
        <v>16</v>
      </c>
      <c r="G1288" t="s">
        <v>100</v>
      </c>
      <c r="H1288" t="s">
        <v>101</v>
      </c>
    </row>
    <row r="1289" spans="1:8" x14ac:dyDescent="0.25">
      <c r="A1289" s="19">
        <v>42927</v>
      </c>
      <c r="C1289" t="s">
        <v>99</v>
      </c>
      <c r="D1289">
        <v>0</v>
      </c>
      <c r="E1289">
        <v>0</v>
      </c>
      <c r="F1289" t="s">
        <v>16</v>
      </c>
      <c r="G1289" t="s">
        <v>100</v>
      </c>
      <c r="H1289" t="s">
        <v>101</v>
      </c>
    </row>
    <row r="1290" spans="1:8" x14ac:dyDescent="0.25">
      <c r="A1290" s="19">
        <v>42928</v>
      </c>
      <c r="C1290" t="s">
        <v>99</v>
      </c>
      <c r="D1290">
        <v>0</v>
      </c>
      <c r="E1290">
        <v>0</v>
      </c>
      <c r="F1290" t="s">
        <v>16</v>
      </c>
      <c r="G1290" t="s">
        <v>100</v>
      </c>
      <c r="H1290" t="s">
        <v>101</v>
      </c>
    </row>
    <row r="1291" spans="1:8" x14ac:dyDescent="0.25">
      <c r="A1291" s="19">
        <v>42929</v>
      </c>
      <c r="C1291" t="s">
        <v>99</v>
      </c>
      <c r="D1291">
        <v>0</v>
      </c>
      <c r="E1291">
        <v>0</v>
      </c>
      <c r="F1291" t="s">
        <v>16</v>
      </c>
      <c r="G1291" t="s">
        <v>100</v>
      </c>
      <c r="H1291" t="s">
        <v>101</v>
      </c>
    </row>
    <row r="1292" spans="1:8" x14ac:dyDescent="0.25">
      <c r="A1292" s="19">
        <v>42930</v>
      </c>
      <c r="C1292" t="s">
        <v>99</v>
      </c>
      <c r="D1292">
        <v>0</v>
      </c>
      <c r="E1292">
        <v>0</v>
      </c>
      <c r="F1292" t="s">
        <v>16</v>
      </c>
      <c r="G1292" t="s">
        <v>100</v>
      </c>
      <c r="H1292" t="s">
        <v>101</v>
      </c>
    </row>
    <row r="1293" spans="1:8" x14ac:dyDescent="0.25">
      <c r="A1293" s="19">
        <v>42931</v>
      </c>
      <c r="C1293" t="s">
        <v>99</v>
      </c>
      <c r="D1293">
        <v>0</v>
      </c>
      <c r="E1293">
        <v>0</v>
      </c>
      <c r="F1293" t="s">
        <v>16</v>
      </c>
      <c r="G1293" t="s">
        <v>100</v>
      </c>
      <c r="H1293" t="s">
        <v>101</v>
      </c>
    </row>
    <row r="1294" spans="1:8" x14ac:dyDescent="0.25">
      <c r="A1294" s="19">
        <v>42932</v>
      </c>
      <c r="C1294" t="s">
        <v>99</v>
      </c>
      <c r="D1294">
        <v>0</v>
      </c>
      <c r="E1294">
        <v>0</v>
      </c>
      <c r="F1294" t="s">
        <v>16</v>
      </c>
      <c r="G1294" t="s">
        <v>100</v>
      </c>
      <c r="H1294" t="s">
        <v>101</v>
      </c>
    </row>
    <row r="1295" spans="1:8" x14ac:dyDescent="0.25">
      <c r="A1295" s="19">
        <v>42933</v>
      </c>
      <c r="C1295" t="s">
        <v>99</v>
      </c>
      <c r="D1295">
        <v>0</v>
      </c>
      <c r="E1295">
        <v>0</v>
      </c>
      <c r="F1295" t="s">
        <v>16</v>
      </c>
      <c r="G1295" t="s">
        <v>100</v>
      </c>
      <c r="H1295" t="s">
        <v>101</v>
      </c>
    </row>
    <row r="1296" spans="1:8" x14ac:dyDescent="0.25">
      <c r="A1296" s="19">
        <v>42934</v>
      </c>
      <c r="C1296" t="s">
        <v>99</v>
      </c>
      <c r="D1296">
        <v>0</v>
      </c>
      <c r="E1296">
        <v>0</v>
      </c>
      <c r="F1296" t="s">
        <v>16</v>
      </c>
      <c r="G1296" t="s">
        <v>100</v>
      </c>
      <c r="H1296" t="s">
        <v>101</v>
      </c>
    </row>
    <row r="1297" spans="1:8" x14ac:dyDescent="0.25">
      <c r="A1297" s="19">
        <v>42935</v>
      </c>
      <c r="C1297" t="s">
        <v>99</v>
      </c>
      <c r="D1297">
        <v>0</v>
      </c>
      <c r="E1297">
        <v>0</v>
      </c>
      <c r="F1297" t="s">
        <v>16</v>
      </c>
      <c r="G1297" t="s">
        <v>100</v>
      </c>
      <c r="H1297" t="s">
        <v>101</v>
      </c>
    </row>
    <row r="1298" spans="1:8" x14ac:dyDescent="0.25">
      <c r="A1298" s="19">
        <v>42936</v>
      </c>
      <c r="C1298" t="s">
        <v>99</v>
      </c>
      <c r="D1298">
        <v>0</v>
      </c>
      <c r="E1298">
        <v>0</v>
      </c>
      <c r="F1298" t="s">
        <v>16</v>
      </c>
      <c r="G1298" t="s">
        <v>100</v>
      </c>
      <c r="H1298" t="s">
        <v>101</v>
      </c>
    </row>
    <row r="1299" spans="1:8" x14ac:dyDescent="0.25">
      <c r="A1299" s="19">
        <v>42937</v>
      </c>
      <c r="C1299" t="s">
        <v>99</v>
      </c>
      <c r="D1299">
        <v>0</v>
      </c>
      <c r="E1299">
        <v>0</v>
      </c>
      <c r="F1299" t="s">
        <v>16</v>
      </c>
      <c r="G1299" t="s">
        <v>100</v>
      </c>
      <c r="H1299" t="s">
        <v>101</v>
      </c>
    </row>
    <row r="1300" spans="1:8" x14ac:dyDescent="0.25">
      <c r="A1300" s="19">
        <v>42938</v>
      </c>
      <c r="C1300" t="s">
        <v>99</v>
      </c>
      <c r="D1300">
        <v>0</v>
      </c>
      <c r="E1300">
        <v>0</v>
      </c>
      <c r="F1300" t="s">
        <v>16</v>
      </c>
      <c r="G1300" t="s">
        <v>100</v>
      </c>
      <c r="H1300" t="s">
        <v>101</v>
      </c>
    </row>
    <row r="1301" spans="1:8" x14ac:dyDescent="0.25">
      <c r="A1301" s="19">
        <v>42939</v>
      </c>
      <c r="C1301" t="s">
        <v>99</v>
      </c>
      <c r="D1301">
        <v>0</v>
      </c>
      <c r="E1301">
        <v>0</v>
      </c>
      <c r="F1301" t="s">
        <v>16</v>
      </c>
      <c r="G1301" t="s">
        <v>100</v>
      </c>
      <c r="H1301" t="s">
        <v>101</v>
      </c>
    </row>
    <row r="1302" spans="1:8" x14ac:dyDescent="0.25">
      <c r="A1302" s="19">
        <v>42940</v>
      </c>
      <c r="C1302" t="s">
        <v>99</v>
      </c>
      <c r="D1302">
        <v>0</v>
      </c>
      <c r="E1302">
        <v>0</v>
      </c>
      <c r="F1302" t="s">
        <v>16</v>
      </c>
      <c r="G1302" t="s">
        <v>100</v>
      </c>
      <c r="H1302" t="s">
        <v>101</v>
      </c>
    </row>
    <row r="1303" spans="1:8" x14ac:dyDescent="0.25">
      <c r="A1303" s="19">
        <v>42941</v>
      </c>
      <c r="C1303" t="s">
        <v>99</v>
      </c>
      <c r="D1303">
        <v>0</v>
      </c>
      <c r="E1303">
        <v>0</v>
      </c>
      <c r="F1303" t="s">
        <v>16</v>
      </c>
      <c r="G1303" t="s">
        <v>100</v>
      </c>
      <c r="H1303" t="s">
        <v>101</v>
      </c>
    </row>
    <row r="1304" spans="1:8" x14ac:dyDescent="0.25">
      <c r="A1304" s="19">
        <v>42942</v>
      </c>
      <c r="C1304" t="s">
        <v>99</v>
      </c>
      <c r="D1304">
        <v>0</v>
      </c>
      <c r="E1304">
        <v>0</v>
      </c>
      <c r="F1304" t="s">
        <v>16</v>
      </c>
      <c r="G1304" t="s">
        <v>100</v>
      </c>
      <c r="H1304" t="s">
        <v>101</v>
      </c>
    </row>
    <row r="1305" spans="1:8" x14ac:dyDescent="0.25">
      <c r="A1305" s="19">
        <v>42943</v>
      </c>
      <c r="C1305" t="s">
        <v>99</v>
      </c>
      <c r="D1305">
        <v>0</v>
      </c>
      <c r="E1305">
        <v>0</v>
      </c>
      <c r="F1305" t="s">
        <v>16</v>
      </c>
      <c r="G1305" t="s">
        <v>100</v>
      </c>
      <c r="H1305" t="s">
        <v>101</v>
      </c>
    </row>
    <row r="1306" spans="1:8" x14ac:dyDescent="0.25">
      <c r="A1306" s="19">
        <v>42944</v>
      </c>
      <c r="C1306" t="s">
        <v>99</v>
      </c>
      <c r="D1306">
        <v>0</v>
      </c>
      <c r="E1306">
        <v>0</v>
      </c>
      <c r="F1306" t="s">
        <v>16</v>
      </c>
      <c r="G1306" t="s">
        <v>100</v>
      </c>
      <c r="H1306" t="s">
        <v>101</v>
      </c>
    </row>
    <row r="1307" spans="1:8" x14ac:dyDescent="0.25">
      <c r="A1307" s="19">
        <v>42945</v>
      </c>
      <c r="C1307" t="s">
        <v>99</v>
      </c>
      <c r="D1307">
        <v>0</v>
      </c>
      <c r="E1307">
        <v>0</v>
      </c>
      <c r="F1307" t="s">
        <v>16</v>
      </c>
      <c r="G1307" t="s">
        <v>100</v>
      </c>
      <c r="H1307" t="s">
        <v>101</v>
      </c>
    </row>
    <row r="1308" spans="1:8" x14ac:dyDescent="0.25">
      <c r="A1308" s="19">
        <v>42946</v>
      </c>
      <c r="C1308" t="s">
        <v>99</v>
      </c>
      <c r="D1308">
        <v>0</v>
      </c>
      <c r="E1308">
        <v>0</v>
      </c>
      <c r="F1308" t="s">
        <v>16</v>
      </c>
      <c r="G1308" t="s">
        <v>100</v>
      </c>
      <c r="H1308" t="s">
        <v>101</v>
      </c>
    </row>
    <row r="1309" spans="1:8" x14ac:dyDescent="0.25">
      <c r="A1309" s="19">
        <v>42947</v>
      </c>
      <c r="C1309" t="s">
        <v>99</v>
      </c>
      <c r="D1309">
        <v>0</v>
      </c>
      <c r="E1309">
        <v>0</v>
      </c>
      <c r="F1309" t="s">
        <v>16</v>
      </c>
      <c r="G1309" t="s">
        <v>100</v>
      </c>
      <c r="H1309" t="s">
        <v>101</v>
      </c>
    </row>
    <row r="1310" spans="1:8" x14ac:dyDescent="0.25">
      <c r="A1310" s="19">
        <v>42948</v>
      </c>
      <c r="C1310" t="s">
        <v>99</v>
      </c>
      <c r="D1310">
        <v>0</v>
      </c>
      <c r="E1310">
        <v>0</v>
      </c>
      <c r="F1310" t="s">
        <v>16</v>
      </c>
      <c r="G1310" t="s">
        <v>100</v>
      </c>
      <c r="H1310" t="s">
        <v>101</v>
      </c>
    </row>
    <row r="1311" spans="1:8" x14ac:dyDescent="0.25">
      <c r="A1311" s="19">
        <v>42949</v>
      </c>
      <c r="C1311" t="s">
        <v>99</v>
      </c>
      <c r="D1311">
        <v>0</v>
      </c>
      <c r="E1311">
        <v>0</v>
      </c>
      <c r="F1311" t="s">
        <v>16</v>
      </c>
      <c r="G1311" t="s">
        <v>100</v>
      </c>
      <c r="H1311" t="s">
        <v>101</v>
      </c>
    </row>
    <row r="1312" spans="1:8" x14ac:dyDescent="0.25">
      <c r="A1312" s="19">
        <v>42950</v>
      </c>
      <c r="C1312" t="s">
        <v>99</v>
      </c>
      <c r="D1312">
        <v>0</v>
      </c>
      <c r="E1312">
        <v>0</v>
      </c>
      <c r="F1312" t="s">
        <v>16</v>
      </c>
      <c r="G1312" t="s">
        <v>100</v>
      </c>
      <c r="H1312" t="s">
        <v>101</v>
      </c>
    </row>
    <row r="1313" spans="1:8" x14ac:dyDescent="0.25">
      <c r="A1313" s="19">
        <v>42951</v>
      </c>
      <c r="C1313" t="s">
        <v>99</v>
      </c>
      <c r="D1313">
        <v>0</v>
      </c>
      <c r="E1313">
        <v>0</v>
      </c>
      <c r="F1313" t="s">
        <v>16</v>
      </c>
      <c r="G1313" t="s">
        <v>100</v>
      </c>
      <c r="H1313" t="s">
        <v>101</v>
      </c>
    </row>
    <row r="1314" spans="1:8" x14ac:dyDescent="0.25">
      <c r="A1314" s="19">
        <v>42952</v>
      </c>
      <c r="C1314" t="s">
        <v>99</v>
      </c>
      <c r="D1314">
        <v>0</v>
      </c>
      <c r="E1314">
        <v>0</v>
      </c>
      <c r="F1314" t="s">
        <v>16</v>
      </c>
      <c r="G1314" t="s">
        <v>100</v>
      </c>
      <c r="H1314" t="s">
        <v>101</v>
      </c>
    </row>
    <row r="1315" spans="1:8" x14ac:dyDescent="0.25">
      <c r="A1315" s="19">
        <v>42953</v>
      </c>
      <c r="C1315" t="s">
        <v>99</v>
      </c>
      <c r="D1315">
        <v>0</v>
      </c>
      <c r="E1315">
        <v>0</v>
      </c>
      <c r="F1315" t="s">
        <v>16</v>
      </c>
      <c r="G1315" t="s">
        <v>100</v>
      </c>
      <c r="H1315" t="s">
        <v>101</v>
      </c>
    </row>
    <row r="1316" spans="1:8" x14ac:dyDescent="0.25">
      <c r="A1316" s="19">
        <v>42954</v>
      </c>
      <c r="C1316" t="s">
        <v>99</v>
      </c>
      <c r="D1316">
        <v>0</v>
      </c>
      <c r="E1316">
        <v>0</v>
      </c>
      <c r="F1316" t="s">
        <v>16</v>
      </c>
      <c r="G1316" t="s">
        <v>100</v>
      </c>
      <c r="H1316" t="s">
        <v>101</v>
      </c>
    </row>
    <row r="1317" spans="1:8" x14ac:dyDescent="0.25">
      <c r="A1317" s="19">
        <v>42955</v>
      </c>
      <c r="C1317" t="s">
        <v>99</v>
      </c>
      <c r="D1317">
        <v>0</v>
      </c>
      <c r="E1317">
        <v>0</v>
      </c>
      <c r="F1317" t="s">
        <v>16</v>
      </c>
      <c r="G1317" t="s">
        <v>100</v>
      </c>
      <c r="H1317" t="s">
        <v>101</v>
      </c>
    </row>
    <row r="1318" spans="1:8" x14ac:dyDescent="0.25">
      <c r="A1318" s="19">
        <v>42956</v>
      </c>
      <c r="C1318" t="s">
        <v>99</v>
      </c>
      <c r="D1318">
        <v>0</v>
      </c>
      <c r="E1318">
        <v>0</v>
      </c>
      <c r="F1318" t="s">
        <v>16</v>
      </c>
      <c r="G1318" t="s">
        <v>100</v>
      </c>
      <c r="H1318" t="s">
        <v>101</v>
      </c>
    </row>
    <row r="1319" spans="1:8" x14ac:dyDescent="0.25">
      <c r="A1319" s="19">
        <v>42957</v>
      </c>
      <c r="C1319" t="s">
        <v>99</v>
      </c>
      <c r="D1319">
        <v>0</v>
      </c>
      <c r="E1319">
        <v>0</v>
      </c>
      <c r="F1319" t="s">
        <v>16</v>
      </c>
      <c r="G1319" t="s">
        <v>100</v>
      </c>
      <c r="H1319" t="s">
        <v>101</v>
      </c>
    </row>
    <row r="1320" spans="1:8" x14ac:dyDescent="0.25">
      <c r="A1320" s="19">
        <v>42958</v>
      </c>
      <c r="C1320" t="s">
        <v>99</v>
      </c>
      <c r="D1320">
        <v>0</v>
      </c>
      <c r="E1320">
        <v>0</v>
      </c>
      <c r="F1320" t="s">
        <v>16</v>
      </c>
      <c r="G1320" t="s">
        <v>100</v>
      </c>
      <c r="H1320" t="s">
        <v>101</v>
      </c>
    </row>
    <row r="1321" spans="1:8" x14ac:dyDescent="0.25">
      <c r="A1321" s="19">
        <v>42959</v>
      </c>
      <c r="C1321" t="s">
        <v>99</v>
      </c>
      <c r="D1321">
        <v>0</v>
      </c>
      <c r="E1321">
        <v>0</v>
      </c>
      <c r="F1321" t="s">
        <v>16</v>
      </c>
      <c r="G1321" t="s">
        <v>100</v>
      </c>
      <c r="H1321" t="s">
        <v>101</v>
      </c>
    </row>
    <row r="1322" spans="1:8" x14ac:dyDescent="0.25">
      <c r="A1322" s="19">
        <v>42960</v>
      </c>
      <c r="C1322" t="s">
        <v>99</v>
      </c>
      <c r="D1322">
        <v>0</v>
      </c>
      <c r="E1322">
        <v>0</v>
      </c>
      <c r="F1322" t="s">
        <v>16</v>
      </c>
      <c r="G1322" t="s">
        <v>100</v>
      </c>
      <c r="H1322" t="s">
        <v>101</v>
      </c>
    </row>
    <row r="1323" spans="1:8" x14ac:dyDescent="0.25">
      <c r="A1323" s="19">
        <v>42961</v>
      </c>
      <c r="C1323" t="s">
        <v>99</v>
      </c>
      <c r="D1323">
        <v>0</v>
      </c>
      <c r="E1323">
        <v>0</v>
      </c>
      <c r="F1323" t="s">
        <v>16</v>
      </c>
      <c r="G1323" t="s">
        <v>100</v>
      </c>
      <c r="H1323" t="s">
        <v>101</v>
      </c>
    </row>
    <row r="1324" spans="1:8" x14ac:dyDescent="0.25">
      <c r="A1324" s="19">
        <v>42962</v>
      </c>
      <c r="C1324" t="s">
        <v>99</v>
      </c>
      <c r="D1324">
        <v>0</v>
      </c>
      <c r="E1324">
        <v>0</v>
      </c>
      <c r="F1324" t="s">
        <v>16</v>
      </c>
      <c r="G1324" t="s">
        <v>100</v>
      </c>
      <c r="H1324" t="s">
        <v>101</v>
      </c>
    </row>
    <row r="1325" spans="1:8" x14ac:dyDescent="0.25">
      <c r="A1325" s="19">
        <v>42963</v>
      </c>
      <c r="C1325" t="s">
        <v>99</v>
      </c>
      <c r="D1325">
        <v>0</v>
      </c>
      <c r="E1325">
        <v>0</v>
      </c>
      <c r="F1325" t="s">
        <v>16</v>
      </c>
      <c r="G1325" t="s">
        <v>100</v>
      </c>
      <c r="H1325" t="s">
        <v>101</v>
      </c>
    </row>
    <row r="1326" spans="1:8" x14ac:dyDescent="0.25">
      <c r="A1326" s="19">
        <v>42964</v>
      </c>
      <c r="C1326" t="s">
        <v>99</v>
      </c>
      <c r="D1326">
        <v>0</v>
      </c>
      <c r="E1326">
        <v>0</v>
      </c>
      <c r="F1326" t="s">
        <v>16</v>
      </c>
      <c r="G1326" t="s">
        <v>100</v>
      </c>
      <c r="H1326" t="s">
        <v>101</v>
      </c>
    </row>
    <row r="1327" spans="1:8" x14ac:dyDescent="0.25">
      <c r="A1327" s="19">
        <v>42965</v>
      </c>
      <c r="C1327" t="s">
        <v>99</v>
      </c>
      <c r="D1327">
        <v>0</v>
      </c>
      <c r="E1327">
        <v>0</v>
      </c>
      <c r="F1327" t="s">
        <v>16</v>
      </c>
      <c r="G1327" t="s">
        <v>100</v>
      </c>
      <c r="H1327" t="s">
        <v>101</v>
      </c>
    </row>
    <row r="1328" spans="1:8" x14ac:dyDescent="0.25">
      <c r="A1328" s="19">
        <v>42966</v>
      </c>
      <c r="C1328" t="s">
        <v>99</v>
      </c>
      <c r="D1328">
        <v>0</v>
      </c>
      <c r="E1328">
        <v>0</v>
      </c>
      <c r="F1328" t="s">
        <v>16</v>
      </c>
      <c r="G1328" t="s">
        <v>100</v>
      </c>
      <c r="H1328" t="s">
        <v>101</v>
      </c>
    </row>
    <row r="1329" spans="1:8" x14ac:dyDescent="0.25">
      <c r="A1329" s="19">
        <v>42967</v>
      </c>
      <c r="C1329" t="s">
        <v>99</v>
      </c>
      <c r="D1329">
        <v>0</v>
      </c>
      <c r="E1329">
        <v>0</v>
      </c>
      <c r="F1329" t="s">
        <v>16</v>
      </c>
      <c r="G1329" t="s">
        <v>100</v>
      </c>
      <c r="H1329" t="s">
        <v>101</v>
      </c>
    </row>
    <row r="1330" spans="1:8" x14ac:dyDescent="0.25">
      <c r="A1330" s="19">
        <v>42968</v>
      </c>
      <c r="C1330" t="s">
        <v>99</v>
      </c>
      <c r="D1330">
        <v>0</v>
      </c>
      <c r="E1330">
        <v>0</v>
      </c>
      <c r="F1330" t="s">
        <v>16</v>
      </c>
      <c r="G1330" t="s">
        <v>100</v>
      </c>
      <c r="H1330" t="s">
        <v>101</v>
      </c>
    </row>
    <row r="1331" spans="1:8" x14ac:dyDescent="0.25">
      <c r="A1331" s="19">
        <v>42969</v>
      </c>
      <c r="C1331" t="s">
        <v>99</v>
      </c>
      <c r="D1331">
        <v>0</v>
      </c>
      <c r="E1331">
        <v>0</v>
      </c>
      <c r="F1331" t="s">
        <v>16</v>
      </c>
      <c r="G1331" t="s">
        <v>100</v>
      </c>
      <c r="H1331" t="s">
        <v>101</v>
      </c>
    </row>
    <row r="1332" spans="1:8" x14ac:dyDescent="0.25">
      <c r="A1332" s="19">
        <v>42970</v>
      </c>
      <c r="C1332" t="s">
        <v>99</v>
      </c>
      <c r="D1332">
        <v>0</v>
      </c>
      <c r="E1332">
        <v>0</v>
      </c>
      <c r="F1332" t="s">
        <v>16</v>
      </c>
      <c r="G1332" t="s">
        <v>100</v>
      </c>
      <c r="H1332" t="s">
        <v>101</v>
      </c>
    </row>
    <row r="1333" spans="1:8" x14ac:dyDescent="0.25">
      <c r="A1333" s="19">
        <v>42971</v>
      </c>
      <c r="C1333" t="s">
        <v>99</v>
      </c>
      <c r="D1333">
        <v>0</v>
      </c>
      <c r="E1333">
        <v>0</v>
      </c>
      <c r="F1333" t="s">
        <v>16</v>
      </c>
      <c r="G1333" t="s">
        <v>100</v>
      </c>
      <c r="H1333" t="s">
        <v>101</v>
      </c>
    </row>
    <row r="1334" spans="1:8" x14ac:dyDescent="0.25">
      <c r="A1334" s="19">
        <v>42972</v>
      </c>
      <c r="C1334" t="s">
        <v>99</v>
      </c>
      <c r="D1334">
        <v>0</v>
      </c>
      <c r="E1334">
        <v>0</v>
      </c>
      <c r="F1334" t="s">
        <v>16</v>
      </c>
      <c r="G1334" t="s">
        <v>100</v>
      </c>
      <c r="H1334" t="s">
        <v>101</v>
      </c>
    </row>
    <row r="1335" spans="1:8" x14ac:dyDescent="0.25">
      <c r="A1335" s="19">
        <v>42973</v>
      </c>
      <c r="C1335" t="s">
        <v>99</v>
      </c>
      <c r="D1335">
        <v>0</v>
      </c>
      <c r="E1335">
        <v>0</v>
      </c>
      <c r="F1335" t="s">
        <v>16</v>
      </c>
      <c r="G1335" t="s">
        <v>100</v>
      </c>
      <c r="H1335" t="s">
        <v>101</v>
      </c>
    </row>
    <row r="1336" spans="1:8" x14ac:dyDescent="0.25">
      <c r="A1336" s="19">
        <v>42974</v>
      </c>
      <c r="C1336" t="s">
        <v>99</v>
      </c>
      <c r="D1336">
        <v>0</v>
      </c>
      <c r="E1336">
        <v>0</v>
      </c>
      <c r="F1336" t="s">
        <v>16</v>
      </c>
      <c r="G1336" t="s">
        <v>100</v>
      </c>
      <c r="H1336" t="s">
        <v>101</v>
      </c>
    </row>
    <row r="1337" spans="1:8" x14ac:dyDescent="0.25">
      <c r="A1337" s="19">
        <v>42975</v>
      </c>
      <c r="C1337" t="s">
        <v>99</v>
      </c>
      <c r="D1337">
        <v>0</v>
      </c>
      <c r="E1337">
        <v>0</v>
      </c>
      <c r="F1337" t="s">
        <v>16</v>
      </c>
      <c r="G1337" t="s">
        <v>100</v>
      </c>
      <c r="H1337" t="s">
        <v>101</v>
      </c>
    </row>
    <row r="1338" spans="1:8" x14ac:dyDescent="0.25">
      <c r="A1338" s="19">
        <v>42976</v>
      </c>
      <c r="C1338" t="s">
        <v>99</v>
      </c>
      <c r="D1338">
        <v>0</v>
      </c>
      <c r="E1338">
        <v>0</v>
      </c>
      <c r="F1338" t="s">
        <v>16</v>
      </c>
      <c r="G1338" t="s">
        <v>100</v>
      </c>
      <c r="H1338" t="s">
        <v>101</v>
      </c>
    </row>
    <row r="1339" spans="1:8" x14ac:dyDescent="0.25">
      <c r="A1339" s="19">
        <v>42977</v>
      </c>
      <c r="C1339" t="s">
        <v>99</v>
      </c>
      <c r="D1339">
        <v>0</v>
      </c>
      <c r="E1339">
        <v>0</v>
      </c>
      <c r="F1339" t="s">
        <v>16</v>
      </c>
      <c r="G1339" t="s">
        <v>100</v>
      </c>
      <c r="H1339" t="s">
        <v>101</v>
      </c>
    </row>
    <row r="1340" spans="1:8" x14ac:dyDescent="0.25">
      <c r="A1340" s="19">
        <v>42978</v>
      </c>
      <c r="C1340" t="s">
        <v>99</v>
      </c>
      <c r="D1340">
        <v>0</v>
      </c>
      <c r="E1340">
        <v>0</v>
      </c>
      <c r="F1340" t="s">
        <v>16</v>
      </c>
      <c r="G1340" t="s">
        <v>100</v>
      </c>
      <c r="H1340" t="s">
        <v>101</v>
      </c>
    </row>
    <row r="1341" spans="1:8" x14ac:dyDescent="0.25">
      <c r="A1341" s="19">
        <v>42979</v>
      </c>
      <c r="C1341" t="s">
        <v>99</v>
      </c>
      <c r="D1341">
        <v>0</v>
      </c>
      <c r="E1341">
        <v>0</v>
      </c>
      <c r="F1341" t="s">
        <v>16</v>
      </c>
      <c r="G1341" t="s">
        <v>100</v>
      </c>
      <c r="H1341" t="s">
        <v>101</v>
      </c>
    </row>
    <row r="1342" spans="1:8" x14ac:dyDescent="0.25">
      <c r="A1342" s="19">
        <v>42980</v>
      </c>
      <c r="C1342" t="s">
        <v>99</v>
      </c>
      <c r="D1342">
        <v>0</v>
      </c>
      <c r="E1342">
        <v>0</v>
      </c>
      <c r="F1342" t="s">
        <v>16</v>
      </c>
      <c r="G1342" t="s">
        <v>100</v>
      </c>
      <c r="H1342" t="s">
        <v>101</v>
      </c>
    </row>
    <row r="1343" spans="1:8" x14ac:dyDescent="0.25">
      <c r="A1343" s="19">
        <v>42981</v>
      </c>
      <c r="C1343" t="s">
        <v>99</v>
      </c>
      <c r="D1343">
        <v>0</v>
      </c>
      <c r="E1343">
        <v>0</v>
      </c>
      <c r="F1343" t="s">
        <v>16</v>
      </c>
      <c r="G1343" t="s">
        <v>100</v>
      </c>
      <c r="H1343" t="s">
        <v>101</v>
      </c>
    </row>
    <row r="1344" spans="1:8" x14ac:dyDescent="0.25">
      <c r="A1344" s="19">
        <v>42982</v>
      </c>
      <c r="C1344" t="s">
        <v>99</v>
      </c>
      <c r="D1344">
        <v>0</v>
      </c>
      <c r="E1344">
        <v>0</v>
      </c>
      <c r="F1344" t="s">
        <v>16</v>
      </c>
      <c r="G1344" t="s">
        <v>100</v>
      </c>
      <c r="H1344" t="s">
        <v>101</v>
      </c>
    </row>
    <row r="1345" spans="1:8" x14ac:dyDescent="0.25">
      <c r="A1345" s="19">
        <v>42983</v>
      </c>
      <c r="C1345" t="s">
        <v>99</v>
      </c>
      <c r="D1345">
        <v>0</v>
      </c>
      <c r="E1345">
        <v>0</v>
      </c>
      <c r="F1345" t="s">
        <v>16</v>
      </c>
      <c r="G1345" t="s">
        <v>100</v>
      </c>
      <c r="H1345" t="s">
        <v>101</v>
      </c>
    </row>
    <row r="1346" spans="1:8" x14ac:dyDescent="0.25">
      <c r="A1346" s="19">
        <v>42984</v>
      </c>
      <c r="C1346" t="s">
        <v>99</v>
      </c>
      <c r="D1346">
        <v>0</v>
      </c>
      <c r="E1346">
        <v>0</v>
      </c>
      <c r="F1346" t="s">
        <v>16</v>
      </c>
      <c r="G1346" t="s">
        <v>100</v>
      </c>
      <c r="H1346" t="s">
        <v>101</v>
      </c>
    </row>
    <row r="1347" spans="1:8" x14ac:dyDescent="0.25">
      <c r="A1347" s="19">
        <v>42985</v>
      </c>
      <c r="C1347" t="s">
        <v>99</v>
      </c>
      <c r="D1347">
        <v>0</v>
      </c>
      <c r="E1347">
        <v>0</v>
      </c>
      <c r="F1347" t="s">
        <v>16</v>
      </c>
      <c r="G1347" t="s">
        <v>100</v>
      </c>
      <c r="H1347" t="s">
        <v>101</v>
      </c>
    </row>
    <row r="1348" spans="1:8" x14ac:dyDescent="0.25">
      <c r="A1348" s="19">
        <v>42986</v>
      </c>
      <c r="C1348" t="s">
        <v>99</v>
      </c>
      <c r="D1348">
        <v>0</v>
      </c>
      <c r="E1348">
        <v>0</v>
      </c>
      <c r="F1348" t="s">
        <v>16</v>
      </c>
      <c r="G1348" t="s">
        <v>100</v>
      </c>
      <c r="H1348" t="s">
        <v>101</v>
      </c>
    </row>
    <row r="1349" spans="1:8" x14ac:dyDescent="0.25">
      <c r="A1349" s="19">
        <v>42987</v>
      </c>
      <c r="C1349" t="s">
        <v>99</v>
      </c>
      <c r="D1349">
        <v>0</v>
      </c>
      <c r="E1349">
        <v>0</v>
      </c>
      <c r="F1349" t="s">
        <v>16</v>
      </c>
      <c r="G1349" t="s">
        <v>100</v>
      </c>
      <c r="H1349" t="s">
        <v>101</v>
      </c>
    </row>
    <row r="1350" spans="1:8" x14ac:dyDescent="0.25">
      <c r="A1350" s="19">
        <v>42988</v>
      </c>
      <c r="C1350" t="s">
        <v>99</v>
      </c>
      <c r="D1350">
        <v>0</v>
      </c>
      <c r="E1350">
        <v>0</v>
      </c>
      <c r="F1350" t="s">
        <v>16</v>
      </c>
      <c r="G1350" t="s">
        <v>100</v>
      </c>
      <c r="H1350" t="s">
        <v>101</v>
      </c>
    </row>
    <row r="1351" spans="1:8" x14ac:dyDescent="0.25">
      <c r="A1351" s="19">
        <v>42989</v>
      </c>
      <c r="C1351" t="s">
        <v>99</v>
      </c>
      <c r="D1351">
        <v>0</v>
      </c>
      <c r="E1351">
        <v>0</v>
      </c>
      <c r="F1351" t="s">
        <v>16</v>
      </c>
      <c r="G1351" t="s">
        <v>100</v>
      </c>
      <c r="H1351" t="s">
        <v>101</v>
      </c>
    </row>
    <row r="1352" spans="1:8" x14ac:dyDescent="0.25">
      <c r="A1352" s="19">
        <v>42990</v>
      </c>
      <c r="C1352" t="s">
        <v>99</v>
      </c>
      <c r="D1352">
        <v>0</v>
      </c>
      <c r="E1352">
        <v>0</v>
      </c>
      <c r="F1352" t="s">
        <v>16</v>
      </c>
      <c r="G1352" t="s">
        <v>100</v>
      </c>
      <c r="H1352" t="s">
        <v>101</v>
      </c>
    </row>
    <row r="1353" spans="1:8" x14ac:dyDescent="0.25">
      <c r="A1353" s="19">
        <v>42991</v>
      </c>
      <c r="C1353" t="s">
        <v>99</v>
      </c>
      <c r="D1353">
        <v>0</v>
      </c>
      <c r="E1353">
        <v>0</v>
      </c>
      <c r="F1353" t="s">
        <v>16</v>
      </c>
      <c r="G1353" t="s">
        <v>100</v>
      </c>
      <c r="H1353" t="s">
        <v>101</v>
      </c>
    </row>
    <row r="1354" spans="1:8" x14ac:dyDescent="0.25">
      <c r="A1354" s="19">
        <v>42992</v>
      </c>
      <c r="C1354" t="s">
        <v>99</v>
      </c>
      <c r="D1354">
        <v>0</v>
      </c>
      <c r="E1354">
        <v>0</v>
      </c>
      <c r="F1354" t="s">
        <v>16</v>
      </c>
      <c r="G1354" t="s">
        <v>100</v>
      </c>
      <c r="H1354" t="s">
        <v>101</v>
      </c>
    </row>
    <row r="1355" spans="1:8" x14ac:dyDescent="0.25">
      <c r="A1355" s="19">
        <v>42993</v>
      </c>
      <c r="C1355" t="s">
        <v>99</v>
      </c>
      <c r="D1355">
        <v>0</v>
      </c>
      <c r="E1355">
        <v>0</v>
      </c>
      <c r="F1355" t="s">
        <v>16</v>
      </c>
      <c r="G1355" t="s">
        <v>100</v>
      </c>
      <c r="H1355" t="s">
        <v>101</v>
      </c>
    </row>
    <row r="1356" spans="1:8" x14ac:dyDescent="0.25">
      <c r="A1356" s="19">
        <v>42994</v>
      </c>
      <c r="C1356" t="s">
        <v>99</v>
      </c>
      <c r="D1356">
        <v>0</v>
      </c>
      <c r="E1356">
        <v>0</v>
      </c>
      <c r="F1356" t="s">
        <v>16</v>
      </c>
      <c r="G1356" t="s">
        <v>100</v>
      </c>
      <c r="H1356" t="s">
        <v>101</v>
      </c>
    </row>
    <row r="1357" spans="1:8" x14ac:dyDescent="0.25">
      <c r="A1357" s="19">
        <v>42995</v>
      </c>
      <c r="C1357" t="s">
        <v>99</v>
      </c>
      <c r="D1357">
        <v>0</v>
      </c>
      <c r="E1357">
        <v>0</v>
      </c>
      <c r="F1357" t="s">
        <v>16</v>
      </c>
      <c r="G1357" t="s">
        <v>100</v>
      </c>
      <c r="H1357" t="s">
        <v>101</v>
      </c>
    </row>
    <row r="1358" spans="1:8" x14ac:dyDescent="0.25">
      <c r="A1358" s="19">
        <v>42996</v>
      </c>
      <c r="C1358" t="s">
        <v>99</v>
      </c>
      <c r="D1358">
        <v>0</v>
      </c>
      <c r="E1358">
        <v>0</v>
      </c>
      <c r="F1358" t="s">
        <v>16</v>
      </c>
      <c r="G1358" t="s">
        <v>100</v>
      </c>
      <c r="H1358" t="s">
        <v>101</v>
      </c>
    </row>
    <row r="1359" spans="1:8" x14ac:dyDescent="0.25">
      <c r="A1359" s="19">
        <v>42997</v>
      </c>
      <c r="C1359" t="s">
        <v>99</v>
      </c>
      <c r="D1359">
        <v>0</v>
      </c>
      <c r="E1359">
        <v>0</v>
      </c>
      <c r="F1359" t="s">
        <v>16</v>
      </c>
      <c r="G1359" t="s">
        <v>100</v>
      </c>
      <c r="H1359" t="s">
        <v>101</v>
      </c>
    </row>
    <row r="1360" spans="1:8" x14ac:dyDescent="0.25">
      <c r="A1360" s="19">
        <v>42998</v>
      </c>
      <c r="C1360" t="s">
        <v>99</v>
      </c>
      <c r="D1360">
        <v>0</v>
      </c>
      <c r="E1360">
        <v>0</v>
      </c>
      <c r="F1360" t="s">
        <v>16</v>
      </c>
      <c r="G1360" t="s">
        <v>100</v>
      </c>
      <c r="H1360" t="s">
        <v>101</v>
      </c>
    </row>
    <row r="1361" spans="1:8" x14ac:dyDescent="0.25">
      <c r="A1361" s="19">
        <v>42999</v>
      </c>
      <c r="C1361" t="s">
        <v>99</v>
      </c>
      <c r="D1361">
        <v>0</v>
      </c>
      <c r="E1361">
        <v>0</v>
      </c>
      <c r="F1361" t="s">
        <v>16</v>
      </c>
      <c r="G1361" t="s">
        <v>100</v>
      </c>
      <c r="H1361" t="s">
        <v>101</v>
      </c>
    </row>
    <row r="1362" spans="1:8" x14ac:dyDescent="0.25">
      <c r="A1362" s="19">
        <v>43000</v>
      </c>
      <c r="C1362" t="s">
        <v>99</v>
      </c>
      <c r="D1362">
        <v>0</v>
      </c>
      <c r="E1362">
        <v>0</v>
      </c>
      <c r="F1362" t="s">
        <v>16</v>
      </c>
      <c r="G1362" t="s">
        <v>100</v>
      </c>
      <c r="H1362" t="s">
        <v>101</v>
      </c>
    </row>
    <row r="1363" spans="1:8" x14ac:dyDescent="0.25">
      <c r="A1363" s="19">
        <v>43001</v>
      </c>
      <c r="C1363" t="s">
        <v>99</v>
      </c>
      <c r="D1363">
        <v>0</v>
      </c>
      <c r="E1363">
        <v>0</v>
      </c>
      <c r="F1363" t="s">
        <v>16</v>
      </c>
      <c r="G1363" t="s">
        <v>100</v>
      </c>
      <c r="H1363" t="s">
        <v>101</v>
      </c>
    </row>
    <row r="1364" spans="1:8" x14ac:dyDescent="0.25">
      <c r="A1364" s="19">
        <v>43002</v>
      </c>
      <c r="C1364" t="s">
        <v>99</v>
      </c>
      <c r="D1364">
        <v>0</v>
      </c>
      <c r="E1364">
        <v>0</v>
      </c>
      <c r="F1364" t="s">
        <v>16</v>
      </c>
      <c r="G1364" t="s">
        <v>100</v>
      </c>
      <c r="H1364" t="s">
        <v>101</v>
      </c>
    </row>
    <row r="1365" spans="1:8" x14ac:dyDescent="0.25">
      <c r="A1365" s="19">
        <v>43003</v>
      </c>
      <c r="C1365" t="s">
        <v>99</v>
      </c>
      <c r="D1365">
        <v>0</v>
      </c>
      <c r="E1365">
        <v>0</v>
      </c>
      <c r="F1365" t="s">
        <v>16</v>
      </c>
      <c r="G1365" t="s">
        <v>100</v>
      </c>
      <c r="H1365" t="s">
        <v>101</v>
      </c>
    </row>
    <row r="1366" spans="1:8" x14ac:dyDescent="0.25">
      <c r="A1366" s="19">
        <v>43004</v>
      </c>
      <c r="C1366" t="s">
        <v>99</v>
      </c>
      <c r="D1366">
        <v>0</v>
      </c>
      <c r="E1366">
        <v>0</v>
      </c>
      <c r="F1366" t="s">
        <v>16</v>
      </c>
      <c r="G1366" t="s">
        <v>100</v>
      </c>
      <c r="H1366" t="s">
        <v>101</v>
      </c>
    </row>
    <row r="1367" spans="1:8" x14ac:dyDescent="0.25">
      <c r="A1367" s="19">
        <v>43005</v>
      </c>
      <c r="C1367" t="s">
        <v>99</v>
      </c>
      <c r="D1367">
        <v>0</v>
      </c>
      <c r="E1367">
        <v>0</v>
      </c>
      <c r="F1367" t="s">
        <v>16</v>
      </c>
      <c r="G1367" t="s">
        <v>100</v>
      </c>
      <c r="H1367" t="s">
        <v>101</v>
      </c>
    </row>
    <row r="1368" spans="1:8" x14ac:dyDescent="0.25">
      <c r="A1368" s="19">
        <v>43006</v>
      </c>
      <c r="C1368" t="s">
        <v>99</v>
      </c>
      <c r="D1368">
        <v>0</v>
      </c>
      <c r="E1368">
        <v>0</v>
      </c>
      <c r="F1368" t="s">
        <v>16</v>
      </c>
      <c r="G1368" t="s">
        <v>100</v>
      </c>
      <c r="H1368" t="s">
        <v>101</v>
      </c>
    </row>
    <row r="1369" spans="1:8" x14ac:dyDescent="0.25">
      <c r="A1369" s="19">
        <v>43007</v>
      </c>
      <c r="C1369" t="s">
        <v>99</v>
      </c>
      <c r="D1369">
        <v>0</v>
      </c>
      <c r="E1369">
        <v>0</v>
      </c>
      <c r="F1369" t="s">
        <v>16</v>
      </c>
      <c r="G1369" t="s">
        <v>100</v>
      </c>
      <c r="H1369" t="s">
        <v>101</v>
      </c>
    </row>
    <row r="1370" spans="1:8" x14ac:dyDescent="0.25">
      <c r="A1370" s="19">
        <v>43008</v>
      </c>
      <c r="C1370" t="s">
        <v>99</v>
      </c>
      <c r="D1370">
        <v>0</v>
      </c>
      <c r="E1370">
        <v>0</v>
      </c>
      <c r="F1370" t="s">
        <v>16</v>
      </c>
      <c r="G1370" t="s">
        <v>100</v>
      </c>
      <c r="H1370" t="s">
        <v>101</v>
      </c>
    </row>
    <row r="1371" spans="1:8" x14ac:dyDescent="0.25">
      <c r="A1371" s="19">
        <v>43009</v>
      </c>
      <c r="C1371" t="s">
        <v>99</v>
      </c>
      <c r="D1371">
        <v>0</v>
      </c>
      <c r="E1371">
        <v>0</v>
      </c>
      <c r="F1371" t="s">
        <v>16</v>
      </c>
      <c r="G1371" t="s">
        <v>100</v>
      </c>
      <c r="H1371" t="s">
        <v>101</v>
      </c>
    </row>
    <row r="1372" spans="1:8" x14ac:dyDescent="0.25">
      <c r="A1372" s="19">
        <v>43010</v>
      </c>
      <c r="C1372" t="s">
        <v>99</v>
      </c>
      <c r="D1372">
        <v>0</v>
      </c>
      <c r="E1372">
        <v>0</v>
      </c>
      <c r="F1372" t="s">
        <v>16</v>
      </c>
      <c r="G1372" t="s">
        <v>100</v>
      </c>
      <c r="H1372" t="s">
        <v>101</v>
      </c>
    </row>
    <row r="1373" spans="1:8" x14ac:dyDescent="0.25">
      <c r="A1373" s="19">
        <v>43011</v>
      </c>
      <c r="C1373" t="s">
        <v>99</v>
      </c>
      <c r="D1373">
        <v>0</v>
      </c>
      <c r="E1373">
        <v>0</v>
      </c>
      <c r="F1373" t="s">
        <v>16</v>
      </c>
      <c r="G1373" t="s">
        <v>100</v>
      </c>
      <c r="H1373" t="s">
        <v>101</v>
      </c>
    </row>
    <row r="1374" spans="1:8" x14ac:dyDescent="0.25">
      <c r="A1374" s="19">
        <v>43012</v>
      </c>
      <c r="C1374" t="s">
        <v>99</v>
      </c>
      <c r="D1374">
        <v>0</v>
      </c>
      <c r="E1374">
        <v>0</v>
      </c>
      <c r="F1374" t="s">
        <v>16</v>
      </c>
      <c r="G1374" t="s">
        <v>100</v>
      </c>
      <c r="H1374" t="s">
        <v>101</v>
      </c>
    </row>
    <row r="1375" spans="1:8" x14ac:dyDescent="0.25">
      <c r="A1375" s="19">
        <v>43013</v>
      </c>
      <c r="C1375" t="s">
        <v>99</v>
      </c>
      <c r="D1375">
        <v>0</v>
      </c>
      <c r="E1375">
        <v>0</v>
      </c>
      <c r="F1375" t="s">
        <v>16</v>
      </c>
      <c r="G1375" t="s">
        <v>100</v>
      </c>
      <c r="H1375" t="s">
        <v>101</v>
      </c>
    </row>
    <row r="1376" spans="1:8" x14ac:dyDescent="0.25">
      <c r="A1376" s="19">
        <v>43014</v>
      </c>
      <c r="C1376" t="s">
        <v>99</v>
      </c>
      <c r="D1376">
        <v>0</v>
      </c>
      <c r="E1376">
        <v>0</v>
      </c>
      <c r="F1376" t="s">
        <v>16</v>
      </c>
      <c r="G1376" t="s">
        <v>100</v>
      </c>
      <c r="H1376" t="s">
        <v>101</v>
      </c>
    </row>
    <row r="1377" spans="1:8" x14ac:dyDescent="0.25">
      <c r="A1377" s="19">
        <v>43015</v>
      </c>
      <c r="C1377" t="s">
        <v>99</v>
      </c>
      <c r="D1377">
        <v>0</v>
      </c>
      <c r="E1377">
        <v>0</v>
      </c>
      <c r="F1377" t="s">
        <v>16</v>
      </c>
      <c r="G1377" t="s">
        <v>100</v>
      </c>
      <c r="H1377" t="s">
        <v>101</v>
      </c>
    </row>
    <row r="1378" spans="1:8" x14ac:dyDescent="0.25">
      <c r="A1378" s="19">
        <v>43016</v>
      </c>
      <c r="C1378" t="s">
        <v>99</v>
      </c>
      <c r="D1378">
        <v>0</v>
      </c>
      <c r="E1378">
        <v>0</v>
      </c>
      <c r="F1378" t="s">
        <v>16</v>
      </c>
      <c r="G1378" t="s">
        <v>100</v>
      </c>
      <c r="H1378" t="s">
        <v>101</v>
      </c>
    </row>
    <row r="1379" spans="1:8" x14ac:dyDescent="0.25">
      <c r="A1379" s="19">
        <v>43017</v>
      </c>
      <c r="C1379" t="s">
        <v>99</v>
      </c>
      <c r="D1379">
        <v>0</v>
      </c>
      <c r="E1379">
        <v>0</v>
      </c>
      <c r="F1379" t="s">
        <v>16</v>
      </c>
      <c r="G1379" t="s">
        <v>100</v>
      </c>
      <c r="H1379" t="s">
        <v>101</v>
      </c>
    </row>
    <row r="1380" spans="1:8" x14ac:dyDescent="0.25">
      <c r="A1380" s="19">
        <v>43018</v>
      </c>
      <c r="C1380" t="s">
        <v>99</v>
      </c>
      <c r="D1380">
        <v>0</v>
      </c>
      <c r="E1380">
        <v>0</v>
      </c>
      <c r="F1380" t="s">
        <v>16</v>
      </c>
      <c r="G1380" t="s">
        <v>100</v>
      </c>
      <c r="H1380" t="s">
        <v>101</v>
      </c>
    </row>
    <row r="1381" spans="1:8" x14ac:dyDescent="0.25">
      <c r="A1381" s="19">
        <v>43019</v>
      </c>
      <c r="C1381" t="s">
        <v>99</v>
      </c>
      <c r="D1381">
        <v>0</v>
      </c>
      <c r="E1381">
        <v>0</v>
      </c>
      <c r="F1381" t="s">
        <v>16</v>
      </c>
      <c r="G1381" t="s">
        <v>100</v>
      </c>
      <c r="H1381" t="s">
        <v>101</v>
      </c>
    </row>
    <row r="1382" spans="1:8" x14ac:dyDescent="0.25">
      <c r="A1382" s="19">
        <v>43020</v>
      </c>
      <c r="C1382" t="s">
        <v>99</v>
      </c>
      <c r="D1382">
        <v>0</v>
      </c>
      <c r="E1382">
        <v>0</v>
      </c>
      <c r="F1382" t="s">
        <v>16</v>
      </c>
      <c r="G1382" t="s">
        <v>100</v>
      </c>
      <c r="H1382" t="s">
        <v>101</v>
      </c>
    </row>
    <row r="1383" spans="1:8" x14ac:dyDescent="0.25">
      <c r="A1383" s="19">
        <v>43021</v>
      </c>
      <c r="C1383" t="s">
        <v>99</v>
      </c>
      <c r="D1383">
        <v>0</v>
      </c>
      <c r="E1383">
        <v>0</v>
      </c>
      <c r="F1383" t="s">
        <v>16</v>
      </c>
      <c r="G1383" t="s">
        <v>100</v>
      </c>
      <c r="H1383" t="s">
        <v>101</v>
      </c>
    </row>
    <row r="1384" spans="1:8" x14ac:dyDescent="0.25">
      <c r="A1384" s="19">
        <v>43022</v>
      </c>
      <c r="C1384" t="s">
        <v>99</v>
      </c>
      <c r="D1384">
        <v>0</v>
      </c>
      <c r="E1384">
        <v>0</v>
      </c>
      <c r="F1384" t="s">
        <v>16</v>
      </c>
      <c r="G1384" t="s">
        <v>100</v>
      </c>
      <c r="H1384" t="s">
        <v>101</v>
      </c>
    </row>
    <row r="1385" spans="1:8" x14ac:dyDescent="0.25">
      <c r="A1385" s="19">
        <v>43023</v>
      </c>
      <c r="C1385" t="s">
        <v>99</v>
      </c>
      <c r="D1385">
        <v>0</v>
      </c>
      <c r="E1385">
        <v>0</v>
      </c>
      <c r="F1385" t="s">
        <v>16</v>
      </c>
      <c r="G1385" t="s">
        <v>100</v>
      </c>
      <c r="H1385" t="s">
        <v>101</v>
      </c>
    </row>
    <row r="1386" spans="1:8" x14ac:dyDescent="0.25">
      <c r="A1386" s="19">
        <v>43024</v>
      </c>
      <c r="C1386" t="s">
        <v>99</v>
      </c>
      <c r="D1386">
        <v>0</v>
      </c>
      <c r="E1386">
        <v>0</v>
      </c>
      <c r="F1386" t="s">
        <v>16</v>
      </c>
      <c r="G1386" t="s">
        <v>100</v>
      </c>
      <c r="H1386" t="s">
        <v>101</v>
      </c>
    </row>
    <row r="1387" spans="1:8" x14ac:dyDescent="0.25">
      <c r="A1387" s="19">
        <v>43025</v>
      </c>
      <c r="C1387" t="s">
        <v>99</v>
      </c>
      <c r="D1387">
        <v>0</v>
      </c>
      <c r="E1387">
        <v>0</v>
      </c>
      <c r="F1387" t="s">
        <v>16</v>
      </c>
      <c r="G1387" t="s">
        <v>100</v>
      </c>
      <c r="H1387" t="s">
        <v>101</v>
      </c>
    </row>
    <row r="1388" spans="1:8" x14ac:dyDescent="0.25">
      <c r="A1388" s="19">
        <v>43026</v>
      </c>
      <c r="C1388" t="s">
        <v>99</v>
      </c>
      <c r="D1388">
        <v>0</v>
      </c>
      <c r="E1388">
        <v>0</v>
      </c>
      <c r="F1388" t="s">
        <v>16</v>
      </c>
      <c r="G1388" t="s">
        <v>100</v>
      </c>
      <c r="H1388" t="s">
        <v>101</v>
      </c>
    </row>
    <row r="1389" spans="1:8" x14ac:dyDescent="0.25">
      <c r="A1389" s="19">
        <v>43027</v>
      </c>
      <c r="C1389" t="s">
        <v>99</v>
      </c>
      <c r="D1389">
        <v>0</v>
      </c>
      <c r="E1389">
        <v>0</v>
      </c>
      <c r="F1389" t="s">
        <v>16</v>
      </c>
      <c r="G1389" t="s">
        <v>100</v>
      </c>
      <c r="H1389" t="s">
        <v>101</v>
      </c>
    </row>
    <row r="1390" spans="1:8" x14ac:dyDescent="0.25">
      <c r="A1390" s="19">
        <v>43028</v>
      </c>
      <c r="C1390" t="s">
        <v>99</v>
      </c>
      <c r="D1390">
        <v>0</v>
      </c>
      <c r="E1390">
        <v>0</v>
      </c>
      <c r="F1390" t="s">
        <v>16</v>
      </c>
      <c r="G1390" t="s">
        <v>100</v>
      </c>
      <c r="H1390" t="s">
        <v>101</v>
      </c>
    </row>
    <row r="1391" spans="1:8" x14ac:dyDescent="0.25">
      <c r="A1391" s="19">
        <v>43029</v>
      </c>
      <c r="C1391" t="s">
        <v>99</v>
      </c>
      <c r="D1391">
        <v>0</v>
      </c>
      <c r="E1391">
        <v>0</v>
      </c>
      <c r="F1391" t="s">
        <v>16</v>
      </c>
      <c r="G1391" t="s">
        <v>100</v>
      </c>
      <c r="H1391" t="s">
        <v>101</v>
      </c>
    </row>
    <row r="1392" spans="1:8" x14ac:dyDescent="0.25">
      <c r="A1392" s="19">
        <v>43030</v>
      </c>
      <c r="C1392" t="s">
        <v>99</v>
      </c>
      <c r="D1392">
        <v>0</v>
      </c>
      <c r="E1392">
        <v>0</v>
      </c>
      <c r="F1392" t="s">
        <v>16</v>
      </c>
      <c r="G1392" t="s">
        <v>100</v>
      </c>
      <c r="H1392" t="s">
        <v>101</v>
      </c>
    </row>
    <row r="1393" spans="1:8" x14ac:dyDescent="0.25">
      <c r="A1393" s="19">
        <v>43031</v>
      </c>
      <c r="C1393" t="s">
        <v>99</v>
      </c>
      <c r="D1393">
        <v>0</v>
      </c>
      <c r="E1393">
        <v>0</v>
      </c>
      <c r="F1393" t="s">
        <v>16</v>
      </c>
      <c r="G1393" t="s">
        <v>100</v>
      </c>
      <c r="H1393" t="s">
        <v>101</v>
      </c>
    </row>
    <row r="1394" spans="1:8" x14ac:dyDescent="0.25">
      <c r="A1394" s="19">
        <v>43032</v>
      </c>
      <c r="C1394" t="s">
        <v>99</v>
      </c>
      <c r="D1394">
        <v>0</v>
      </c>
      <c r="E1394">
        <v>0</v>
      </c>
      <c r="F1394" t="s">
        <v>16</v>
      </c>
      <c r="G1394" t="s">
        <v>100</v>
      </c>
      <c r="H1394" t="s">
        <v>101</v>
      </c>
    </row>
    <row r="1395" spans="1:8" x14ac:dyDescent="0.25">
      <c r="A1395" s="19">
        <v>43033</v>
      </c>
      <c r="C1395" t="s">
        <v>99</v>
      </c>
      <c r="D1395">
        <v>0</v>
      </c>
      <c r="E1395">
        <v>0</v>
      </c>
      <c r="F1395" t="s">
        <v>16</v>
      </c>
      <c r="G1395" t="s">
        <v>100</v>
      </c>
      <c r="H1395" t="s">
        <v>101</v>
      </c>
    </row>
    <row r="1396" spans="1:8" x14ac:dyDescent="0.25">
      <c r="A1396" s="19">
        <v>43034</v>
      </c>
      <c r="C1396" t="s">
        <v>99</v>
      </c>
      <c r="D1396">
        <v>0</v>
      </c>
      <c r="E1396">
        <v>0</v>
      </c>
      <c r="F1396" t="s">
        <v>16</v>
      </c>
      <c r="G1396" t="s">
        <v>100</v>
      </c>
      <c r="H1396" t="s">
        <v>101</v>
      </c>
    </row>
    <row r="1397" spans="1:8" x14ac:dyDescent="0.25">
      <c r="A1397" s="19">
        <v>43035</v>
      </c>
      <c r="C1397" t="s">
        <v>99</v>
      </c>
      <c r="D1397">
        <v>0</v>
      </c>
      <c r="E1397">
        <v>0</v>
      </c>
      <c r="F1397" t="s">
        <v>16</v>
      </c>
      <c r="G1397" t="s">
        <v>100</v>
      </c>
      <c r="H1397" t="s">
        <v>101</v>
      </c>
    </row>
    <row r="1398" spans="1:8" x14ac:dyDescent="0.25">
      <c r="A1398" s="19">
        <v>43036</v>
      </c>
      <c r="C1398" t="s">
        <v>99</v>
      </c>
      <c r="D1398">
        <v>0</v>
      </c>
      <c r="E1398">
        <v>0</v>
      </c>
      <c r="F1398" t="s">
        <v>16</v>
      </c>
      <c r="G1398" t="s">
        <v>100</v>
      </c>
      <c r="H1398" t="s">
        <v>101</v>
      </c>
    </row>
    <row r="1399" spans="1:8" x14ac:dyDescent="0.25">
      <c r="A1399" s="19">
        <v>43037</v>
      </c>
      <c r="C1399" t="s">
        <v>99</v>
      </c>
      <c r="D1399">
        <v>0</v>
      </c>
      <c r="E1399">
        <v>0</v>
      </c>
      <c r="F1399" t="s">
        <v>16</v>
      </c>
      <c r="G1399" t="s">
        <v>100</v>
      </c>
      <c r="H1399" t="s">
        <v>101</v>
      </c>
    </row>
    <row r="1400" spans="1:8" x14ac:dyDescent="0.25">
      <c r="A1400" s="19">
        <v>43038</v>
      </c>
      <c r="C1400" t="s">
        <v>99</v>
      </c>
      <c r="D1400">
        <v>0</v>
      </c>
      <c r="E1400">
        <v>0</v>
      </c>
      <c r="F1400" t="s">
        <v>16</v>
      </c>
      <c r="G1400" t="s">
        <v>100</v>
      </c>
      <c r="H1400" t="s">
        <v>101</v>
      </c>
    </row>
    <row r="1401" spans="1:8" x14ac:dyDescent="0.25">
      <c r="A1401" s="19">
        <v>43039</v>
      </c>
      <c r="C1401" t="s">
        <v>99</v>
      </c>
      <c r="D1401">
        <v>0</v>
      </c>
      <c r="E1401">
        <v>0</v>
      </c>
      <c r="F1401" t="s">
        <v>16</v>
      </c>
      <c r="G1401" t="s">
        <v>100</v>
      </c>
      <c r="H1401" t="s">
        <v>101</v>
      </c>
    </row>
    <row r="1402" spans="1:8" x14ac:dyDescent="0.25">
      <c r="A1402" s="19">
        <v>43040</v>
      </c>
      <c r="C1402" t="s">
        <v>99</v>
      </c>
      <c r="D1402">
        <v>0</v>
      </c>
      <c r="E1402">
        <v>0</v>
      </c>
      <c r="F1402" t="s">
        <v>16</v>
      </c>
      <c r="G1402" t="s">
        <v>100</v>
      </c>
      <c r="H1402" t="s">
        <v>101</v>
      </c>
    </row>
    <row r="1403" spans="1:8" x14ac:dyDescent="0.25">
      <c r="A1403" s="19">
        <v>43041</v>
      </c>
      <c r="C1403" t="s">
        <v>99</v>
      </c>
      <c r="D1403">
        <v>0</v>
      </c>
      <c r="E1403">
        <v>0</v>
      </c>
      <c r="F1403" t="s">
        <v>16</v>
      </c>
      <c r="G1403" t="s">
        <v>100</v>
      </c>
      <c r="H1403" t="s">
        <v>101</v>
      </c>
    </row>
    <row r="1404" spans="1:8" x14ac:dyDescent="0.25">
      <c r="A1404" s="19">
        <v>43042</v>
      </c>
      <c r="C1404" t="s">
        <v>99</v>
      </c>
      <c r="D1404">
        <v>0</v>
      </c>
      <c r="E1404">
        <v>0</v>
      </c>
      <c r="F1404" t="s">
        <v>16</v>
      </c>
      <c r="G1404" t="s">
        <v>100</v>
      </c>
      <c r="H1404" t="s">
        <v>101</v>
      </c>
    </row>
    <row r="1405" spans="1:8" x14ac:dyDescent="0.25">
      <c r="A1405" s="19">
        <v>43043</v>
      </c>
      <c r="C1405" t="s">
        <v>99</v>
      </c>
      <c r="D1405">
        <v>0</v>
      </c>
      <c r="E1405">
        <v>0</v>
      </c>
      <c r="F1405" t="s">
        <v>16</v>
      </c>
      <c r="G1405" t="s">
        <v>100</v>
      </c>
      <c r="H1405" t="s">
        <v>101</v>
      </c>
    </row>
    <row r="1406" spans="1:8" x14ac:dyDescent="0.25">
      <c r="A1406" s="19">
        <v>43044</v>
      </c>
      <c r="C1406" t="s">
        <v>99</v>
      </c>
      <c r="D1406">
        <v>0</v>
      </c>
      <c r="E1406">
        <v>0</v>
      </c>
      <c r="F1406" t="s">
        <v>16</v>
      </c>
      <c r="G1406" t="s">
        <v>100</v>
      </c>
      <c r="H1406" t="s">
        <v>101</v>
      </c>
    </row>
    <row r="1407" spans="1:8" x14ac:dyDescent="0.25">
      <c r="A1407" s="19">
        <v>43045</v>
      </c>
      <c r="C1407" t="s">
        <v>99</v>
      </c>
      <c r="D1407">
        <v>0</v>
      </c>
      <c r="E1407">
        <v>0</v>
      </c>
      <c r="F1407" t="s">
        <v>16</v>
      </c>
      <c r="G1407" t="s">
        <v>100</v>
      </c>
      <c r="H1407" t="s">
        <v>101</v>
      </c>
    </row>
    <row r="1408" spans="1:8" x14ac:dyDescent="0.25">
      <c r="A1408" s="19">
        <v>43046</v>
      </c>
      <c r="C1408" t="s">
        <v>99</v>
      </c>
      <c r="D1408">
        <v>0</v>
      </c>
      <c r="E1408">
        <v>0</v>
      </c>
      <c r="F1408" t="s">
        <v>16</v>
      </c>
      <c r="G1408" t="s">
        <v>100</v>
      </c>
      <c r="H1408" t="s">
        <v>101</v>
      </c>
    </row>
    <row r="1409" spans="1:8" x14ac:dyDescent="0.25">
      <c r="A1409" s="19">
        <v>43047</v>
      </c>
      <c r="C1409" t="s">
        <v>99</v>
      </c>
      <c r="D1409">
        <v>0</v>
      </c>
      <c r="E1409">
        <v>0</v>
      </c>
      <c r="F1409" t="s">
        <v>16</v>
      </c>
      <c r="G1409" t="s">
        <v>100</v>
      </c>
      <c r="H1409" t="s">
        <v>101</v>
      </c>
    </row>
    <row r="1410" spans="1:8" x14ac:dyDescent="0.25">
      <c r="A1410" s="19">
        <v>43048</v>
      </c>
      <c r="C1410" t="s">
        <v>99</v>
      </c>
      <c r="D1410">
        <v>0</v>
      </c>
      <c r="E1410">
        <v>0</v>
      </c>
      <c r="F1410" t="s">
        <v>16</v>
      </c>
      <c r="G1410" t="s">
        <v>100</v>
      </c>
      <c r="H1410" t="s">
        <v>101</v>
      </c>
    </row>
    <row r="1411" spans="1:8" x14ac:dyDescent="0.25">
      <c r="A1411" s="19">
        <v>43049</v>
      </c>
      <c r="C1411" t="s">
        <v>99</v>
      </c>
      <c r="D1411">
        <v>0</v>
      </c>
      <c r="E1411">
        <v>0</v>
      </c>
      <c r="F1411" t="s">
        <v>16</v>
      </c>
      <c r="G1411" t="s">
        <v>100</v>
      </c>
      <c r="H1411" t="s">
        <v>101</v>
      </c>
    </row>
    <row r="1412" spans="1:8" x14ac:dyDescent="0.25">
      <c r="A1412" s="19">
        <v>43050</v>
      </c>
      <c r="C1412" t="s">
        <v>99</v>
      </c>
      <c r="D1412">
        <v>0</v>
      </c>
      <c r="E1412">
        <v>0</v>
      </c>
      <c r="F1412" t="s">
        <v>16</v>
      </c>
      <c r="G1412" t="s">
        <v>100</v>
      </c>
      <c r="H1412" t="s">
        <v>101</v>
      </c>
    </row>
    <row r="1413" spans="1:8" x14ac:dyDescent="0.25">
      <c r="A1413" s="19">
        <v>43051</v>
      </c>
      <c r="C1413" t="s">
        <v>99</v>
      </c>
      <c r="D1413">
        <v>0</v>
      </c>
      <c r="E1413">
        <v>0</v>
      </c>
      <c r="F1413" t="s">
        <v>16</v>
      </c>
      <c r="G1413" t="s">
        <v>100</v>
      </c>
      <c r="H1413" t="s">
        <v>101</v>
      </c>
    </row>
    <row r="1414" spans="1:8" x14ac:dyDescent="0.25">
      <c r="A1414" s="19">
        <v>43052</v>
      </c>
      <c r="C1414" t="s">
        <v>99</v>
      </c>
      <c r="D1414">
        <v>0</v>
      </c>
      <c r="E1414">
        <v>0</v>
      </c>
      <c r="F1414" t="s">
        <v>16</v>
      </c>
      <c r="G1414" t="s">
        <v>100</v>
      </c>
      <c r="H1414" t="s">
        <v>101</v>
      </c>
    </row>
    <row r="1415" spans="1:8" x14ac:dyDescent="0.25">
      <c r="A1415" s="19">
        <v>43053</v>
      </c>
      <c r="C1415" t="s">
        <v>99</v>
      </c>
      <c r="D1415">
        <v>0</v>
      </c>
      <c r="E1415">
        <v>0</v>
      </c>
      <c r="F1415" t="s">
        <v>16</v>
      </c>
      <c r="G1415" t="s">
        <v>100</v>
      </c>
      <c r="H1415" t="s">
        <v>101</v>
      </c>
    </row>
    <row r="1416" spans="1:8" x14ac:dyDescent="0.25">
      <c r="A1416" s="19">
        <v>43054</v>
      </c>
      <c r="C1416" t="s">
        <v>99</v>
      </c>
      <c r="D1416">
        <v>0</v>
      </c>
      <c r="E1416">
        <v>0</v>
      </c>
      <c r="F1416" t="s">
        <v>16</v>
      </c>
      <c r="G1416" t="s">
        <v>100</v>
      </c>
      <c r="H1416" t="s">
        <v>101</v>
      </c>
    </row>
    <row r="1417" spans="1:8" x14ac:dyDescent="0.25">
      <c r="A1417" s="19">
        <v>43055</v>
      </c>
      <c r="C1417" t="s">
        <v>99</v>
      </c>
      <c r="D1417">
        <v>0</v>
      </c>
      <c r="E1417">
        <v>0</v>
      </c>
      <c r="F1417" t="s">
        <v>16</v>
      </c>
      <c r="G1417" t="s">
        <v>100</v>
      </c>
      <c r="H1417" t="s">
        <v>101</v>
      </c>
    </row>
    <row r="1418" spans="1:8" x14ac:dyDescent="0.25">
      <c r="A1418" s="19">
        <v>43056</v>
      </c>
      <c r="C1418" t="s">
        <v>99</v>
      </c>
      <c r="D1418">
        <v>0</v>
      </c>
      <c r="E1418">
        <v>0</v>
      </c>
      <c r="F1418" t="s">
        <v>16</v>
      </c>
      <c r="G1418" t="s">
        <v>100</v>
      </c>
      <c r="H1418" t="s">
        <v>101</v>
      </c>
    </row>
    <row r="1419" spans="1:8" x14ac:dyDescent="0.25">
      <c r="A1419" s="19">
        <v>43057</v>
      </c>
      <c r="C1419" t="s">
        <v>99</v>
      </c>
      <c r="D1419">
        <v>0</v>
      </c>
      <c r="E1419">
        <v>0</v>
      </c>
      <c r="F1419" t="s">
        <v>16</v>
      </c>
      <c r="G1419" t="s">
        <v>100</v>
      </c>
      <c r="H1419" t="s">
        <v>101</v>
      </c>
    </row>
    <row r="1420" spans="1:8" x14ac:dyDescent="0.25">
      <c r="A1420" s="19">
        <v>43058</v>
      </c>
      <c r="C1420" t="s">
        <v>99</v>
      </c>
      <c r="D1420">
        <v>0</v>
      </c>
      <c r="E1420">
        <v>0</v>
      </c>
      <c r="F1420" t="s">
        <v>16</v>
      </c>
      <c r="G1420" t="s">
        <v>100</v>
      </c>
      <c r="H1420" t="s">
        <v>101</v>
      </c>
    </row>
    <row r="1421" spans="1:8" x14ac:dyDescent="0.25">
      <c r="A1421" s="19">
        <v>43059</v>
      </c>
      <c r="C1421" t="s">
        <v>99</v>
      </c>
      <c r="D1421">
        <v>0</v>
      </c>
      <c r="E1421">
        <v>0</v>
      </c>
      <c r="F1421" t="s">
        <v>16</v>
      </c>
      <c r="G1421" t="s">
        <v>100</v>
      </c>
      <c r="H1421" t="s">
        <v>101</v>
      </c>
    </row>
    <row r="1422" spans="1:8" x14ac:dyDescent="0.25">
      <c r="A1422" s="19">
        <v>43060</v>
      </c>
      <c r="C1422" t="s">
        <v>99</v>
      </c>
      <c r="D1422">
        <v>0</v>
      </c>
      <c r="E1422">
        <v>0</v>
      </c>
      <c r="F1422" t="s">
        <v>16</v>
      </c>
      <c r="G1422" t="s">
        <v>100</v>
      </c>
      <c r="H1422" t="s">
        <v>101</v>
      </c>
    </row>
    <row r="1423" spans="1:8" x14ac:dyDescent="0.25">
      <c r="A1423" s="19">
        <v>43061</v>
      </c>
      <c r="C1423" t="s">
        <v>99</v>
      </c>
      <c r="D1423">
        <v>0</v>
      </c>
      <c r="E1423">
        <v>0</v>
      </c>
      <c r="F1423" t="s">
        <v>16</v>
      </c>
      <c r="G1423" t="s">
        <v>100</v>
      </c>
      <c r="H1423" t="s">
        <v>101</v>
      </c>
    </row>
    <row r="1424" spans="1:8" x14ac:dyDescent="0.25">
      <c r="A1424" s="19">
        <v>43062</v>
      </c>
      <c r="C1424" t="s">
        <v>99</v>
      </c>
      <c r="D1424">
        <v>0</v>
      </c>
      <c r="E1424">
        <v>0</v>
      </c>
      <c r="F1424" t="s">
        <v>16</v>
      </c>
      <c r="G1424" t="s">
        <v>100</v>
      </c>
      <c r="H1424" t="s">
        <v>101</v>
      </c>
    </row>
    <row r="1425" spans="1:8" x14ac:dyDescent="0.25">
      <c r="A1425" s="19">
        <v>43063</v>
      </c>
      <c r="C1425" t="s">
        <v>99</v>
      </c>
      <c r="D1425">
        <v>0</v>
      </c>
      <c r="E1425">
        <v>0</v>
      </c>
      <c r="F1425" t="s">
        <v>16</v>
      </c>
      <c r="G1425" t="s">
        <v>100</v>
      </c>
      <c r="H1425" t="s">
        <v>101</v>
      </c>
    </row>
    <row r="1426" spans="1:8" x14ac:dyDescent="0.25">
      <c r="A1426" s="19">
        <v>43064</v>
      </c>
      <c r="C1426" t="s">
        <v>99</v>
      </c>
      <c r="D1426">
        <v>0</v>
      </c>
      <c r="E1426">
        <v>0</v>
      </c>
      <c r="F1426" t="s">
        <v>16</v>
      </c>
      <c r="G1426" t="s">
        <v>100</v>
      </c>
      <c r="H1426" t="s">
        <v>101</v>
      </c>
    </row>
    <row r="1427" spans="1:8" x14ac:dyDescent="0.25">
      <c r="A1427" s="19">
        <v>43065</v>
      </c>
      <c r="C1427" t="s">
        <v>99</v>
      </c>
      <c r="D1427">
        <v>0</v>
      </c>
      <c r="E1427">
        <v>0</v>
      </c>
      <c r="F1427" t="s">
        <v>16</v>
      </c>
      <c r="G1427" t="s">
        <v>100</v>
      </c>
      <c r="H1427" t="s">
        <v>101</v>
      </c>
    </row>
    <row r="1428" spans="1:8" x14ac:dyDescent="0.25">
      <c r="A1428" s="19">
        <v>43066</v>
      </c>
      <c r="C1428" t="s">
        <v>99</v>
      </c>
      <c r="D1428">
        <v>0</v>
      </c>
      <c r="E1428">
        <v>0</v>
      </c>
      <c r="F1428" t="s">
        <v>16</v>
      </c>
      <c r="G1428" t="s">
        <v>100</v>
      </c>
      <c r="H1428" t="s">
        <v>101</v>
      </c>
    </row>
    <row r="1429" spans="1:8" x14ac:dyDescent="0.25">
      <c r="A1429" s="19">
        <v>43067</v>
      </c>
      <c r="C1429" t="s">
        <v>99</v>
      </c>
      <c r="D1429">
        <v>0</v>
      </c>
      <c r="E1429">
        <v>0</v>
      </c>
      <c r="F1429" t="s">
        <v>16</v>
      </c>
      <c r="G1429" t="s">
        <v>100</v>
      </c>
      <c r="H1429" t="s">
        <v>101</v>
      </c>
    </row>
    <row r="1430" spans="1:8" x14ac:dyDescent="0.25">
      <c r="A1430" s="19">
        <v>43068</v>
      </c>
      <c r="C1430" t="s">
        <v>99</v>
      </c>
      <c r="D1430">
        <v>0</v>
      </c>
      <c r="E1430">
        <v>0</v>
      </c>
      <c r="F1430" t="s">
        <v>16</v>
      </c>
      <c r="G1430" t="s">
        <v>100</v>
      </c>
      <c r="H1430" t="s">
        <v>101</v>
      </c>
    </row>
    <row r="1431" spans="1:8" x14ac:dyDescent="0.25">
      <c r="A1431" s="19">
        <v>43069</v>
      </c>
      <c r="C1431" t="s">
        <v>99</v>
      </c>
      <c r="D1431">
        <v>0</v>
      </c>
      <c r="E1431">
        <v>0</v>
      </c>
      <c r="F1431" t="s">
        <v>16</v>
      </c>
      <c r="G1431" t="s">
        <v>100</v>
      </c>
      <c r="H1431" t="s">
        <v>101</v>
      </c>
    </row>
    <row r="1432" spans="1:8" x14ac:dyDescent="0.25">
      <c r="A1432" s="19">
        <v>43070</v>
      </c>
      <c r="C1432" t="s">
        <v>99</v>
      </c>
      <c r="D1432">
        <v>0</v>
      </c>
      <c r="E1432">
        <v>0</v>
      </c>
      <c r="F1432" t="s">
        <v>16</v>
      </c>
      <c r="G1432" t="s">
        <v>100</v>
      </c>
      <c r="H1432" t="s">
        <v>101</v>
      </c>
    </row>
    <row r="1433" spans="1:8" x14ac:dyDescent="0.25">
      <c r="A1433" s="19">
        <v>43071</v>
      </c>
      <c r="C1433" t="s">
        <v>99</v>
      </c>
      <c r="D1433">
        <v>0</v>
      </c>
      <c r="E1433">
        <v>0</v>
      </c>
      <c r="F1433" t="s">
        <v>16</v>
      </c>
      <c r="G1433" t="s">
        <v>100</v>
      </c>
      <c r="H1433" t="s">
        <v>101</v>
      </c>
    </row>
    <row r="1434" spans="1:8" x14ac:dyDescent="0.25">
      <c r="A1434" s="19">
        <v>43072</v>
      </c>
      <c r="C1434" t="s">
        <v>99</v>
      </c>
      <c r="D1434">
        <v>0</v>
      </c>
      <c r="E1434">
        <v>0</v>
      </c>
      <c r="F1434" t="s">
        <v>16</v>
      </c>
      <c r="G1434" t="s">
        <v>100</v>
      </c>
      <c r="H1434" t="s">
        <v>101</v>
      </c>
    </row>
    <row r="1435" spans="1:8" x14ac:dyDescent="0.25">
      <c r="A1435" s="19">
        <v>43073</v>
      </c>
      <c r="C1435" t="s">
        <v>99</v>
      </c>
      <c r="D1435">
        <v>0</v>
      </c>
      <c r="E1435">
        <v>0</v>
      </c>
      <c r="F1435" t="s">
        <v>16</v>
      </c>
      <c r="G1435" t="s">
        <v>100</v>
      </c>
      <c r="H1435" t="s">
        <v>101</v>
      </c>
    </row>
    <row r="1436" spans="1:8" x14ac:dyDescent="0.25">
      <c r="A1436" s="19">
        <v>43074</v>
      </c>
      <c r="C1436" t="s">
        <v>99</v>
      </c>
      <c r="D1436">
        <v>0</v>
      </c>
      <c r="E1436">
        <v>0</v>
      </c>
      <c r="F1436" t="s">
        <v>16</v>
      </c>
      <c r="G1436" t="s">
        <v>100</v>
      </c>
      <c r="H1436" t="s">
        <v>101</v>
      </c>
    </row>
    <row r="1437" spans="1:8" x14ac:dyDescent="0.25">
      <c r="A1437" s="19">
        <v>43075</v>
      </c>
      <c r="C1437" t="s">
        <v>99</v>
      </c>
      <c r="D1437">
        <v>0</v>
      </c>
      <c r="E1437">
        <v>0</v>
      </c>
      <c r="F1437" t="s">
        <v>16</v>
      </c>
      <c r="G1437" t="s">
        <v>100</v>
      </c>
      <c r="H1437" t="s">
        <v>101</v>
      </c>
    </row>
    <row r="1438" spans="1:8" x14ac:dyDescent="0.25">
      <c r="A1438" s="19">
        <v>43076</v>
      </c>
      <c r="C1438" t="s">
        <v>99</v>
      </c>
      <c r="D1438">
        <v>0</v>
      </c>
      <c r="E1438">
        <v>0</v>
      </c>
      <c r="F1438" t="s">
        <v>16</v>
      </c>
      <c r="G1438" t="s">
        <v>100</v>
      </c>
      <c r="H1438" t="s">
        <v>101</v>
      </c>
    </row>
    <row r="1439" spans="1:8" x14ac:dyDescent="0.25">
      <c r="A1439" s="19">
        <v>43077</v>
      </c>
      <c r="C1439" t="s">
        <v>99</v>
      </c>
      <c r="D1439">
        <v>0</v>
      </c>
      <c r="E1439">
        <v>0</v>
      </c>
      <c r="F1439" t="s">
        <v>16</v>
      </c>
      <c r="G1439" t="s">
        <v>100</v>
      </c>
      <c r="H1439" t="s">
        <v>101</v>
      </c>
    </row>
    <row r="1440" spans="1:8" x14ac:dyDescent="0.25">
      <c r="A1440" s="19">
        <v>43078</v>
      </c>
      <c r="C1440" t="s">
        <v>99</v>
      </c>
      <c r="D1440">
        <v>0</v>
      </c>
      <c r="E1440">
        <v>0</v>
      </c>
      <c r="F1440" t="s">
        <v>16</v>
      </c>
      <c r="G1440" t="s">
        <v>100</v>
      </c>
      <c r="H1440" t="s">
        <v>101</v>
      </c>
    </row>
    <row r="1441" spans="1:8" x14ac:dyDescent="0.25">
      <c r="A1441" s="19">
        <v>43079</v>
      </c>
      <c r="C1441" t="s">
        <v>99</v>
      </c>
      <c r="D1441">
        <v>0</v>
      </c>
      <c r="E1441">
        <v>0</v>
      </c>
      <c r="F1441" t="s">
        <v>16</v>
      </c>
      <c r="G1441" t="s">
        <v>100</v>
      </c>
      <c r="H1441" t="s">
        <v>101</v>
      </c>
    </row>
    <row r="1442" spans="1:8" x14ac:dyDescent="0.25">
      <c r="A1442" s="19">
        <v>43080</v>
      </c>
      <c r="C1442" t="s">
        <v>99</v>
      </c>
      <c r="D1442">
        <v>0</v>
      </c>
      <c r="E1442">
        <v>0</v>
      </c>
      <c r="F1442" t="s">
        <v>16</v>
      </c>
      <c r="G1442" t="s">
        <v>100</v>
      </c>
      <c r="H1442" t="s">
        <v>101</v>
      </c>
    </row>
    <row r="1443" spans="1:8" x14ac:dyDescent="0.25">
      <c r="A1443" s="19">
        <v>43081</v>
      </c>
      <c r="C1443" t="s">
        <v>99</v>
      </c>
      <c r="D1443">
        <v>0</v>
      </c>
      <c r="E1443">
        <v>0</v>
      </c>
      <c r="F1443" t="s">
        <v>16</v>
      </c>
      <c r="G1443" t="s">
        <v>100</v>
      </c>
      <c r="H1443" t="s">
        <v>101</v>
      </c>
    </row>
    <row r="1444" spans="1:8" x14ac:dyDescent="0.25">
      <c r="A1444" s="19">
        <v>43082</v>
      </c>
      <c r="C1444" t="s">
        <v>99</v>
      </c>
      <c r="D1444">
        <v>0</v>
      </c>
      <c r="E1444">
        <v>0</v>
      </c>
      <c r="F1444" t="s">
        <v>16</v>
      </c>
      <c r="G1444" t="s">
        <v>100</v>
      </c>
      <c r="H1444" t="s">
        <v>101</v>
      </c>
    </row>
    <row r="1445" spans="1:8" x14ac:dyDescent="0.25">
      <c r="A1445" s="19">
        <v>43083</v>
      </c>
      <c r="C1445" t="s">
        <v>99</v>
      </c>
      <c r="D1445">
        <v>0</v>
      </c>
      <c r="E1445">
        <v>0</v>
      </c>
      <c r="F1445" t="s">
        <v>16</v>
      </c>
      <c r="G1445" t="s">
        <v>100</v>
      </c>
      <c r="H1445" t="s">
        <v>101</v>
      </c>
    </row>
    <row r="1446" spans="1:8" x14ac:dyDescent="0.25">
      <c r="A1446" s="19">
        <v>43084</v>
      </c>
      <c r="C1446" t="s">
        <v>99</v>
      </c>
      <c r="D1446">
        <v>0</v>
      </c>
      <c r="E1446">
        <v>0</v>
      </c>
      <c r="F1446" t="s">
        <v>16</v>
      </c>
      <c r="G1446" t="s">
        <v>100</v>
      </c>
      <c r="H1446" t="s">
        <v>101</v>
      </c>
    </row>
    <row r="1447" spans="1:8" x14ac:dyDescent="0.25">
      <c r="A1447" s="19">
        <v>43085</v>
      </c>
      <c r="C1447" t="s">
        <v>99</v>
      </c>
      <c r="D1447">
        <v>0</v>
      </c>
      <c r="E1447">
        <v>0</v>
      </c>
      <c r="F1447" t="s">
        <v>16</v>
      </c>
      <c r="G1447" t="s">
        <v>100</v>
      </c>
      <c r="H1447" t="s">
        <v>101</v>
      </c>
    </row>
    <row r="1448" spans="1:8" x14ac:dyDescent="0.25">
      <c r="A1448" s="19">
        <v>43086</v>
      </c>
      <c r="C1448" t="s">
        <v>99</v>
      </c>
      <c r="D1448">
        <v>0</v>
      </c>
      <c r="E1448">
        <v>0</v>
      </c>
      <c r="F1448" t="s">
        <v>16</v>
      </c>
      <c r="G1448" t="s">
        <v>100</v>
      </c>
      <c r="H1448" t="s">
        <v>101</v>
      </c>
    </row>
    <row r="1449" spans="1:8" x14ac:dyDescent="0.25">
      <c r="A1449" s="19">
        <v>43087</v>
      </c>
      <c r="C1449" t="s">
        <v>99</v>
      </c>
      <c r="D1449">
        <v>0</v>
      </c>
      <c r="E1449">
        <v>0</v>
      </c>
      <c r="F1449" t="s">
        <v>16</v>
      </c>
      <c r="G1449" t="s">
        <v>100</v>
      </c>
      <c r="H1449" t="s">
        <v>101</v>
      </c>
    </row>
    <row r="1450" spans="1:8" x14ac:dyDescent="0.25">
      <c r="A1450" s="19">
        <v>43088</v>
      </c>
      <c r="C1450" t="s">
        <v>99</v>
      </c>
      <c r="D1450">
        <v>0</v>
      </c>
      <c r="E1450">
        <v>0</v>
      </c>
      <c r="F1450" t="s">
        <v>16</v>
      </c>
      <c r="G1450" t="s">
        <v>100</v>
      </c>
      <c r="H1450" t="s">
        <v>101</v>
      </c>
    </row>
    <row r="1451" spans="1:8" x14ac:dyDescent="0.25">
      <c r="A1451" s="19">
        <v>43089</v>
      </c>
      <c r="C1451" t="s">
        <v>99</v>
      </c>
      <c r="D1451">
        <v>0</v>
      </c>
      <c r="E1451">
        <v>0</v>
      </c>
      <c r="F1451" t="s">
        <v>16</v>
      </c>
      <c r="G1451" t="s">
        <v>100</v>
      </c>
      <c r="H1451" t="s">
        <v>101</v>
      </c>
    </row>
    <row r="1452" spans="1:8" x14ac:dyDescent="0.25">
      <c r="A1452" s="19">
        <v>43090</v>
      </c>
      <c r="C1452" t="s">
        <v>99</v>
      </c>
      <c r="D1452">
        <v>0</v>
      </c>
      <c r="E1452">
        <v>0</v>
      </c>
      <c r="F1452" t="s">
        <v>16</v>
      </c>
      <c r="G1452" t="s">
        <v>100</v>
      </c>
      <c r="H1452" t="s">
        <v>101</v>
      </c>
    </row>
    <row r="1453" spans="1:8" x14ac:dyDescent="0.25">
      <c r="A1453" s="19">
        <v>43091</v>
      </c>
      <c r="C1453" t="s">
        <v>99</v>
      </c>
      <c r="D1453">
        <v>0</v>
      </c>
      <c r="E1453">
        <v>0</v>
      </c>
      <c r="F1453" t="s">
        <v>16</v>
      </c>
      <c r="G1453" t="s">
        <v>100</v>
      </c>
      <c r="H1453" t="s">
        <v>101</v>
      </c>
    </row>
    <row r="1454" spans="1:8" x14ac:dyDescent="0.25">
      <c r="A1454" s="19">
        <v>43092</v>
      </c>
      <c r="C1454" t="s">
        <v>99</v>
      </c>
      <c r="D1454">
        <v>0</v>
      </c>
      <c r="E1454">
        <v>0</v>
      </c>
      <c r="F1454" t="s">
        <v>16</v>
      </c>
      <c r="G1454" t="s">
        <v>100</v>
      </c>
      <c r="H1454" t="s">
        <v>101</v>
      </c>
    </row>
    <row r="1455" spans="1:8" x14ac:dyDescent="0.25">
      <c r="A1455" s="19">
        <v>43093</v>
      </c>
      <c r="C1455" t="s">
        <v>99</v>
      </c>
      <c r="D1455">
        <v>0</v>
      </c>
      <c r="E1455">
        <v>0</v>
      </c>
      <c r="F1455" t="s">
        <v>16</v>
      </c>
      <c r="G1455" t="s">
        <v>100</v>
      </c>
      <c r="H1455" t="s">
        <v>101</v>
      </c>
    </row>
    <row r="1456" spans="1:8" x14ac:dyDescent="0.25">
      <c r="A1456" s="19">
        <v>43094</v>
      </c>
      <c r="C1456" t="s">
        <v>99</v>
      </c>
      <c r="D1456">
        <v>0</v>
      </c>
      <c r="E1456">
        <v>0</v>
      </c>
      <c r="F1456" t="s">
        <v>16</v>
      </c>
      <c r="G1456" t="s">
        <v>100</v>
      </c>
      <c r="H1456" t="s">
        <v>101</v>
      </c>
    </row>
    <row r="1457" spans="1:8" x14ac:dyDescent="0.25">
      <c r="A1457" s="19">
        <v>43095</v>
      </c>
      <c r="C1457" t="s">
        <v>99</v>
      </c>
      <c r="D1457">
        <v>0</v>
      </c>
      <c r="E1457">
        <v>0</v>
      </c>
      <c r="F1457" t="s">
        <v>16</v>
      </c>
      <c r="G1457" t="s">
        <v>100</v>
      </c>
      <c r="H1457" t="s">
        <v>101</v>
      </c>
    </row>
    <row r="1458" spans="1:8" x14ac:dyDescent="0.25">
      <c r="A1458" s="19">
        <v>43096</v>
      </c>
      <c r="C1458" t="s">
        <v>99</v>
      </c>
      <c r="D1458">
        <v>0</v>
      </c>
      <c r="E1458">
        <v>0</v>
      </c>
      <c r="F1458" t="s">
        <v>16</v>
      </c>
      <c r="G1458" t="s">
        <v>100</v>
      </c>
      <c r="H1458" t="s">
        <v>101</v>
      </c>
    </row>
    <row r="1459" spans="1:8" x14ac:dyDescent="0.25">
      <c r="A1459" s="19">
        <v>43097</v>
      </c>
      <c r="C1459" t="s">
        <v>99</v>
      </c>
      <c r="D1459">
        <v>0</v>
      </c>
      <c r="E1459">
        <v>0</v>
      </c>
      <c r="F1459" t="s">
        <v>16</v>
      </c>
      <c r="G1459" t="s">
        <v>100</v>
      </c>
      <c r="H1459" t="s">
        <v>101</v>
      </c>
    </row>
    <row r="1460" spans="1:8" x14ac:dyDescent="0.25">
      <c r="A1460" s="19">
        <v>43098</v>
      </c>
      <c r="C1460" t="s">
        <v>99</v>
      </c>
      <c r="D1460">
        <v>0</v>
      </c>
      <c r="E1460">
        <v>0</v>
      </c>
      <c r="F1460" t="s">
        <v>16</v>
      </c>
      <c r="G1460" t="s">
        <v>100</v>
      </c>
      <c r="H1460" t="s">
        <v>101</v>
      </c>
    </row>
    <row r="1461" spans="1:8" x14ac:dyDescent="0.25">
      <c r="A1461" s="19">
        <v>43099</v>
      </c>
      <c r="C1461" t="s">
        <v>99</v>
      </c>
      <c r="D1461">
        <v>0</v>
      </c>
      <c r="E1461">
        <v>0</v>
      </c>
      <c r="F1461" t="s">
        <v>16</v>
      </c>
      <c r="G1461" t="s">
        <v>100</v>
      </c>
      <c r="H1461" t="s">
        <v>101</v>
      </c>
    </row>
    <row r="1462" spans="1:8" x14ac:dyDescent="0.25">
      <c r="A1462" s="19">
        <v>43100</v>
      </c>
      <c r="C1462" t="s">
        <v>99</v>
      </c>
      <c r="D1462">
        <v>0</v>
      </c>
      <c r="E1462">
        <v>0</v>
      </c>
      <c r="F1462" t="s">
        <v>16</v>
      </c>
      <c r="G1462" t="s">
        <v>100</v>
      </c>
      <c r="H146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cleaned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Sivaprakasam</dc:creator>
  <cp:lastModifiedBy>Rishu Shrivastava</cp:lastModifiedBy>
  <dcterms:created xsi:type="dcterms:W3CDTF">2017-12-29T12:31:49Z</dcterms:created>
  <dcterms:modified xsi:type="dcterms:W3CDTF">2018-01-13T12:31:29Z</dcterms:modified>
</cp:coreProperties>
</file>