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nia\Documents\CIS 565\CUDA-SPICE-Circuit-Sim\"/>
    </mc:Choice>
  </mc:AlternateContent>
  <xr:revisionPtr revIDLastSave="0" documentId="10_ncr:100000_{D4734748-6FF1-4D21-ACFA-27F65F346191}" xr6:coauthVersionLast="31" xr6:coauthVersionMax="31" xr10:uidLastSave="{00000000-0000-0000-0000-000000000000}"/>
  <bookViews>
    <workbookView xWindow="0" yWindow="0" windowWidth="10080" windowHeight="6336" xr2:uid="{9523E3EF-24A8-477E-AFE8-4741FE5013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C23" i="1"/>
  <c r="C22" i="1"/>
  <c r="C21" i="1"/>
  <c r="C16" i="1"/>
  <c r="C15" i="1"/>
  <c r="C14" i="1"/>
  <c r="C13" i="1"/>
  <c r="C8" i="1"/>
  <c r="C7" i="1"/>
  <c r="C6" i="1"/>
  <c r="C5" i="1"/>
</calcChain>
</file>

<file path=xl/sharedStrings.xml><?xml version="1.0" encoding="utf-8"?>
<sst xmlns="http://schemas.openxmlformats.org/spreadsheetml/2006/main" count="30" uniqueCount="13">
  <si>
    <t>Small Circuit:</t>
  </si>
  <si>
    <t>(2 PMOS, 2NMOS, 1 VDC, 1  Vpulse, 1 Capacitor)</t>
  </si>
  <si>
    <t>DC OP</t>
  </si>
  <si>
    <t>Solver:</t>
  </si>
  <si>
    <t>CPU</t>
  </si>
  <si>
    <t>Unoptimized CUDA (CPU Netlist)</t>
  </si>
  <si>
    <t>Unoptimized CUDA (GPU Netlist)</t>
  </si>
  <si>
    <t>Optimized CUDA</t>
  </si>
  <si>
    <t>Time:</t>
  </si>
  <si>
    <t>Larger Circuit (100 PMOS, 100 NMOS, 2 VDC)</t>
  </si>
  <si>
    <t>Larger Cicuit (100 Nodes)</t>
  </si>
  <si>
    <t>Big Circuit (1000 Nodes):</t>
  </si>
  <si>
    <t>Time (ms):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</si>
</sst>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For Very Large Circuit (&gt; 1000 Nodes)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Sheet1!$A$29:$A$32</c:f>
              <c:strCache>
                <c:ptCount val="4"/>
                <c:pt idx="0">
                  <c:v>CPU</c:v>
                </c:pt>
                <c:pt idx="1">
                  <c:v>Unoptimized CUDA (CPU Netlist)</c:v>
                </c:pt>
                <c:pt idx="2">
                  <c:v>Unoptimized CUDA (GPU Netlist)</c:v>
                </c:pt>
                <c:pt idx="3">
                  <c:v>Optimized CUDA</c:v>
                </c:pt>
              </c:strCache>
            </c:strRef>
          </c:cat>
          <c:val>
            <c:numRef>
              <c:f>Sheet1!$C$29:$C$32</c:f>
              <c:numCache>
                <c:formatCode>0.00E+00</c:formatCode>
                <c:ptCount val="4"/>
                <c:pt idx="0">
                  <c:v>5.1602100000000002</c:v>
                </c:pt>
                <c:pt idx="1">
                  <c:v>17.176500000000001</c:v>
                </c:pt>
                <c:pt idx="2">
                  <c:v>16.142900000000001</c:v>
                </c:pt>
                <c:pt idx="3">
                  <c:v>0.86449399999999998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0-4718-9721-92B75ADC6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582880"/>
        <c:axId val="608583864"/>
      </c:barChart>
      <c:catAx>
        <c:axId val="60858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83864"/>
        <c:crosses val="autoZero"/>
        <c:auto val="1"/>
        <c:lblAlgn val="ctr"/>
        <c:lblOffset val="100"/>
        <c:noMultiLvlLbl val="0"/>
      </c:catAx>
      <c:valAx>
        <c:axId val="60858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8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For Larger Circuit (&gt; 100 Nodes)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Sheet1!$A$29:$A$32</c:f>
              <c:strCache>
                <c:ptCount val="4"/>
                <c:pt idx="0">
                  <c:v>CPU</c:v>
                </c:pt>
                <c:pt idx="1">
                  <c:v>Unoptimized CUDA (CPU Netlist)</c:v>
                </c:pt>
                <c:pt idx="2">
                  <c:v>Unoptimized CUDA (GPU Netlist)</c:v>
                </c:pt>
                <c:pt idx="3">
                  <c:v>Optimized CUDA</c:v>
                </c:pt>
              </c:strCache>
            </c:strRef>
          </c:cat>
          <c:val>
            <c:numRef>
              <c:f>Sheet1!$C$21:$C$24</c:f>
              <c:numCache>
                <c:formatCode>0.00E+00</c:formatCode>
                <c:ptCount val="4"/>
                <c:pt idx="0">
                  <c:v>5.7418399999999998</c:v>
                </c:pt>
                <c:pt idx="1">
                  <c:v>264.84799999999996</c:v>
                </c:pt>
                <c:pt idx="2">
                  <c:v>112.164</c:v>
                </c:pt>
                <c:pt idx="3">
                  <c:v>7.4876200000000006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0-48F9-A40C-E2E546E70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582880"/>
        <c:axId val="608583864"/>
      </c:barChart>
      <c:catAx>
        <c:axId val="60858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83864"/>
        <c:crosses val="autoZero"/>
        <c:auto val="1"/>
        <c:lblAlgn val="ctr"/>
        <c:lblOffset val="100"/>
        <c:noMultiLvlLbl val="0"/>
      </c:catAx>
      <c:valAx>
        <c:axId val="60858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8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For Small Circuit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Sheet1!$A$29:$A$32</c:f>
              <c:strCache>
                <c:ptCount val="4"/>
                <c:pt idx="0">
                  <c:v>CPU</c:v>
                </c:pt>
                <c:pt idx="1">
                  <c:v>Unoptimized CUDA (CPU Netlist)</c:v>
                </c:pt>
                <c:pt idx="2">
                  <c:v>Unoptimized CUDA (GPU Netlist)</c:v>
                </c:pt>
                <c:pt idx="3">
                  <c:v>Optimized CUDA</c:v>
                </c:pt>
              </c:strCache>
            </c:strRef>
          </c:cat>
          <c:val>
            <c:numRef>
              <c:f>Sheet1!$C$5:$C$8</c:f>
              <c:numCache>
                <c:formatCode>0.00E+00</c:formatCode>
                <c:ptCount val="4"/>
                <c:pt idx="0">
                  <c:v>7.5059999999999997E-3</c:v>
                </c:pt>
                <c:pt idx="1">
                  <c:v>7.6128499999999999</c:v>
                </c:pt>
                <c:pt idx="2">
                  <c:v>3.7835099999999997</c:v>
                </c:pt>
                <c:pt idx="3">
                  <c:v>0.92405099999999996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B-4145-99CF-18F184DA6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582880"/>
        <c:axId val="608583864"/>
      </c:barChart>
      <c:catAx>
        <c:axId val="60858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83864"/>
        <c:crosses val="autoZero"/>
        <c:auto val="1"/>
        <c:lblAlgn val="ctr"/>
        <c:lblOffset val="100"/>
        <c:noMultiLvlLbl val="0"/>
      </c:catAx>
      <c:valAx>
        <c:axId val="60858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8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403860</xdr:colOff>
      <xdr:row>31</xdr:row>
      <xdr:rowOff>49530</xdr:rowOff>
    </xdr:from>
    <xdr:to>
      <xdr:col>13</xdr:col>
      <xdr:colOff>99060</xdr:colOff>
      <xdr:row>46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37ECB-0618-4CA9-99D5-87D222083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15</xdr:row>
      <xdr:rowOff>114300</xdr:rowOff>
    </xdr:from>
    <xdr:to>
      <xdr:col>13</xdr:col>
      <xdr:colOff>114300</xdr:colOff>
      <xdr:row>30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3D34B0-780B-4134-9E7B-94796561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419100</xdr:colOff>
      <xdr:row>0</xdr:row>
      <xdr:rowOff>22860</xdr:rowOff>
    </xdr:from>
    <xdr:to>
      <xdr:col>13</xdr:col>
      <xdr:colOff>114300</xdr:colOff>
      <xdr:row>15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6A25B1-E880-442B-8690-E0D324C5C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E847-B8ED-44A1-ADF4-613A78D8D0A7}">
  <dimension ref="A1:C32"/>
  <sheetViews>
    <sheetView tabSelected="1" topLeftCell="A22" workbookViewId="0">
      <selection activeCell="Q42" sqref="Q42"/>
    </sheetView>
  </sheetViews>
  <sheetFormatPr defaultRowHeight="14.4" x14ac:dyDescent="0.3"/>
  <cols>
    <col min="1" max="1" width="22.33203125" customWidth="1"/>
    <col min="3" max="3" width="8.88671875" style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</row>
    <row r="4" spans="1:3" x14ac:dyDescent="0.3">
      <c r="A4" t="s">
        <v>3</v>
      </c>
      <c r="C4" s="1" t="s">
        <v>12</v>
      </c>
    </row>
    <row r="5" spans="1:3" x14ac:dyDescent="0.3">
      <c r="A5" t="s">
        <v>4</v>
      </c>
      <c r="C5" s="1">
        <f>0.000007506 * 1000</f>
        <v>7.5059999999999997E-3</v>
      </c>
    </row>
    <row r="6" spans="1:3" x14ac:dyDescent="0.3">
      <c r="A6" t="s">
        <v>5</v>
      </c>
      <c r="C6" s="1">
        <f>0.00761285 * 1000</f>
        <v>7.6128499999999999</v>
      </c>
    </row>
    <row r="7" spans="1:3" x14ac:dyDescent="0.3">
      <c r="A7" t="s">
        <v>6</v>
      </c>
      <c r="C7" s="1">
        <f>0.00378351 * 1000</f>
        <v>3.7835099999999997</v>
      </c>
    </row>
    <row r="8" spans="1:3" x14ac:dyDescent="0.3">
      <c r="A8" t="s">
        <v>7</v>
      </c>
      <c r="C8" s="1">
        <f>0.000924051 * 1000</f>
        <v>0.92405099999999996</v>
      </c>
    </row>
    <row r="10" spans="1:3" x14ac:dyDescent="0.3">
      <c r="A10" t="s">
        <v>9</v>
      </c>
    </row>
    <row r="12" spans="1:3" x14ac:dyDescent="0.3">
      <c r="A12" t="s">
        <v>3</v>
      </c>
      <c r="C12" s="1" t="s">
        <v>12</v>
      </c>
    </row>
    <row r="13" spans="1:3" x14ac:dyDescent="0.3">
      <c r="A13" t="s">
        <v>4</v>
      </c>
      <c r="C13" s="1">
        <f>0.000168296 * 1000</f>
        <v>0.168296</v>
      </c>
    </row>
    <row r="14" spans="1:3" x14ac:dyDescent="0.3">
      <c r="A14" t="s">
        <v>5</v>
      </c>
      <c r="C14" s="1">
        <f>0.0696669 * 1000</f>
        <v>69.666899999999998</v>
      </c>
    </row>
    <row r="15" spans="1:3" x14ac:dyDescent="0.3">
      <c r="A15" t="s">
        <v>6</v>
      </c>
      <c r="C15" s="1">
        <f>0.0266983*1000</f>
        <v>26.6983</v>
      </c>
    </row>
    <row r="16" spans="1:3" x14ac:dyDescent="0.3">
      <c r="A16" t="s">
        <v>7</v>
      </c>
      <c r="C16" s="1">
        <f>0.00188089 * 1000</f>
        <v>1.8808900000000002</v>
      </c>
    </row>
    <row r="18" spans="1:3" x14ac:dyDescent="0.3">
      <c r="A18" t="s">
        <v>10</v>
      </c>
    </row>
    <row r="20" spans="1:3" x14ac:dyDescent="0.3">
      <c r="A20" t="s">
        <v>3</v>
      </c>
      <c r="C20" s="1" t="s">
        <v>12</v>
      </c>
    </row>
    <row r="21" spans="1:3" x14ac:dyDescent="0.3">
      <c r="A21" t="s">
        <v>4</v>
      </c>
      <c r="C21" s="1">
        <f>0.00574184 * 1000</f>
        <v>5.7418399999999998</v>
      </c>
    </row>
    <row r="22" spans="1:3" x14ac:dyDescent="0.3">
      <c r="A22" t="s">
        <v>5</v>
      </c>
      <c r="C22" s="1">
        <f xml:space="preserve"> 1000 * 0.264848</f>
        <v>264.84799999999996</v>
      </c>
    </row>
    <row r="23" spans="1:3" x14ac:dyDescent="0.3">
      <c r="A23" t="s">
        <v>6</v>
      </c>
      <c r="C23" s="1">
        <f xml:space="preserve"> 1000 * 0.112164</f>
        <v>112.164</v>
      </c>
    </row>
    <row r="24" spans="1:3" x14ac:dyDescent="0.3">
      <c r="A24" t="s">
        <v>7</v>
      </c>
      <c r="C24" s="1">
        <f xml:space="preserve"> 1000 * 0.00748762</f>
        <v>7.4876200000000006</v>
      </c>
    </row>
    <row r="26" spans="1:3" x14ac:dyDescent="0.3">
      <c r="A26" t="s">
        <v>11</v>
      </c>
    </row>
    <row r="28" spans="1:3" x14ac:dyDescent="0.3">
      <c r="A28" t="s">
        <v>3</v>
      </c>
      <c r="C28" s="1" t="s">
        <v>8</v>
      </c>
    </row>
    <row r="29" spans="1:3" x14ac:dyDescent="0.3">
      <c r="A29" t="s">
        <v>4</v>
      </c>
      <c r="C29" s="1">
        <v>5.1602100000000002</v>
      </c>
    </row>
    <row r="30" spans="1:3" x14ac:dyDescent="0.3">
      <c r="A30" t="s">
        <v>5</v>
      </c>
      <c r="C30" s="1">
        <v>17.176500000000001</v>
      </c>
    </row>
    <row r="31" spans="1:3" x14ac:dyDescent="0.3">
      <c r="A31" t="s">
        <v>6</v>
      </c>
      <c r="C31" s="1">
        <v>16.142900000000001</v>
      </c>
    </row>
    <row r="32" spans="1:3" x14ac:dyDescent="0.3">
      <c r="A32" t="s">
        <v>7</v>
      </c>
      <c r="C32" s="1">
        <v>0.86449399999999998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Angelina</cp:lastModifiedBy>
  <dcterms:created xsi:type="dcterms:W3CDTF">2018-12-10T19:18:30Z</dcterms:created>
  <dcterms:modified xsi:type="dcterms:W3CDTF">2018-12-10T20:43:13Z</dcterms:modified>
</cp:coreProperties>
</file>