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oshuadimasaka/Desktop/PhD/GitHub/riskaudit/notebooks/usingMeteor/"/>
    </mc:Choice>
  </mc:AlternateContent>
  <xr:revisionPtr revIDLastSave="0" documentId="13_ncr:1_{EFFB7217-B380-F044-82DB-840C03967782}" xr6:coauthVersionLast="47" xr6:coauthVersionMax="47" xr10:uidLastSave="{00000000-0000-0000-0000-000000000000}"/>
  <bookViews>
    <workbookView xWindow="60" yWindow="760" windowWidth="34180" windowHeight="19980" xr2:uid="{245215AA-CBB7-6145-8741-D64059E6B5CC}"/>
  </bookViews>
  <sheets>
    <sheet name="MAIN" sheetId="1" r:id="rId1"/>
    <sheet name="METEOR" sheetId="5" r:id="rId2"/>
    <sheet name="PAGER" sheetId="3" r:id="rId3"/>
    <sheet name="AIR-OE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D3" i="5"/>
  <c r="E3" i="5"/>
  <c r="H3" i="5" s="1"/>
  <c r="F3" i="5"/>
  <c r="C4" i="5"/>
  <c r="D4" i="5"/>
  <c r="E4" i="5"/>
  <c r="H4" i="5" s="1"/>
  <c r="F4" i="5"/>
  <c r="C5" i="5"/>
  <c r="D5" i="5"/>
  <c r="E5" i="5"/>
  <c r="H5" i="5" s="1"/>
  <c r="F5" i="5"/>
  <c r="C6" i="5"/>
  <c r="D6" i="5"/>
  <c r="E6" i="5"/>
  <c r="H6" i="5" s="1"/>
  <c r="F6" i="5"/>
  <c r="C7" i="5"/>
  <c r="D7" i="5"/>
  <c r="E7" i="5"/>
  <c r="H7" i="5" s="1"/>
  <c r="F7" i="5"/>
  <c r="C8" i="5"/>
  <c r="D8" i="5"/>
  <c r="E8" i="5"/>
  <c r="G8" i="5" s="1"/>
  <c r="F8" i="5"/>
  <c r="C9" i="5"/>
  <c r="D9" i="5"/>
  <c r="E9" i="5"/>
  <c r="G9" i="5" s="1"/>
  <c r="F9" i="5"/>
  <c r="C10" i="5"/>
  <c r="D10" i="5"/>
  <c r="E10" i="5"/>
  <c r="G10" i="5" s="1"/>
  <c r="F10" i="5"/>
  <c r="C11" i="5"/>
  <c r="D11" i="5"/>
  <c r="E11" i="5"/>
  <c r="G11" i="5" s="1"/>
  <c r="F11" i="5"/>
  <c r="C12" i="5"/>
  <c r="D12" i="5"/>
  <c r="E12" i="5"/>
  <c r="G12" i="5" s="1"/>
  <c r="F12" i="5"/>
  <c r="C13" i="5"/>
  <c r="D13" i="5"/>
  <c r="E13" i="5"/>
  <c r="G13" i="5" s="1"/>
  <c r="F13" i="5"/>
  <c r="C14" i="5"/>
  <c r="D14" i="5"/>
  <c r="E14" i="5"/>
  <c r="G14" i="5" s="1"/>
  <c r="F14" i="5"/>
  <c r="C15" i="5"/>
  <c r="D15" i="5"/>
  <c r="E15" i="5"/>
  <c r="G15" i="5" s="1"/>
  <c r="F15" i="5"/>
  <c r="C16" i="5"/>
  <c r="D16" i="5"/>
  <c r="E16" i="5"/>
  <c r="G16" i="5" s="1"/>
  <c r="F16" i="5"/>
  <c r="C17" i="5"/>
  <c r="D17" i="5"/>
  <c r="E17" i="5"/>
  <c r="G17" i="5" s="1"/>
  <c r="F17" i="5"/>
  <c r="C18" i="5"/>
  <c r="D18" i="5"/>
  <c r="E18" i="5"/>
  <c r="G18" i="5" s="1"/>
  <c r="F18" i="5"/>
  <c r="C19" i="5"/>
  <c r="D19" i="5"/>
  <c r="E19" i="5"/>
  <c r="H19" i="5" s="1"/>
  <c r="F19" i="5"/>
  <c r="C20" i="5"/>
  <c r="D20" i="5"/>
  <c r="E20" i="5"/>
  <c r="H20" i="5" s="1"/>
  <c r="F20" i="5"/>
  <c r="C21" i="5"/>
  <c r="D21" i="5"/>
  <c r="E21" i="5"/>
  <c r="H21" i="5" s="1"/>
  <c r="F21" i="5"/>
  <c r="C22" i="5"/>
  <c r="D22" i="5"/>
  <c r="E22" i="5"/>
  <c r="H22" i="5" s="1"/>
  <c r="F22" i="5"/>
  <c r="C23" i="5"/>
  <c r="D23" i="5"/>
  <c r="E23" i="5"/>
  <c r="H23" i="5" s="1"/>
  <c r="F23" i="5"/>
  <c r="C24" i="5"/>
  <c r="D24" i="5"/>
  <c r="E24" i="5"/>
  <c r="G24" i="5" s="1"/>
  <c r="F24" i="5"/>
  <c r="C25" i="5"/>
  <c r="D25" i="5"/>
  <c r="E25" i="5"/>
  <c r="G25" i="5" s="1"/>
  <c r="F25" i="5"/>
  <c r="C26" i="5"/>
  <c r="D26" i="5"/>
  <c r="E26" i="5"/>
  <c r="G26" i="5" s="1"/>
  <c r="F26" i="5"/>
  <c r="C27" i="5"/>
  <c r="D27" i="5"/>
  <c r="E27" i="5"/>
  <c r="H27" i="5" s="1"/>
  <c r="F27" i="5"/>
  <c r="C28" i="5"/>
  <c r="D28" i="5"/>
  <c r="E28" i="5"/>
  <c r="H28" i="5" s="1"/>
  <c r="F28" i="5"/>
  <c r="F2" i="5"/>
  <c r="E2" i="5"/>
  <c r="G2" i="5" s="1"/>
  <c r="D2" i="5"/>
  <c r="C2" i="5"/>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G7" i="5" l="1"/>
  <c r="G6" i="5"/>
  <c r="G5" i="5"/>
  <c r="G3" i="5"/>
  <c r="H26" i="5"/>
  <c r="H25" i="5"/>
  <c r="H18" i="5"/>
  <c r="H17" i="5"/>
  <c r="G23" i="5"/>
  <c r="H16" i="5"/>
  <c r="G22" i="5"/>
  <c r="H15" i="5"/>
  <c r="G21" i="5"/>
  <c r="H14" i="5"/>
  <c r="G19" i="5"/>
  <c r="H13" i="5"/>
  <c r="H12" i="5"/>
  <c r="H11" i="5"/>
  <c r="H10" i="5"/>
  <c r="H9" i="5"/>
  <c r="G20" i="5"/>
  <c r="H2" i="5"/>
  <c r="H8" i="5"/>
  <c r="G28" i="5"/>
  <c r="G27" i="5"/>
  <c r="G4" i="5"/>
  <c r="H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Joshua Dimasaka</author>
  </authors>
  <commentList>
    <comment ref="U21" authorId="0" shapeId="0" xr:uid="{524A2817-D45E-4B49-B8FA-EE60392DA89B}">
      <text>
        <r>
          <rPr>
            <b/>
            <sz val="10"/>
            <color rgb="FF000000"/>
            <rFont val="Tahoma"/>
            <family val="2"/>
          </rPr>
          <t>Joshua Dimasaka:</t>
        </r>
        <r>
          <rPr>
            <sz val="10"/>
            <color rgb="FF000000"/>
            <rFont val="Tahoma"/>
            <family val="2"/>
          </rPr>
          <t xml:space="preserve">
</t>
        </r>
        <r>
          <rPr>
            <sz val="10"/>
            <color rgb="FF000000"/>
            <rFont val="Tahoma"/>
            <family val="2"/>
          </rPr>
          <t>Need to consider outside country mask</t>
        </r>
      </text>
    </comment>
    <comment ref="X21" authorId="0" shapeId="0" xr:uid="{A3B2E604-6DA6-E648-88BD-13082D5BEDBF}">
      <text>
        <r>
          <rPr>
            <b/>
            <sz val="10"/>
            <color rgb="FF000000"/>
            <rFont val="Tahoma"/>
            <family val="2"/>
          </rPr>
          <t>Joshua Dimasaka:</t>
        </r>
        <r>
          <rPr>
            <sz val="10"/>
            <color rgb="FF000000"/>
            <rFont val="Tahoma"/>
            <family val="2"/>
          </rPr>
          <t xml:space="preserve">
</t>
        </r>
        <r>
          <rPr>
            <sz val="10"/>
            <color rgb="FF000000"/>
            <rFont val="Tahoma"/>
            <family val="2"/>
          </rPr>
          <t>consider earth data portal</t>
        </r>
      </text>
    </comment>
    <comment ref="V40" authorId="0" shapeId="0" xr:uid="{FF636E29-351B-164D-AC65-5DBF1A4389E1}">
      <text>
        <r>
          <rPr>
            <b/>
            <sz val="10"/>
            <color rgb="FF000000"/>
            <rFont val="Tahoma"/>
            <family val="2"/>
          </rPr>
          <t>Joshua Dimasaka:</t>
        </r>
        <r>
          <rPr>
            <sz val="10"/>
            <color rgb="FF000000"/>
            <rFont val="Tahoma"/>
            <family val="2"/>
          </rPr>
          <t xml:space="preserve">
</t>
        </r>
        <r>
          <rPr>
            <sz val="10"/>
            <color rgb="FF000000"/>
            <rFont val="Tahoma"/>
            <family val="2"/>
          </rPr>
          <t>45 only - very small country - try overlap :)</t>
        </r>
      </text>
    </comment>
    <comment ref="U44" authorId="0" shapeId="0" xr:uid="{05819718-4903-C641-9DE9-F1A4F3481CAE}">
      <text>
        <r>
          <rPr>
            <b/>
            <sz val="10"/>
            <color rgb="FF000000"/>
            <rFont val="Tahoma"/>
            <family val="2"/>
          </rPr>
          <t>Joshua Dimasaka:</t>
        </r>
        <r>
          <rPr>
            <sz val="10"/>
            <color rgb="FF000000"/>
            <rFont val="Tahoma"/>
            <family val="2"/>
          </rPr>
          <t xml:space="preserve">
</t>
        </r>
        <r>
          <rPr>
            <sz val="10"/>
            <color rgb="FF000000"/>
            <rFont val="Tahoma"/>
            <family val="2"/>
          </rPr>
          <t>same as KIR</t>
        </r>
      </text>
    </comment>
    <comment ref="V44" authorId="0" shapeId="0" xr:uid="{BF770717-67F5-1149-8DA4-6EDC7CA8ACC7}">
      <text>
        <r>
          <rPr>
            <b/>
            <sz val="10"/>
            <color rgb="FF000000"/>
            <rFont val="Tahoma"/>
            <family val="2"/>
          </rPr>
          <t>Joshua Dimasaka:</t>
        </r>
        <r>
          <rPr>
            <sz val="10"/>
            <color rgb="FF000000"/>
            <rFont val="Tahoma"/>
            <family val="2"/>
          </rPr>
          <t xml:space="preserve">
</t>
        </r>
        <r>
          <rPr>
            <sz val="10"/>
            <color rgb="FF000000"/>
            <rFont val="Tahoma"/>
            <family val="2"/>
          </rPr>
          <t>8 only - very small country - try overlap :)</t>
        </r>
      </text>
    </comment>
    <comment ref="X44" authorId="0" shapeId="0" xr:uid="{2B979EF6-3FBF-DD44-AFE0-2766F2BA9C87}">
      <text>
        <r>
          <rPr>
            <b/>
            <sz val="10"/>
            <color rgb="FF000000"/>
            <rFont val="Tahoma"/>
            <family val="2"/>
          </rPr>
          <t>Joshua Dimasaka:</t>
        </r>
        <r>
          <rPr>
            <sz val="10"/>
            <color rgb="FF000000"/>
            <rFont val="Tahoma"/>
            <family val="2"/>
          </rPr>
          <t xml:space="preserve">
</t>
        </r>
        <r>
          <rPr>
            <sz val="10"/>
            <color rgb="FF000000"/>
            <rFont val="Tahoma"/>
            <family val="2"/>
          </rPr>
          <t>consider earth data portal</t>
        </r>
      </text>
    </comment>
  </commentList>
</comments>
</file>

<file path=xl/sharedStrings.xml><?xml version="1.0" encoding="utf-8"?>
<sst xmlns="http://schemas.openxmlformats.org/spreadsheetml/2006/main" count="651" uniqueCount="458">
  <si>
    <t>Country</t>
  </si>
  <si>
    <t>AFG</t>
  </si>
  <si>
    <t>Initial Lack</t>
  </si>
  <si>
    <t>AGO</t>
  </si>
  <si>
    <t>Building Types</t>
  </si>
  <si>
    <t>A</t>
  </si>
  <si>
    <t>C3L</t>
  </si>
  <si>
    <t>RS</t>
  </si>
  <si>
    <t>S</t>
  </si>
  <si>
    <t>UFB</t>
  </si>
  <si>
    <t>C3M</t>
  </si>
  <si>
    <t>C3H</t>
  </si>
  <si>
    <t>INF</t>
  </si>
  <si>
    <t>UCB</t>
  </si>
  <si>
    <t>W</t>
  </si>
  <si>
    <t>W5</t>
  </si>
  <si>
    <t>BDI</t>
  </si>
  <si>
    <t>BEN</t>
  </si>
  <si>
    <t>W3</t>
  </si>
  <si>
    <t>M</t>
  </si>
  <si>
    <t>BFA</t>
  </si>
  <si>
    <t>BGD</t>
  </si>
  <si>
    <t>BTN</t>
  </si>
  <si>
    <t>CAF</t>
  </si>
  <si>
    <t>COD</t>
  </si>
  <si>
    <t>COM</t>
  </si>
  <si>
    <t>DJI</t>
  </si>
  <si>
    <t>ERI</t>
  </si>
  <si>
    <t>ETH</t>
  </si>
  <si>
    <t>GIN</t>
  </si>
  <si>
    <t>GMB</t>
  </si>
  <si>
    <t>GNB</t>
  </si>
  <si>
    <t>HTI</t>
  </si>
  <si>
    <t>KHM</t>
  </si>
  <si>
    <t>KIR</t>
  </si>
  <si>
    <t>LAO</t>
  </si>
  <si>
    <t>LBR</t>
  </si>
  <si>
    <t>LSO</t>
  </si>
  <si>
    <t>MDG</t>
  </si>
  <si>
    <t>MLI</t>
  </si>
  <si>
    <t>MMR</t>
  </si>
  <si>
    <t>MOZ</t>
  </si>
  <si>
    <t>MRT</t>
  </si>
  <si>
    <t>MWI</t>
  </si>
  <si>
    <t>NER</t>
  </si>
  <si>
    <t>NPL</t>
  </si>
  <si>
    <t>RWA</t>
  </si>
  <si>
    <t>SDN</t>
  </si>
  <si>
    <t>SEN</t>
  </si>
  <si>
    <t>SLB</t>
  </si>
  <si>
    <t>SLE</t>
  </si>
  <si>
    <t>SOM</t>
  </si>
  <si>
    <t>SSD</t>
  </si>
  <si>
    <t>STP</t>
  </si>
  <si>
    <t>TCD</t>
  </si>
  <si>
    <t>TGO</t>
  </si>
  <si>
    <t>TLS</t>
  </si>
  <si>
    <t>TUV</t>
  </si>
  <si>
    <t>TZA</t>
  </si>
  <si>
    <t>UGA</t>
  </si>
  <si>
    <t>VUT</t>
  </si>
  <si>
    <t>YEM</t>
  </si>
  <si>
    <t>ZMB</t>
  </si>
  <si>
    <t>Observables</t>
  </si>
  <si>
    <t>RE</t>
  </si>
  <si>
    <t>RS1</t>
  </si>
  <si>
    <t>RS3</t>
  </si>
  <si>
    <t>W1</t>
  </si>
  <si>
    <t>W2</t>
  </si>
  <si>
    <t>S3</t>
  </si>
  <si>
    <t>C</t>
  </si>
  <si>
    <t>RS2</t>
  </si>
  <si>
    <t>RM</t>
  </si>
  <si>
    <t>S1L</t>
  </si>
  <si>
    <t>S1M</t>
  </si>
  <si>
    <t>S5</t>
  </si>
  <si>
    <t>UFB1</t>
  </si>
  <si>
    <t>DS</t>
  </si>
  <si>
    <t>--</t>
  </si>
  <si>
    <t>not covered</t>
  </si>
  <si>
    <t>Python</t>
  </si>
  <si>
    <t>MATLAB</t>
  </si>
  <si>
    <t>Second fix</t>
  </si>
  <si>
    <t>no data</t>
  </si>
  <si>
    <t>S1 Date</t>
  </si>
  <si>
    <t>45 only</t>
  </si>
  <si>
    <t>8 only</t>
  </si>
  <si>
    <t>no SDV, only SSV</t>
  </si>
  <si>
    <t>S2 Date</t>
  </si>
  <si>
    <t>S1(2)</t>
  </si>
  <si>
    <t>ssv</t>
  </si>
  <si>
    <t>Description</t>
  </si>
  <si>
    <t>Number</t>
  </si>
  <si>
    <t>PAGER</t>
  </si>
  <si>
    <t>PAGER Description</t>
  </si>
  <si>
    <t>GEM</t>
  </si>
  <si>
    <t>AIR</t>
  </si>
  <si>
    <t>OED</t>
  </si>
  <si>
    <t>Adobe blocks (unbaked sundried mud block) walls</t>
  </si>
  <si>
    <t>PAGER Mapping</t>
  </si>
  <si>
    <t>Wood</t>
  </si>
  <si>
    <t>Wood stud-wall frame with plywood/gypsum board sheathing.</t>
  </si>
  <si>
    <t>W+WLI/LWAL</t>
  </si>
  <si>
    <t>Wood frame, heavy members (with area &gt; 5000 sq. ft.)</t>
  </si>
  <si>
    <t>W+WHE/LPB</t>
  </si>
  <si>
    <t>Wood light unbraced post and beam frame.</t>
  </si>
  <si>
    <t>W+WLI/LPB</t>
  </si>
  <si>
    <t>W4</t>
  </si>
  <si>
    <t>Wood panel or log construction.</t>
  </si>
  <si>
    <t>W+WS/LWAL</t>
  </si>
  <si>
    <t>Wattle and Daub (Walls with bamboo/light timber log/reed mesh and post).</t>
  </si>
  <si>
    <t>W+WWD/LWAL</t>
  </si>
  <si>
    <t>W6</t>
  </si>
  <si>
    <t>Wood unbraced heavy post and beam frame with mud or other infill material.</t>
  </si>
  <si>
    <t>W+WHE/LWAL</t>
  </si>
  <si>
    <t>W7</t>
  </si>
  <si>
    <t>Wood braced frame with load-bearing infill wall system.</t>
  </si>
  <si>
    <t>Steel</t>
  </si>
  <si>
    <t>S1</t>
  </si>
  <si>
    <t>Steel moment frame</t>
  </si>
  <si>
    <t>S/LFM</t>
  </si>
  <si>
    <t>Steel moment frame low-rise</t>
  </si>
  <si>
    <t>S/LFM/HBET:1,3</t>
  </si>
  <si>
    <t>Steel moment frame mid-rise</t>
  </si>
  <si>
    <t>S/LFM/HBET:4,7</t>
  </si>
  <si>
    <t>S1H</t>
  </si>
  <si>
    <t>Steel moment frame high-rise</t>
  </si>
  <si>
    <t>S/LFM/HBET:8,19</t>
  </si>
  <si>
    <t>S2</t>
  </si>
  <si>
    <t>Steel braced frame</t>
  </si>
  <si>
    <t>S/LFBR</t>
  </si>
  <si>
    <t>S2L</t>
  </si>
  <si>
    <t>Steel braced frame low-rise</t>
  </si>
  <si>
    <t>S/LFBR/HBET:1,3</t>
  </si>
  <si>
    <t>S2M</t>
  </si>
  <si>
    <t>Steel braced frame mid-rise</t>
  </si>
  <si>
    <t>S/LFBR/HBET:4,7</t>
  </si>
  <si>
    <t>S2H</t>
  </si>
  <si>
    <t>Steel braced frame high-rise</t>
  </si>
  <si>
    <t>S/LFBR/HBET:8,19</t>
  </si>
  <si>
    <t>Steel light frame</t>
  </si>
  <si>
    <t>S4</t>
  </si>
  <si>
    <t>Steel frame with cast-in-place concrete shear walls</t>
  </si>
  <si>
    <t>CR+CIP/LWAL</t>
  </si>
  <si>
    <t>S4L</t>
  </si>
  <si>
    <t>Steel frame with cast-in-place concrete shear walls low-rise</t>
  </si>
  <si>
    <t>CR+CIP/LWAL/HBET:1,3</t>
  </si>
  <si>
    <t>S4M</t>
  </si>
  <si>
    <t>Steel frame with cast-in-place concrete shear walls mid-rise</t>
  </si>
  <si>
    <t>CR+CIP/LWAL/HBET:4,7</t>
  </si>
  <si>
    <t>S4H</t>
  </si>
  <si>
    <t>Steel frame with cast-in-place concrete shear walls high-rise</t>
  </si>
  <si>
    <t>CR+CIP/LWAL/HBET:8,19</t>
  </si>
  <si>
    <t>Steel frame with unreinforced masonry infill walls</t>
  </si>
  <si>
    <t>S/LFINF</t>
  </si>
  <si>
    <t>S5L</t>
  </si>
  <si>
    <t>Steel frame with unreinforced masonry infill walls low-rise</t>
  </si>
  <si>
    <t>S/LFINF/HBET:1,3</t>
  </si>
  <si>
    <t>S5M</t>
  </si>
  <si>
    <t>Steel frame with unreinforced masonry infill walls mid-rise</t>
  </si>
  <si>
    <t>S/LFINF/HBET:4,7</t>
  </si>
  <si>
    <t>S5H</t>
  </si>
  <si>
    <t>Steel frame with unreinforced masonry infill walls high-rise</t>
  </si>
  <si>
    <t>S/LFINF/HBET:8,19</t>
  </si>
  <si>
    <t>Reinforced concrete</t>
  </si>
  <si>
    <t>CR</t>
  </si>
  <si>
    <t>C1</t>
  </si>
  <si>
    <t>Ductile reinforced concrete moment frame with or without infill</t>
  </si>
  <si>
    <t>CR+CIP/LFINF+DUC</t>
  </si>
  <si>
    <t>C1L</t>
  </si>
  <si>
    <t>Ductile reinforced concrete moment frame with or without infill low-rise</t>
  </si>
  <si>
    <t>CR+CIP/LFINF+DUC/HBET:1,3</t>
  </si>
  <si>
    <t>C1M</t>
  </si>
  <si>
    <t>Ductile reinforced concrete moment frame with or without infill mid-rise</t>
  </si>
  <si>
    <t>CR+CIP/LFINF+DUC/HBET:4,7</t>
  </si>
  <si>
    <t>C1H</t>
  </si>
  <si>
    <t>Ductile reinforced concrete moment frame with or without infill high-rise</t>
  </si>
  <si>
    <t>CR+CIP/LFINF+DUC/HBET:8,19</t>
  </si>
  <si>
    <t>C2</t>
  </si>
  <si>
    <t>Reinforced concrete shear walls</t>
  </si>
  <si>
    <t>C2L</t>
  </si>
  <si>
    <t>Reinforced concrete shear walls low-rise</t>
  </si>
  <si>
    <t>C2M</t>
  </si>
  <si>
    <t>Reinforced concrete shear walls mid-rise</t>
  </si>
  <si>
    <t>C2H</t>
  </si>
  <si>
    <t>Reinforced concrete shear walls high-rise</t>
  </si>
  <si>
    <t>C3</t>
  </si>
  <si>
    <t>Nonductile reinforced concrete frame with masonry infill walls</t>
  </si>
  <si>
    <t>CR+CIP/LFINF+DNO</t>
  </si>
  <si>
    <t>Nonductile reinforced concrete frame with masonry infill walls low-rise</t>
  </si>
  <si>
    <t>CR+CIP/LFINF+DNO/HBET:1,3</t>
  </si>
  <si>
    <t>Nonductile reinforced concrete frame with masonry infill walls mid-rise</t>
  </si>
  <si>
    <t>CR+CIP/LFINF+DNO/HBET:4,7</t>
  </si>
  <si>
    <t>Nonductile reinforced concrete frame with masonry infill walls high-rise</t>
  </si>
  <si>
    <t>CR+CIP/LFINF+DNO/HBET:8,19</t>
  </si>
  <si>
    <t>C4</t>
  </si>
  <si>
    <t>Nonductile reinforced concrete frame without masonry infill walls</t>
  </si>
  <si>
    <t>CR+CIP/LFM+DNO</t>
  </si>
  <si>
    <t>C4L</t>
  </si>
  <si>
    <t>Nonductile reinforced concrete frame without masonry infill walls low-rise</t>
  </si>
  <si>
    <t>CR+CIP/LFM+DNO/HBET:1,3</t>
  </si>
  <si>
    <t>C4M</t>
  </si>
  <si>
    <t>Nonductile reinforced concrete frame without masonry infill walls mid-rise</t>
  </si>
  <si>
    <t>CR+CIP/LFM+DNO/HBET:4,7</t>
  </si>
  <si>
    <t>C4H</t>
  </si>
  <si>
    <t>Nonductile reinforced concrete frame without masonry infill walls high-rise</t>
  </si>
  <si>
    <t>CR+CIP/LFM+DNO/HBET:8,19</t>
  </si>
  <si>
    <t>C5</t>
  </si>
  <si>
    <t>Steel reinforced concrete (Steel members encased in reinforced concrete)</t>
  </si>
  <si>
    <t>SRC+CIP</t>
  </si>
  <si>
    <t>C5L</t>
  </si>
  <si>
    <t>Steel reinforced concrete (Steel members encased in reinforced concrete) low-rise</t>
  </si>
  <si>
    <t>SRC+CIP/HBET:1,3</t>
  </si>
  <si>
    <t>C5M</t>
  </si>
  <si>
    <t>Steel reinforced concrete (Steel members encased in reinforced concrete) mid-rise</t>
  </si>
  <si>
    <t>SRC+CIP/HBET:4,7</t>
  </si>
  <si>
    <t>C5H</t>
  </si>
  <si>
    <t>Steel reinforced concrete (Steel members encased in reinforced concrete) high-rise</t>
  </si>
  <si>
    <t>SRC+CIP/HBET:8,19</t>
  </si>
  <si>
    <t>C6</t>
  </si>
  <si>
    <t>Concrete moment resisting frame with shear wall - dual system</t>
  </si>
  <si>
    <t>CR+CIP/LDUAL</t>
  </si>
  <si>
    <t>C6L</t>
  </si>
  <si>
    <t>Concrete moment resisting frame with shear wall - dual system low-rise</t>
  </si>
  <si>
    <t>CR+CIP/LDUAL/HBET:1,3</t>
  </si>
  <si>
    <t>C6M</t>
  </si>
  <si>
    <t>Concrete moment resisting frame with shear wall - dual system mid-rise</t>
  </si>
  <si>
    <t>CR+CIP/LDUAL/HBET:4,7</t>
  </si>
  <si>
    <t>C6H</t>
  </si>
  <si>
    <t>Concrete moment resisting frame with shear wall - dual system high-rise</t>
  </si>
  <si>
    <t>CR+CIP/LDUAL/HBET:8,19</t>
  </si>
  <si>
    <t>C7</t>
  </si>
  <si>
    <t>Flat slab structure</t>
  </si>
  <si>
    <t>CR+CIP/LFLS</t>
  </si>
  <si>
    <t>PC1</t>
  </si>
  <si>
    <t>Precast concrete tilt-up walls</t>
  </si>
  <si>
    <t>CR+PC/LWAL</t>
  </si>
  <si>
    <t>PC2</t>
  </si>
  <si>
    <t>Precast concrete frames with concrete shear walls</t>
  </si>
  <si>
    <t>CR+PC/LDUAL</t>
  </si>
  <si>
    <t>PC2L</t>
  </si>
  <si>
    <t>Precast concrete frames with concrete shear walls low-rise</t>
  </si>
  <si>
    <t>CR+PC/LDUAL/HBET:1,3</t>
  </si>
  <si>
    <t>PC2M</t>
  </si>
  <si>
    <t>Precast concrete frames with concrete shear walls mid-rise</t>
  </si>
  <si>
    <t>CR+PC/LDUAL/HBET:4,7</t>
  </si>
  <si>
    <t>PC2H</t>
  </si>
  <si>
    <t>Precast concrete frames with concrete shear walls high-rise</t>
  </si>
  <si>
    <t>CR+PC/LDUAL/HBET:8,19</t>
  </si>
  <si>
    <t>PC3</t>
  </si>
  <si>
    <t>Precast reinforced concrete moment resisting frame with masonry infill walls</t>
  </si>
  <si>
    <t>CR+PC/LFINF</t>
  </si>
  <si>
    <t>PC3L</t>
  </si>
  <si>
    <t>Precast reinforced concrete moment resisting frame with masonry infill walls low-rise</t>
  </si>
  <si>
    <t>CR+PC/LFINF/HBET:1,3</t>
  </si>
  <si>
    <t>PC3M</t>
  </si>
  <si>
    <t>Precast reinforced concrete moment resisting frame with masonry infill walls mid-rise</t>
  </si>
  <si>
    <t>CR+PC/LFINF/HBET:4,7</t>
  </si>
  <si>
    <t>PC3H</t>
  </si>
  <si>
    <t>Precast reinforced concrete moment resisting frame with masonry infill walls high-rise</t>
  </si>
  <si>
    <t>CR+PC/LFINF/HBET:8,19</t>
  </si>
  <si>
    <t>PC4</t>
  </si>
  <si>
    <t>Precast panels (wall made of number of horizontal precast panels, construction from former Soviet Union countries)</t>
  </si>
  <si>
    <t>Reinforced masonry</t>
  </si>
  <si>
    <t>MR</t>
  </si>
  <si>
    <t>RM1</t>
  </si>
  <si>
    <t>Reinforced masonry bearing walls with wood or metal deck diaphragms</t>
  </si>
  <si>
    <t>MR/RWO</t>
  </si>
  <si>
    <t>RM1L</t>
  </si>
  <si>
    <t>Reinforced masonry bearing walls with wood or metal deck diaphragms low-rise</t>
  </si>
  <si>
    <t>MR/HBET:1,3/RWO</t>
  </si>
  <si>
    <t>RM1M</t>
  </si>
  <si>
    <t>Reinforced masonry bearing walls with wood or metal deck diaphragms mid-rise (4+ stories)</t>
  </si>
  <si>
    <t>MR/HBET:3,7/RWO</t>
  </si>
  <si>
    <t>RM2</t>
  </si>
  <si>
    <t>Reinforced masonry bearing walls with concrete diaphragms</t>
  </si>
  <si>
    <t>MR/RC/FC</t>
  </si>
  <si>
    <t>RM2L</t>
  </si>
  <si>
    <t>Reinforced masonry bearing walls with concrete diaphragms low-rise</t>
  </si>
  <si>
    <t>MR/HBET:1,3/RC/FC</t>
  </si>
  <si>
    <t>RM2M</t>
  </si>
  <si>
    <t>Reinforced masonry bearing walls with concrete diaphragms mid-rise</t>
  </si>
  <si>
    <t>MR/HBET:4,7/RC/FC</t>
  </si>
  <si>
    <t>RM2H</t>
  </si>
  <si>
    <t>Reinforced masonry bearing walls with concrete diaphragms high-rise</t>
  </si>
  <si>
    <t>MR/HBET:8,19/RC/FC</t>
  </si>
  <si>
    <t>CM</t>
  </si>
  <si>
    <t>Confined masonry</t>
  </si>
  <si>
    <t>MCF/LWAL</t>
  </si>
  <si>
    <t>CML</t>
  </si>
  <si>
    <t>Confined masonry low-rise</t>
  </si>
  <si>
    <t>MCF/LWAL/HBET:1,3</t>
  </si>
  <si>
    <t>CMM</t>
  </si>
  <si>
    <t>Confined masonry mid-rise</t>
  </si>
  <si>
    <t>MCF/LWAL/HBET:4,7</t>
  </si>
  <si>
    <t>CMH</t>
  </si>
  <si>
    <t>Confined masonry high-rise</t>
  </si>
  <si>
    <t>MCF/LWAL/HBET:8,19</t>
  </si>
  <si>
    <t>MH</t>
  </si>
  <si>
    <t>Mobile homes</t>
  </si>
  <si>
    <t>Mud walls</t>
  </si>
  <si>
    <t>E99+ET99/LWAL</t>
  </si>
  <si>
    <t>M1</t>
  </si>
  <si>
    <t>Mud walls without horizontal wood elements</t>
  </si>
  <si>
    <t>EU+ETC/LWAL</t>
  </si>
  <si>
    <t>M2</t>
  </si>
  <si>
    <t>Mud walls with horizontal wood elements</t>
  </si>
  <si>
    <t>ER+ETC+RW/LWAL</t>
  </si>
  <si>
    <t>MUR+ADO</t>
  </si>
  <si>
    <t>A1</t>
  </si>
  <si>
    <t>Adobe block, mud mortar, wood roof and floors</t>
  </si>
  <si>
    <t>MUR+ADO+MOM/LWAL</t>
  </si>
  <si>
    <t>A2</t>
  </si>
  <si>
    <t>Adobe block, mud mortar, bamboo, straw, and thatch roof</t>
  </si>
  <si>
    <t>MR+ADO+RB+MOM/LWAL</t>
  </si>
  <si>
    <t>A3</t>
  </si>
  <si>
    <t>Adobe block, straw, and thatch roof cement-sand mortar</t>
  </si>
  <si>
    <t>MUR+ADO+MOC/LWAL</t>
  </si>
  <si>
    <t>A4</t>
  </si>
  <si>
    <t>Adobe block, mud mortar, reinforced concrete bond beam, cane and mud roof</t>
  </si>
  <si>
    <t>MR+ADO+RCB+MOM/LWAL</t>
  </si>
  <si>
    <t>A5</t>
  </si>
  <si>
    <t>Adobe block, mud mortar, with bamboo or rope reinforcement</t>
  </si>
  <si>
    <t>Rammed Earth/Pneumatically impacted stabilized earth</t>
  </si>
  <si>
    <t>EU+ETR/LWAL</t>
  </si>
  <si>
    <t>Rubble stone (field stone) masonry</t>
  </si>
  <si>
    <t>MUR+STRU B</t>
  </si>
  <si>
    <t>Local field stones dry stacked (no mortar) with timber floors, earth, or metal roof.</t>
  </si>
  <si>
    <t>MUR+STRUB+MON/LWAL</t>
  </si>
  <si>
    <t>Local field stones with mud mortar.</t>
  </si>
  <si>
    <t>MUR+STRUB+MOM/LWAL</t>
  </si>
  <si>
    <t>Local field stones with lime mortar.</t>
  </si>
  <si>
    <t>MUR+STRUB+MOL/LWAL</t>
  </si>
  <si>
    <t>RS4</t>
  </si>
  <si>
    <t>Local field stones with cement mortar, vaulted brick roof and floors</t>
  </si>
  <si>
    <t>MUR+STRUB+MOC/LWAL</t>
  </si>
  <si>
    <t>RS5</t>
  </si>
  <si>
    <t>Local field stones with cement mortar and reinforced concrete bond beam.</t>
  </si>
  <si>
    <t>MR+STRU B+RCB+MOC/LWAL</t>
  </si>
  <si>
    <t>Rectangular cut-stone masonry block</t>
  </si>
  <si>
    <t>MUR+STDRE</t>
  </si>
  <si>
    <t>DS1</t>
  </si>
  <si>
    <t>Rectangular cut stone masonry block with mud mortar, timber roof and floors</t>
  </si>
  <si>
    <t>MUR+STDRE+MOM/LWAL</t>
  </si>
  <si>
    <t>DS2</t>
  </si>
  <si>
    <t>Rectangular cut stone masonry block with lime mortar</t>
  </si>
  <si>
    <t>MUR+STDRE+MOL/LWAL</t>
  </si>
  <si>
    <t>DS3</t>
  </si>
  <si>
    <t>Rectangular cut stone masonry block with cement mortar</t>
  </si>
  <si>
    <t>MUR+STDRE+MOC/LWAL</t>
  </si>
  <si>
    <t>DS4</t>
  </si>
  <si>
    <t>Rectangular cut stone masonry block with reinforced concrete floors and roof</t>
  </si>
  <si>
    <t>Unreinforced fired brick masonry</t>
  </si>
  <si>
    <t>MUR+CLBRS</t>
  </si>
  <si>
    <t>Unreinforced brick masonry in mud mortar without timber posts</t>
  </si>
  <si>
    <t>MUR+CLBRS+MOM/LWAL</t>
  </si>
  <si>
    <t>UFB2</t>
  </si>
  <si>
    <t>Unreinforced brick masonry in mud mortar with timber posts</t>
  </si>
  <si>
    <t>UFB3</t>
  </si>
  <si>
    <t>Unreinforced brick masonry in lime mortar</t>
  </si>
  <si>
    <t>MUR+CLBRS+MOL/LWAL</t>
  </si>
  <si>
    <t>UFB4</t>
  </si>
  <si>
    <t>Unreinforced fired brick masonry, cement mortar.</t>
  </si>
  <si>
    <t>MUR+CLBRS+MOC/LWAL</t>
  </si>
  <si>
    <t>UFB5</t>
  </si>
  <si>
    <t>Unreinforced fired brick masonry, cement mortar, but with reinforced concrete floor and roof slabs</t>
  </si>
  <si>
    <t>Concrete block unreinforced masonry with lime or cement mortar</t>
  </si>
  <si>
    <t>MUR+CB99+MOC/LWAL</t>
  </si>
  <si>
    <t>MS</t>
  </si>
  <si>
    <t>Massive stone masonry in lime or cement mortar</t>
  </si>
  <si>
    <t>Informal constructions.</t>
  </si>
  <si>
    <t>MATO</t>
  </si>
  <si>
    <t>UNK</t>
  </si>
  <si>
    <t>Not specified (unknown/default)</t>
  </si>
  <si>
    <t>-</t>
  </si>
  <si>
    <t>AIR-OED Codes for PAGER Mapping</t>
  </si>
  <si>
    <t>OED Code</t>
  </si>
  <si>
    <t>AIR code</t>
  </si>
  <si>
    <t>Name</t>
  </si>
  <si>
    <t>Unknown</t>
  </si>
  <si>
    <t>The construction class is not known.</t>
  </si>
  <si>
    <t>Wood, Wood frame</t>
  </si>
  <si>
    <t>Wood, Light wood frame</t>
  </si>
  <si>
    <t>Wood, Masonry veneer</t>
  </si>
  <si>
    <t>Wood, Heavy timber</t>
  </si>
  <si>
    <t>Wood, Okabe</t>
  </si>
  <si>
    <t>Wood, Shinkabe</t>
  </si>
  <si>
    <t>Wood, Lightweight Cladding</t>
  </si>
  <si>
    <t>Non-structural cladding and linings (e.g., fibre cement, plywood) used in lightweight construction that uses timber or light gauge steel framing as the structural support system.</t>
  </si>
  <si>
    <t>Wood, Hawaii indigenous material</t>
  </si>
  <si>
    <t>Indigenous Hawaiian construction.</t>
  </si>
  <si>
    <t>Masonry, Masonry</t>
  </si>
  <si>
    <t>Masonry, Adobe</t>
  </si>
  <si>
    <t>Masonry, Rubble stone masonry</t>
  </si>
  <si>
    <t>Masonry, Unreinforced masonry bearing wall</t>
  </si>
  <si>
    <t>Masonry, Unreinforced masonry bearing frame</t>
  </si>
  <si>
    <t>Masonry, Reinforced masonry</t>
  </si>
  <si>
    <t>Masonry, Reinforced masonry shear wall with MRF</t>
  </si>
  <si>
    <t>Masonry, Reinforced masonry shear wall w/o MRF</t>
  </si>
  <si>
    <t>Masonry, Joisted masonry</t>
  </si>
  <si>
    <t>Masonry exterior walls with roof of combustible materials on non-combustible supports.</t>
  </si>
  <si>
    <t>Masonry, Confined Masonry</t>
  </si>
  <si>
    <t>Masonry, Cavity Double Brick</t>
  </si>
  <si>
    <t>An unreinforced masonry construction type composed of two layers of bricks, common in many cities in Australia.</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</si>
  <si>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</si>
  <si>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</si>
  <si>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</si>
  <si>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</si>
  <si>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</si>
  <si>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</si>
  <si>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</si>
  <si>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</si>
  <si>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</si>
  <si>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</si>
  <si>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</si>
  <si>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</si>
  <si>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</si>
  <si>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Steel, Steel</t>
  </si>
  <si>
    <t>Steel frame buildings consist of steel columns and beams. Use this if the other technical characteristics of the building are unknown.</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</si>
  <si>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</si>
  <si>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</si>
  <si>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</si>
  <si>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</si>
  <si>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</si>
  <si>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</si>
  <si>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</si>
  <si>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</si>
  <si>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</si>
  <si>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</si>
  <si>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</si>
  <si>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</si>
  <si>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</si>
  <si>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Steel, Steel long span</t>
  </si>
  <si>
    <r>
      <rPr>
        <sz val="12"/>
        <rFont val="Arial"/>
        <family val="2"/>
      </rPr>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r>
  </si>
  <si>
    <r>
      <rPr>
        <sz val="12"/>
        <rFont val="Arial"/>
        <family val="2"/>
      </rPr>
      <t>Light wood frame structures are typically not built in the United States but would be found in other countries, such as Japan.
In Hawaii, this classification would include single wall (studless) construction framed with light timber trusses.</t>
    </r>
  </si>
  <si>
    <r>
      <rPr>
        <sz val="12"/>
        <rFont val="Arial"/>
        <family val="2"/>
      </rPr>
      <t>A wood-framed structure faced with a single width of non-load-bearing concrete, stone, or clay brick attached to the stud
wall.</t>
    </r>
  </si>
  <si>
    <r>
      <rPr>
        <sz val="12"/>
        <rFont val="Arial"/>
        <family val="2"/>
      </rPr>
      <t>Heavy Timber structures typically have masonry walls with heavy wood column supports, and floor and roof decks are 2-3
inch tongue-and-groove planks.</t>
    </r>
  </si>
  <si>
    <r>
      <rPr>
        <sz val="12"/>
        <rFont val="Arial"/>
        <family val="2"/>
      </rPr>
      <t>Use this option when the exterior walls are constructed of masonry materials, but detailed construction information is
unavailable or unknown.</t>
    </r>
  </si>
  <si>
    <r>
      <rPr>
        <sz val="12"/>
        <rFont val="Arial"/>
        <family val="2"/>
      </rPr>
      <t>Adobe construction uses adobe (clay) blocks with cement or cement-clay mixture as mortar. The roof consists of a timber
frame with clay tiles or, in some cases, metal roofing.</t>
    </r>
  </si>
  <si>
    <r>
      <rPr>
        <sz val="12"/>
        <rFont val="Arial"/>
        <family val="2"/>
      </rPr>
      <t>Rubble stone masonry consists of low-rise perimeter load bearing walls composed of irregular stones laid as coursed or
uncoursed rubble in a cement mortar bed, with floor and roof joists constructed with wood framing.</t>
    </r>
  </si>
  <si>
    <r>
      <rPr>
        <sz val="12"/>
        <rFont val="Arial"/>
        <family val="2"/>
      </rPr>
      <t>Unreinforced masonry buildings consist of structures in which there is no steel reinforcing within a load bearing masonry wall.
Floors, roofs, and internal partitions in these bearing wall buildings are usually of wood.</t>
    </r>
  </si>
  <si>
    <r>
      <rPr>
        <sz val="12"/>
        <rFont val="Arial"/>
        <family val="2"/>
      </rPr>
      <t>Unreinforced masonry is used for infill walls of buildings with a bearing frame. In this structure type, the masonry is intended
to be used not to support gravity loads, but to assist with lateral loads.</t>
    </r>
  </si>
  <si>
    <r>
      <rPr>
        <sz val="12"/>
        <rFont val="Arial"/>
        <family val="2"/>
      </rPr>
      <t>Reinforced masonry construction consists of load bearing walls of reinforced brick or concrete-block masonry. Floor and roof
joists constructed with wood framing are common.</t>
    </r>
  </si>
  <si>
    <r>
      <rPr>
        <sz val="12"/>
        <rFont val="Arial"/>
        <family val="2"/>
      </rPr>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r>
  </si>
  <si>
    <r>
      <rPr>
        <sz val="12"/>
        <rFont val="Arial"/>
        <family val="2"/>
      </rPr>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r>
  </si>
  <si>
    <r>
      <rPr>
        <sz val="12"/>
        <rFont val="Arial"/>
        <family val="2"/>
      </rPr>
      <t>Confined masonry is a construction system in which plain masonry walls are confined on all four sides by reinforced concrete
or reinforced masonry members. The walls themselves, however, carry all of the gravity and lateral loads.</t>
    </r>
  </si>
  <si>
    <r>
      <rPr>
        <sz val="12"/>
        <rFont val="Arial"/>
        <family val="2"/>
      </rPr>
      <t>Reinforced concrete buildings consist of reinforced concrete columns and beams. Use this if the other technical characteristics
of the building are unknown.</t>
    </r>
  </si>
  <si>
    <r>
      <rPr>
        <sz val="12"/>
        <rFont val="Arial"/>
        <family val="2"/>
      </rPr>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r>
  </si>
  <si>
    <r>
      <rPr>
        <sz val="12"/>
        <rFont val="Arial"/>
        <family val="2"/>
      </rPr>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r>
  </si>
  <si>
    <r>
      <rPr>
        <sz val="12"/>
        <rFont val="Arial"/>
        <family val="2"/>
      </rPr>
      <t>Buildings constructed with reinforced concrete columns, beams, and slabs. Moment Resisting Frames carry lateral loads due to earthquakes by bending. This kind of structural system can sustain large deformations and absorb energy without brittle
failure.</t>
    </r>
  </si>
  <si>
    <r>
      <rPr>
        <sz val="12"/>
        <rFont val="Arial"/>
        <family val="2"/>
      </rPr>
      <t>Buildings constructed with reinforced concrete columns, beams, and slabs. Moment Resisting Frames carry lateral loads due to earthquakes by bending. These structures have insufficient reinforcing steel embedded in the concrete and thus display
low ductility.</t>
    </r>
  </si>
  <si>
    <r>
      <rPr>
        <sz val="12"/>
        <rFont val="Arial"/>
        <family val="2"/>
      </rPr>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r>
  </si>
  <si>
    <r>
      <rPr>
        <sz val="12"/>
        <rFont val="Arial"/>
        <family val="2"/>
      </rPr>
      <t>Reinforced concrete columns and beams form "moment-resisting frames" to carry lateral loads due to earthquakes.
Unreinforced masonry walls are used as infills between the columns to add lateral load resistance but are not intended to
serve as gravity load-bearing elements.</t>
    </r>
  </si>
  <si>
    <r>
      <rPr>
        <sz val="12"/>
        <rFont val="Arial"/>
        <family val="2"/>
      </rPr>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r>
  </si>
  <si>
    <r>
      <rPr>
        <sz val="12"/>
        <rFont val="Arial"/>
        <family val="2"/>
      </rPr>
      <t>Structural steel sections (beams and columns) are encased in reinforced concrete. The encased structural steel columns are sometimes discontinued in the upper portions of the buildings, making the columns in the upper floor regular reinforced
concrete columns.</t>
    </r>
  </si>
  <si>
    <r>
      <rPr>
        <sz val="12"/>
        <rFont val="Arial"/>
        <family val="2"/>
      </rPr>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r>
  </si>
  <si>
    <t>Countries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</si>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</sst>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Arial"/>
      <family val="2"/>
    </font>
    <font>
      <sz val="10"/>
      <color rgb="FF000000"/>
      <name val="Tahoma"/>
      <family val="2"/>
    </font>
    <font>
      <b/>
      <sz val="10"/>
      <color rgb="FF000000"/>
      <name val="Tahoma"/>
      <family val="2"/>
    </font>
    <font>
      <sz val="12"/>
      <color rgb="FF002D40"/>
      <name val="Arial"/>
      <family val="2"/>
    </font>
    <font>
      <sz val="12"/>
      <name val="Arial"/>
      <family val="2"/>
    </font>
    <font>
      <b/>
      <sz val="12"/>
      <name val="Arial"/>
      <family val="2"/>
    </font>
    <font>
      <sz val="12"/>
      <color rgb="FF000000"/>
      <name val="Arial"/>
      <family val="2"/>
    </font>
  </fonts>
  <fills count="5">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rgb="FFFFFF00"/>
        <bgColor indexed="64"/>
      </patternFill>
    </fill>
  </fills>
  <borders count="2">
    <border>
      <left/>
      <right/>
      <top/>
      <bottom/>
      <diagonal/>
    </border>
    <border>
      <left style="thin">
        <color rgb="FF000000"/>
      </left>
      <right/>
      <top style="thin">
        <color rgb="FF000000"/>
      </top>
      <bottom style="thin">
        <color rgb="FF000000"/>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2"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quotePrefix="1" applyFont="1" applyFill="1" applyAlignment="1">
      <alignment horizontal="center" vertical="center"/>
    </xf>
    <xf numFmtId="0" fontId="1" fillId="0" borderId="0" xfId="0" quotePrefix="1" applyFont="1" applyAlignment="1">
      <alignment horizontal="center" vertical="center"/>
    </xf>
    <xf numFmtId="0" fontId="1" fillId="4" borderId="0" xfId="0" quotePrefix="1" applyFont="1" applyFill="1" applyAlignment="1">
      <alignment horizontal="center" vertical="center"/>
    </xf>
    <xf numFmtId="0" fontId="1" fillId="0" borderId="0" xfId="0" applyFont="1"/>
    <xf numFmtId="0" fontId="4" fillId="0" borderId="0" xfId="0" applyFont="1"/>
    <xf numFmtId="0" fontId="5" fillId="0" borderId="0" xfId="0" applyFont="1"/>
    <xf numFmtId="0" fontId="6" fillId="0" borderId="1" xfId="0" applyFont="1" applyBorder="1" applyAlignment="1">
      <alignment horizontal="left" vertical="top"/>
    </xf>
    <xf numFmtId="0" fontId="5" fillId="0" borderId="1" xfId="0" applyFont="1" applyBorder="1" applyAlignment="1">
      <alignment horizontal="left" vertical="top"/>
    </xf>
    <xf numFmtId="1" fontId="7" fillId="0" borderId="1" xfId="0" applyNumberFormat="1" applyFont="1" applyBorder="1" applyAlignment="1">
      <alignment horizontal="left" vertical="top" shrinkToFit="1"/>
    </xf>
    <xf numFmtId="0" fontId="1" fillId="0" borderId="1" xfId="0" applyFont="1" applyBorder="1" applyAlignment="1">
      <alignment horizontal="left" vertical="top"/>
    </xf>
    <xf numFmtId="0" fontId="1" fillId="0" borderId="1" xfId="0" applyFont="1" applyBorder="1" applyAlignment="1">
      <alignment horizontal="left"/>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5A3-B43B-9A4D-A91E-37D6A614C9FC}">
  <dimension ref="A1:BA52"/>
  <sheetViews>
    <sheetView tabSelected="1" zoomScale="110" zoomScaleNormal="181" workbookViewId="0">
      <pane xSplit="3" ySplit="2" topLeftCell="D20" activePane="bottomRight" state="frozen"/>
      <selection pane="topRight" activeCell="B1" sqref="B1"/>
      <selection pane="bottomLeft" activeCell="A3" sqref="A3"/>
      <selection pane="bottomRight" activeCell="Z45" sqref="A45:Z45"/>
    </sheetView>
  </sheetViews>
  <sheetFormatPr baseColWidth="10" defaultRowHeight="16" x14ac:dyDescent="0.2"/>
  <cols>
    <col min="1" max="1" width="7.5" style="1" bestFit="1" customWidth="1"/>
    <col min="2" max="2" width="9.1640625" style="1" bestFit="1" customWidth="1"/>
    <col min="3" max="3" width="8.33203125" style="1" bestFit="1" customWidth="1"/>
    <col min="4" max="12" width="5.83203125" style="1" customWidth="1"/>
    <col min="13" max="13" width="5.5" style="1" customWidth="1"/>
    <col min="14" max="19" width="5.83203125" style="1" customWidth="1"/>
    <col min="20" max="23" width="5.5" style="1" customWidth="1"/>
    <col min="24" max="24" width="8.33203125" style="1" customWidth="1"/>
    <col min="25" max="25" width="5.5" style="1" customWidth="1"/>
    <col min="26" max="26" width="14.6640625" style="1" bestFit="1" customWidth="1"/>
    <col min="27" max="28" width="5.1640625" style="1" customWidth="1"/>
    <col min="29" max="53" width="5.83203125" style="1" customWidth="1"/>
    <col min="54" max="16384" width="10.83203125" style="1"/>
  </cols>
  <sheetData>
    <row r="1" spans="1:53" x14ac:dyDescent="0.2">
      <c r="C1" s="20" t="s">
        <v>0</v>
      </c>
      <c r="D1" s="21" t="s">
        <v>84</v>
      </c>
      <c r="E1" s="21"/>
      <c r="F1" s="21"/>
      <c r="G1" s="21"/>
      <c r="H1" s="21"/>
      <c r="I1" s="21"/>
      <c r="J1" s="21"/>
      <c r="K1" s="21"/>
      <c r="L1" s="21"/>
      <c r="M1" s="7"/>
      <c r="N1" s="21" t="s">
        <v>88</v>
      </c>
      <c r="O1" s="21"/>
      <c r="P1" s="21"/>
      <c r="Q1" s="21"/>
      <c r="R1" s="21"/>
      <c r="S1" s="21"/>
      <c r="T1" s="7"/>
      <c r="U1" s="20" t="s">
        <v>2</v>
      </c>
      <c r="V1" s="1" t="s">
        <v>82</v>
      </c>
      <c r="W1" s="7"/>
      <c r="X1" s="4" t="s">
        <v>63</v>
      </c>
      <c r="Y1" s="7"/>
      <c r="Z1" s="3" t="s">
        <v>4</v>
      </c>
      <c r="AA1" s="3"/>
      <c r="AB1" s="3"/>
      <c r="AC1" s="3"/>
      <c r="AD1" s="3"/>
      <c r="AE1" s="3"/>
      <c r="AF1" s="3"/>
      <c r="AK1" s="3"/>
      <c r="AL1" s="3"/>
      <c r="AM1" s="3"/>
      <c r="AN1" s="3"/>
      <c r="AO1" s="3"/>
      <c r="AP1" s="3"/>
      <c r="AQ1" s="3"/>
      <c r="AR1" s="3"/>
      <c r="AS1" s="3"/>
      <c r="AT1" s="3"/>
      <c r="AU1" s="3"/>
      <c r="AV1" s="3"/>
    </row>
    <row r="2" spans="1:53" ht="17" customHeight="1" x14ac:dyDescent="0.2">
      <c r="A2" s="1" t="s">
        <v>80</v>
      </c>
      <c r="B2" s="1" t="s">
        <v>81</v>
      </c>
      <c r="C2" s="20"/>
      <c r="D2" s="1">
        <v>2015</v>
      </c>
      <c r="E2" s="1">
        <v>2016</v>
      </c>
      <c r="F2" s="1">
        <v>2017</v>
      </c>
      <c r="G2" s="1">
        <v>2018</v>
      </c>
      <c r="H2" s="1">
        <v>2019</v>
      </c>
      <c r="I2" s="1">
        <v>2020</v>
      </c>
      <c r="J2" s="1">
        <v>2021</v>
      </c>
      <c r="K2" s="1">
        <v>2022</v>
      </c>
      <c r="L2" s="1">
        <v>2023</v>
      </c>
      <c r="M2" s="6"/>
      <c r="N2" s="1">
        <v>2018</v>
      </c>
      <c r="O2" s="1">
        <v>2019</v>
      </c>
      <c r="P2" s="1">
        <v>2020</v>
      </c>
      <c r="Q2" s="1">
        <v>2021</v>
      </c>
      <c r="R2" s="1">
        <v>2022</v>
      </c>
      <c r="S2" s="1">
        <v>2023</v>
      </c>
      <c r="T2" s="6"/>
      <c r="U2" s="20"/>
      <c r="V2" s="2"/>
      <c r="W2" s="6"/>
      <c r="X2" s="2" t="s">
        <v>89</v>
      </c>
      <c r="Y2" s="6"/>
      <c r="Z2" s="1" t="s">
        <v>92</v>
      </c>
      <c r="AA2" s="1" t="s">
        <v>5</v>
      </c>
      <c r="AB2" s="1" t="s">
        <v>70</v>
      </c>
      <c r="AC2" s="1" t="s">
        <v>6</v>
      </c>
      <c r="AD2" s="1" t="s">
        <v>10</v>
      </c>
      <c r="AE2" s="1" t="s">
        <v>11</v>
      </c>
      <c r="AF2" s="1" t="s">
        <v>77</v>
      </c>
      <c r="AG2" s="1" t="s">
        <v>12</v>
      </c>
      <c r="AH2" s="1" t="s">
        <v>19</v>
      </c>
      <c r="AI2" s="1" t="s">
        <v>64</v>
      </c>
      <c r="AJ2" s="1" t="s">
        <v>72</v>
      </c>
      <c r="AK2" s="1" t="s">
        <v>7</v>
      </c>
      <c r="AL2" s="1" t="s">
        <v>65</v>
      </c>
      <c r="AM2" s="1" t="s">
        <v>71</v>
      </c>
      <c r="AN2" s="1" t="s">
        <v>66</v>
      </c>
      <c r="AO2" s="1" t="s">
        <v>8</v>
      </c>
      <c r="AP2" s="1" t="s">
        <v>73</v>
      </c>
      <c r="AQ2" s="1" t="s">
        <v>74</v>
      </c>
      <c r="AR2" s="1" t="s">
        <v>69</v>
      </c>
      <c r="AS2" s="1" t="s">
        <v>75</v>
      </c>
      <c r="AT2" s="1" t="s">
        <v>13</v>
      </c>
      <c r="AU2" s="1" t="s">
        <v>9</v>
      </c>
      <c r="AV2" s="1" t="s">
        <v>76</v>
      </c>
      <c r="AW2" s="1" t="s">
        <v>14</v>
      </c>
      <c r="AX2" s="1" t="s">
        <v>67</v>
      </c>
      <c r="AY2" s="1" t="s">
        <v>68</v>
      </c>
      <c r="AZ2" s="1" t="s">
        <v>18</v>
      </c>
      <c r="BA2" s="1" t="s">
        <v>15</v>
      </c>
    </row>
    <row r="3" spans="1:53" s="5" customFormat="1" x14ac:dyDescent="0.2">
      <c r="A3" s="5">
        <v>0</v>
      </c>
      <c r="B3" s="5">
        <v>1</v>
      </c>
      <c r="C3" s="5" t="s">
        <v>1</v>
      </c>
      <c r="D3" s="5">
        <v>1</v>
      </c>
      <c r="E3" s="5">
        <v>1</v>
      </c>
      <c r="F3" s="5">
        <v>1</v>
      </c>
      <c r="G3" s="5">
        <v>1</v>
      </c>
      <c r="H3" s="5">
        <v>1</v>
      </c>
      <c r="I3" s="5">
        <v>1</v>
      </c>
      <c r="J3" s="5">
        <v>1</v>
      </c>
      <c r="K3" s="5">
        <v>1</v>
      </c>
      <c r="L3" s="5">
        <v>1</v>
      </c>
      <c r="M3" s="7"/>
      <c r="N3" s="5">
        <v>1</v>
      </c>
      <c r="O3" s="5">
        <v>1</v>
      </c>
      <c r="P3" s="5">
        <v>1</v>
      </c>
      <c r="Q3" s="5">
        <v>1</v>
      </c>
      <c r="R3" s="5">
        <v>1</v>
      </c>
      <c r="S3" s="5">
        <v>1</v>
      </c>
      <c r="T3" s="7"/>
      <c r="U3" s="10" t="s">
        <v>78</v>
      </c>
      <c r="V3" s="10"/>
      <c r="W3" s="7"/>
      <c r="X3" s="10" t="s">
        <v>78</v>
      </c>
      <c r="Y3" s="7"/>
      <c r="Z3" s="5">
        <f>SUM(AA3:BA3)</f>
        <v>5</v>
      </c>
      <c r="AA3" s="5">
        <v>1</v>
      </c>
      <c r="AC3" s="5">
        <v>1</v>
      </c>
      <c r="AK3" s="5">
        <v>1</v>
      </c>
      <c r="AO3" s="5">
        <v>1</v>
      </c>
      <c r="AU3" s="5">
        <v>1</v>
      </c>
    </row>
    <row r="4" spans="1:53" x14ac:dyDescent="0.2">
      <c r="A4" s="1">
        <v>1</v>
      </c>
      <c r="B4" s="1">
        <v>2</v>
      </c>
      <c r="C4" s="1" t="s">
        <v>3</v>
      </c>
      <c r="D4" s="1">
        <v>1</v>
      </c>
      <c r="E4" s="1">
        <v>1</v>
      </c>
      <c r="F4" s="1">
        <v>1</v>
      </c>
      <c r="G4" s="1">
        <v>1</v>
      </c>
      <c r="H4" s="1">
        <v>1</v>
      </c>
      <c r="I4" s="1">
        <v>1</v>
      </c>
      <c r="J4" s="1">
        <v>1</v>
      </c>
      <c r="K4" s="1" t="s">
        <v>79</v>
      </c>
      <c r="L4" s="1" t="s">
        <v>79</v>
      </c>
      <c r="M4" s="7"/>
      <c r="N4" s="1">
        <v>1</v>
      </c>
      <c r="O4" s="1">
        <v>1</v>
      </c>
      <c r="P4" s="1">
        <v>1</v>
      </c>
      <c r="Q4" s="1">
        <v>1</v>
      </c>
      <c r="R4" s="1">
        <v>1</v>
      </c>
      <c r="S4" s="1">
        <v>1</v>
      </c>
      <c r="T4" s="7"/>
      <c r="U4" s="10" t="s">
        <v>78</v>
      </c>
      <c r="V4" s="10"/>
      <c r="W4" s="7"/>
      <c r="X4" s="10" t="s">
        <v>78</v>
      </c>
      <c r="Y4" s="7"/>
      <c r="Z4" s="1">
        <f t="shared" ref="Z4:Z49" si="0">SUM(AA4:BA4)</f>
        <v>8</v>
      </c>
      <c r="AA4" s="1">
        <v>1</v>
      </c>
      <c r="AC4" s="1">
        <v>1</v>
      </c>
      <c r="AD4" s="1">
        <v>1</v>
      </c>
      <c r="AE4" s="1">
        <v>1</v>
      </c>
      <c r="AG4" s="1">
        <v>1</v>
      </c>
      <c r="AT4" s="1">
        <v>1</v>
      </c>
      <c r="AU4" s="1">
        <v>1</v>
      </c>
      <c r="BA4" s="1">
        <v>1</v>
      </c>
    </row>
    <row r="5" spans="1:53" s="5" customFormat="1" x14ac:dyDescent="0.2">
      <c r="A5" s="5">
        <v>2</v>
      </c>
      <c r="B5" s="5">
        <v>3</v>
      </c>
      <c r="C5" s="5" t="s">
        <v>16</v>
      </c>
      <c r="D5" s="5">
        <v>1</v>
      </c>
      <c r="E5" s="5">
        <v>1</v>
      </c>
      <c r="F5" s="5">
        <v>1</v>
      </c>
      <c r="G5" s="5">
        <v>1</v>
      </c>
      <c r="H5" s="5">
        <v>1</v>
      </c>
      <c r="I5" s="5">
        <v>1</v>
      </c>
      <c r="J5" s="5">
        <v>1</v>
      </c>
      <c r="K5" s="5">
        <v>1</v>
      </c>
      <c r="L5" s="5">
        <v>1</v>
      </c>
      <c r="M5" s="7"/>
      <c r="N5" s="5">
        <v>1</v>
      </c>
      <c r="O5" s="5">
        <v>1</v>
      </c>
      <c r="P5" s="5">
        <v>1</v>
      </c>
      <c r="Q5" s="5">
        <v>1</v>
      </c>
      <c r="R5" s="5">
        <v>1</v>
      </c>
      <c r="S5" s="5">
        <v>1</v>
      </c>
      <c r="T5" s="7"/>
      <c r="U5" s="10" t="s">
        <v>78</v>
      </c>
      <c r="V5" s="10"/>
      <c r="W5" s="7"/>
      <c r="X5" s="10" t="s">
        <v>78</v>
      </c>
      <c r="Y5" s="7"/>
      <c r="Z5" s="5">
        <f t="shared" si="0"/>
        <v>5</v>
      </c>
      <c r="AA5" s="5">
        <v>1</v>
      </c>
      <c r="AC5" s="5">
        <v>1</v>
      </c>
      <c r="AT5" s="5">
        <v>1</v>
      </c>
      <c r="AU5" s="5">
        <v>1</v>
      </c>
      <c r="AW5" s="5">
        <v>1</v>
      </c>
    </row>
    <row r="6" spans="1:53" x14ac:dyDescent="0.2">
      <c r="A6" s="1">
        <v>3</v>
      </c>
      <c r="B6" s="1">
        <v>4</v>
      </c>
      <c r="C6" s="1" t="s">
        <v>17</v>
      </c>
      <c r="D6" s="1">
        <v>1</v>
      </c>
      <c r="E6" s="1">
        <v>1</v>
      </c>
      <c r="F6" s="1">
        <v>1</v>
      </c>
      <c r="G6" s="1">
        <v>1</v>
      </c>
      <c r="H6" s="1">
        <v>1</v>
      </c>
      <c r="I6" s="1">
        <v>1</v>
      </c>
      <c r="J6" s="1">
        <v>1</v>
      </c>
      <c r="K6" s="1">
        <v>1</v>
      </c>
      <c r="L6" s="1">
        <v>1</v>
      </c>
      <c r="M6" s="7"/>
      <c r="N6" s="1">
        <v>1</v>
      </c>
      <c r="O6" s="1">
        <v>1</v>
      </c>
      <c r="P6" s="1">
        <v>1</v>
      </c>
      <c r="Q6" s="1">
        <v>1</v>
      </c>
      <c r="R6" s="1">
        <v>1</v>
      </c>
      <c r="S6" s="1">
        <v>1</v>
      </c>
      <c r="T6" s="7"/>
      <c r="U6" s="10" t="s">
        <v>78</v>
      </c>
      <c r="V6" s="10"/>
      <c r="W6" s="7"/>
      <c r="X6" s="10" t="s">
        <v>78</v>
      </c>
      <c r="Y6" s="7"/>
      <c r="Z6" s="1">
        <f t="shared" si="0"/>
        <v>8</v>
      </c>
      <c r="AA6" s="1">
        <v>1</v>
      </c>
      <c r="AC6" s="1">
        <v>1</v>
      </c>
      <c r="AD6" s="1">
        <v>1</v>
      </c>
      <c r="AE6" s="1">
        <v>1</v>
      </c>
      <c r="AH6" s="1">
        <v>1</v>
      </c>
      <c r="AT6" s="1">
        <v>1</v>
      </c>
      <c r="AU6" s="1">
        <v>1</v>
      </c>
      <c r="AZ6" s="1">
        <v>1</v>
      </c>
    </row>
    <row r="7" spans="1:53" s="5" customFormat="1" x14ac:dyDescent="0.2">
      <c r="A7" s="5">
        <v>4</v>
      </c>
      <c r="B7" s="5">
        <v>5</v>
      </c>
      <c r="C7" s="5" t="s">
        <v>20</v>
      </c>
      <c r="D7" s="5">
        <v>1</v>
      </c>
      <c r="E7" s="5">
        <v>1</v>
      </c>
      <c r="F7" s="5">
        <v>1</v>
      </c>
      <c r="G7" s="5">
        <v>1</v>
      </c>
      <c r="H7" s="5">
        <v>1</v>
      </c>
      <c r="I7" s="5">
        <v>1</v>
      </c>
      <c r="J7" s="5">
        <v>1</v>
      </c>
      <c r="K7" s="5">
        <v>1</v>
      </c>
      <c r="L7" s="5">
        <v>1</v>
      </c>
      <c r="M7" s="7"/>
      <c r="N7" s="5">
        <v>1</v>
      </c>
      <c r="O7" s="5">
        <v>1</v>
      </c>
      <c r="P7" s="5">
        <v>1</v>
      </c>
      <c r="Q7" s="5">
        <v>1</v>
      </c>
      <c r="R7" s="5">
        <v>1</v>
      </c>
      <c r="S7" s="5">
        <v>1</v>
      </c>
      <c r="T7" s="7"/>
      <c r="U7" s="10" t="s">
        <v>78</v>
      </c>
      <c r="V7" s="10"/>
      <c r="W7" s="7"/>
      <c r="X7" s="10" t="s">
        <v>78</v>
      </c>
      <c r="Y7" s="7"/>
      <c r="Z7" s="5">
        <f t="shared" si="0"/>
        <v>5</v>
      </c>
      <c r="AC7" s="5">
        <v>1</v>
      </c>
      <c r="AG7" s="5">
        <v>1</v>
      </c>
      <c r="AH7" s="5">
        <v>1</v>
      </c>
      <c r="AT7" s="5">
        <v>1</v>
      </c>
      <c r="BA7" s="5">
        <v>1</v>
      </c>
    </row>
    <row r="8" spans="1:53" x14ac:dyDescent="0.2">
      <c r="A8" s="1">
        <v>5</v>
      </c>
      <c r="B8" s="1">
        <v>6</v>
      </c>
      <c r="C8" s="1" t="s">
        <v>21</v>
      </c>
      <c r="D8" s="1">
        <v>1</v>
      </c>
      <c r="E8" s="1">
        <v>1</v>
      </c>
      <c r="F8" s="1">
        <v>1</v>
      </c>
      <c r="G8" s="1">
        <v>1</v>
      </c>
      <c r="H8" s="1">
        <v>1</v>
      </c>
      <c r="I8" s="1">
        <v>1</v>
      </c>
      <c r="J8" s="1">
        <v>1</v>
      </c>
      <c r="K8" s="1">
        <v>1</v>
      </c>
      <c r="L8" s="1">
        <v>1</v>
      </c>
      <c r="M8" s="7"/>
      <c r="N8" s="1">
        <v>1</v>
      </c>
      <c r="O8" s="1">
        <v>1</v>
      </c>
      <c r="P8" s="1">
        <v>1</v>
      </c>
      <c r="Q8" s="1">
        <v>1</v>
      </c>
      <c r="R8" s="1">
        <v>1</v>
      </c>
      <c r="S8" s="1">
        <v>1</v>
      </c>
      <c r="T8" s="7"/>
      <c r="U8" s="10" t="s">
        <v>78</v>
      </c>
      <c r="V8" s="10"/>
      <c r="W8" s="7"/>
      <c r="X8" s="10" t="s">
        <v>78</v>
      </c>
      <c r="Y8" s="7"/>
      <c r="Z8" s="1">
        <f t="shared" si="0"/>
        <v>9</v>
      </c>
      <c r="AC8" s="1">
        <v>1</v>
      </c>
      <c r="AD8" s="1">
        <v>1</v>
      </c>
      <c r="AG8" s="1">
        <v>1</v>
      </c>
      <c r="AH8" s="1">
        <v>1</v>
      </c>
      <c r="AK8" s="1">
        <v>1</v>
      </c>
      <c r="AO8" s="1">
        <v>1</v>
      </c>
      <c r="AU8" s="1">
        <v>1</v>
      </c>
      <c r="AZ8" s="1">
        <v>1</v>
      </c>
      <c r="BA8" s="1">
        <v>1</v>
      </c>
    </row>
    <row r="9" spans="1:53" s="5" customFormat="1" x14ac:dyDescent="0.2">
      <c r="A9" s="5">
        <v>6</v>
      </c>
      <c r="B9" s="5">
        <v>7</v>
      </c>
      <c r="C9" s="5" t="s">
        <v>22</v>
      </c>
      <c r="D9" s="5">
        <v>1</v>
      </c>
      <c r="E9" s="5">
        <v>1</v>
      </c>
      <c r="F9" s="5">
        <v>1</v>
      </c>
      <c r="G9" s="5">
        <v>1</v>
      </c>
      <c r="H9" s="5">
        <v>1</v>
      </c>
      <c r="I9" s="5">
        <v>1</v>
      </c>
      <c r="J9" s="5">
        <v>1</v>
      </c>
      <c r="K9" s="5">
        <v>1</v>
      </c>
      <c r="L9" s="5">
        <v>1</v>
      </c>
      <c r="M9" s="7"/>
      <c r="N9" s="5">
        <v>1</v>
      </c>
      <c r="O9" s="5">
        <v>1</v>
      </c>
      <c r="P9" s="5">
        <v>1</v>
      </c>
      <c r="Q9" s="5">
        <v>1</v>
      </c>
      <c r="R9" s="5">
        <v>1</v>
      </c>
      <c r="S9" s="5">
        <v>1</v>
      </c>
      <c r="T9" s="7"/>
      <c r="U9" s="5">
        <v>1</v>
      </c>
      <c r="V9" s="10" t="s">
        <v>78</v>
      </c>
      <c r="W9" s="7"/>
      <c r="X9" s="10" t="s">
        <v>78</v>
      </c>
      <c r="Y9" s="7"/>
      <c r="Z9" s="5">
        <f t="shared" si="0"/>
        <v>11</v>
      </c>
      <c r="AA9" s="5">
        <v>1</v>
      </c>
      <c r="AC9" s="5">
        <v>1</v>
      </c>
      <c r="AG9" s="5">
        <v>1</v>
      </c>
      <c r="AI9" s="5">
        <v>1</v>
      </c>
      <c r="AL9" s="5">
        <v>1</v>
      </c>
      <c r="AN9" s="5">
        <v>1</v>
      </c>
      <c r="AT9" s="5">
        <v>1</v>
      </c>
      <c r="AU9" s="5">
        <v>1</v>
      </c>
      <c r="AW9" s="5">
        <v>1</v>
      </c>
      <c r="AX9" s="5">
        <v>1</v>
      </c>
      <c r="AY9" s="5">
        <v>1</v>
      </c>
    </row>
    <row r="10" spans="1:53" x14ac:dyDescent="0.2">
      <c r="A10" s="1">
        <v>7</v>
      </c>
      <c r="B10" s="1">
        <v>8</v>
      </c>
      <c r="C10" s="1" t="s">
        <v>23</v>
      </c>
      <c r="D10" s="1">
        <v>1</v>
      </c>
      <c r="E10" s="1">
        <v>1</v>
      </c>
      <c r="F10" s="1">
        <v>1</v>
      </c>
      <c r="G10" s="1">
        <v>1</v>
      </c>
      <c r="H10" s="1">
        <v>1</v>
      </c>
      <c r="I10" s="1">
        <v>1</v>
      </c>
      <c r="J10" s="1">
        <v>1</v>
      </c>
      <c r="K10" s="1">
        <v>1</v>
      </c>
      <c r="L10" s="1">
        <v>1</v>
      </c>
      <c r="M10" s="7"/>
      <c r="N10" s="1">
        <v>1</v>
      </c>
      <c r="O10" s="1">
        <v>1</v>
      </c>
      <c r="P10" s="1">
        <v>1</v>
      </c>
      <c r="Q10" s="1">
        <v>1</v>
      </c>
      <c r="R10" s="1">
        <v>1</v>
      </c>
      <c r="S10" s="1">
        <v>1</v>
      </c>
      <c r="T10" s="7"/>
      <c r="U10" s="1">
        <v>1</v>
      </c>
      <c r="V10" s="10" t="s">
        <v>78</v>
      </c>
      <c r="W10" s="7"/>
      <c r="X10" s="10" t="s">
        <v>78</v>
      </c>
      <c r="Y10" s="7"/>
      <c r="Z10" s="1">
        <f t="shared" si="0"/>
        <v>8</v>
      </c>
      <c r="AA10" s="1">
        <v>1</v>
      </c>
      <c r="AC10" s="1">
        <v>1</v>
      </c>
      <c r="AG10" s="1">
        <v>1</v>
      </c>
      <c r="AH10" s="1">
        <v>1</v>
      </c>
      <c r="AT10" s="1">
        <v>1</v>
      </c>
      <c r="AU10" s="1">
        <v>1</v>
      </c>
      <c r="AW10" s="1">
        <v>1</v>
      </c>
      <c r="BA10" s="1">
        <v>1</v>
      </c>
    </row>
    <row r="11" spans="1:53" s="5" customFormat="1" x14ac:dyDescent="0.2">
      <c r="A11" s="5">
        <v>8</v>
      </c>
      <c r="B11" s="5">
        <v>9</v>
      </c>
      <c r="C11" s="5" t="s">
        <v>24</v>
      </c>
      <c r="D11" s="5">
        <v>1</v>
      </c>
      <c r="E11" s="5">
        <v>1</v>
      </c>
      <c r="F11" s="5">
        <v>1</v>
      </c>
      <c r="G11" s="5">
        <v>1</v>
      </c>
      <c r="H11" s="5">
        <v>1</v>
      </c>
      <c r="I11" s="5">
        <v>1</v>
      </c>
      <c r="J11" s="5">
        <v>1</v>
      </c>
      <c r="K11" s="5">
        <v>1</v>
      </c>
      <c r="L11" s="5">
        <v>1</v>
      </c>
      <c r="M11" s="7"/>
      <c r="N11" s="5">
        <v>1</v>
      </c>
      <c r="O11" s="5">
        <v>1</v>
      </c>
      <c r="P11" s="5">
        <v>1</v>
      </c>
      <c r="Q11" s="5">
        <v>1</v>
      </c>
      <c r="R11" s="5">
        <v>1</v>
      </c>
      <c r="S11" s="5">
        <v>1</v>
      </c>
      <c r="T11" s="7"/>
      <c r="U11" s="10" t="s">
        <v>78</v>
      </c>
      <c r="V11" s="10"/>
      <c r="W11" s="7"/>
      <c r="X11" s="10" t="s">
        <v>78</v>
      </c>
      <c r="Y11" s="7"/>
      <c r="Z11" s="5">
        <f t="shared" si="0"/>
        <v>10</v>
      </c>
      <c r="AA11" s="5">
        <v>1</v>
      </c>
      <c r="AC11" s="5">
        <v>1</v>
      </c>
      <c r="AG11" s="5">
        <v>1</v>
      </c>
      <c r="AH11" s="5">
        <v>1</v>
      </c>
      <c r="AK11" s="5">
        <v>1</v>
      </c>
      <c r="AL11" s="5">
        <v>1</v>
      </c>
      <c r="AT11" s="5">
        <v>1</v>
      </c>
      <c r="AU11" s="5">
        <v>1</v>
      </c>
      <c r="AW11" s="5">
        <v>1</v>
      </c>
      <c r="BA11" s="5">
        <v>1</v>
      </c>
    </row>
    <row r="12" spans="1:53" x14ac:dyDescent="0.2">
      <c r="A12" s="1">
        <v>9</v>
      </c>
      <c r="B12" s="1">
        <v>10</v>
      </c>
      <c r="C12" s="1" t="s">
        <v>25</v>
      </c>
      <c r="D12" s="1">
        <v>1</v>
      </c>
      <c r="E12" s="1" t="s">
        <v>83</v>
      </c>
      <c r="F12" s="1">
        <v>1</v>
      </c>
      <c r="G12" s="1">
        <v>1</v>
      </c>
      <c r="H12" s="1">
        <v>1</v>
      </c>
      <c r="I12" s="1">
        <v>1</v>
      </c>
      <c r="J12" s="1">
        <v>1</v>
      </c>
      <c r="K12" s="1" t="s">
        <v>83</v>
      </c>
      <c r="L12" s="1" t="s">
        <v>83</v>
      </c>
      <c r="M12" s="7"/>
      <c r="N12" s="1">
        <v>1</v>
      </c>
      <c r="O12" s="1">
        <v>1</v>
      </c>
      <c r="P12" s="1">
        <v>1</v>
      </c>
      <c r="Q12" s="1">
        <v>1</v>
      </c>
      <c r="R12" s="1">
        <v>1</v>
      </c>
      <c r="S12" s="1">
        <v>1</v>
      </c>
      <c r="T12" s="7"/>
      <c r="U12" s="1">
        <v>1</v>
      </c>
      <c r="V12" s="10" t="s">
        <v>78</v>
      </c>
      <c r="W12" s="7"/>
      <c r="X12" s="10" t="s">
        <v>78</v>
      </c>
      <c r="Y12" s="7"/>
      <c r="Z12" s="1">
        <f t="shared" si="0"/>
        <v>7</v>
      </c>
      <c r="AC12" s="1">
        <v>1</v>
      </c>
      <c r="AG12" s="1">
        <v>1</v>
      </c>
      <c r="AK12" s="1">
        <v>1</v>
      </c>
      <c r="AL12" s="1">
        <v>1</v>
      </c>
      <c r="AT12" s="1">
        <v>1</v>
      </c>
      <c r="AU12" s="1">
        <v>1</v>
      </c>
      <c r="AW12" s="1">
        <v>1</v>
      </c>
    </row>
    <row r="13" spans="1:53" s="5" customFormat="1" x14ac:dyDescent="0.2">
      <c r="A13" s="5">
        <v>10</v>
      </c>
      <c r="B13" s="5">
        <v>11</v>
      </c>
      <c r="C13" s="5" t="s">
        <v>26</v>
      </c>
      <c r="D13" s="5">
        <v>1</v>
      </c>
      <c r="E13" s="5">
        <v>1</v>
      </c>
      <c r="F13" s="5">
        <v>1</v>
      </c>
      <c r="G13" s="5">
        <v>1</v>
      </c>
      <c r="H13" s="5">
        <v>1</v>
      </c>
      <c r="I13" s="5">
        <v>1</v>
      </c>
      <c r="J13" s="5">
        <v>1</v>
      </c>
      <c r="K13" s="5">
        <v>1</v>
      </c>
      <c r="L13" s="5">
        <v>1</v>
      </c>
      <c r="M13" s="7"/>
      <c r="N13" s="5">
        <v>1</v>
      </c>
      <c r="O13" s="5">
        <v>1</v>
      </c>
      <c r="P13" s="5">
        <v>1</v>
      </c>
      <c r="Q13" s="5">
        <v>1</v>
      </c>
      <c r="R13" s="5">
        <v>1</v>
      </c>
      <c r="S13" s="5">
        <v>1</v>
      </c>
      <c r="T13" s="7"/>
      <c r="U13" s="5">
        <v>1</v>
      </c>
      <c r="V13" s="10" t="s">
        <v>78</v>
      </c>
      <c r="W13" s="7"/>
      <c r="X13" s="10" t="s">
        <v>78</v>
      </c>
      <c r="Y13" s="7"/>
      <c r="Z13" s="5">
        <f t="shared" si="0"/>
        <v>10</v>
      </c>
      <c r="AA13" s="5">
        <v>1</v>
      </c>
      <c r="AC13" s="5">
        <v>1</v>
      </c>
      <c r="AG13" s="5">
        <v>1</v>
      </c>
      <c r="AH13" s="5">
        <v>1</v>
      </c>
      <c r="AK13" s="5">
        <v>1</v>
      </c>
      <c r="AO13" s="5">
        <v>1</v>
      </c>
      <c r="AT13" s="5">
        <v>1</v>
      </c>
      <c r="AU13" s="5">
        <v>1</v>
      </c>
      <c r="AW13" s="5">
        <v>1</v>
      </c>
      <c r="BA13" s="5">
        <v>1</v>
      </c>
    </row>
    <row r="14" spans="1:53" x14ac:dyDescent="0.2">
      <c r="A14" s="1">
        <v>11</v>
      </c>
      <c r="B14" s="1">
        <v>12</v>
      </c>
      <c r="C14" s="1" t="s">
        <v>27</v>
      </c>
      <c r="D14" s="1" t="s">
        <v>83</v>
      </c>
      <c r="E14" s="1">
        <v>1</v>
      </c>
      <c r="F14" s="1">
        <v>1</v>
      </c>
      <c r="G14" s="1">
        <v>1</v>
      </c>
      <c r="H14" s="1">
        <v>1</v>
      </c>
      <c r="I14" s="1">
        <v>1</v>
      </c>
      <c r="J14" s="1">
        <v>1</v>
      </c>
      <c r="K14" s="1">
        <v>1</v>
      </c>
      <c r="L14" s="1">
        <v>1</v>
      </c>
      <c r="M14" s="7"/>
      <c r="N14" s="1">
        <v>1</v>
      </c>
      <c r="O14" s="1">
        <v>1</v>
      </c>
      <c r="P14" s="1">
        <v>1</v>
      </c>
      <c r="Q14" s="1">
        <v>1</v>
      </c>
      <c r="R14" s="1">
        <v>1</v>
      </c>
      <c r="S14" s="1">
        <v>1</v>
      </c>
      <c r="T14" s="7"/>
      <c r="U14" s="1">
        <v>1</v>
      </c>
      <c r="V14" s="10" t="s">
        <v>78</v>
      </c>
      <c r="W14" s="7"/>
      <c r="X14" s="10" t="s">
        <v>78</v>
      </c>
      <c r="Y14" s="7"/>
      <c r="Z14" s="1">
        <f t="shared" si="0"/>
        <v>10</v>
      </c>
      <c r="AC14" s="1">
        <v>1</v>
      </c>
      <c r="AD14" s="1">
        <v>1</v>
      </c>
      <c r="AG14" s="1">
        <v>1</v>
      </c>
      <c r="AK14" s="1">
        <v>1</v>
      </c>
      <c r="AN14" s="1">
        <v>1</v>
      </c>
      <c r="AR14" s="1">
        <v>1</v>
      </c>
      <c r="AT14" s="1">
        <v>1</v>
      </c>
      <c r="AU14" s="1">
        <v>1</v>
      </c>
      <c r="AW14" s="1">
        <v>1</v>
      </c>
      <c r="BA14" s="1">
        <v>1</v>
      </c>
    </row>
    <row r="15" spans="1:53" s="5" customFormat="1" x14ac:dyDescent="0.2">
      <c r="A15" s="5">
        <v>12</v>
      </c>
      <c r="B15" s="5">
        <v>13</v>
      </c>
      <c r="C15" s="5" t="s">
        <v>28</v>
      </c>
      <c r="D15" s="5" t="s">
        <v>79</v>
      </c>
      <c r="E15" s="5">
        <v>1</v>
      </c>
      <c r="F15" s="5">
        <v>1</v>
      </c>
      <c r="G15" s="5">
        <v>1</v>
      </c>
      <c r="H15" s="5">
        <v>1</v>
      </c>
      <c r="I15" s="5">
        <v>1</v>
      </c>
      <c r="J15" s="5">
        <v>1</v>
      </c>
      <c r="K15" s="5">
        <v>1</v>
      </c>
      <c r="L15" s="5">
        <v>1</v>
      </c>
      <c r="M15" s="7"/>
      <c r="N15" s="5">
        <v>1</v>
      </c>
      <c r="O15" s="5">
        <v>1</v>
      </c>
      <c r="P15" s="5">
        <v>1</v>
      </c>
      <c r="Q15" s="5">
        <v>1</v>
      </c>
      <c r="R15" s="5">
        <v>1</v>
      </c>
      <c r="S15" s="5">
        <v>1</v>
      </c>
      <c r="T15" s="7"/>
      <c r="U15" s="10" t="s">
        <v>78</v>
      </c>
      <c r="V15" s="10"/>
      <c r="W15" s="7"/>
      <c r="X15" s="10" t="s">
        <v>78</v>
      </c>
      <c r="Y15" s="7"/>
      <c r="Z15" s="5">
        <f t="shared" si="0"/>
        <v>9</v>
      </c>
      <c r="AA15" s="5">
        <v>1</v>
      </c>
      <c r="AC15" s="5">
        <v>1</v>
      </c>
      <c r="AD15" s="5">
        <v>1</v>
      </c>
      <c r="AG15" s="5">
        <v>1</v>
      </c>
      <c r="AH15" s="5">
        <v>1</v>
      </c>
      <c r="AK15" s="5">
        <v>1</v>
      </c>
      <c r="AU15" s="5">
        <v>1</v>
      </c>
      <c r="AW15" s="5">
        <v>1</v>
      </c>
      <c r="BA15" s="5">
        <v>1</v>
      </c>
    </row>
    <row r="16" spans="1:53" x14ac:dyDescent="0.2">
      <c r="A16" s="1">
        <v>13</v>
      </c>
      <c r="B16" s="1">
        <v>14</v>
      </c>
      <c r="C16" s="1" t="s">
        <v>29</v>
      </c>
      <c r="D16" s="1">
        <v>1</v>
      </c>
      <c r="E16" s="1">
        <v>1</v>
      </c>
      <c r="F16" s="1">
        <v>1</v>
      </c>
      <c r="G16" s="1">
        <v>1</v>
      </c>
      <c r="H16" s="1">
        <v>1</v>
      </c>
      <c r="I16" s="1">
        <v>1</v>
      </c>
      <c r="J16" s="1">
        <v>1</v>
      </c>
      <c r="K16" s="1">
        <v>1</v>
      </c>
      <c r="L16" s="1">
        <v>1</v>
      </c>
      <c r="M16" s="7"/>
      <c r="N16" s="1">
        <v>1</v>
      </c>
      <c r="O16" s="1">
        <v>1</v>
      </c>
      <c r="P16" s="1">
        <v>1</v>
      </c>
      <c r="Q16" s="1">
        <v>1</v>
      </c>
      <c r="R16" s="1">
        <v>1</v>
      </c>
      <c r="S16" s="1">
        <v>1</v>
      </c>
      <c r="T16" s="7"/>
      <c r="U16" s="1">
        <v>1</v>
      </c>
      <c r="V16" s="10" t="s">
        <v>78</v>
      </c>
      <c r="W16" s="7"/>
      <c r="X16" s="10" t="s">
        <v>78</v>
      </c>
      <c r="Y16" s="7"/>
      <c r="Z16" s="1">
        <f t="shared" si="0"/>
        <v>8</v>
      </c>
      <c r="AA16" s="1">
        <v>1</v>
      </c>
      <c r="AB16" s="1">
        <v>1</v>
      </c>
      <c r="AC16" s="1">
        <v>1</v>
      </c>
      <c r="AD16" s="1">
        <v>1</v>
      </c>
      <c r="AG16" s="1">
        <v>1</v>
      </c>
      <c r="AH16" s="1">
        <v>1</v>
      </c>
      <c r="AO16" s="1">
        <v>1</v>
      </c>
      <c r="AT16" s="1">
        <v>1</v>
      </c>
    </row>
    <row r="17" spans="1:53" s="5" customFormat="1" x14ac:dyDescent="0.2">
      <c r="A17" s="5">
        <v>14</v>
      </c>
      <c r="B17" s="5">
        <v>15</v>
      </c>
      <c r="C17" s="5" t="s">
        <v>30</v>
      </c>
      <c r="D17" s="5">
        <v>1</v>
      </c>
      <c r="E17" s="5">
        <v>1</v>
      </c>
      <c r="F17" s="5">
        <v>1</v>
      </c>
      <c r="G17" s="5">
        <v>1</v>
      </c>
      <c r="H17" s="5">
        <v>1</v>
      </c>
      <c r="I17" s="5">
        <v>1</v>
      </c>
      <c r="J17" s="5">
        <v>1</v>
      </c>
      <c r="K17" s="5">
        <v>1</v>
      </c>
      <c r="L17" s="5">
        <v>1</v>
      </c>
      <c r="M17" s="7"/>
      <c r="N17" s="5">
        <v>1</v>
      </c>
      <c r="O17" s="5">
        <v>1</v>
      </c>
      <c r="P17" s="5">
        <v>1</v>
      </c>
      <c r="Q17" s="5">
        <v>1</v>
      </c>
      <c r="R17" s="5">
        <v>1</v>
      </c>
      <c r="S17" s="5">
        <v>1</v>
      </c>
      <c r="T17" s="7"/>
      <c r="U17" s="5">
        <v>1</v>
      </c>
      <c r="V17" s="10" t="s">
        <v>78</v>
      </c>
      <c r="W17" s="7"/>
      <c r="X17" s="10" t="s">
        <v>78</v>
      </c>
      <c r="Y17" s="7"/>
      <c r="Z17" s="5">
        <f t="shared" si="0"/>
        <v>5</v>
      </c>
      <c r="AA17" s="5">
        <v>1</v>
      </c>
      <c r="AC17" s="5">
        <v>1</v>
      </c>
      <c r="AG17" s="5">
        <v>1</v>
      </c>
      <c r="AH17" s="5">
        <v>1</v>
      </c>
      <c r="AT17" s="5">
        <v>1</v>
      </c>
    </row>
    <row r="18" spans="1:53" x14ac:dyDescent="0.2">
      <c r="A18" s="1">
        <v>15</v>
      </c>
      <c r="B18" s="1">
        <v>16</v>
      </c>
      <c r="C18" s="1" t="s">
        <v>31</v>
      </c>
      <c r="D18" s="1">
        <v>1</v>
      </c>
      <c r="E18" s="1">
        <v>1</v>
      </c>
      <c r="F18" s="1">
        <v>1</v>
      </c>
      <c r="G18" s="1">
        <v>1</v>
      </c>
      <c r="H18" s="1">
        <v>1</v>
      </c>
      <c r="I18" s="1">
        <v>1</v>
      </c>
      <c r="J18" s="1">
        <v>1</v>
      </c>
      <c r="K18" s="1">
        <v>1</v>
      </c>
      <c r="L18" s="1">
        <v>1</v>
      </c>
      <c r="M18" s="7"/>
      <c r="N18" s="1">
        <v>1</v>
      </c>
      <c r="O18" s="1">
        <v>1</v>
      </c>
      <c r="P18" s="1">
        <v>1</v>
      </c>
      <c r="Q18" s="1">
        <v>1</v>
      </c>
      <c r="R18" s="1">
        <v>1</v>
      </c>
      <c r="S18" s="1">
        <v>1</v>
      </c>
      <c r="T18" s="7"/>
      <c r="U18" s="1">
        <v>1</v>
      </c>
      <c r="V18" s="10" t="s">
        <v>78</v>
      </c>
      <c r="W18" s="7"/>
      <c r="X18" s="10" t="s">
        <v>78</v>
      </c>
      <c r="Y18" s="7"/>
      <c r="Z18" s="1">
        <f t="shared" si="0"/>
        <v>7</v>
      </c>
      <c r="AA18" s="1">
        <v>1</v>
      </c>
      <c r="AB18" s="1">
        <v>1</v>
      </c>
      <c r="AC18" s="1">
        <v>1</v>
      </c>
      <c r="AD18" s="1">
        <v>1</v>
      </c>
      <c r="AG18" s="1">
        <v>1</v>
      </c>
      <c r="AH18" s="1">
        <v>1</v>
      </c>
      <c r="AT18" s="1">
        <v>1</v>
      </c>
    </row>
    <row r="19" spans="1:53" s="5" customFormat="1" x14ac:dyDescent="0.2">
      <c r="A19" s="5">
        <v>16</v>
      </c>
      <c r="B19" s="5">
        <v>17</v>
      </c>
      <c r="C19" s="5" t="s">
        <v>32</v>
      </c>
      <c r="D19" s="5">
        <v>1</v>
      </c>
      <c r="E19" s="5">
        <v>1</v>
      </c>
      <c r="F19" s="5">
        <v>1</v>
      </c>
      <c r="G19" s="5">
        <v>1</v>
      </c>
      <c r="H19" s="5">
        <v>1</v>
      </c>
      <c r="I19" s="5">
        <v>1</v>
      </c>
      <c r="J19" s="5">
        <v>1</v>
      </c>
      <c r="K19" s="5">
        <v>1</v>
      </c>
      <c r="L19" s="5">
        <v>1</v>
      </c>
      <c r="M19" s="7"/>
      <c r="N19" s="5">
        <v>1</v>
      </c>
      <c r="O19" s="5">
        <v>1</v>
      </c>
      <c r="P19" s="5">
        <v>1</v>
      </c>
      <c r="Q19" s="5">
        <v>1</v>
      </c>
      <c r="R19" s="5">
        <v>1</v>
      </c>
      <c r="S19" s="5">
        <v>1</v>
      </c>
      <c r="T19" s="7"/>
      <c r="U19" s="10" t="s">
        <v>78</v>
      </c>
      <c r="V19" s="10"/>
      <c r="W19" s="7"/>
      <c r="X19" s="10" t="s">
        <v>78</v>
      </c>
      <c r="Y19" s="7"/>
      <c r="Z19" s="5">
        <f t="shared" si="0"/>
        <v>6</v>
      </c>
      <c r="AC19" s="5">
        <v>1</v>
      </c>
      <c r="AG19" s="5">
        <v>1</v>
      </c>
      <c r="AK19" s="5">
        <v>1</v>
      </c>
      <c r="AO19" s="5">
        <v>1</v>
      </c>
      <c r="AT19" s="5">
        <v>1</v>
      </c>
      <c r="AZ19" s="5">
        <v>1</v>
      </c>
    </row>
    <row r="20" spans="1:53" x14ac:dyDescent="0.2">
      <c r="A20" s="1">
        <v>17</v>
      </c>
      <c r="B20" s="1">
        <v>18</v>
      </c>
      <c r="C20" s="1" t="s">
        <v>33</v>
      </c>
      <c r="D20" s="1">
        <v>1</v>
      </c>
      <c r="E20" s="1">
        <v>1</v>
      </c>
      <c r="F20" s="1">
        <v>1</v>
      </c>
      <c r="G20" s="1">
        <v>1</v>
      </c>
      <c r="H20" s="1">
        <v>1</v>
      </c>
      <c r="I20" s="1">
        <v>1</v>
      </c>
      <c r="J20" s="1">
        <v>1</v>
      </c>
      <c r="K20" s="1">
        <v>1</v>
      </c>
      <c r="L20" s="1">
        <v>1</v>
      </c>
      <c r="M20" s="7"/>
      <c r="N20" s="1">
        <v>1</v>
      </c>
      <c r="O20" s="1">
        <v>1</v>
      </c>
      <c r="P20" s="1">
        <v>1</v>
      </c>
      <c r="Q20" s="1">
        <v>1</v>
      </c>
      <c r="R20" s="1">
        <v>1</v>
      </c>
      <c r="S20" s="1">
        <v>1</v>
      </c>
      <c r="T20" s="7"/>
      <c r="U20" s="10" t="s">
        <v>78</v>
      </c>
      <c r="V20" s="10"/>
      <c r="W20" s="7"/>
      <c r="X20" s="10" t="s">
        <v>78</v>
      </c>
      <c r="Y20" s="7"/>
      <c r="Z20" s="1">
        <f t="shared" si="0"/>
        <v>8</v>
      </c>
      <c r="AC20" s="1">
        <v>1</v>
      </c>
      <c r="AG20" s="1">
        <v>1</v>
      </c>
      <c r="AR20" s="1">
        <v>1</v>
      </c>
      <c r="AT20" s="1">
        <v>1</v>
      </c>
      <c r="AU20" s="1">
        <v>1</v>
      </c>
      <c r="AX20" s="1">
        <v>1</v>
      </c>
      <c r="AZ20" s="1">
        <v>1</v>
      </c>
      <c r="BA20" s="1">
        <v>1</v>
      </c>
    </row>
    <row r="21" spans="1:53" s="5" customFormat="1" x14ac:dyDescent="0.2">
      <c r="A21" s="5">
        <v>18</v>
      </c>
      <c r="B21" s="5">
        <v>19</v>
      </c>
      <c r="C21" s="5" t="s">
        <v>34</v>
      </c>
      <c r="D21" s="5" t="s">
        <v>90</v>
      </c>
      <c r="E21" s="5" t="s">
        <v>90</v>
      </c>
      <c r="F21" s="5" t="s">
        <v>90</v>
      </c>
      <c r="G21" s="5" t="s">
        <v>90</v>
      </c>
      <c r="H21" s="5" t="s">
        <v>90</v>
      </c>
      <c r="I21" s="5" t="s">
        <v>90</v>
      </c>
      <c r="J21" s="5" t="s">
        <v>90</v>
      </c>
      <c r="K21" s="5" t="s">
        <v>90</v>
      </c>
      <c r="L21" s="5" t="s">
        <v>90</v>
      </c>
      <c r="M21" s="7"/>
      <c r="N21" s="5">
        <v>1</v>
      </c>
      <c r="O21" s="5">
        <v>1</v>
      </c>
      <c r="P21" s="5">
        <v>1</v>
      </c>
      <c r="Q21" s="5">
        <v>1</v>
      </c>
      <c r="R21" s="5">
        <v>1</v>
      </c>
      <c r="S21" s="5">
        <v>1</v>
      </c>
      <c r="T21" s="7"/>
      <c r="U21" s="5">
        <v>1</v>
      </c>
      <c r="V21" s="10" t="s">
        <v>78</v>
      </c>
      <c r="W21" s="7"/>
      <c r="X21" s="5" t="s">
        <v>87</v>
      </c>
      <c r="Y21" s="7"/>
      <c r="Z21" s="5">
        <f t="shared" si="0"/>
        <v>3</v>
      </c>
      <c r="AC21" s="5">
        <v>1</v>
      </c>
      <c r="AT21" s="5">
        <v>1</v>
      </c>
      <c r="AW21" s="5">
        <v>1</v>
      </c>
    </row>
    <row r="22" spans="1:53" x14ac:dyDescent="0.2">
      <c r="A22" s="1">
        <v>19</v>
      </c>
      <c r="B22" s="1">
        <v>20</v>
      </c>
      <c r="C22" s="1" t="s">
        <v>35</v>
      </c>
      <c r="D22" s="1">
        <v>1</v>
      </c>
      <c r="E22" s="1">
        <v>1</v>
      </c>
      <c r="F22" s="1">
        <v>1</v>
      </c>
      <c r="G22" s="1">
        <v>1</v>
      </c>
      <c r="H22" s="1">
        <v>1</v>
      </c>
      <c r="I22" s="1">
        <v>1</v>
      </c>
      <c r="J22" s="1">
        <v>1</v>
      </c>
      <c r="K22" s="1">
        <v>1</v>
      </c>
      <c r="L22" s="1">
        <v>1</v>
      </c>
      <c r="M22" s="7"/>
      <c r="N22" s="1">
        <v>1</v>
      </c>
      <c r="O22" s="1">
        <v>1</v>
      </c>
      <c r="P22" s="1">
        <v>1</v>
      </c>
      <c r="Q22" s="1">
        <v>1</v>
      </c>
      <c r="R22" s="1">
        <v>1</v>
      </c>
      <c r="S22" s="1">
        <v>1</v>
      </c>
      <c r="T22" s="7"/>
      <c r="U22" s="1">
        <v>1</v>
      </c>
      <c r="V22" s="10" t="s">
        <v>78</v>
      </c>
      <c r="W22" s="7"/>
      <c r="X22" s="10" t="s">
        <v>78</v>
      </c>
      <c r="Y22" s="7"/>
      <c r="Z22" s="1">
        <f t="shared" si="0"/>
        <v>7</v>
      </c>
      <c r="AC22" s="1">
        <v>1</v>
      </c>
      <c r="AD22" s="1">
        <v>1</v>
      </c>
      <c r="AK22" s="1">
        <v>1</v>
      </c>
      <c r="AR22" s="1">
        <v>1</v>
      </c>
      <c r="AT22" s="1">
        <v>1</v>
      </c>
      <c r="AU22" s="1">
        <v>1</v>
      </c>
      <c r="AW22" s="1">
        <v>1</v>
      </c>
    </row>
    <row r="23" spans="1:53" s="5" customFormat="1" x14ac:dyDescent="0.2">
      <c r="A23" s="5">
        <v>20</v>
      </c>
      <c r="B23" s="5">
        <v>21</v>
      </c>
      <c r="C23" s="5" t="s">
        <v>36</v>
      </c>
      <c r="D23" s="5">
        <v>1</v>
      </c>
      <c r="E23" s="5">
        <v>1</v>
      </c>
      <c r="F23" s="5">
        <v>1</v>
      </c>
      <c r="G23" s="5">
        <v>1</v>
      </c>
      <c r="H23" s="5">
        <v>1</v>
      </c>
      <c r="I23" s="5">
        <v>1</v>
      </c>
      <c r="J23" s="5">
        <v>1</v>
      </c>
      <c r="K23" s="5">
        <v>1</v>
      </c>
      <c r="L23" s="5">
        <v>1</v>
      </c>
      <c r="M23" s="7"/>
      <c r="N23" s="5">
        <v>1</v>
      </c>
      <c r="O23" s="5">
        <v>1</v>
      </c>
      <c r="P23" s="5">
        <v>1</v>
      </c>
      <c r="Q23" s="5">
        <v>1</v>
      </c>
      <c r="R23" s="5">
        <v>1</v>
      </c>
      <c r="S23" s="5">
        <v>1</v>
      </c>
      <c r="T23" s="7"/>
      <c r="U23" s="5">
        <v>1</v>
      </c>
      <c r="V23" s="10" t="s">
        <v>78</v>
      </c>
      <c r="W23" s="7"/>
      <c r="X23" s="10" t="s">
        <v>78</v>
      </c>
      <c r="Y23" s="7"/>
      <c r="Z23" s="5">
        <f t="shared" si="0"/>
        <v>7</v>
      </c>
      <c r="AC23" s="5">
        <v>1</v>
      </c>
      <c r="AG23" s="5">
        <v>1</v>
      </c>
      <c r="AK23" s="5">
        <v>1</v>
      </c>
      <c r="AT23" s="5">
        <v>1</v>
      </c>
      <c r="AU23" s="5">
        <v>1</v>
      </c>
      <c r="AW23" s="5">
        <v>1</v>
      </c>
      <c r="BA23" s="5">
        <v>1</v>
      </c>
    </row>
    <row r="24" spans="1:53" x14ac:dyDescent="0.2">
      <c r="A24" s="1">
        <v>21</v>
      </c>
      <c r="B24" s="1">
        <v>22</v>
      </c>
      <c r="C24" s="1" t="s">
        <v>37</v>
      </c>
      <c r="D24" s="1">
        <v>1</v>
      </c>
      <c r="E24" s="1">
        <v>1</v>
      </c>
      <c r="F24" s="1">
        <v>1</v>
      </c>
      <c r="G24" s="1">
        <v>1</v>
      </c>
      <c r="H24" s="1">
        <v>1</v>
      </c>
      <c r="I24" s="1">
        <v>1</v>
      </c>
      <c r="J24" s="1">
        <v>1</v>
      </c>
      <c r="K24" s="1">
        <v>1</v>
      </c>
      <c r="L24" s="1">
        <v>1</v>
      </c>
      <c r="M24" s="7"/>
      <c r="N24" s="1">
        <v>1</v>
      </c>
      <c r="O24" s="1">
        <v>1</v>
      </c>
      <c r="P24" s="1">
        <v>1</v>
      </c>
      <c r="Q24" s="1">
        <v>1</v>
      </c>
      <c r="R24" s="1">
        <v>1</v>
      </c>
      <c r="S24" s="1">
        <v>1</v>
      </c>
      <c r="T24" s="7"/>
      <c r="U24" s="1">
        <v>1</v>
      </c>
      <c r="V24" s="10" t="s">
        <v>78</v>
      </c>
      <c r="W24" s="7"/>
      <c r="X24" s="10" t="s">
        <v>78</v>
      </c>
      <c r="Y24" s="7"/>
      <c r="Z24" s="1">
        <f t="shared" si="0"/>
        <v>8</v>
      </c>
      <c r="AA24" s="1">
        <v>1</v>
      </c>
      <c r="AC24" s="1">
        <v>1</v>
      </c>
      <c r="AK24" s="1">
        <v>1</v>
      </c>
      <c r="AM24" s="1">
        <v>1</v>
      </c>
      <c r="AN24" s="1">
        <v>1</v>
      </c>
      <c r="AT24" s="1">
        <v>1</v>
      </c>
      <c r="AU24" s="1">
        <v>1</v>
      </c>
      <c r="BA24" s="1">
        <v>1</v>
      </c>
    </row>
    <row r="25" spans="1:53" s="5" customFormat="1" x14ac:dyDescent="0.2">
      <c r="A25" s="5">
        <v>22</v>
      </c>
      <c r="B25" s="5">
        <v>23</v>
      </c>
      <c r="C25" s="5" t="s">
        <v>38</v>
      </c>
      <c r="D25" s="5">
        <v>1</v>
      </c>
      <c r="E25" s="5">
        <v>1</v>
      </c>
      <c r="F25" s="5">
        <v>1</v>
      </c>
      <c r="G25" s="5">
        <v>1</v>
      </c>
      <c r="H25" s="5">
        <v>1</v>
      </c>
      <c r="I25" s="5">
        <v>1</v>
      </c>
      <c r="J25" s="5">
        <v>1</v>
      </c>
      <c r="K25" s="5">
        <v>1</v>
      </c>
      <c r="L25" s="5">
        <v>1</v>
      </c>
      <c r="M25" s="7"/>
      <c r="N25" s="5">
        <v>1</v>
      </c>
      <c r="O25" s="5">
        <v>1</v>
      </c>
      <c r="P25" s="5">
        <v>1</v>
      </c>
      <c r="Q25" s="5">
        <v>1</v>
      </c>
      <c r="R25" s="5">
        <v>1</v>
      </c>
      <c r="S25" s="5">
        <v>1</v>
      </c>
      <c r="T25" s="7"/>
      <c r="U25" s="10" t="s">
        <v>78</v>
      </c>
      <c r="V25" s="10"/>
      <c r="W25" s="7"/>
      <c r="X25" s="10" t="s">
        <v>78</v>
      </c>
      <c r="Y25" s="7"/>
      <c r="Z25" s="5">
        <f t="shared" si="0"/>
        <v>7</v>
      </c>
      <c r="AA25" s="5">
        <v>1</v>
      </c>
      <c r="AC25" s="5">
        <v>1</v>
      </c>
      <c r="AG25" s="5">
        <v>1</v>
      </c>
      <c r="AT25" s="5">
        <v>1</v>
      </c>
      <c r="AU25" s="5">
        <v>1</v>
      </c>
      <c r="AW25" s="5">
        <v>1</v>
      </c>
      <c r="BA25" s="5">
        <v>1</v>
      </c>
    </row>
    <row r="26" spans="1:53" x14ac:dyDescent="0.2">
      <c r="A26" s="1">
        <v>23</v>
      </c>
      <c r="B26" s="1">
        <v>24</v>
      </c>
      <c r="C26" s="1" t="s">
        <v>39</v>
      </c>
      <c r="D26" s="1">
        <v>1</v>
      </c>
      <c r="E26" s="1">
        <v>1</v>
      </c>
      <c r="F26" s="1">
        <v>1</v>
      </c>
      <c r="G26" s="1">
        <v>1</v>
      </c>
      <c r="H26" s="1">
        <v>1</v>
      </c>
      <c r="I26" s="1">
        <v>1</v>
      </c>
      <c r="J26" s="1">
        <v>1</v>
      </c>
      <c r="K26" s="1">
        <v>1</v>
      </c>
      <c r="L26" s="1">
        <v>1</v>
      </c>
      <c r="M26" s="7"/>
      <c r="N26" s="1">
        <v>1</v>
      </c>
      <c r="O26" s="1">
        <v>1</v>
      </c>
      <c r="P26" s="1">
        <v>1</v>
      </c>
      <c r="Q26" s="1">
        <v>1</v>
      </c>
      <c r="R26" s="1">
        <v>1</v>
      </c>
      <c r="S26" s="1">
        <v>1</v>
      </c>
      <c r="T26" s="7"/>
      <c r="U26" s="1">
        <v>1</v>
      </c>
      <c r="V26" s="10" t="s">
        <v>78</v>
      </c>
      <c r="W26" s="7"/>
      <c r="X26" s="10" t="s">
        <v>78</v>
      </c>
      <c r="Y26" s="7"/>
      <c r="Z26" s="1">
        <f t="shared" si="0"/>
        <v>7</v>
      </c>
      <c r="AA26" s="1">
        <v>1</v>
      </c>
      <c r="AC26" s="1">
        <v>1</v>
      </c>
      <c r="AH26" s="1">
        <v>1</v>
      </c>
      <c r="AJ26" s="1">
        <v>1</v>
      </c>
      <c r="AO26" s="1">
        <v>1</v>
      </c>
      <c r="AT26" s="1">
        <v>1</v>
      </c>
      <c r="AW26" s="1">
        <v>1</v>
      </c>
    </row>
    <row r="27" spans="1:53" s="5" customFormat="1" x14ac:dyDescent="0.2">
      <c r="A27" s="5">
        <v>24</v>
      </c>
      <c r="B27" s="5">
        <v>25</v>
      </c>
      <c r="C27" s="5" t="s">
        <v>40</v>
      </c>
      <c r="D27" s="5">
        <v>1</v>
      </c>
      <c r="E27" s="5">
        <v>1</v>
      </c>
      <c r="F27" s="5">
        <v>1</v>
      </c>
      <c r="G27" s="5">
        <v>1</v>
      </c>
      <c r="H27" s="5">
        <v>1</v>
      </c>
      <c r="I27" s="5">
        <v>1</v>
      </c>
      <c r="J27" s="5">
        <v>1</v>
      </c>
      <c r="K27" s="5">
        <v>1</v>
      </c>
      <c r="L27" s="5">
        <v>1</v>
      </c>
      <c r="M27" s="7"/>
      <c r="N27" s="5">
        <v>1</v>
      </c>
      <c r="O27" s="5">
        <v>1</v>
      </c>
      <c r="P27" s="5">
        <v>1</v>
      </c>
      <c r="Q27" s="5">
        <v>1</v>
      </c>
      <c r="R27" s="5">
        <v>1</v>
      </c>
      <c r="S27" s="5">
        <v>1</v>
      </c>
      <c r="T27" s="7"/>
      <c r="U27" s="10" t="s">
        <v>78</v>
      </c>
      <c r="V27" s="10"/>
      <c r="W27" s="7"/>
      <c r="X27" s="10" t="s">
        <v>78</v>
      </c>
      <c r="Y27" s="7"/>
      <c r="Z27" s="5">
        <f t="shared" si="0"/>
        <v>8</v>
      </c>
      <c r="AC27" s="5">
        <v>1</v>
      </c>
      <c r="AD27" s="5">
        <v>1</v>
      </c>
      <c r="AG27" s="5">
        <v>1</v>
      </c>
      <c r="AH27" s="5">
        <v>1</v>
      </c>
      <c r="AO27" s="5">
        <v>1</v>
      </c>
      <c r="AU27" s="5">
        <v>1</v>
      </c>
      <c r="AW27" s="5">
        <v>1</v>
      </c>
      <c r="BA27" s="5">
        <v>1</v>
      </c>
    </row>
    <row r="28" spans="1:53" x14ac:dyDescent="0.2">
      <c r="A28" s="1">
        <v>25</v>
      </c>
      <c r="B28" s="1">
        <v>26</v>
      </c>
      <c r="C28" s="1" t="s">
        <v>41</v>
      </c>
      <c r="D28" s="1">
        <v>1</v>
      </c>
      <c r="E28" s="1">
        <v>1</v>
      </c>
      <c r="F28" s="1">
        <v>1</v>
      </c>
      <c r="G28" s="1">
        <v>1</v>
      </c>
      <c r="H28" s="1">
        <v>1</v>
      </c>
      <c r="I28" s="1">
        <v>1</v>
      </c>
      <c r="J28" s="1">
        <v>1</v>
      </c>
      <c r="K28" s="1">
        <v>1</v>
      </c>
      <c r="L28" s="1">
        <v>1</v>
      </c>
      <c r="M28" s="7"/>
      <c r="N28" s="1">
        <v>1</v>
      </c>
      <c r="O28" s="1">
        <v>1</v>
      </c>
      <c r="P28" s="1">
        <v>1</v>
      </c>
      <c r="Q28" s="1">
        <v>1</v>
      </c>
      <c r="R28" s="1">
        <v>1</v>
      </c>
      <c r="S28" s="1">
        <v>1</v>
      </c>
      <c r="T28" s="7"/>
      <c r="U28" s="10" t="s">
        <v>78</v>
      </c>
      <c r="V28" s="10"/>
      <c r="W28" s="7"/>
      <c r="X28" s="10" t="s">
        <v>78</v>
      </c>
      <c r="Y28" s="7"/>
      <c r="Z28" s="1">
        <f t="shared" si="0"/>
        <v>12</v>
      </c>
      <c r="AA28" s="1">
        <v>1</v>
      </c>
      <c r="AC28" s="1">
        <v>1</v>
      </c>
      <c r="AD28" s="1">
        <v>1</v>
      </c>
      <c r="AG28" s="1">
        <v>1</v>
      </c>
      <c r="AH28" s="1">
        <v>1</v>
      </c>
      <c r="AJ28" s="1">
        <v>1</v>
      </c>
      <c r="AO28" s="1">
        <v>1</v>
      </c>
      <c r="AP28" s="1">
        <v>1</v>
      </c>
      <c r="AQ28" s="1">
        <v>1</v>
      </c>
      <c r="AT28" s="1">
        <v>1</v>
      </c>
      <c r="AU28" s="1">
        <v>1</v>
      </c>
      <c r="AW28" s="1">
        <v>1</v>
      </c>
    </row>
    <row r="29" spans="1:53" s="5" customFormat="1" x14ac:dyDescent="0.2">
      <c r="A29" s="5">
        <v>26</v>
      </c>
      <c r="B29" s="5">
        <v>27</v>
      </c>
      <c r="C29" s="5" t="s">
        <v>42</v>
      </c>
      <c r="D29" s="5">
        <v>1</v>
      </c>
      <c r="E29" s="5">
        <v>1</v>
      </c>
      <c r="F29" s="5">
        <v>1</v>
      </c>
      <c r="G29" s="5">
        <v>1</v>
      </c>
      <c r="H29" s="5">
        <v>1</v>
      </c>
      <c r="I29" s="5">
        <v>1</v>
      </c>
      <c r="J29" s="5">
        <v>1</v>
      </c>
      <c r="K29" s="5">
        <v>1</v>
      </c>
      <c r="L29" s="5">
        <v>1</v>
      </c>
      <c r="M29" s="7"/>
      <c r="N29" s="5">
        <v>1</v>
      </c>
      <c r="O29" s="5">
        <v>1</v>
      </c>
      <c r="P29" s="5">
        <v>1</v>
      </c>
      <c r="Q29" s="5">
        <v>1</v>
      </c>
      <c r="R29" s="5">
        <v>1</v>
      </c>
      <c r="S29" s="5">
        <v>1</v>
      </c>
      <c r="T29" s="7"/>
      <c r="U29" s="5">
        <v>1</v>
      </c>
      <c r="V29" s="10" t="s">
        <v>78</v>
      </c>
      <c r="W29" s="7"/>
      <c r="X29" s="10" t="s">
        <v>78</v>
      </c>
      <c r="Y29" s="7"/>
      <c r="Z29" s="5">
        <f t="shared" si="0"/>
        <v>6</v>
      </c>
      <c r="AA29" s="5">
        <v>1</v>
      </c>
      <c r="AC29" s="5">
        <v>1</v>
      </c>
      <c r="AH29" s="5">
        <v>1</v>
      </c>
      <c r="AR29" s="5">
        <v>1</v>
      </c>
      <c r="AT29" s="5">
        <v>1</v>
      </c>
      <c r="BA29" s="5">
        <v>1</v>
      </c>
    </row>
    <row r="30" spans="1:53" x14ac:dyDescent="0.2">
      <c r="A30" s="1">
        <v>27</v>
      </c>
      <c r="B30" s="1">
        <v>28</v>
      </c>
      <c r="C30" s="1" t="s">
        <v>43</v>
      </c>
      <c r="D30" s="1">
        <v>1</v>
      </c>
      <c r="E30" s="1">
        <v>1</v>
      </c>
      <c r="F30" s="1">
        <v>1</v>
      </c>
      <c r="G30" s="1">
        <v>1</v>
      </c>
      <c r="H30" s="1">
        <v>1</v>
      </c>
      <c r="I30" s="1">
        <v>1</v>
      </c>
      <c r="J30" s="1">
        <v>1</v>
      </c>
      <c r="K30" s="1">
        <v>1</v>
      </c>
      <c r="L30" s="1">
        <v>1</v>
      </c>
      <c r="M30" s="7"/>
      <c r="N30" s="1">
        <v>1</v>
      </c>
      <c r="O30" s="1">
        <v>1</v>
      </c>
      <c r="P30" s="1">
        <v>1</v>
      </c>
      <c r="Q30" s="1">
        <v>1</v>
      </c>
      <c r="R30" s="1">
        <v>1</v>
      </c>
      <c r="S30" s="1">
        <v>1</v>
      </c>
      <c r="T30" s="7"/>
      <c r="U30" s="10" t="s">
        <v>78</v>
      </c>
      <c r="V30" s="10"/>
      <c r="W30" s="7"/>
      <c r="X30" s="10" t="s">
        <v>78</v>
      </c>
      <c r="Y30" s="7"/>
      <c r="Z30" s="1">
        <f t="shared" si="0"/>
        <v>9</v>
      </c>
      <c r="AA30" s="1">
        <v>1</v>
      </c>
      <c r="AC30" s="1">
        <v>1</v>
      </c>
      <c r="AH30" s="1">
        <v>1</v>
      </c>
      <c r="AI30" s="1">
        <v>1</v>
      </c>
      <c r="AJ30" s="1">
        <v>1</v>
      </c>
      <c r="AO30" s="1">
        <v>1</v>
      </c>
      <c r="AT30" s="1">
        <v>1</v>
      </c>
      <c r="AU30" s="1">
        <v>1</v>
      </c>
      <c r="AW30" s="1">
        <v>1</v>
      </c>
    </row>
    <row r="31" spans="1:53" s="5" customFormat="1" x14ac:dyDescent="0.2">
      <c r="A31" s="5">
        <v>28</v>
      </c>
      <c r="B31" s="5">
        <v>29</v>
      </c>
      <c r="C31" s="5" t="s">
        <v>44</v>
      </c>
      <c r="D31" s="5">
        <v>1</v>
      </c>
      <c r="E31" s="5">
        <v>1</v>
      </c>
      <c r="F31" s="5">
        <v>1</v>
      </c>
      <c r="G31" s="5">
        <v>1</v>
      </c>
      <c r="H31" s="5">
        <v>1</v>
      </c>
      <c r="I31" s="5">
        <v>1</v>
      </c>
      <c r="J31" s="5">
        <v>1</v>
      </c>
      <c r="K31" s="5">
        <v>1</v>
      </c>
      <c r="L31" s="5">
        <v>1</v>
      </c>
      <c r="M31" s="7"/>
      <c r="N31" s="5">
        <v>1</v>
      </c>
      <c r="O31" s="5">
        <v>1</v>
      </c>
      <c r="P31" s="5">
        <v>1</v>
      </c>
      <c r="Q31" s="5">
        <v>1</v>
      </c>
      <c r="R31" s="5">
        <v>1</v>
      </c>
      <c r="S31" s="5">
        <v>1</v>
      </c>
      <c r="T31" s="7"/>
      <c r="U31" s="10" t="s">
        <v>78</v>
      </c>
      <c r="V31" s="10"/>
      <c r="W31" s="7"/>
      <c r="X31" s="10" t="s">
        <v>78</v>
      </c>
      <c r="Y31" s="7"/>
      <c r="Z31" s="5">
        <f t="shared" si="0"/>
        <v>5</v>
      </c>
      <c r="AA31" s="5">
        <v>1</v>
      </c>
      <c r="AC31" s="5">
        <v>1</v>
      </c>
      <c r="AG31" s="5">
        <v>1</v>
      </c>
      <c r="AU31" s="5">
        <v>1</v>
      </c>
      <c r="BA31" s="5">
        <v>1</v>
      </c>
    </row>
    <row r="32" spans="1:53" x14ac:dyDescent="0.2">
      <c r="A32" s="1">
        <v>29</v>
      </c>
      <c r="B32" s="1">
        <v>30</v>
      </c>
      <c r="C32" s="1" t="s">
        <v>45</v>
      </c>
      <c r="D32" s="1">
        <v>1</v>
      </c>
      <c r="E32" s="1">
        <v>1</v>
      </c>
      <c r="F32" s="1">
        <v>1</v>
      </c>
      <c r="G32" s="1">
        <v>1</v>
      </c>
      <c r="H32" s="1">
        <v>1</v>
      </c>
      <c r="I32" s="1">
        <v>1</v>
      </c>
      <c r="J32" s="1">
        <v>1</v>
      </c>
      <c r="K32" s="1">
        <v>1</v>
      </c>
      <c r="L32" s="1">
        <v>1</v>
      </c>
      <c r="M32" s="7"/>
      <c r="N32" s="1">
        <v>1</v>
      </c>
      <c r="O32" s="1">
        <v>1</v>
      </c>
      <c r="P32" s="1">
        <v>1</v>
      </c>
      <c r="Q32" s="1">
        <v>1</v>
      </c>
      <c r="R32" s="1">
        <v>1</v>
      </c>
      <c r="S32" s="1">
        <v>1</v>
      </c>
      <c r="T32" s="7"/>
      <c r="U32" s="10" t="s">
        <v>78</v>
      </c>
      <c r="V32" s="10"/>
      <c r="W32" s="7"/>
      <c r="X32" s="10" t="s">
        <v>78</v>
      </c>
      <c r="Y32" s="7"/>
      <c r="Z32" s="1">
        <f t="shared" si="0"/>
        <v>12</v>
      </c>
      <c r="AA32" s="1">
        <v>1</v>
      </c>
      <c r="AC32" s="1">
        <v>1</v>
      </c>
      <c r="AD32" s="1">
        <v>1</v>
      </c>
      <c r="AE32" s="1">
        <v>1</v>
      </c>
      <c r="AG32" s="1">
        <v>1</v>
      </c>
      <c r="AK32" s="1">
        <v>1</v>
      </c>
      <c r="AR32" s="1">
        <v>1</v>
      </c>
      <c r="AS32" s="1">
        <v>1</v>
      </c>
      <c r="AU32" s="1">
        <v>1</v>
      </c>
      <c r="AV32" s="1">
        <v>1</v>
      </c>
      <c r="AW32" s="1">
        <v>1</v>
      </c>
      <c r="BA32" s="1">
        <v>1</v>
      </c>
    </row>
    <row r="33" spans="1:53" s="5" customFormat="1" x14ac:dyDescent="0.2">
      <c r="A33" s="5">
        <v>30</v>
      </c>
      <c r="B33" s="5">
        <v>31</v>
      </c>
      <c r="C33" s="5" t="s">
        <v>46</v>
      </c>
      <c r="D33" s="5">
        <v>1</v>
      </c>
      <c r="E33" s="5">
        <v>1</v>
      </c>
      <c r="F33" s="5">
        <v>1</v>
      </c>
      <c r="G33" s="5">
        <v>1</v>
      </c>
      <c r="H33" s="5">
        <v>1</v>
      </c>
      <c r="I33" s="5">
        <v>1</v>
      </c>
      <c r="J33" s="5">
        <v>1</v>
      </c>
      <c r="K33" s="5">
        <v>1</v>
      </c>
      <c r="L33" s="5">
        <v>1</v>
      </c>
      <c r="M33" s="7"/>
      <c r="N33" s="5">
        <v>1</v>
      </c>
      <c r="O33" s="5">
        <v>1</v>
      </c>
      <c r="P33" s="5">
        <v>1</v>
      </c>
      <c r="Q33" s="5">
        <v>1</v>
      </c>
      <c r="R33" s="5">
        <v>1</v>
      </c>
      <c r="S33" s="5">
        <v>1</v>
      </c>
      <c r="T33" s="7"/>
      <c r="U33" s="10" t="s">
        <v>78</v>
      </c>
      <c r="V33" s="10"/>
      <c r="W33" s="7"/>
      <c r="X33" s="10" t="s">
        <v>78</v>
      </c>
      <c r="Y33" s="7"/>
      <c r="Z33" s="5">
        <f t="shared" si="0"/>
        <v>9</v>
      </c>
      <c r="AA33" s="5">
        <v>1</v>
      </c>
      <c r="AC33" s="5">
        <v>1</v>
      </c>
      <c r="AD33" s="5">
        <v>1</v>
      </c>
      <c r="AG33" s="5">
        <v>1</v>
      </c>
      <c r="AK33" s="5">
        <v>1</v>
      </c>
      <c r="AT33" s="5">
        <v>1</v>
      </c>
      <c r="AU33" s="5">
        <v>1</v>
      </c>
      <c r="AW33" s="5">
        <v>1</v>
      </c>
      <c r="BA33" s="5">
        <v>1</v>
      </c>
    </row>
    <row r="34" spans="1:53" x14ac:dyDescent="0.2">
      <c r="A34" s="1">
        <v>31</v>
      </c>
      <c r="B34" s="1">
        <v>32</v>
      </c>
      <c r="C34" s="1" t="s">
        <v>47</v>
      </c>
      <c r="D34" s="1">
        <v>1</v>
      </c>
      <c r="E34" s="1">
        <v>1</v>
      </c>
      <c r="F34" s="1">
        <v>1</v>
      </c>
      <c r="G34" s="1">
        <v>1</v>
      </c>
      <c r="H34" s="1">
        <v>1</v>
      </c>
      <c r="I34" s="1">
        <v>1</v>
      </c>
      <c r="J34" s="1">
        <v>1</v>
      </c>
      <c r="K34" s="1">
        <v>1</v>
      </c>
      <c r="L34" s="1">
        <v>1</v>
      </c>
      <c r="M34" s="7"/>
      <c r="N34" s="1">
        <v>1</v>
      </c>
      <c r="O34" s="1">
        <v>1</v>
      </c>
      <c r="P34" s="1">
        <v>1</v>
      </c>
      <c r="Q34" s="1">
        <v>1</v>
      </c>
      <c r="R34" s="1">
        <v>1</v>
      </c>
      <c r="S34" s="1">
        <v>1</v>
      </c>
      <c r="T34" s="7"/>
      <c r="U34" s="9">
        <v>1</v>
      </c>
      <c r="V34" s="10" t="s">
        <v>78</v>
      </c>
      <c r="W34" s="7"/>
      <c r="X34" s="10" t="s">
        <v>78</v>
      </c>
      <c r="Y34" s="7"/>
      <c r="Z34" s="1">
        <f t="shared" si="0"/>
        <v>8</v>
      </c>
      <c r="AA34" s="1">
        <v>1</v>
      </c>
      <c r="AC34" s="1">
        <v>1</v>
      </c>
      <c r="AD34" s="1">
        <v>1</v>
      </c>
      <c r="AH34" s="1">
        <v>1</v>
      </c>
      <c r="AT34" s="1">
        <v>1</v>
      </c>
      <c r="AU34" s="1">
        <v>1</v>
      </c>
      <c r="AW34" s="1">
        <v>1</v>
      </c>
      <c r="BA34" s="1">
        <v>1</v>
      </c>
    </row>
    <row r="35" spans="1:53" s="5" customFormat="1" x14ac:dyDescent="0.2">
      <c r="A35" s="5">
        <v>32</v>
      </c>
      <c r="B35" s="5">
        <v>33</v>
      </c>
      <c r="C35" s="5" t="s">
        <v>48</v>
      </c>
      <c r="D35" s="5">
        <v>1</v>
      </c>
      <c r="E35" s="5">
        <v>1</v>
      </c>
      <c r="F35" s="5">
        <v>1</v>
      </c>
      <c r="G35" s="5">
        <v>1</v>
      </c>
      <c r="H35" s="5">
        <v>1</v>
      </c>
      <c r="I35" s="5">
        <v>1</v>
      </c>
      <c r="J35" s="5">
        <v>1</v>
      </c>
      <c r="K35" s="5">
        <v>1</v>
      </c>
      <c r="L35" s="5">
        <v>1</v>
      </c>
      <c r="M35" s="7"/>
      <c r="N35" s="5">
        <v>1</v>
      </c>
      <c r="O35" s="5">
        <v>1</v>
      </c>
      <c r="P35" s="5">
        <v>1</v>
      </c>
      <c r="Q35" s="5">
        <v>1</v>
      </c>
      <c r="R35" s="5">
        <v>1</v>
      </c>
      <c r="S35" s="5">
        <v>1</v>
      </c>
      <c r="T35" s="7"/>
      <c r="U35" s="5">
        <v>1</v>
      </c>
      <c r="V35" s="10" t="s">
        <v>78</v>
      </c>
      <c r="W35" s="7"/>
      <c r="X35" s="10" t="s">
        <v>78</v>
      </c>
      <c r="Y35" s="7"/>
      <c r="Z35" s="5">
        <f t="shared" si="0"/>
        <v>7</v>
      </c>
      <c r="AA35" s="5">
        <v>1</v>
      </c>
      <c r="AC35" s="5">
        <v>1</v>
      </c>
      <c r="AD35" s="5">
        <v>1</v>
      </c>
      <c r="AH35" s="5">
        <v>1</v>
      </c>
      <c r="AR35" s="5">
        <v>1</v>
      </c>
      <c r="AT35" s="5">
        <v>1</v>
      </c>
      <c r="BA35" s="5">
        <v>1</v>
      </c>
    </row>
    <row r="36" spans="1:53" x14ac:dyDescent="0.2">
      <c r="A36" s="1">
        <v>33</v>
      </c>
      <c r="B36" s="1">
        <v>34</v>
      </c>
      <c r="C36" s="1" t="s">
        <v>49</v>
      </c>
      <c r="D36" s="1">
        <v>1</v>
      </c>
      <c r="E36" s="1">
        <v>1</v>
      </c>
      <c r="F36" s="1">
        <v>1</v>
      </c>
      <c r="G36" s="1">
        <v>1</v>
      </c>
      <c r="H36" s="1">
        <v>1</v>
      </c>
      <c r="I36" s="1">
        <v>1</v>
      </c>
      <c r="J36" s="1">
        <v>1</v>
      </c>
      <c r="K36" s="1" t="s">
        <v>83</v>
      </c>
      <c r="L36" s="1" t="s">
        <v>83</v>
      </c>
      <c r="M36" s="7"/>
      <c r="N36" s="1">
        <v>1</v>
      </c>
      <c r="O36" s="1">
        <v>1</v>
      </c>
      <c r="P36" s="1">
        <v>1</v>
      </c>
      <c r="Q36" s="1">
        <v>1</v>
      </c>
      <c r="R36" s="1">
        <v>1</v>
      </c>
      <c r="S36" s="1">
        <v>1</v>
      </c>
      <c r="T36" s="7"/>
      <c r="U36" s="9">
        <v>1</v>
      </c>
      <c r="V36" s="10" t="s">
        <v>78</v>
      </c>
      <c r="W36" s="7"/>
      <c r="X36" s="10" t="s">
        <v>78</v>
      </c>
      <c r="Y36" s="7"/>
      <c r="Z36" s="1">
        <f t="shared" si="0"/>
        <v>3</v>
      </c>
      <c r="AG36" s="1">
        <v>1</v>
      </c>
      <c r="AT36" s="1">
        <v>1</v>
      </c>
      <c r="AW36" s="1">
        <v>1</v>
      </c>
    </row>
    <row r="37" spans="1:53" s="5" customFormat="1" x14ac:dyDescent="0.2">
      <c r="A37" s="5">
        <v>34</v>
      </c>
      <c r="B37" s="5">
        <v>35</v>
      </c>
      <c r="C37" s="5" t="s">
        <v>50</v>
      </c>
      <c r="D37" s="5">
        <v>1</v>
      </c>
      <c r="E37" s="5">
        <v>1</v>
      </c>
      <c r="F37" s="5">
        <v>1</v>
      </c>
      <c r="G37" s="5">
        <v>1</v>
      </c>
      <c r="H37" s="5">
        <v>1</v>
      </c>
      <c r="I37" s="5">
        <v>1</v>
      </c>
      <c r="J37" s="5">
        <v>1</v>
      </c>
      <c r="K37" s="5">
        <v>1</v>
      </c>
      <c r="L37" s="5">
        <v>1</v>
      </c>
      <c r="M37" s="7"/>
      <c r="N37" s="5">
        <v>1</v>
      </c>
      <c r="O37" s="5">
        <v>1</v>
      </c>
      <c r="P37" s="5">
        <v>1</v>
      </c>
      <c r="Q37" s="5">
        <v>1</v>
      </c>
      <c r="R37" s="5">
        <v>1</v>
      </c>
      <c r="S37" s="5">
        <v>1</v>
      </c>
      <c r="T37" s="7"/>
      <c r="U37" s="8">
        <v>1</v>
      </c>
      <c r="V37" s="10" t="s">
        <v>78</v>
      </c>
      <c r="W37" s="7"/>
      <c r="X37" s="10" t="s">
        <v>78</v>
      </c>
      <c r="Y37" s="7"/>
      <c r="Z37" s="5">
        <f t="shared" si="0"/>
        <v>7</v>
      </c>
      <c r="AA37" s="5">
        <v>1</v>
      </c>
      <c r="AG37" s="5">
        <v>1</v>
      </c>
      <c r="AK37" s="5">
        <v>1</v>
      </c>
      <c r="AT37" s="5">
        <v>1</v>
      </c>
      <c r="AU37" s="5">
        <v>1</v>
      </c>
      <c r="AW37" s="5">
        <v>1</v>
      </c>
      <c r="BA37" s="5">
        <v>1</v>
      </c>
    </row>
    <row r="38" spans="1:53" x14ac:dyDescent="0.2">
      <c r="A38" s="1">
        <v>35</v>
      </c>
      <c r="B38" s="1">
        <v>36</v>
      </c>
      <c r="C38" s="1" t="s">
        <v>51</v>
      </c>
      <c r="D38" s="1">
        <v>1</v>
      </c>
      <c r="E38" s="1">
        <v>1</v>
      </c>
      <c r="F38" s="1">
        <v>1</v>
      </c>
      <c r="G38" s="1">
        <v>1</v>
      </c>
      <c r="H38" s="1">
        <v>1</v>
      </c>
      <c r="I38" s="1">
        <v>1</v>
      </c>
      <c r="J38" s="1">
        <v>1</v>
      </c>
      <c r="K38" s="1">
        <v>1</v>
      </c>
      <c r="L38" s="1">
        <v>1</v>
      </c>
      <c r="M38" s="7"/>
      <c r="N38" s="1">
        <v>1</v>
      </c>
      <c r="O38" s="1">
        <v>1</v>
      </c>
      <c r="P38" s="1">
        <v>1</v>
      </c>
      <c r="Q38" s="1">
        <v>1</v>
      </c>
      <c r="R38" s="1">
        <v>1</v>
      </c>
      <c r="S38" s="1">
        <v>1</v>
      </c>
      <c r="T38" s="7"/>
      <c r="U38" s="9">
        <v>1</v>
      </c>
      <c r="V38" s="10" t="s">
        <v>78</v>
      </c>
      <c r="W38" s="7"/>
      <c r="X38" s="10" t="s">
        <v>78</v>
      </c>
      <c r="Y38" s="7"/>
      <c r="Z38" s="1">
        <f t="shared" si="0"/>
        <v>10</v>
      </c>
      <c r="AA38" s="1">
        <v>1</v>
      </c>
      <c r="AC38" s="1">
        <v>1</v>
      </c>
      <c r="AD38" s="1">
        <v>1</v>
      </c>
      <c r="AE38" s="1">
        <v>1</v>
      </c>
      <c r="AG38" s="1">
        <v>1</v>
      </c>
      <c r="AH38" s="1">
        <v>1</v>
      </c>
      <c r="AK38" s="1">
        <v>1</v>
      </c>
      <c r="AT38" s="1">
        <v>1</v>
      </c>
      <c r="AW38" s="1">
        <v>1</v>
      </c>
      <c r="BA38" s="1">
        <v>1</v>
      </c>
    </row>
    <row r="39" spans="1:53" s="5" customFormat="1" x14ac:dyDescent="0.2">
      <c r="A39" s="5">
        <v>36</v>
      </c>
      <c r="B39" s="5">
        <v>37</v>
      </c>
      <c r="C39" s="5" t="s">
        <v>52</v>
      </c>
      <c r="D39" s="5">
        <v>1</v>
      </c>
      <c r="E39" s="5">
        <v>1</v>
      </c>
      <c r="F39" s="5">
        <v>1</v>
      </c>
      <c r="G39" s="5">
        <v>1</v>
      </c>
      <c r="H39" s="5">
        <v>1</v>
      </c>
      <c r="I39" s="5">
        <v>1</v>
      </c>
      <c r="J39" s="5">
        <v>1</v>
      </c>
      <c r="K39" s="5">
        <v>1</v>
      </c>
      <c r="L39" s="5">
        <v>1</v>
      </c>
      <c r="M39" s="7"/>
      <c r="N39" s="5">
        <v>1</v>
      </c>
      <c r="O39" s="5">
        <v>1</v>
      </c>
      <c r="P39" s="5">
        <v>1</v>
      </c>
      <c r="Q39" s="5">
        <v>1</v>
      </c>
      <c r="R39" s="5">
        <v>1</v>
      </c>
      <c r="S39" s="5">
        <v>1</v>
      </c>
      <c r="T39" s="7"/>
      <c r="U39" s="5">
        <v>1</v>
      </c>
      <c r="V39" s="10" t="s">
        <v>78</v>
      </c>
      <c r="W39" s="7"/>
      <c r="X39" s="10" t="s">
        <v>78</v>
      </c>
      <c r="Y39" s="7"/>
      <c r="Z39" s="5">
        <f t="shared" si="0"/>
        <v>7</v>
      </c>
      <c r="AC39" s="5">
        <v>1</v>
      </c>
      <c r="AG39" s="5">
        <v>1</v>
      </c>
      <c r="AH39" s="5">
        <v>1</v>
      </c>
      <c r="AT39" s="5">
        <v>1</v>
      </c>
      <c r="AU39" s="5">
        <v>1</v>
      </c>
      <c r="AW39" s="5">
        <v>1</v>
      </c>
      <c r="BA39" s="5">
        <v>1</v>
      </c>
    </row>
    <row r="40" spans="1:53" x14ac:dyDescent="0.2">
      <c r="A40" s="1">
        <v>37</v>
      </c>
      <c r="B40" s="1">
        <v>38</v>
      </c>
      <c r="C40" s="1" t="s">
        <v>53</v>
      </c>
      <c r="D40" s="1">
        <v>1</v>
      </c>
      <c r="E40" s="1">
        <v>1</v>
      </c>
      <c r="F40" s="1">
        <v>1</v>
      </c>
      <c r="G40" s="1">
        <v>1</v>
      </c>
      <c r="H40" s="1">
        <v>1</v>
      </c>
      <c r="I40" s="1">
        <v>1</v>
      </c>
      <c r="J40" s="1">
        <v>1</v>
      </c>
      <c r="K40" s="1">
        <v>1</v>
      </c>
      <c r="L40" s="1">
        <v>1</v>
      </c>
      <c r="M40" s="7"/>
      <c r="N40" s="1">
        <v>1</v>
      </c>
      <c r="O40" s="1">
        <v>1</v>
      </c>
      <c r="P40" s="1">
        <v>1</v>
      </c>
      <c r="Q40" s="1">
        <v>1</v>
      </c>
      <c r="R40" s="1">
        <v>1</v>
      </c>
      <c r="S40" s="1">
        <v>1</v>
      </c>
      <c r="T40" s="7"/>
      <c r="U40" s="9">
        <v>1</v>
      </c>
      <c r="V40" s="10" t="s">
        <v>85</v>
      </c>
      <c r="W40" s="7"/>
      <c r="X40" s="10" t="s">
        <v>78</v>
      </c>
      <c r="Y40" s="7"/>
      <c r="Z40" s="1">
        <f t="shared" si="0"/>
        <v>4</v>
      </c>
      <c r="AC40" s="1">
        <v>1</v>
      </c>
      <c r="AG40" s="1">
        <v>1</v>
      </c>
      <c r="AU40" s="1">
        <v>1</v>
      </c>
      <c r="AW40" s="1">
        <v>1</v>
      </c>
    </row>
    <row r="41" spans="1:53" s="5" customFormat="1" x14ac:dyDescent="0.2">
      <c r="A41" s="5">
        <v>38</v>
      </c>
      <c r="B41" s="5">
        <v>39</v>
      </c>
      <c r="C41" s="5" t="s">
        <v>54</v>
      </c>
      <c r="D41" s="5">
        <v>1</v>
      </c>
      <c r="E41" s="5">
        <v>1</v>
      </c>
      <c r="F41" s="5">
        <v>1</v>
      </c>
      <c r="G41" s="5">
        <v>1</v>
      </c>
      <c r="H41" s="5">
        <v>1</v>
      </c>
      <c r="I41" s="5">
        <v>1</v>
      </c>
      <c r="J41" s="5">
        <v>1</v>
      </c>
      <c r="K41" s="5">
        <v>1</v>
      </c>
      <c r="L41" s="5">
        <v>1</v>
      </c>
      <c r="M41" s="7"/>
      <c r="N41" s="5">
        <v>1</v>
      </c>
      <c r="O41" s="5">
        <v>1</v>
      </c>
      <c r="P41" s="5">
        <v>1</v>
      </c>
      <c r="Q41" s="5">
        <v>1</v>
      </c>
      <c r="R41" s="5">
        <v>1</v>
      </c>
      <c r="S41" s="5">
        <v>1</v>
      </c>
      <c r="T41" s="7"/>
      <c r="U41" s="8">
        <v>1</v>
      </c>
      <c r="V41" s="10" t="s">
        <v>78</v>
      </c>
      <c r="W41" s="7"/>
      <c r="X41" s="10" t="s">
        <v>78</v>
      </c>
      <c r="Y41" s="7"/>
      <c r="Z41" s="5">
        <f t="shared" si="0"/>
        <v>9</v>
      </c>
      <c r="AA41" s="5">
        <v>1</v>
      </c>
      <c r="AC41" s="5">
        <v>1</v>
      </c>
      <c r="AD41" s="5">
        <v>1</v>
      </c>
      <c r="AE41" s="5">
        <v>1</v>
      </c>
      <c r="AH41" s="5">
        <v>1</v>
      </c>
      <c r="AT41" s="5">
        <v>1</v>
      </c>
      <c r="AU41" s="5">
        <v>1</v>
      </c>
      <c r="AZ41" s="5">
        <v>1</v>
      </c>
      <c r="BA41" s="5">
        <v>1</v>
      </c>
    </row>
    <row r="42" spans="1:53" x14ac:dyDescent="0.2">
      <c r="A42" s="1">
        <v>39</v>
      </c>
      <c r="B42" s="1">
        <v>40</v>
      </c>
      <c r="C42" s="1" t="s">
        <v>55</v>
      </c>
      <c r="D42" s="1">
        <v>1</v>
      </c>
      <c r="E42" s="1">
        <v>1</v>
      </c>
      <c r="F42" s="1">
        <v>1</v>
      </c>
      <c r="G42" s="1">
        <v>1</v>
      </c>
      <c r="H42" s="1">
        <v>1</v>
      </c>
      <c r="I42" s="1">
        <v>1</v>
      </c>
      <c r="J42" s="1">
        <v>1</v>
      </c>
      <c r="K42" s="1">
        <v>1</v>
      </c>
      <c r="L42" s="1">
        <v>1</v>
      </c>
      <c r="M42" s="7"/>
      <c r="N42" s="1">
        <v>1</v>
      </c>
      <c r="O42" s="1">
        <v>1</v>
      </c>
      <c r="P42" s="1">
        <v>1</v>
      </c>
      <c r="Q42" s="1">
        <v>1</v>
      </c>
      <c r="R42" s="1">
        <v>1</v>
      </c>
      <c r="S42" s="1">
        <v>1</v>
      </c>
      <c r="T42" s="7"/>
      <c r="U42" s="1">
        <v>1</v>
      </c>
      <c r="V42" s="10" t="s">
        <v>78</v>
      </c>
      <c r="W42" s="7"/>
      <c r="X42" s="10" t="s">
        <v>78</v>
      </c>
      <c r="Y42" s="7"/>
      <c r="Z42" s="1">
        <f t="shared" si="0"/>
        <v>7</v>
      </c>
      <c r="AA42" s="1">
        <v>1</v>
      </c>
      <c r="AC42" s="1">
        <v>1</v>
      </c>
      <c r="AG42" s="1">
        <v>1</v>
      </c>
      <c r="AK42" s="1">
        <v>1</v>
      </c>
      <c r="AT42" s="1">
        <v>1</v>
      </c>
      <c r="AU42" s="1">
        <v>1</v>
      </c>
      <c r="BA42" s="1">
        <v>1</v>
      </c>
    </row>
    <row r="43" spans="1:53" s="5" customFormat="1" x14ac:dyDescent="0.2">
      <c r="A43" s="5">
        <v>40</v>
      </c>
      <c r="B43" s="5">
        <v>41</v>
      </c>
      <c r="C43" s="5" t="s">
        <v>56</v>
      </c>
      <c r="D43" s="5">
        <v>1</v>
      </c>
      <c r="E43" s="5">
        <v>1</v>
      </c>
      <c r="F43" s="5">
        <v>1</v>
      </c>
      <c r="G43" s="5">
        <v>1</v>
      </c>
      <c r="H43" s="5">
        <v>1</v>
      </c>
      <c r="I43" s="5">
        <v>1</v>
      </c>
      <c r="J43" s="5">
        <v>1</v>
      </c>
      <c r="K43" s="5">
        <v>1</v>
      </c>
      <c r="L43" s="5">
        <v>1</v>
      </c>
      <c r="M43" s="7"/>
      <c r="N43" s="5">
        <v>1</v>
      </c>
      <c r="O43" s="5">
        <v>1</v>
      </c>
      <c r="P43" s="5">
        <v>1</v>
      </c>
      <c r="Q43" s="5">
        <v>1</v>
      </c>
      <c r="R43" s="5">
        <v>1</v>
      </c>
      <c r="S43" s="5">
        <v>1</v>
      </c>
      <c r="T43" s="7"/>
      <c r="U43" s="8">
        <v>1</v>
      </c>
      <c r="V43" s="10" t="s">
        <v>78</v>
      </c>
      <c r="W43" s="7"/>
      <c r="X43" s="10" t="s">
        <v>78</v>
      </c>
      <c r="Y43" s="7"/>
      <c r="Z43" s="5">
        <f t="shared" si="0"/>
        <v>9</v>
      </c>
      <c r="AA43" s="5">
        <v>1</v>
      </c>
      <c r="AB43" s="5">
        <v>1</v>
      </c>
      <c r="AC43" s="5">
        <v>1</v>
      </c>
      <c r="AG43" s="5">
        <v>1</v>
      </c>
      <c r="AK43" s="5">
        <v>1</v>
      </c>
      <c r="AT43" s="5">
        <v>1</v>
      </c>
      <c r="AU43" s="5">
        <v>1</v>
      </c>
      <c r="AW43" s="5">
        <v>1</v>
      </c>
      <c r="BA43" s="5">
        <v>1</v>
      </c>
    </row>
    <row r="44" spans="1:53" x14ac:dyDescent="0.2">
      <c r="A44" s="1">
        <v>41</v>
      </c>
      <c r="B44" s="1">
        <v>42</v>
      </c>
      <c r="C44" s="1" t="s">
        <v>57</v>
      </c>
      <c r="D44" s="1" t="s">
        <v>90</v>
      </c>
      <c r="E44" s="1" t="s">
        <v>90</v>
      </c>
      <c r="F44" s="1" t="s">
        <v>90</v>
      </c>
      <c r="G44" s="1" t="s">
        <v>90</v>
      </c>
      <c r="H44" s="1" t="s">
        <v>90</v>
      </c>
      <c r="I44" s="1" t="s">
        <v>90</v>
      </c>
      <c r="J44" s="1" t="s">
        <v>90</v>
      </c>
      <c r="K44" s="1" t="s">
        <v>90</v>
      </c>
      <c r="L44" s="1" t="s">
        <v>90</v>
      </c>
      <c r="M44" s="7"/>
      <c r="N44" s="1">
        <v>1</v>
      </c>
      <c r="O44" s="1">
        <v>1</v>
      </c>
      <c r="P44" s="1">
        <v>1</v>
      </c>
      <c r="Q44" s="1">
        <v>1</v>
      </c>
      <c r="R44" s="1">
        <v>1</v>
      </c>
      <c r="S44" s="1">
        <v>1</v>
      </c>
      <c r="T44" s="7"/>
      <c r="U44" s="1">
        <v>1</v>
      </c>
      <c r="V44" s="10" t="s">
        <v>86</v>
      </c>
      <c r="W44" s="7"/>
      <c r="X44" s="5" t="s">
        <v>87</v>
      </c>
      <c r="Y44" s="7"/>
      <c r="Z44" s="1">
        <f t="shared" si="0"/>
        <v>4</v>
      </c>
      <c r="AB44" s="1">
        <v>1</v>
      </c>
      <c r="AG44" s="1">
        <v>1</v>
      </c>
      <c r="AW44" s="1">
        <v>1</v>
      </c>
      <c r="BA44" s="1">
        <v>1</v>
      </c>
    </row>
    <row r="45" spans="1:53" s="5" customFormat="1" x14ac:dyDescent="0.2">
      <c r="A45" s="5">
        <v>42</v>
      </c>
      <c r="B45" s="5">
        <v>43</v>
      </c>
      <c r="C45" s="5" t="s">
        <v>58</v>
      </c>
      <c r="D45" s="5">
        <v>1</v>
      </c>
      <c r="E45" s="5">
        <v>1</v>
      </c>
      <c r="F45" s="5">
        <v>1</v>
      </c>
      <c r="G45" s="5">
        <v>1</v>
      </c>
      <c r="H45" s="5">
        <v>1</v>
      </c>
      <c r="I45" s="5">
        <v>1</v>
      </c>
      <c r="J45" s="5">
        <v>1</v>
      </c>
      <c r="K45" s="5">
        <v>1</v>
      </c>
      <c r="L45" s="5">
        <v>1</v>
      </c>
      <c r="M45" s="7"/>
      <c r="N45" s="5">
        <v>1</v>
      </c>
      <c r="O45" s="5">
        <v>1</v>
      </c>
      <c r="P45" s="5">
        <v>1</v>
      </c>
      <c r="Q45" s="5">
        <v>1</v>
      </c>
      <c r="R45" s="5">
        <v>1</v>
      </c>
      <c r="S45" s="5">
        <v>1</v>
      </c>
      <c r="T45" s="7"/>
      <c r="U45" s="10" t="s">
        <v>78</v>
      </c>
      <c r="V45" s="10"/>
      <c r="W45" s="7"/>
      <c r="X45" s="10" t="s">
        <v>78</v>
      </c>
      <c r="Y45" s="7"/>
      <c r="Z45" s="5">
        <f t="shared" si="0"/>
        <v>12</v>
      </c>
      <c r="AA45" s="5">
        <v>1</v>
      </c>
      <c r="AB45" s="5">
        <v>1</v>
      </c>
      <c r="AC45" s="5">
        <v>1</v>
      </c>
      <c r="AD45" s="5">
        <v>1</v>
      </c>
      <c r="AE45" s="5">
        <v>1</v>
      </c>
      <c r="AG45" s="5">
        <v>1</v>
      </c>
      <c r="AK45" s="5">
        <v>1</v>
      </c>
      <c r="AR45" s="5">
        <v>1</v>
      </c>
      <c r="AT45" s="5">
        <v>1</v>
      </c>
      <c r="AU45" s="5">
        <v>1</v>
      </c>
      <c r="AW45" s="5">
        <v>1</v>
      </c>
      <c r="BA45" s="5">
        <v>1</v>
      </c>
    </row>
    <row r="46" spans="1:53" x14ac:dyDescent="0.2">
      <c r="A46" s="1">
        <v>43</v>
      </c>
      <c r="B46" s="1">
        <v>44</v>
      </c>
      <c r="C46" s="1" t="s">
        <v>59</v>
      </c>
      <c r="D46" s="1">
        <v>1</v>
      </c>
      <c r="E46" s="1">
        <v>1</v>
      </c>
      <c r="F46" s="1">
        <v>1</v>
      </c>
      <c r="G46" s="1">
        <v>1</v>
      </c>
      <c r="H46" s="1">
        <v>1</v>
      </c>
      <c r="I46" s="1">
        <v>1</v>
      </c>
      <c r="J46" s="1">
        <v>1</v>
      </c>
      <c r="K46" s="1">
        <v>1</v>
      </c>
      <c r="L46" s="1">
        <v>1</v>
      </c>
      <c r="M46" s="7"/>
      <c r="N46" s="1">
        <v>1</v>
      </c>
      <c r="O46" s="1">
        <v>1</v>
      </c>
      <c r="P46" s="1">
        <v>1</v>
      </c>
      <c r="Q46" s="1">
        <v>1</v>
      </c>
      <c r="R46" s="1">
        <v>1</v>
      </c>
      <c r="S46" s="1">
        <v>1</v>
      </c>
      <c r="T46" s="7"/>
      <c r="U46" s="10" t="s">
        <v>78</v>
      </c>
      <c r="V46" s="10"/>
      <c r="W46" s="7"/>
      <c r="X46" s="10" t="s">
        <v>78</v>
      </c>
      <c r="Y46" s="7"/>
      <c r="Z46" s="1">
        <f t="shared" si="0"/>
        <v>9</v>
      </c>
      <c r="AA46" s="1">
        <v>1</v>
      </c>
      <c r="AC46" s="1">
        <v>1</v>
      </c>
      <c r="AD46" s="1">
        <v>1</v>
      </c>
      <c r="AG46" s="1">
        <v>1</v>
      </c>
      <c r="AK46" s="1">
        <v>1</v>
      </c>
      <c r="AR46" s="1">
        <v>1</v>
      </c>
      <c r="AT46" s="1">
        <v>1</v>
      </c>
      <c r="AU46" s="1">
        <v>1</v>
      </c>
      <c r="BA46" s="1">
        <v>1</v>
      </c>
    </row>
    <row r="47" spans="1:53" s="5" customFormat="1" x14ac:dyDescent="0.2">
      <c r="A47" s="5">
        <v>44</v>
      </c>
      <c r="B47" s="5">
        <v>45</v>
      </c>
      <c r="C47" s="5" t="s">
        <v>60</v>
      </c>
      <c r="D47" s="5">
        <v>1</v>
      </c>
      <c r="E47" s="5">
        <v>1</v>
      </c>
      <c r="F47" s="5">
        <v>1</v>
      </c>
      <c r="G47" s="5">
        <v>1</v>
      </c>
      <c r="H47" s="5">
        <v>1</v>
      </c>
      <c r="I47" s="5">
        <v>1</v>
      </c>
      <c r="J47" s="5">
        <v>1</v>
      </c>
      <c r="K47" s="5">
        <v>1</v>
      </c>
      <c r="L47" s="5">
        <v>1</v>
      </c>
      <c r="M47" s="7"/>
      <c r="N47" s="5">
        <v>1</v>
      </c>
      <c r="O47" s="5">
        <v>1</v>
      </c>
      <c r="P47" s="5">
        <v>1</v>
      </c>
      <c r="Q47" s="5">
        <v>1</v>
      </c>
      <c r="R47" s="5">
        <v>1</v>
      </c>
      <c r="S47" s="5">
        <v>1</v>
      </c>
      <c r="T47" s="7"/>
      <c r="U47" s="5">
        <v>1</v>
      </c>
      <c r="V47" s="10" t="s">
        <v>78</v>
      </c>
      <c r="W47" s="7"/>
      <c r="X47" s="10" t="s">
        <v>78</v>
      </c>
      <c r="Y47" s="7"/>
      <c r="Z47" s="5">
        <f t="shared" si="0"/>
        <v>5</v>
      </c>
      <c r="AB47" s="5">
        <v>1</v>
      </c>
      <c r="AG47" s="5">
        <v>1</v>
      </c>
      <c r="AT47" s="5">
        <v>1</v>
      </c>
      <c r="AW47" s="5">
        <v>1</v>
      </c>
      <c r="BA47" s="5">
        <v>1</v>
      </c>
    </row>
    <row r="48" spans="1:53" x14ac:dyDescent="0.2">
      <c r="A48" s="1">
        <v>45</v>
      </c>
      <c r="B48" s="1">
        <v>46</v>
      </c>
      <c r="C48" s="1" t="s">
        <v>61</v>
      </c>
      <c r="D48" s="1">
        <v>1</v>
      </c>
      <c r="E48" s="1">
        <v>1</v>
      </c>
      <c r="F48" s="1">
        <v>1</v>
      </c>
      <c r="G48" s="1">
        <v>1</v>
      </c>
      <c r="H48" s="1">
        <v>1</v>
      </c>
      <c r="I48" s="1">
        <v>1</v>
      </c>
      <c r="J48" s="1">
        <v>1</v>
      </c>
      <c r="K48" s="1">
        <v>1</v>
      </c>
      <c r="L48" s="1">
        <v>1</v>
      </c>
      <c r="M48" s="7"/>
      <c r="N48" s="1">
        <v>1</v>
      </c>
      <c r="O48" s="1">
        <v>1</v>
      </c>
      <c r="P48" s="1">
        <v>1</v>
      </c>
      <c r="Q48" s="1">
        <v>1</v>
      </c>
      <c r="R48" s="1">
        <v>1</v>
      </c>
      <c r="S48" s="1">
        <v>1</v>
      </c>
      <c r="T48" s="7"/>
      <c r="U48" s="9">
        <v>1</v>
      </c>
      <c r="V48" s="10" t="s">
        <v>78</v>
      </c>
      <c r="W48" s="7"/>
      <c r="X48" s="10" t="s">
        <v>78</v>
      </c>
      <c r="Y48" s="7"/>
      <c r="Z48" s="1">
        <f t="shared" si="0"/>
        <v>9</v>
      </c>
      <c r="AA48" s="1">
        <v>1</v>
      </c>
      <c r="AB48" s="1">
        <v>1</v>
      </c>
      <c r="AC48" s="1">
        <v>1</v>
      </c>
      <c r="AD48" s="1">
        <v>1</v>
      </c>
      <c r="AF48" s="1">
        <v>1</v>
      </c>
      <c r="AH48" s="1">
        <v>1</v>
      </c>
      <c r="AK48" s="1">
        <v>1</v>
      </c>
      <c r="AT48" s="1">
        <v>1</v>
      </c>
      <c r="BA48" s="1">
        <v>1</v>
      </c>
    </row>
    <row r="49" spans="1:53" s="5" customFormat="1" x14ac:dyDescent="0.2">
      <c r="A49" s="5">
        <v>46</v>
      </c>
      <c r="B49" s="5">
        <v>47</v>
      </c>
      <c r="C49" s="5" t="s">
        <v>62</v>
      </c>
      <c r="D49" s="5">
        <v>1</v>
      </c>
      <c r="E49" s="5">
        <v>1</v>
      </c>
      <c r="F49" s="5">
        <v>1</v>
      </c>
      <c r="G49" s="5">
        <v>1</v>
      </c>
      <c r="H49" s="5">
        <v>1</v>
      </c>
      <c r="I49" s="5">
        <v>1</v>
      </c>
      <c r="J49" s="5">
        <v>1</v>
      </c>
      <c r="K49" s="5">
        <v>1</v>
      </c>
      <c r="L49" s="5">
        <v>1</v>
      </c>
      <c r="M49" s="7"/>
      <c r="N49" s="5">
        <v>1</v>
      </c>
      <c r="O49" s="5">
        <v>1</v>
      </c>
      <c r="P49" s="5">
        <v>1</v>
      </c>
      <c r="Q49" s="5">
        <v>1</v>
      </c>
      <c r="R49" s="5">
        <v>1</v>
      </c>
      <c r="S49" s="5">
        <v>1</v>
      </c>
      <c r="T49" s="7"/>
      <c r="U49" s="10" t="s">
        <v>78</v>
      </c>
      <c r="V49" s="10"/>
      <c r="W49" s="7"/>
      <c r="X49" s="10" t="s">
        <v>78</v>
      </c>
      <c r="Y49" s="7"/>
      <c r="Z49" s="5">
        <f t="shared" si="0"/>
        <v>7</v>
      </c>
      <c r="AA49" s="5">
        <v>1</v>
      </c>
      <c r="AC49" s="5">
        <v>1</v>
      </c>
      <c r="AH49" s="5">
        <v>1</v>
      </c>
      <c r="AK49" s="5">
        <v>1</v>
      </c>
      <c r="AT49" s="5">
        <v>1</v>
      </c>
      <c r="AU49" s="5">
        <v>1</v>
      </c>
      <c r="BA49" s="5">
        <v>1</v>
      </c>
    </row>
    <row r="50" spans="1:53" x14ac:dyDescent="0.2">
      <c r="AA50" s="1">
        <f>SUM(AA3:AA49)</f>
        <v>32</v>
      </c>
      <c r="AB50" s="1">
        <f t="shared" ref="AB50:BA50" si="1">SUM(AB3:AB49)</f>
        <v>7</v>
      </c>
      <c r="AC50" s="1">
        <f t="shared" si="1"/>
        <v>43</v>
      </c>
      <c r="AD50" s="1">
        <f t="shared" si="1"/>
        <v>19</v>
      </c>
      <c r="AE50" s="1">
        <f t="shared" si="1"/>
        <v>6</v>
      </c>
      <c r="AF50" s="1">
        <f t="shared" si="1"/>
        <v>1</v>
      </c>
      <c r="AG50" s="1">
        <f t="shared" si="1"/>
        <v>33</v>
      </c>
      <c r="AH50" s="1">
        <f t="shared" si="1"/>
        <v>22</v>
      </c>
      <c r="AI50" s="1">
        <f t="shared" si="1"/>
        <v>2</v>
      </c>
      <c r="AJ50" s="1">
        <f t="shared" si="1"/>
        <v>3</v>
      </c>
      <c r="AK50" s="1">
        <f t="shared" si="1"/>
        <v>21</v>
      </c>
      <c r="AL50" s="1">
        <f t="shared" si="1"/>
        <v>3</v>
      </c>
      <c r="AM50" s="1">
        <f t="shared" si="1"/>
        <v>1</v>
      </c>
      <c r="AN50" s="1">
        <f t="shared" si="1"/>
        <v>3</v>
      </c>
      <c r="AO50" s="1">
        <f t="shared" si="1"/>
        <v>9</v>
      </c>
      <c r="AP50" s="1">
        <f t="shared" si="1"/>
        <v>1</v>
      </c>
      <c r="AQ50" s="1">
        <f t="shared" si="1"/>
        <v>1</v>
      </c>
      <c r="AR50" s="1">
        <f t="shared" si="1"/>
        <v>8</v>
      </c>
      <c r="AS50" s="1">
        <f t="shared" si="1"/>
        <v>1</v>
      </c>
      <c r="AT50" s="1">
        <f t="shared" si="1"/>
        <v>39</v>
      </c>
      <c r="AU50" s="1">
        <f t="shared" si="1"/>
        <v>33</v>
      </c>
      <c r="AV50" s="1">
        <f t="shared" si="1"/>
        <v>1</v>
      </c>
      <c r="AW50" s="1">
        <f t="shared" si="1"/>
        <v>28</v>
      </c>
      <c r="AX50" s="1">
        <f t="shared" si="1"/>
        <v>2</v>
      </c>
      <c r="AY50" s="1">
        <f t="shared" si="1"/>
        <v>1</v>
      </c>
      <c r="AZ50" s="1">
        <f t="shared" si="1"/>
        <v>5</v>
      </c>
      <c r="BA50" s="1">
        <f t="shared" si="1"/>
        <v>31</v>
      </c>
    </row>
    <row r="52" spans="1:53" x14ac:dyDescent="0.2">
      <c r="AC52" s="1" t="s">
        <v>457</v>
      </c>
      <c r="AG52" s="1" t="s">
        <v>457</v>
      </c>
      <c r="AT52" s="1" t="s">
        <v>457</v>
      </c>
    </row>
  </sheetData>
  <mergeCells count="4">
    <mergeCell ref="U1:U2"/>
    <mergeCell ref="C1:C2"/>
    <mergeCell ref="D1:L1"/>
    <mergeCell ref="N1:S1"/>
  </mergeCells>
  <conditionalFormatting sqref="Z3:Z49">
    <cfRule type="colorScale" priority="1">
      <colorScale>
        <cfvo type="min"/>
        <cfvo type="percentile" val="50"/>
        <cfvo type="max"/>
        <color rgb="FF63BE7B"/>
        <color rgb="FFFFEB84"/>
        <color rgb="FFF8696B"/>
      </colorScale>
    </cfRule>
  </conditionalFormatting>
  <conditionalFormatting sqref="AA50:BA50">
    <cfRule type="colorScale" priority="2">
      <colorScale>
        <cfvo type="min"/>
        <cfvo type="percentile" val="50"/>
        <cfvo type="max"/>
        <color rgb="FF63BE7B"/>
        <color rgb="FFFFEB84"/>
        <color rgb="FFF8696B"/>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2DC19-F2F6-764A-909A-DD6D4EC06675}">
  <dimension ref="A1:H28"/>
  <sheetViews>
    <sheetView zoomScale="125" workbookViewId="0">
      <selection activeCell="D29" sqref="D29"/>
    </sheetView>
  </sheetViews>
  <sheetFormatPr baseColWidth="10" defaultRowHeight="16" x14ac:dyDescent="0.2"/>
  <cols>
    <col min="2" max="2" width="10.5" bestFit="1" customWidth="1"/>
    <col min="3" max="3" width="69.83203125" bestFit="1" customWidth="1"/>
    <col min="4" max="4" width="26.83203125" bestFit="1" customWidth="1"/>
    <col min="5" max="5" width="4.6640625" bestFit="1" customWidth="1"/>
    <col min="6" max="6" width="5.5" bestFit="1" customWidth="1"/>
    <col min="7" max="8" width="18" customWidth="1"/>
  </cols>
  <sheetData>
    <row r="1" spans="1:8" x14ac:dyDescent="0.2">
      <c r="A1" s="14" t="s">
        <v>93</v>
      </c>
      <c r="B1" s="14" t="s">
        <v>456</v>
      </c>
      <c r="C1" s="14" t="s">
        <v>94</v>
      </c>
      <c r="D1" s="14" t="s">
        <v>95</v>
      </c>
      <c r="E1" s="14" t="s">
        <v>96</v>
      </c>
      <c r="F1" s="14" t="s">
        <v>97</v>
      </c>
      <c r="G1" s="14" t="s">
        <v>378</v>
      </c>
      <c r="H1" s="14" t="s">
        <v>91</v>
      </c>
    </row>
    <row r="2" spans="1:8" x14ac:dyDescent="0.2">
      <c r="A2" s="1" t="s">
        <v>5</v>
      </c>
      <c r="B2">
        <v>32</v>
      </c>
      <c r="C2" t="str">
        <f>VLOOKUP($A2, PAGER!$A:$E, 2, FALSE)</f>
        <v>Adobe blocks (unbaked sundried mud block) walls</v>
      </c>
      <c r="D2" t="str">
        <f>VLOOKUP($A2, PAGER!$A:$E, 3, FALSE)</f>
        <v>MUR+ADO</v>
      </c>
      <c r="E2">
        <f>VLOOKUP($A2, PAGER!$A:$E, 4, FALSE)</f>
        <v>112</v>
      </c>
      <c r="F2">
        <f>VLOOKUP($A2, PAGER!$A:$E, 5, FALSE)</f>
        <v>5101</v>
      </c>
      <c r="G2" t="str">
        <f>VLOOKUP($E2,'AIR-OED'!$B$2:$D$42, 2, FALSE)</f>
        <v>Masonry, Adobe</v>
      </c>
      <c r="H2" t="str">
        <f>VLOOKUP($E2,'AIR-OED'!$B$2:$D$42, 3, FALSE)</f>
        <v>Adobe construction uses adobe (clay) blocks with cement or cement-clay mixture as mortar. The roof consists of a timber
frame with clay tiles or, in some cases, metal roofing.</v>
      </c>
    </row>
    <row r="3" spans="1:8" x14ac:dyDescent="0.2">
      <c r="A3" s="1" t="s">
        <v>70</v>
      </c>
      <c r="B3">
        <v>7</v>
      </c>
      <c r="C3" t="str">
        <f>VLOOKUP($A3, PAGER!$A:$E, 2, FALSE)</f>
        <v>Reinforced concrete</v>
      </c>
      <c r="D3" t="str">
        <f>VLOOKUP($A3, PAGER!$A:$E, 3, FALSE)</f>
        <v>CR</v>
      </c>
      <c r="E3">
        <f>VLOOKUP($A3, PAGER!$A:$E, 4, FALSE)</f>
        <v>131</v>
      </c>
      <c r="F3">
        <f>VLOOKUP($A3, PAGER!$A:$E, 5, FALSE)</f>
        <v>5150</v>
      </c>
      <c r="G3" t="str">
        <f>VLOOKUP($E3,'AIR-OED'!$B$2:$D$42, 2, FALSE)</f>
        <v>Concrete, Reinforced concrete</v>
      </c>
      <c r="H3" t="str">
        <f>VLOOKUP($E3,'AIR-OED'!$B$2:$D$42, 3, FALSE)</f>
        <v>Reinforced concrete buildings consist of reinforced concrete columns and beams. Use this if the other technical characteristics
of the building are unknown.</v>
      </c>
    </row>
    <row r="4" spans="1:8" x14ac:dyDescent="0.2">
      <c r="A4" s="1" t="s">
        <v>6</v>
      </c>
      <c r="B4">
        <v>43</v>
      </c>
      <c r="C4" t="str">
        <f>VLOOKUP($A4, PAGER!$A:$E, 2, FALSE)</f>
        <v>Nonductile reinforced concrete frame with masonry infill walls low-rise</v>
      </c>
      <c r="D4" t="str">
        <f>VLOOKUP($A4, PAGER!$A:$E, 3, FALSE)</f>
        <v>CR+CIP/LFINF+DNO/HBET:1,3</v>
      </c>
      <c r="E4">
        <f>VLOOKUP($A4, PAGER!$A:$E, 4, FALSE)</f>
        <v>140</v>
      </c>
      <c r="F4">
        <f>VLOOKUP($A4, PAGER!$A:$E, 5, FALSE)</f>
        <v>5159</v>
      </c>
      <c r="G4" t="str">
        <f>VLOOKUP($E4,'AIR-OED'!$B$2:$D$42, 2, FALSE)</f>
        <v>Concrete, Reinforced concrete MRF with URM</v>
      </c>
      <c r="H4" t="str">
        <f>VLOOKUP($E4,'AIR-OED'!$B$2:$D$42, 3, FALSE)</f>
        <v>Reinforced concrete columns and beams form "moment-resisting frames" to carry lateral loads due to earthquakes.
Unreinforced masonry walls are used as infills between the columns to add lateral load resistance but are not intended to
serve as gravity load-bearing elements.</v>
      </c>
    </row>
    <row r="5" spans="1:8" x14ac:dyDescent="0.2">
      <c r="A5" s="1" t="s">
        <v>10</v>
      </c>
      <c r="B5">
        <v>19</v>
      </c>
      <c r="C5" t="str">
        <f>VLOOKUP($A5, PAGER!$A:$E, 2, FALSE)</f>
        <v>Nonductile reinforced concrete frame with masonry infill walls mid-rise</v>
      </c>
      <c r="D5" t="str">
        <f>VLOOKUP($A5, PAGER!$A:$E, 3, FALSE)</f>
        <v>CR+CIP/LFINF+DNO/HBET:4,7</v>
      </c>
      <c r="E5">
        <f>VLOOKUP($A5, PAGER!$A:$E, 4, FALSE)</f>
        <v>140</v>
      </c>
      <c r="F5">
        <f>VLOOKUP($A5, PAGER!$A:$E, 5, FALSE)</f>
        <v>5159</v>
      </c>
      <c r="G5" t="str">
        <f>VLOOKUP($E5,'AIR-OED'!$B$2:$D$42, 2, FALSE)</f>
        <v>Concrete, Reinforced concrete MRF with URM</v>
      </c>
      <c r="H5" t="str">
        <f>VLOOKUP($E5,'AIR-OED'!$B$2:$D$42, 3, FALSE)</f>
        <v>Reinforced concrete columns and beams form "moment-resisting frames" to carry lateral loads due to earthquakes.
Unreinforced masonry walls are used as infills between the columns to add lateral load resistance but are not intended to
serve as gravity load-bearing elements.</v>
      </c>
    </row>
    <row r="6" spans="1:8" x14ac:dyDescent="0.2">
      <c r="A6" s="1" t="s">
        <v>11</v>
      </c>
      <c r="B6">
        <v>6</v>
      </c>
      <c r="C6" t="str">
        <f>VLOOKUP($A6, PAGER!$A:$E, 2, FALSE)</f>
        <v>Nonductile reinforced concrete frame with masonry infill walls high-rise</v>
      </c>
      <c r="D6" t="str">
        <f>VLOOKUP($A6, PAGER!$A:$E, 3, FALSE)</f>
        <v>CR+CIP/LFINF+DNO/HBET:8,19</v>
      </c>
      <c r="E6">
        <f>VLOOKUP($A6, PAGER!$A:$E, 4, FALSE)</f>
        <v>140</v>
      </c>
      <c r="F6">
        <f>VLOOKUP($A6, PAGER!$A:$E, 5, FALSE)</f>
        <v>5159</v>
      </c>
      <c r="G6" t="str">
        <f>VLOOKUP($E6,'AIR-OED'!$B$2:$D$42, 2, FALSE)</f>
        <v>Concrete, Reinforced concrete MRF with URM</v>
      </c>
      <c r="H6" t="str">
        <f>VLOOKUP($E6,'AIR-OED'!$B$2:$D$42, 3, FALSE)</f>
        <v>Reinforced concrete columns and beams form "moment-resisting frames" to carry lateral loads due to earthquakes.
Unreinforced masonry walls are used as infills between the columns to add lateral load resistance but are not intended to
serve as gravity load-bearing elements.</v>
      </c>
    </row>
    <row r="7" spans="1:8" x14ac:dyDescent="0.2">
      <c r="A7" s="1" t="s">
        <v>77</v>
      </c>
      <c r="B7">
        <v>1</v>
      </c>
      <c r="C7" t="str">
        <f>VLOOKUP($A7, PAGER!$A:$E, 2, FALSE)</f>
        <v>Rectangular cut-stone masonry block</v>
      </c>
      <c r="D7" t="str">
        <f>VLOOKUP($A7, PAGER!$A:$E, 3, FALSE)</f>
        <v>MUR+STDRE</v>
      </c>
      <c r="E7">
        <f>VLOOKUP($A7, PAGER!$A:$E, 4, FALSE)</f>
        <v>114</v>
      </c>
      <c r="F7">
        <f>VLOOKUP($A7, PAGER!$A:$E, 5, FALSE)</f>
        <v>5103</v>
      </c>
      <c r="G7" t="str">
        <f>VLOOKUP($E7,'AIR-OED'!$B$2:$D$42, 2, FALSE)</f>
        <v>Masonry, Unreinforced masonry bearing wall</v>
      </c>
      <c r="H7" t="str">
        <f>VLOOKUP($E7,'AIR-OED'!$B$2:$D$42, 3, FALSE)</f>
        <v>Unreinforced masonry buildings consist of structures in which there is no steel reinforcing within a load bearing masonry wall.
Floors, roofs, and internal partitions in these bearing wall buildings are usually of wood.</v>
      </c>
    </row>
    <row r="8" spans="1:8" x14ac:dyDescent="0.2">
      <c r="A8" s="1" t="s">
        <v>12</v>
      </c>
      <c r="B8">
        <v>32</v>
      </c>
      <c r="C8" t="str">
        <f>VLOOKUP($A8, PAGER!$A:$E, 2, FALSE)</f>
        <v>Informal constructions.</v>
      </c>
      <c r="D8" t="str">
        <f>VLOOKUP($A8, PAGER!$A:$E, 3, FALSE)</f>
        <v>MATO</v>
      </c>
      <c r="E8">
        <f>VLOOKUP($A8, PAGER!$A:$E, 4, FALSE)</f>
        <v>113</v>
      </c>
      <c r="F8">
        <f>VLOOKUP($A8, PAGER!$A:$E, 5, FALSE)</f>
        <v>5102</v>
      </c>
      <c r="G8" t="str">
        <f>VLOOKUP($E8,'AIR-OED'!$B$2:$D$42, 2, FALSE)</f>
        <v>Masonry, Rubble stone masonry</v>
      </c>
      <c r="H8" t="str">
        <f>VLOOKUP($E8,'AIR-OED'!$B$2:$D$42, 3, FALSE)</f>
        <v>Rubble stone masonry consists of low-rise perimeter load bearing walls composed of irregular stones laid as coursed or
uncoursed rubble in a cement mortar bed, with floor and roof joists constructed with wood framing.</v>
      </c>
    </row>
    <row r="9" spans="1:8" x14ac:dyDescent="0.2">
      <c r="A9" s="1" t="s">
        <v>19</v>
      </c>
      <c r="B9">
        <v>23</v>
      </c>
      <c r="C9" t="str">
        <f>VLOOKUP($A9, PAGER!$A:$E, 2, FALSE)</f>
        <v>Mud walls</v>
      </c>
      <c r="D9" t="str">
        <f>VLOOKUP($A9, PAGER!$A:$E, 3, FALSE)</f>
        <v>E99+ET99/LWAL</v>
      </c>
      <c r="E9">
        <f>VLOOKUP($A9, PAGER!$A:$E, 4, FALSE)</f>
        <v>112</v>
      </c>
      <c r="F9">
        <f>VLOOKUP($A9, PAGER!$A:$E, 5, FALSE)</f>
        <v>5101</v>
      </c>
      <c r="G9" t="str">
        <f>VLOOKUP($E9,'AIR-OED'!$B$2:$D$42, 2, FALSE)</f>
        <v>Masonry, Adobe</v>
      </c>
      <c r="H9" t="str">
        <f>VLOOKUP($E9,'AIR-OED'!$B$2:$D$42, 3, FALSE)</f>
        <v>Adobe construction uses adobe (clay) blocks with cement or cement-clay mixture as mortar. The roof consists of a timber
frame with clay tiles or, in some cases, metal roofing.</v>
      </c>
    </row>
    <row r="10" spans="1:8" x14ac:dyDescent="0.2">
      <c r="A10" s="1" t="s">
        <v>64</v>
      </c>
      <c r="B10">
        <v>3</v>
      </c>
      <c r="C10" t="str">
        <f>VLOOKUP($A10, PAGER!$A:$E, 2, FALSE)</f>
        <v>Rammed Earth/Pneumatically impacted stabilized earth</v>
      </c>
      <c r="D10" t="str">
        <f>VLOOKUP($A10, PAGER!$A:$E, 3, FALSE)</f>
        <v>EU+ETR/LWAL</v>
      </c>
      <c r="E10">
        <f>VLOOKUP($A10, PAGER!$A:$E, 4, FALSE)</f>
        <v>112</v>
      </c>
      <c r="F10">
        <f>VLOOKUP($A10, PAGER!$A:$E, 5, FALSE)</f>
        <v>5101</v>
      </c>
      <c r="G10" t="str">
        <f>VLOOKUP($E10,'AIR-OED'!$B$2:$D$42, 2, FALSE)</f>
        <v>Masonry, Adobe</v>
      </c>
      <c r="H10" t="str">
        <f>VLOOKUP($E10,'AIR-OED'!$B$2:$D$42, 3, FALSE)</f>
        <v>Adobe construction uses adobe (clay) blocks with cement or cement-clay mixture as mortar. The roof consists of a timber
frame with clay tiles or, in some cases, metal roofing.</v>
      </c>
    </row>
    <row r="11" spans="1:8" x14ac:dyDescent="0.2">
      <c r="A11" s="1" t="s">
        <v>72</v>
      </c>
      <c r="B11">
        <v>2</v>
      </c>
      <c r="C11" t="str">
        <f>VLOOKUP($A11, PAGER!$A:$E, 2, FALSE)</f>
        <v>Reinforced masonry</v>
      </c>
      <c r="D11" t="str">
        <f>VLOOKUP($A11, PAGER!$A:$E, 3, FALSE)</f>
        <v>MR</v>
      </c>
      <c r="E11">
        <f>VLOOKUP($A11, PAGER!$A:$E, 4, FALSE)</f>
        <v>116</v>
      </c>
      <c r="F11">
        <f>VLOOKUP($A11, PAGER!$A:$E, 5, FALSE)</f>
        <v>5105</v>
      </c>
      <c r="G11" t="str">
        <f>VLOOKUP($E11,'AIR-OED'!$B$2:$D$42, 2, FALSE)</f>
        <v>Masonry, Reinforced masonry</v>
      </c>
      <c r="H11" t="str">
        <f>VLOOKUP($E11,'AIR-OED'!$B$2:$D$42, 3, FALSE)</f>
        <v>Reinforced masonry construction consists of load bearing walls of reinforced brick or concrete-block masonry. Floor and roof
joists constructed with wood framing are common.</v>
      </c>
    </row>
    <row r="12" spans="1:8" x14ac:dyDescent="0.2">
      <c r="A12" s="1" t="s">
        <v>7</v>
      </c>
      <c r="B12">
        <v>21</v>
      </c>
      <c r="C12" t="str">
        <f>VLOOKUP($A12, PAGER!$A:$E, 2, FALSE)</f>
        <v>Rubble stone (field stone) masonry</v>
      </c>
      <c r="D12" t="str">
        <f>VLOOKUP($A12, PAGER!$A:$E, 3, FALSE)</f>
        <v>MUR+STRU B</v>
      </c>
      <c r="E12">
        <f>VLOOKUP($A12, PAGER!$A:$E, 4, FALSE)</f>
        <v>113</v>
      </c>
      <c r="F12">
        <f>VLOOKUP($A12, PAGER!$A:$E, 5, FALSE)</f>
        <v>5102</v>
      </c>
      <c r="G12" t="str">
        <f>VLOOKUP($E12,'AIR-OED'!$B$2:$D$42, 2, FALSE)</f>
        <v>Masonry, Rubble stone masonry</v>
      </c>
      <c r="H12" t="str">
        <f>VLOOKUP($E12,'AIR-OED'!$B$2:$D$42, 3, FALSE)</f>
        <v>Rubble stone masonry consists of low-rise perimeter load bearing walls composed of irregular stones laid as coursed or
uncoursed rubble in a cement mortar bed, with floor and roof joists constructed with wood framing.</v>
      </c>
    </row>
    <row r="13" spans="1:8" x14ac:dyDescent="0.2">
      <c r="A13" s="1" t="s">
        <v>65</v>
      </c>
      <c r="B13">
        <v>3</v>
      </c>
      <c r="C13" t="str">
        <f>VLOOKUP($A13, PAGER!$A:$E, 2, FALSE)</f>
        <v>Local field stones dry stacked (no mortar) with timber floors, earth, or metal roof.</v>
      </c>
      <c r="D13" t="str">
        <f>VLOOKUP($A13, PAGER!$A:$E, 3, FALSE)</f>
        <v>MUR+STRUB+MON/LWAL</v>
      </c>
      <c r="E13">
        <f>VLOOKUP($A13, PAGER!$A:$E, 4, FALSE)</f>
        <v>113</v>
      </c>
      <c r="F13">
        <f>VLOOKUP($A13, PAGER!$A:$E, 5, FALSE)</f>
        <v>5102</v>
      </c>
      <c r="G13" t="str">
        <f>VLOOKUP($E13,'AIR-OED'!$B$2:$D$42, 2, FALSE)</f>
        <v>Masonry, Rubble stone masonry</v>
      </c>
      <c r="H13" t="str">
        <f>VLOOKUP($E13,'AIR-OED'!$B$2:$D$42, 3, FALSE)</f>
        <v>Rubble stone masonry consists of low-rise perimeter load bearing walls composed of irregular stones laid as coursed or
uncoursed rubble in a cement mortar bed, with floor and roof joists constructed with wood framing.</v>
      </c>
    </row>
    <row r="14" spans="1:8" x14ac:dyDescent="0.2">
      <c r="A14" s="1" t="s">
        <v>71</v>
      </c>
      <c r="B14">
        <v>1</v>
      </c>
      <c r="C14" t="str">
        <f>VLOOKUP($A14, PAGER!$A:$E, 2, FALSE)</f>
        <v>Local field stones with mud mortar.</v>
      </c>
      <c r="D14" t="str">
        <f>VLOOKUP($A14, PAGER!$A:$E, 3, FALSE)</f>
        <v>MUR+STRUB+MOM/LWAL</v>
      </c>
      <c r="E14">
        <f>VLOOKUP($A14, PAGER!$A:$E, 4, FALSE)</f>
        <v>113</v>
      </c>
      <c r="F14">
        <f>VLOOKUP($A14, PAGER!$A:$E, 5, FALSE)</f>
        <v>5102</v>
      </c>
      <c r="G14" t="str">
        <f>VLOOKUP($E14,'AIR-OED'!$B$2:$D$42, 2, FALSE)</f>
        <v>Masonry, Rubble stone masonry</v>
      </c>
      <c r="H14" t="str">
        <f>VLOOKUP($E14,'AIR-OED'!$B$2:$D$42, 3, FALSE)</f>
        <v>Rubble stone masonry consists of low-rise perimeter load bearing walls composed of irregular stones laid as coursed or
uncoursed rubble in a cement mortar bed, with floor and roof joists constructed with wood framing.</v>
      </c>
    </row>
    <row r="15" spans="1:8" x14ac:dyDescent="0.2">
      <c r="A15" s="1" t="s">
        <v>66</v>
      </c>
      <c r="B15">
        <v>3</v>
      </c>
      <c r="C15" t="str">
        <f>VLOOKUP($A15, PAGER!$A:$E, 2, FALSE)</f>
        <v>Local field stones with lime mortar.</v>
      </c>
      <c r="D15" t="str">
        <f>VLOOKUP($A15, PAGER!$A:$E, 3, FALSE)</f>
        <v>MUR+STRUB+MOL/LWAL</v>
      </c>
      <c r="E15">
        <f>VLOOKUP($A15, PAGER!$A:$E, 4, FALSE)</f>
        <v>113</v>
      </c>
      <c r="F15">
        <f>VLOOKUP($A15, PAGER!$A:$E, 5, FALSE)</f>
        <v>5102</v>
      </c>
      <c r="G15" t="str">
        <f>VLOOKUP($E15,'AIR-OED'!$B$2:$D$42, 2, FALSE)</f>
        <v>Masonry, Rubble stone masonry</v>
      </c>
      <c r="H15" t="str">
        <f>VLOOKUP($E15,'AIR-OED'!$B$2:$D$42, 3, FALSE)</f>
        <v>Rubble stone masonry consists of low-rise perimeter load bearing walls composed of irregular stones laid as coursed or
uncoursed rubble in a cement mortar bed, with floor and roof joists constructed with wood framing.</v>
      </c>
    </row>
    <row r="16" spans="1:8" x14ac:dyDescent="0.2">
      <c r="A16" s="1" t="s">
        <v>8</v>
      </c>
      <c r="B16">
        <v>9</v>
      </c>
      <c r="C16" t="str">
        <f>VLOOKUP($A16, PAGER!$A:$E, 2, FALSE)</f>
        <v>Steel</v>
      </c>
      <c r="D16" t="str">
        <f>VLOOKUP($A16, PAGER!$A:$E, 3, FALSE)</f>
        <v>S</v>
      </c>
      <c r="E16">
        <f>VLOOKUP($A16, PAGER!$A:$E, 4, FALSE)</f>
        <v>151</v>
      </c>
      <c r="F16">
        <f>VLOOKUP($A16, PAGER!$A:$E, 5, FALSE)</f>
        <v>5200</v>
      </c>
      <c r="G16" t="str">
        <f>VLOOKUP($E16,'AIR-OED'!$B$2:$D$42, 2, FALSE)</f>
        <v>Steel, Steel</v>
      </c>
      <c r="H16" t="str">
        <f>VLOOKUP($E16,'AIR-OED'!$B$2:$D$42, 3, FALSE)</f>
        <v>Steel frame buildings consist of steel columns and beams. Use this if the other technical characteristics of the building are unknown.</v>
      </c>
    </row>
    <row r="17" spans="1:8" x14ac:dyDescent="0.2">
      <c r="A17" s="1" t="s">
        <v>73</v>
      </c>
      <c r="B17">
        <v>1</v>
      </c>
      <c r="C17" t="str">
        <f>VLOOKUP($A17, PAGER!$A:$E, 2, FALSE)</f>
        <v>Steel moment frame low-rise</v>
      </c>
      <c r="D17" t="str">
        <f>VLOOKUP($A17, PAGER!$A:$E, 3, FALSE)</f>
        <v>S/LFM/HBET:1,3</v>
      </c>
      <c r="E17">
        <f>VLOOKUP($A17, PAGER!$A:$E, 4, FALSE)</f>
        <v>156</v>
      </c>
      <c r="F17">
        <f>VLOOKUP($A17, PAGER!$A:$E, 5, FALSE)</f>
        <v>5205</v>
      </c>
      <c r="G17" t="str">
        <f>VLOOKUP($E17,'AIR-OED'!$B$2:$D$42, 2, FALSE)</f>
        <v>Steel, Steel MRF</v>
      </c>
      <c r="H17" t="str">
        <f>VLOOKUP($E17,'AIR-OED'!$B$2:$D$42, 3, FALSE)</f>
        <v>Steel MRF buildings consist of structural steel columns and beams. Lateral loads due to earthquakes are carried by the "moment-resisting frames," but the locations of the moment-resisting frames in the building are unknown.</v>
      </c>
    </row>
    <row r="18" spans="1:8" x14ac:dyDescent="0.2">
      <c r="A18" s="1" t="s">
        <v>74</v>
      </c>
      <c r="B18">
        <v>1</v>
      </c>
      <c r="C18" t="str">
        <f>VLOOKUP($A18, PAGER!$A:$E, 2, FALSE)</f>
        <v>Steel moment frame mid-rise</v>
      </c>
      <c r="D18" t="str">
        <f>VLOOKUP($A18, PAGER!$A:$E, 3, FALSE)</f>
        <v>S/LFM/HBET:4,7</v>
      </c>
      <c r="E18">
        <f>VLOOKUP($A18, PAGER!$A:$E, 4, FALSE)</f>
        <v>156</v>
      </c>
      <c r="F18">
        <f>VLOOKUP($A18, PAGER!$A:$E, 5, FALSE)</f>
        <v>5205</v>
      </c>
      <c r="G18" t="str">
        <f>VLOOKUP($E18,'AIR-OED'!$B$2:$D$42, 2, FALSE)</f>
        <v>Steel, Steel MRF</v>
      </c>
      <c r="H18" t="str">
        <f>VLOOKUP($E18,'AIR-OED'!$B$2:$D$42, 3, FALSE)</f>
        <v>Steel MRF buildings consist of structural steel columns and beams. Lateral loads due to earthquakes are carried by the "moment-resisting frames," but the locations of the moment-resisting frames in the building are unknown.</v>
      </c>
    </row>
    <row r="19" spans="1:8" x14ac:dyDescent="0.2">
      <c r="A19" s="1" t="s">
        <v>69</v>
      </c>
      <c r="B19">
        <v>8</v>
      </c>
      <c r="C19" t="str">
        <f>VLOOKUP($A19, PAGER!$A:$E, 2, FALSE)</f>
        <v>Steel light frame</v>
      </c>
      <c r="D19" t="str">
        <f>VLOOKUP($A19, PAGER!$A:$E, 3, FALSE)</f>
        <v>S/LFM</v>
      </c>
      <c r="E19">
        <f>VLOOKUP($A19, PAGER!$A:$E, 4, FALSE)</f>
        <v>152</v>
      </c>
      <c r="F19">
        <f>VLOOKUP($A19, PAGER!$A:$E, 5, FALSE)</f>
        <v>5201</v>
      </c>
      <c r="G19" t="str">
        <f>VLOOKUP($E19,'AIR-OED'!$B$2:$D$42, 2, FALSE)</f>
        <v>Steel, Light metal</v>
      </c>
      <c r="H19" t="str">
        <f>VLOOKUP($E19,'AIR-OED'!$B$2:$D$42, 3, FALSE)</f>
        <v>Light metal buildings are made of light gauge steel frame and are usually clad with lightweight metal or asbestos siding and roof, often corrugated. They typically are low-rise structures.</v>
      </c>
    </row>
    <row r="20" spans="1:8" x14ac:dyDescent="0.2">
      <c r="A20" s="1" t="s">
        <v>75</v>
      </c>
      <c r="B20">
        <v>1</v>
      </c>
      <c r="C20" t="str">
        <f>VLOOKUP($A20, PAGER!$A:$E, 2, FALSE)</f>
        <v>Steel frame with unreinforced masonry infill walls</v>
      </c>
      <c r="D20" t="str">
        <f>VLOOKUP($A20, PAGER!$A:$E, 3, FALSE)</f>
        <v>S/LFINF</v>
      </c>
      <c r="E20">
        <f>VLOOKUP($A20, PAGER!$A:$E, 4, FALSE)</f>
        <v>157</v>
      </c>
      <c r="F20">
        <f>VLOOKUP($A20, PAGER!$A:$E, 5, FALSE)</f>
        <v>5206</v>
      </c>
      <c r="G20" t="str">
        <f>VLOOKUP($E20,'AIR-OED'!$B$2:$D$42, 2, FALSE)</f>
        <v>Steel, Steel frame w/ URM</v>
      </c>
      <c r="H20" t="str">
        <f>VLOOKUP($E20,'AIR-OED'!$B$2:$D$42, 3, FALSE)</f>
        <v>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v>
      </c>
    </row>
    <row r="21" spans="1:8" x14ac:dyDescent="0.2">
      <c r="A21" s="1" t="s">
        <v>13</v>
      </c>
      <c r="B21">
        <v>39</v>
      </c>
      <c r="C21" t="str">
        <f>VLOOKUP($A21, PAGER!$A:$E, 2, FALSE)</f>
        <v>Concrete block unreinforced masonry with lime or cement mortar</v>
      </c>
      <c r="D21" t="str">
        <f>VLOOKUP($A21, PAGER!$A:$E, 3, FALSE)</f>
        <v>MUR+CB99+MOC/LWAL</v>
      </c>
      <c r="E21">
        <f>VLOOKUP($A21, PAGER!$A:$E, 4, FALSE)</f>
        <v>114</v>
      </c>
      <c r="F21">
        <f>VLOOKUP($A21, PAGER!$A:$E, 5, FALSE)</f>
        <v>5103</v>
      </c>
      <c r="G21" t="str">
        <f>VLOOKUP($E21,'AIR-OED'!$B$2:$D$42, 2, FALSE)</f>
        <v>Masonry, Unreinforced masonry bearing wall</v>
      </c>
      <c r="H21" t="str">
        <f>VLOOKUP($E21,'AIR-OED'!$B$2:$D$42, 3, FALSE)</f>
        <v>Unreinforced masonry buildings consist of structures in which there is no steel reinforcing within a load bearing masonry wall.
Floors, roofs, and internal partitions in these bearing wall buildings are usually of wood.</v>
      </c>
    </row>
    <row r="22" spans="1:8" x14ac:dyDescent="0.2">
      <c r="A22" s="1" t="s">
        <v>9</v>
      </c>
      <c r="B22">
        <v>33</v>
      </c>
      <c r="C22" t="str">
        <f>VLOOKUP($A22, PAGER!$A:$E, 2, FALSE)</f>
        <v>Unreinforced fired brick masonry</v>
      </c>
      <c r="D22" t="str">
        <f>VLOOKUP($A22, PAGER!$A:$E, 3, FALSE)</f>
        <v>MUR+CLBRS</v>
      </c>
      <c r="E22">
        <f>VLOOKUP($A22, PAGER!$A:$E, 4, FALSE)</f>
        <v>114</v>
      </c>
      <c r="F22">
        <f>VLOOKUP($A22, PAGER!$A:$E, 5, FALSE)</f>
        <v>5103</v>
      </c>
      <c r="G22" t="str">
        <f>VLOOKUP($E22,'AIR-OED'!$B$2:$D$42, 2, FALSE)</f>
        <v>Masonry, Unreinforced masonry bearing wall</v>
      </c>
      <c r="H22" t="str">
        <f>VLOOKUP($E22,'AIR-OED'!$B$2:$D$42, 3, FALSE)</f>
        <v>Unreinforced masonry buildings consist of structures in which there is no steel reinforcing within a load bearing masonry wall.
Floors, roofs, and internal partitions in these bearing wall buildings are usually of wood.</v>
      </c>
    </row>
    <row r="23" spans="1:8" x14ac:dyDescent="0.2">
      <c r="A23" s="1" t="s">
        <v>76</v>
      </c>
      <c r="B23">
        <v>1</v>
      </c>
      <c r="C23" t="str">
        <f>VLOOKUP($A23, PAGER!$A:$E, 2, FALSE)</f>
        <v>Unreinforced brick masonry in mud mortar without timber posts</v>
      </c>
      <c r="D23" t="str">
        <f>VLOOKUP($A23, PAGER!$A:$E, 3, FALSE)</f>
        <v>MUR+CLBRS+MOM/LWAL</v>
      </c>
      <c r="E23">
        <f>VLOOKUP($A23, PAGER!$A:$E, 4, FALSE)</f>
        <v>114</v>
      </c>
      <c r="F23">
        <f>VLOOKUP($A23, PAGER!$A:$E, 5, FALSE)</f>
        <v>5103</v>
      </c>
      <c r="G23" t="str">
        <f>VLOOKUP($E23,'AIR-OED'!$B$2:$D$42, 2, FALSE)</f>
        <v>Masonry, Unreinforced masonry bearing wall</v>
      </c>
      <c r="H23" t="str">
        <f>VLOOKUP($E23,'AIR-OED'!$B$2:$D$42, 3, FALSE)</f>
        <v>Unreinforced masonry buildings consist of structures in which there is no steel reinforcing within a load bearing masonry wall.
Floors, roofs, and internal partitions in these bearing wall buildings are usually of wood.</v>
      </c>
    </row>
    <row r="24" spans="1:8" x14ac:dyDescent="0.2">
      <c r="A24" s="1" t="s">
        <v>14</v>
      </c>
      <c r="B24">
        <v>28</v>
      </c>
      <c r="C24" t="str">
        <f>VLOOKUP($A24, PAGER!$A:$E, 2, FALSE)</f>
        <v>Wood</v>
      </c>
      <c r="D24" t="str">
        <f>VLOOKUP($A24, PAGER!$A:$E, 3, FALSE)</f>
        <v>W</v>
      </c>
      <c r="E24">
        <f>VLOOKUP($A24, PAGER!$A:$E, 4, FALSE)</f>
        <v>101</v>
      </c>
      <c r="F24">
        <f>VLOOKUP($A24, PAGER!$A:$E, 5, FALSE)</f>
        <v>5050</v>
      </c>
      <c r="G24" t="str">
        <f>VLOOKUP($E24,'AIR-OED'!$B$2:$D$42, 2, FALSE)</f>
        <v>Wood, Wood frame</v>
      </c>
      <c r="H24" t="str">
        <f>VLOOKUP($E24,'AIR-OED'!$B$2:$D$42, 3, FALSE)</f>
        <v>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v>
      </c>
    </row>
    <row r="25" spans="1:8" x14ac:dyDescent="0.2">
      <c r="A25" s="1" t="s">
        <v>67</v>
      </c>
      <c r="B25">
        <v>2</v>
      </c>
      <c r="C25" t="str">
        <f>VLOOKUP($A25, PAGER!$A:$E, 2, FALSE)</f>
        <v>Wood stud-wall frame with plywood/gypsum board sheathing.</v>
      </c>
      <c r="D25" t="str">
        <f>VLOOKUP($A25, PAGER!$A:$E, 3, FALSE)</f>
        <v>W+WLI/LWAL</v>
      </c>
      <c r="E25">
        <f>VLOOKUP($A25, PAGER!$A:$E, 4, FALSE)</f>
        <v>101</v>
      </c>
      <c r="F25">
        <f>VLOOKUP($A25, PAGER!$A:$E, 5, FALSE)</f>
        <v>5050</v>
      </c>
      <c r="G25" t="str">
        <f>VLOOKUP($E25,'AIR-OED'!$B$2:$D$42, 2, FALSE)</f>
        <v>Wood, Wood frame</v>
      </c>
      <c r="H25" t="str">
        <f>VLOOKUP($E25,'AIR-OED'!$B$2:$D$42, 3, FALSE)</f>
        <v>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v>
      </c>
    </row>
    <row r="26" spans="1:8" x14ac:dyDescent="0.2">
      <c r="A26" s="1" t="s">
        <v>68</v>
      </c>
      <c r="B26">
        <v>1</v>
      </c>
      <c r="C26" t="str">
        <f>VLOOKUP($A26, PAGER!$A:$E, 2, FALSE)</f>
        <v>Wood frame, heavy members (with area &gt; 5000 sq. ft.)</v>
      </c>
      <c r="D26" t="str">
        <f>VLOOKUP($A26, PAGER!$A:$E, 3, FALSE)</f>
        <v>W+WHE/LPB</v>
      </c>
      <c r="E26">
        <f>VLOOKUP($A26, PAGER!$A:$E, 4, FALSE)</f>
        <v>104</v>
      </c>
      <c r="F26">
        <f>VLOOKUP($A26, PAGER!$A:$E, 5, FALSE)</f>
        <v>5053</v>
      </c>
      <c r="G26" t="str">
        <f>VLOOKUP($E26,'AIR-OED'!$B$2:$D$42, 2, FALSE)</f>
        <v>Wood, Heavy timber</v>
      </c>
      <c r="H26" t="str">
        <f>VLOOKUP($E26,'AIR-OED'!$B$2:$D$42, 3, FALSE)</f>
        <v>Heavy Timber structures typically have masonry walls with heavy wood column supports, and floor and roof decks are 2-3
inch tongue-and-groove planks.</v>
      </c>
    </row>
    <row r="27" spans="1:8" x14ac:dyDescent="0.2">
      <c r="A27" s="1" t="s">
        <v>18</v>
      </c>
      <c r="B27">
        <v>5</v>
      </c>
      <c r="C27" t="str">
        <f>VLOOKUP($A27, PAGER!$A:$E, 2, FALSE)</f>
        <v>Wood light unbraced post and beam frame.</v>
      </c>
      <c r="D27" t="str">
        <f>VLOOKUP($A27, PAGER!$A:$E, 3, FALSE)</f>
        <v>W+WLI/LPB</v>
      </c>
      <c r="E27">
        <f>VLOOKUP($A27, PAGER!$A:$E, 4, FALSE)</f>
        <v>102</v>
      </c>
      <c r="F27">
        <f>VLOOKUP($A27, PAGER!$A:$E, 5, FALSE)</f>
        <v>5051</v>
      </c>
      <c r="G27" t="str">
        <f>VLOOKUP($E27,'AIR-OED'!$B$2:$D$42, 2, FALSE)</f>
        <v>Wood, Light wood frame</v>
      </c>
      <c r="H27" t="str">
        <f>VLOOKUP($E27,'AIR-OED'!$B$2:$D$42, 3, FALSE)</f>
        <v>Light wood frame structures are typically not built in the United States but would be found in other countries, such as Japan.
In Hawaii, this classification would include single wall (studless) construction framed with light timber trusses.</v>
      </c>
    </row>
    <row r="28" spans="1:8" x14ac:dyDescent="0.2">
      <c r="A28" s="1" t="s">
        <v>15</v>
      </c>
      <c r="B28">
        <v>31</v>
      </c>
      <c r="C28" t="str">
        <f>VLOOKUP($A28, PAGER!$A:$E, 2, FALSE)</f>
        <v>Wattle and Daub (Walls with bamboo/light timber log/reed mesh and post).</v>
      </c>
      <c r="D28" t="str">
        <f>VLOOKUP($A28, PAGER!$A:$E, 3, FALSE)</f>
        <v>W+WWD/LWAL</v>
      </c>
      <c r="E28">
        <f>VLOOKUP($A28, PAGER!$A:$E, 4, FALSE)</f>
        <v>102</v>
      </c>
      <c r="F28">
        <f>VLOOKUP($A28, PAGER!$A:$E, 5, FALSE)</f>
        <v>5051</v>
      </c>
      <c r="G28" t="str">
        <f>VLOOKUP($E28,'AIR-OED'!$B$2:$D$42, 2, FALSE)</f>
        <v>Wood, Light wood frame</v>
      </c>
      <c r="H28" t="str">
        <f>VLOOKUP($E28,'AIR-OED'!$B$2:$D$42, 3, FALSE)</f>
        <v>Light wood frame structures are typically not built in the United States but would be found in other countries, such as Japan.
In Hawaii, this classification would include single wall (studless) construction framed with light timber trusses.</v>
      </c>
    </row>
  </sheetData>
  <conditionalFormatting sqref="B2:B2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F182A-B37F-D54F-8311-6EFDFE8CB60F}">
  <dimension ref="A1:E108"/>
  <sheetViews>
    <sheetView zoomScale="178" workbookViewId="0">
      <selection activeCell="B8" sqref="B8"/>
    </sheetView>
  </sheetViews>
  <sheetFormatPr baseColWidth="10" defaultRowHeight="16" x14ac:dyDescent="0.2"/>
  <cols>
    <col min="1" max="1" width="9.1640625" style="11" customWidth="1"/>
    <col min="2" max="2" width="107.83203125" style="11" bestFit="1" customWidth="1"/>
    <col min="3" max="3" width="31.1640625" style="11" bestFit="1" customWidth="1"/>
    <col min="4" max="4" width="4.6640625" style="11" bestFit="1" customWidth="1"/>
    <col min="5" max="5" width="5.83203125" style="11" bestFit="1" customWidth="1"/>
    <col min="6" max="16384" width="10.83203125" style="11"/>
  </cols>
  <sheetData>
    <row r="1" spans="1:5" x14ac:dyDescent="0.2">
      <c r="A1" s="12" t="s">
        <v>99</v>
      </c>
      <c r="B1" s="13"/>
      <c r="C1" s="13"/>
      <c r="D1" s="13"/>
      <c r="E1" s="13"/>
    </row>
    <row r="2" spans="1:5" x14ac:dyDescent="0.2">
      <c r="A2" s="14" t="s">
        <v>93</v>
      </c>
      <c r="B2" s="14" t="s">
        <v>94</v>
      </c>
      <c r="C2" s="14" t="s">
        <v>95</v>
      </c>
      <c r="D2" s="14" t="s">
        <v>96</v>
      </c>
      <c r="E2" s="14" t="s">
        <v>97</v>
      </c>
    </row>
    <row r="3" spans="1:5" x14ac:dyDescent="0.2">
      <c r="A3" s="15" t="s">
        <v>14</v>
      </c>
      <c r="B3" s="15" t="s">
        <v>100</v>
      </c>
      <c r="C3" s="15" t="s">
        <v>14</v>
      </c>
      <c r="D3" s="16">
        <v>101</v>
      </c>
      <c r="E3" s="16">
        <v>5050</v>
      </c>
    </row>
    <row r="4" spans="1:5" ht="16" customHeight="1" x14ac:dyDescent="0.2">
      <c r="A4" s="15" t="s">
        <v>67</v>
      </c>
      <c r="B4" s="15" t="s">
        <v>101</v>
      </c>
      <c r="C4" s="15" t="s">
        <v>102</v>
      </c>
      <c r="D4" s="16">
        <v>101</v>
      </c>
      <c r="E4" s="16">
        <v>5050</v>
      </c>
    </row>
    <row r="5" spans="1:5" x14ac:dyDescent="0.2">
      <c r="A5" s="15" t="s">
        <v>68</v>
      </c>
      <c r="B5" s="15" t="s">
        <v>103</v>
      </c>
      <c r="C5" s="15" t="s">
        <v>104</v>
      </c>
      <c r="D5" s="16">
        <v>104</v>
      </c>
      <c r="E5" s="16">
        <v>5053</v>
      </c>
    </row>
    <row r="6" spans="1:5" x14ac:dyDescent="0.2">
      <c r="A6" s="15" t="s">
        <v>18</v>
      </c>
      <c r="B6" s="15" t="s">
        <v>105</v>
      </c>
      <c r="C6" s="15" t="s">
        <v>106</v>
      </c>
      <c r="D6" s="16">
        <v>102</v>
      </c>
      <c r="E6" s="16">
        <v>5051</v>
      </c>
    </row>
    <row r="7" spans="1:5" x14ac:dyDescent="0.2">
      <c r="A7" s="15" t="s">
        <v>107</v>
      </c>
      <c r="B7" s="15" t="s">
        <v>108</v>
      </c>
      <c r="C7" s="15" t="s">
        <v>109</v>
      </c>
      <c r="D7" s="16">
        <v>104</v>
      </c>
      <c r="E7" s="16">
        <v>5053</v>
      </c>
    </row>
    <row r="8" spans="1:5" x14ac:dyDescent="0.2">
      <c r="A8" s="15" t="s">
        <v>15</v>
      </c>
      <c r="B8" s="15" t="s">
        <v>110</v>
      </c>
      <c r="C8" s="15" t="s">
        <v>111</v>
      </c>
      <c r="D8" s="16">
        <v>102</v>
      </c>
      <c r="E8" s="16">
        <v>5051</v>
      </c>
    </row>
    <row r="9" spans="1:5" x14ac:dyDescent="0.2">
      <c r="A9" s="15" t="s">
        <v>112</v>
      </c>
      <c r="B9" s="15" t="s">
        <v>113</v>
      </c>
      <c r="C9" s="15" t="s">
        <v>114</v>
      </c>
      <c r="D9" s="16">
        <v>104</v>
      </c>
      <c r="E9" s="16">
        <v>5053</v>
      </c>
    </row>
    <row r="10" spans="1:5" x14ac:dyDescent="0.2">
      <c r="A10" s="15" t="s">
        <v>115</v>
      </c>
      <c r="B10" s="15" t="s">
        <v>116</v>
      </c>
      <c r="C10" s="15" t="s">
        <v>102</v>
      </c>
      <c r="D10" s="16">
        <v>101</v>
      </c>
      <c r="E10" s="16">
        <v>5050</v>
      </c>
    </row>
    <row r="11" spans="1:5" x14ac:dyDescent="0.2">
      <c r="A11" s="15" t="s">
        <v>8</v>
      </c>
      <c r="B11" s="15" t="s">
        <v>117</v>
      </c>
      <c r="C11" s="15" t="s">
        <v>8</v>
      </c>
      <c r="D11" s="16">
        <v>151</v>
      </c>
      <c r="E11" s="16">
        <v>5200</v>
      </c>
    </row>
    <row r="12" spans="1:5" x14ac:dyDescent="0.2">
      <c r="A12" s="15" t="s">
        <v>118</v>
      </c>
      <c r="B12" s="15" t="s">
        <v>119</v>
      </c>
      <c r="C12" s="15" t="s">
        <v>120</v>
      </c>
      <c r="D12" s="16">
        <v>156</v>
      </c>
      <c r="E12" s="16">
        <v>5205</v>
      </c>
    </row>
    <row r="13" spans="1:5" x14ac:dyDescent="0.2">
      <c r="A13" s="15" t="s">
        <v>73</v>
      </c>
      <c r="B13" s="15" t="s">
        <v>121</v>
      </c>
      <c r="C13" s="15" t="s">
        <v>122</v>
      </c>
      <c r="D13" s="16">
        <v>156</v>
      </c>
      <c r="E13" s="16">
        <v>5205</v>
      </c>
    </row>
    <row r="14" spans="1:5" x14ac:dyDescent="0.2">
      <c r="A14" s="15" t="s">
        <v>74</v>
      </c>
      <c r="B14" s="15" t="s">
        <v>123</v>
      </c>
      <c r="C14" s="15" t="s">
        <v>124</v>
      </c>
      <c r="D14" s="16">
        <v>156</v>
      </c>
      <c r="E14" s="16">
        <v>5205</v>
      </c>
    </row>
    <row r="15" spans="1:5" x14ac:dyDescent="0.2">
      <c r="A15" s="15" t="s">
        <v>125</v>
      </c>
      <c r="B15" s="15" t="s">
        <v>126</v>
      </c>
      <c r="C15" s="15" t="s">
        <v>127</v>
      </c>
      <c r="D15" s="16">
        <v>156</v>
      </c>
      <c r="E15" s="16">
        <v>5205</v>
      </c>
    </row>
    <row r="16" spans="1:5" x14ac:dyDescent="0.2">
      <c r="A16" s="15" t="s">
        <v>128</v>
      </c>
      <c r="B16" s="15" t="s">
        <v>129</v>
      </c>
      <c r="C16" s="15" t="s">
        <v>130</v>
      </c>
      <c r="D16" s="16">
        <v>153</v>
      </c>
      <c r="E16" s="16">
        <v>5202</v>
      </c>
    </row>
    <row r="17" spans="1:5" x14ac:dyDescent="0.2">
      <c r="A17" s="15" t="s">
        <v>131</v>
      </c>
      <c r="B17" s="15" t="s">
        <v>132</v>
      </c>
      <c r="C17" s="15" t="s">
        <v>133</v>
      </c>
      <c r="D17" s="16">
        <v>153</v>
      </c>
      <c r="E17" s="16">
        <v>5202</v>
      </c>
    </row>
    <row r="18" spans="1:5" x14ac:dyDescent="0.2">
      <c r="A18" s="15" t="s">
        <v>134</v>
      </c>
      <c r="B18" s="15" t="s">
        <v>135</v>
      </c>
      <c r="C18" s="15" t="s">
        <v>136</v>
      </c>
      <c r="D18" s="16">
        <v>153</v>
      </c>
      <c r="E18" s="16">
        <v>5202</v>
      </c>
    </row>
    <row r="19" spans="1:5" x14ac:dyDescent="0.2">
      <c r="A19" s="15" t="s">
        <v>137</v>
      </c>
      <c r="B19" s="15" t="s">
        <v>138</v>
      </c>
      <c r="C19" s="15" t="s">
        <v>139</v>
      </c>
      <c r="D19" s="16">
        <v>153</v>
      </c>
      <c r="E19" s="16">
        <v>5202</v>
      </c>
    </row>
    <row r="20" spans="1:5" x14ac:dyDescent="0.2">
      <c r="A20" s="15" t="s">
        <v>69</v>
      </c>
      <c r="B20" s="15" t="s">
        <v>140</v>
      </c>
      <c r="C20" s="15" t="s">
        <v>120</v>
      </c>
      <c r="D20" s="16">
        <v>152</v>
      </c>
      <c r="E20" s="16">
        <v>5201</v>
      </c>
    </row>
    <row r="21" spans="1:5" x14ac:dyDescent="0.2">
      <c r="A21" s="15" t="s">
        <v>141</v>
      </c>
      <c r="B21" s="15" t="s">
        <v>142</v>
      </c>
      <c r="C21" s="15" t="s">
        <v>143</v>
      </c>
      <c r="D21" s="16">
        <v>158</v>
      </c>
      <c r="E21" s="16">
        <v>5207</v>
      </c>
    </row>
    <row r="22" spans="1:5" x14ac:dyDescent="0.2">
      <c r="A22" s="15" t="s">
        <v>144</v>
      </c>
      <c r="B22" s="15" t="s">
        <v>145</v>
      </c>
      <c r="C22" s="15" t="s">
        <v>146</v>
      </c>
      <c r="D22" s="16">
        <v>158</v>
      </c>
      <c r="E22" s="16">
        <v>5207</v>
      </c>
    </row>
    <row r="23" spans="1:5" x14ac:dyDescent="0.2">
      <c r="A23" s="15" t="s">
        <v>147</v>
      </c>
      <c r="B23" s="15" t="s">
        <v>148</v>
      </c>
      <c r="C23" s="15" t="s">
        <v>149</v>
      </c>
      <c r="D23" s="16">
        <v>158</v>
      </c>
      <c r="E23" s="16">
        <v>5207</v>
      </c>
    </row>
    <row r="24" spans="1:5" x14ac:dyDescent="0.2">
      <c r="A24" s="15" t="s">
        <v>150</v>
      </c>
      <c r="B24" s="15" t="s">
        <v>151</v>
      </c>
      <c r="C24" s="15" t="s">
        <v>152</v>
      </c>
      <c r="D24" s="16">
        <v>158</v>
      </c>
      <c r="E24" s="16">
        <v>5207</v>
      </c>
    </row>
    <row r="25" spans="1:5" x14ac:dyDescent="0.2">
      <c r="A25" s="15" t="s">
        <v>75</v>
      </c>
      <c r="B25" s="15" t="s">
        <v>153</v>
      </c>
      <c r="C25" s="15" t="s">
        <v>154</v>
      </c>
      <c r="D25" s="16">
        <v>157</v>
      </c>
      <c r="E25" s="16">
        <v>5206</v>
      </c>
    </row>
    <row r="26" spans="1:5" x14ac:dyDescent="0.2">
      <c r="A26" s="15" t="s">
        <v>155</v>
      </c>
      <c r="B26" s="15" t="s">
        <v>156</v>
      </c>
      <c r="C26" s="15" t="s">
        <v>157</v>
      </c>
      <c r="D26" s="16">
        <v>157</v>
      </c>
      <c r="E26" s="16">
        <v>5206</v>
      </c>
    </row>
    <row r="27" spans="1:5" x14ac:dyDescent="0.2">
      <c r="A27" s="15" t="s">
        <v>158</v>
      </c>
      <c r="B27" s="15" t="s">
        <v>159</v>
      </c>
      <c r="C27" s="15" t="s">
        <v>160</v>
      </c>
      <c r="D27" s="16">
        <v>157</v>
      </c>
      <c r="E27" s="16">
        <v>5206</v>
      </c>
    </row>
    <row r="28" spans="1:5" x14ac:dyDescent="0.2">
      <c r="A28" s="15" t="s">
        <v>161</v>
      </c>
      <c r="B28" s="15" t="s">
        <v>162</v>
      </c>
      <c r="C28" s="15" t="s">
        <v>163</v>
      </c>
      <c r="D28" s="16">
        <v>157</v>
      </c>
      <c r="E28" s="16">
        <v>5206</v>
      </c>
    </row>
    <row r="29" spans="1:5" x14ac:dyDescent="0.2">
      <c r="A29" s="15" t="s">
        <v>70</v>
      </c>
      <c r="B29" s="15" t="s">
        <v>164</v>
      </c>
      <c r="C29" s="15" t="s">
        <v>165</v>
      </c>
      <c r="D29" s="16">
        <v>131</v>
      </c>
      <c r="E29" s="16">
        <v>5150</v>
      </c>
    </row>
    <row r="30" spans="1:5" x14ac:dyDescent="0.2">
      <c r="A30" s="15" t="s">
        <v>166</v>
      </c>
      <c r="B30" s="15" t="s">
        <v>167</v>
      </c>
      <c r="C30" s="15" t="s">
        <v>168</v>
      </c>
      <c r="D30" s="16">
        <v>134</v>
      </c>
      <c r="E30" s="16">
        <v>5153</v>
      </c>
    </row>
    <row r="31" spans="1:5" x14ac:dyDescent="0.2">
      <c r="A31" s="15" t="s">
        <v>169</v>
      </c>
      <c r="B31" s="15" t="s">
        <v>170</v>
      </c>
      <c r="C31" s="15" t="s">
        <v>171</v>
      </c>
      <c r="D31" s="16">
        <v>134</v>
      </c>
      <c r="E31" s="16">
        <v>5153</v>
      </c>
    </row>
    <row r="32" spans="1:5" x14ac:dyDescent="0.2">
      <c r="A32" s="15" t="s">
        <v>172</v>
      </c>
      <c r="B32" s="15" t="s">
        <v>173</v>
      </c>
      <c r="C32" s="15" t="s">
        <v>174</v>
      </c>
      <c r="D32" s="16">
        <v>134</v>
      </c>
      <c r="E32" s="16">
        <v>5153</v>
      </c>
    </row>
    <row r="33" spans="1:5" x14ac:dyDescent="0.2">
      <c r="A33" s="15" t="s">
        <v>175</v>
      </c>
      <c r="B33" s="15" t="s">
        <v>176</v>
      </c>
      <c r="C33" s="15" t="s">
        <v>177</v>
      </c>
      <c r="D33" s="16">
        <v>134</v>
      </c>
      <c r="E33" s="16">
        <v>5153</v>
      </c>
    </row>
    <row r="34" spans="1:5" x14ac:dyDescent="0.2">
      <c r="A34" s="15" t="s">
        <v>178</v>
      </c>
      <c r="B34" s="15" t="s">
        <v>179</v>
      </c>
      <c r="C34" s="15" t="s">
        <v>143</v>
      </c>
      <c r="D34" s="16">
        <v>133</v>
      </c>
      <c r="E34" s="16">
        <v>5152</v>
      </c>
    </row>
    <row r="35" spans="1:5" x14ac:dyDescent="0.2">
      <c r="A35" s="15" t="s">
        <v>180</v>
      </c>
      <c r="B35" s="15" t="s">
        <v>181</v>
      </c>
      <c r="C35" s="15" t="s">
        <v>146</v>
      </c>
      <c r="D35" s="16">
        <v>133</v>
      </c>
      <c r="E35" s="16">
        <v>5152</v>
      </c>
    </row>
    <row r="36" spans="1:5" x14ac:dyDescent="0.2">
      <c r="A36" s="15" t="s">
        <v>182</v>
      </c>
      <c r="B36" s="15" t="s">
        <v>183</v>
      </c>
      <c r="C36" s="15" t="s">
        <v>149</v>
      </c>
      <c r="D36" s="16">
        <v>133</v>
      </c>
      <c r="E36" s="16">
        <v>5152</v>
      </c>
    </row>
    <row r="37" spans="1:5" x14ac:dyDescent="0.2">
      <c r="A37" s="15" t="s">
        <v>184</v>
      </c>
      <c r="B37" s="15" t="s">
        <v>185</v>
      </c>
      <c r="C37" s="15" t="s">
        <v>152</v>
      </c>
      <c r="D37" s="16">
        <v>133</v>
      </c>
      <c r="E37" s="16">
        <v>5152</v>
      </c>
    </row>
    <row r="38" spans="1:5" x14ac:dyDescent="0.2">
      <c r="A38" s="15" t="s">
        <v>186</v>
      </c>
      <c r="B38" s="15" t="s">
        <v>187</v>
      </c>
      <c r="C38" s="15" t="s">
        <v>188</v>
      </c>
      <c r="D38" s="16">
        <v>140</v>
      </c>
      <c r="E38" s="16">
        <v>5159</v>
      </c>
    </row>
    <row r="39" spans="1:5" x14ac:dyDescent="0.2">
      <c r="A39" s="15" t="s">
        <v>6</v>
      </c>
      <c r="B39" s="15" t="s">
        <v>189</v>
      </c>
      <c r="C39" s="15" t="s">
        <v>190</v>
      </c>
      <c r="D39" s="16">
        <v>140</v>
      </c>
      <c r="E39" s="16">
        <v>5159</v>
      </c>
    </row>
    <row r="40" spans="1:5" x14ac:dyDescent="0.2">
      <c r="A40" s="15" t="s">
        <v>10</v>
      </c>
      <c r="B40" s="15" t="s">
        <v>191</v>
      </c>
      <c r="C40" s="15" t="s">
        <v>192</v>
      </c>
      <c r="D40" s="16">
        <v>140</v>
      </c>
      <c r="E40" s="16">
        <v>5159</v>
      </c>
    </row>
    <row r="41" spans="1:5" x14ac:dyDescent="0.2">
      <c r="A41" s="15" t="s">
        <v>11</v>
      </c>
      <c r="B41" s="15" t="s">
        <v>193</v>
      </c>
      <c r="C41" s="15" t="s">
        <v>194</v>
      </c>
      <c r="D41" s="16">
        <v>140</v>
      </c>
      <c r="E41" s="16">
        <v>5159</v>
      </c>
    </row>
    <row r="42" spans="1:5" x14ac:dyDescent="0.2">
      <c r="A42" s="15" t="s">
        <v>195</v>
      </c>
      <c r="B42" s="15" t="s">
        <v>196</v>
      </c>
      <c r="C42" s="15" t="s">
        <v>197</v>
      </c>
      <c r="D42" s="16">
        <v>135</v>
      </c>
      <c r="E42" s="16">
        <v>5154</v>
      </c>
    </row>
    <row r="43" spans="1:5" x14ac:dyDescent="0.2">
      <c r="A43" s="15" t="s">
        <v>198</v>
      </c>
      <c r="B43" s="15" t="s">
        <v>199</v>
      </c>
      <c r="C43" s="15" t="s">
        <v>200</v>
      </c>
      <c r="D43" s="16">
        <v>135</v>
      </c>
      <c r="E43" s="16">
        <v>5154</v>
      </c>
    </row>
    <row r="44" spans="1:5" x14ac:dyDescent="0.2">
      <c r="A44" s="15" t="s">
        <v>201</v>
      </c>
      <c r="B44" s="15" t="s">
        <v>202</v>
      </c>
      <c r="C44" s="15" t="s">
        <v>203</v>
      </c>
      <c r="D44" s="16">
        <v>135</v>
      </c>
      <c r="E44" s="16">
        <v>5154</v>
      </c>
    </row>
    <row r="45" spans="1:5" x14ac:dyDescent="0.2">
      <c r="A45" s="15" t="s">
        <v>204</v>
      </c>
      <c r="B45" s="15" t="s">
        <v>205</v>
      </c>
      <c r="C45" s="15" t="s">
        <v>206</v>
      </c>
      <c r="D45" s="16">
        <v>135</v>
      </c>
      <c r="E45" s="16">
        <v>5154</v>
      </c>
    </row>
    <row r="46" spans="1:5" x14ac:dyDescent="0.2">
      <c r="A46" s="15" t="s">
        <v>207</v>
      </c>
      <c r="B46" s="15" t="s">
        <v>208</v>
      </c>
      <c r="C46" s="15" t="s">
        <v>209</v>
      </c>
      <c r="D46" s="16">
        <v>159</v>
      </c>
      <c r="E46" s="16">
        <v>5208</v>
      </c>
    </row>
    <row r="47" spans="1:5" x14ac:dyDescent="0.2">
      <c r="A47" s="15" t="s">
        <v>210</v>
      </c>
      <c r="B47" s="15" t="s">
        <v>211</v>
      </c>
      <c r="C47" s="15" t="s">
        <v>212</v>
      </c>
      <c r="D47" s="16">
        <v>159</v>
      </c>
      <c r="E47" s="16">
        <v>5208</v>
      </c>
    </row>
    <row r="48" spans="1:5" x14ac:dyDescent="0.2">
      <c r="A48" s="15" t="s">
        <v>213</v>
      </c>
      <c r="B48" s="15" t="s">
        <v>214</v>
      </c>
      <c r="C48" s="15" t="s">
        <v>215</v>
      </c>
      <c r="D48" s="16">
        <v>159</v>
      </c>
      <c r="E48" s="16">
        <v>5208</v>
      </c>
    </row>
    <row r="49" spans="1:5" x14ac:dyDescent="0.2">
      <c r="A49" s="15" t="s">
        <v>216</v>
      </c>
      <c r="B49" s="15" t="s">
        <v>217</v>
      </c>
      <c r="C49" s="15" t="s">
        <v>218</v>
      </c>
      <c r="D49" s="16">
        <v>159</v>
      </c>
      <c r="E49" s="16">
        <v>5208</v>
      </c>
    </row>
    <row r="50" spans="1:5" x14ac:dyDescent="0.2">
      <c r="A50" s="15" t="s">
        <v>219</v>
      </c>
      <c r="B50" s="15" t="s">
        <v>220</v>
      </c>
      <c r="C50" s="15" t="s">
        <v>221</v>
      </c>
      <c r="D50" s="16">
        <v>132</v>
      </c>
      <c r="E50" s="16">
        <v>5151</v>
      </c>
    </row>
    <row r="51" spans="1:5" x14ac:dyDescent="0.2">
      <c r="A51" s="15" t="s">
        <v>222</v>
      </c>
      <c r="B51" s="15" t="s">
        <v>223</v>
      </c>
      <c r="C51" s="15" t="s">
        <v>224</v>
      </c>
      <c r="D51" s="16">
        <v>132</v>
      </c>
      <c r="E51" s="16">
        <v>5151</v>
      </c>
    </row>
    <row r="52" spans="1:5" x14ac:dyDescent="0.2">
      <c r="A52" s="15" t="s">
        <v>225</v>
      </c>
      <c r="B52" s="15" t="s">
        <v>226</v>
      </c>
      <c r="C52" s="15" t="s">
        <v>227</v>
      </c>
      <c r="D52" s="16">
        <v>132</v>
      </c>
      <c r="E52" s="16">
        <v>5151</v>
      </c>
    </row>
    <row r="53" spans="1:5" x14ac:dyDescent="0.2">
      <c r="A53" s="15" t="s">
        <v>228</v>
      </c>
      <c r="B53" s="15" t="s">
        <v>229</v>
      </c>
      <c r="C53" s="15" t="s">
        <v>230</v>
      </c>
      <c r="D53" s="16">
        <v>132</v>
      </c>
      <c r="E53" s="16">
        <v>5151</v>
      </c>
    </row>
    <row r="54" spans="1:5" x14ac:dyDescent="0.2">
      <c r="A54" s="15" t="s">
        <v>231</v>
      </c>
      <c r="B54" s="15" t="s">
        <v>232</v>
      </c>
      <c r="C54" s="15" t="s">
        <v>233</v>
      </c>
      <c r="D54" s="16">
        <v>131</v>
      </c>
      <c r="E54" s="16">
        <v>5150</v>
      </c>
    </row>
    <row r="55" spans="1:5" x14ac:dyDescent="0.2">
      <c r="A55" s="15" t="s">
        <v>234</v>
      </c>
      <c r="B55" s="15" t="s">
        <v>235</v>
      </c>
      <c r="C55" s="15" t="s">
        <v>236</v>
      </c>
      <c r="D55" s="16">
        <v>136</v>
      </c>
      <c r="E55" s="16">
        <v>5155</v>
      </c>
    </row>
    <row r="56" spans="1:5" x14ac:dyDescent="0.2">
      <c r="A56" s="15" t="s">
        <v>237</v>
      </c>
      <c r="B56" s="15" t="s">
        <v>238</v>
      </c>
      <c r="C56" s="15" t="s">
        <v>239</v>
      </c>
      <c r="D56" s="16">
        <v>138</v>
      </c>
      <c r="E56" s="16">
        <v>5157</v>
      </c>
    </row>
    <row r="57" spans="1:5" x14ac:dyDescent="0.2">
      <c r="A57" s="15" t="s">
        <v>240</v>
      </c>
      <c r="B57" s="15" t="s">
        <v>241</v>
      </c>
      <c r="C57" s="15" t="s">
        <v>242</v>
      </c>
      <c r="D57" s="16">
        <v>138</v>
      </c>
      <c r="E57" s="16">
        <v>5157</v>
      </c>
    </row>
    <row r="58" spans="1:5" x14ac:dyDescent="0.2">
      <c r="A58" s="15" t="s">
        <v>243</v>
      </c>
      <c r="B58" s="15" t="s">
        <v>244</v>
      </c>
      <c r="C58" s="15" t="s">
        <v>245</v>
      </c>
      <c r="D58" s="16">
        <v>138</v>
      </c>
      <c r="E58" s="16">
        <v>5157</v>
      </c>
    </row>
    <row r="59" spans="1:5" x14ac:dyDescent="0.2">
      <c r="A59" s="15" t="s">
        <v>246</v>
      </c>
      <c r="B59" s="15" t="s">
        <v>247</v>
      </c>
      <c r="C59" s="15" t="s">
        <v>248</v>
      </c>
      <c r="D59" s="16">
        <v>138</v>
      </c>
      <c r="E59" s="16">
        <v>5157</v>
      </c>
    </row>
    <row r="60" spans="1:5" x14ac:dyDescent="0.2">
      <c r="A60" s="15" t="s">
        <v>249</v>
      </c>
      <c r="B60" s="15" t="s">
        <v>250</v>
      </c>
      <c r="C60" s="15" t="s">
        <v>251</v>
      </c>
      <c r="D60" s="16">
        <v>140</v>
      </c>
      <c r="E60" s="16">
        <v>5159</v>
      </c>
    </row>
    <row r="61" spans="1:5" x14ac:dyDescent="0.2">
      <c r="A61" s="15" t="s">
        <v>252</v>
      </c>
      <c r="B61" s="15" t="s">
        <v>253</v>
      </c>
      <c r="C61" s="15" t="s">
        <v>254</v>
      </c>
      <c r="D61" s="16">
        <v>140</v>
      </c>
      <c r="E61" s="16">
        <v>5159</v>
      </c>
    </row>
    <row r="62" spans="1:5" x14ac:dyDescent="0.2">
      <c r="A62" s="15" t="s">
        <v>255</v>
      </c>
      <c r="B62" s="15" t="s">
        <v>256</v>
      </c>
      <c r="C62" s="15" t="s">
        <v>257</v>
      </c>
      <c r="D62" s="16">
        <v>140</v>
      </c>
      <c r="E62" s="16">
        <v>5159</v>
      </c>
    </row>
    <row r="63" spans="1:5" x14ac:dyDescent="0.2">
      <c r="A63" s="15" t="s">
        <v>258</v>
      </c>
      <c r="B63" s="15" t="s">
        <v>259</v>
      </c>
      <c r="C63" s="15" t="s">
        <v>260</v>
      </c>
      <c r="D63" s="16">
        <v>140</v>
      </c>
      <c r="E63" s="16">
        <v>5159</v>
      </c>
    </row>
    <row r="64" spans="1:5" x14ac:dyDescent="0.2">
      <c r="A64" s="15" t="s">
        <v>261</v>
      </c>
      <c r="B64" s="15" t="s">
        <v>262</v>
      </c>
      <c r="C64" s="15" t="s">
        <v>236</v>
      </c>
      <c r="D64" s="16">
        <v>137</v>
      </c>
      <c r="E64" s="16">
        <v>5156</v>
      </c>
    </row>
    <row r="65" spans="1:5" x14ac:dyDescent="0.2">
      <c r="A65" s="15" t="s">
        <v>72</v>
      </c>
      <c r="B65" s="15" t="s">
        <v>263</v>
      </c>
      <c r="C65" s="15" t="s">
        <v>264</v>
      </c>
      <c r="D65" s="16">
        <v>116</v>
      </c>
      <c r="E65" s="16">
        <v>5105</v>
      </c>
    </row>
    <row r="66" spans="1:5" x14ac:dyDescent="0.2">
      <c r="A66" s="15" t="s">
        <v>265</v>
      </c>
      <c r="B66" s="15" t="s">
        <v>266</v>
      </c>
      <c r="C66" s="15" t="s">
        <v>267</v>
      </c>
      <c r="D66" s="16">
        <v>116</v>
      </c>
      <c r="E66" s="16">
        <v>5105</v>
      </c>
    </row>
    <row r="67" spans="1:5" x14ac:dyDescent="0.2">
      <c r="A67" s="15" t="s">
        <v>268</v>
      </c>
      <c r="B67" s="15" t="s">
        <v>269</v>
      </c>
      <c r="C67" s="15" t="s">
        <v>270</v>
      </c>
      <c r="D67" s="16">
        <v>116</v>
      </c>
      <c r="E67" s="16">
        <v>5105</v>
      </c>
    </row>
    <row r="68" spans="1:5" x14ac:dyDescent="0.2">
      <c r="A68" s="15" t="s">
        <v>271</v>
      </c>
      <c r="B68" s="15" t="s">
        <v>272</v>
      </c>
      <c r="C68" s="15" t="s">
        <v>273</v>
      </c>
      <c r="D68" s="16">
        <v>116</v>
      </c>
      <c r="E68" s="16">
        <v>5105</v>
      </c>
    </row>
    <row r="69" spans="1:5" x14ac:dyDescent="0.2">
      <c r="A69" s="15" t="s">
        <v>274</v>
      </c>
      <c r="B69" s="15" t="s">
        <v>275</v>
      </c>
      <c r="C69" s="15" t="s">
        <v>276</v>
      </c>
      <c r="D69" s="16">
        <v>116</v>
      </c>
      <c r="E69" s="16">
        <v>5105</v>
      </c>
    </row>
    <row r="70" spans="1:5" x14ac:dyDescent="0.2">
      <c r="A70" s="15" t="s">
        <v>277</v>
      </c>
      <c r="B70" s="15" t="s">
        <v>278</v>
      </c>
      <c r="C70" s="15" t="s">
        <v>279</v>
      </c>
      <c r="D70" s="16">
        <v>116</v>
      </c>
      <c r="E70" s="16">
        <v>5105</v>
      </c>
    </row>
    <row r="71" spans="1:5" x14ac:dyDescent="0.2">
      <c r="A71" s="15" t="s">
        <v>280</v>
      </c>
      <c r="B71" s="15" t="s">
        <v>281</v>
      </c>
      <c r="C71" s="15" t="s">
        <v>282</v>
      </c>
      <c r="D71" s="16">
        <v>116</v>
      </c>
      <c r="E71" s="16">
        <v>5105</v>
      </c>
    </row>
    <row r="72" spans="1:5" x14ac:dyDescent="0.2">
      <c r="A72" s="15" t="s">
        <v>283</v>
      </c>
      <c r="B72" s="15" t="s">
        <v>284</v>
      </c>
      <c r="C72" s="15" t="s">
        <v>285</v>
      </c>
      <c r="D72" s="16">
        <v>116</v>
      </c>
      <c r="E72" s="16">
        <v>5105</v>
      </c>
    </row>
    <row r="73" spans="1:5" x14ac:dyDescent="0.2">
      <c r="A73" s="15" t="s">
        <v>286</v>
      </c>
      <c r="B73" s="15" t="s">
        <v>287</v>
      </c>
      <c r="C73" s="15" t="s">
        <v>288</v>
      </c>
      <c r="D73" s="16">
        <v>120</v>
      </c>
      <c r="E73" s="16">
        <v>5109</v>
      </c>
    </row>
    <row r="74" spans="1:5" x14ac:dyDescent="0.2">
      <c r="A74" s="15" t="s">
        <v>289</v>
      </c>
      <c r="B74" s="15" t="s">
        <v>290</v>
      </c>
      <c r="C74" s="15" t="s">
        <v>291</v>
      </c>
      <c r="D74" s="16">
        <v>120</v>
      </c>
      <c r="E74" s="16">
        <v>5109</v>
      </c>
    </row>
    <row r="75" spans="1:5" x14ac:dyDescent="0.2">
      <c r="A75" s="15" t="s">
        <v>292</v>
      </c>
      <c r="B75" s="15" t="s">
        <v>293</v>
      </c>
      <c r="C75" s="15" t="s">
        <v>294</v>
      </c>
      <c r="D75" s="16">
        <v>120</v>
      </c>
      <c r="E75" s="16">
        <v>5109</v>
      </c>
    </row>
    <row r="76" spans="1:5" x14ac:dyDescent="0.2">
      <c r="A76" s="15" t="s">
        <v>295</v>
      </c>
      <c r="B76" s="15" t="s">
        <v>296</v>
      </c>
      <c r="C76" s="15" t="s">
        <v>297</v>
      </c>
      <c r="D76" s="16">
        <v>120</v>
      </c>
      <c r="E76" s="16">
        <v>5109</v>
      </c>
    </row>
    <row r="77" spans="1:5" x14ac:dyDescent="0.2">
      <c r="A77" s="15" t="s">
        <v>298</v>
      </c>
      <c r="B77" s="15" t="s">
        <v>299</v>
      </c>
      <c r="C77" s="15" t="s">
        <v>102</v>
      </c>
      <c r="D77" s="16">
        <v>191</v>
      </c>
      <c r="E77" s="16">
        <v>5350</v>
      </c>
    </row>
    <row r="78" spans="1:5" x14ac:dyDescent="0.2">
      <c r="A78" s="15" t="s">
        <v>19</v>
      </c>
      <c r="B78" s="15" t="s">
        <v>300</v>
      </c>
      <c r="C78" s="15" t="s">
        <v>301</v>
      </c>
      <c r="D78" s="16">
        <v>112</v>
      </c>
      <c r="E78" s="16">
        <v>5101</v>
      </c>
    </row>
    <row r="79" spans="1:5" x14ac:dyDescent="0.2">
      <c r="A79" s="15" t="s">
        <v>302</v>
      </c>
      <c r="B79" s="15" t="s">
        <v>303</v>
      </c>
      <c r="C79" s="15" t="s">
        <v>304</v>
      </c>
      <c r="D79" s="16">
        <v>112</v>
      </c>
      <c r="E79" s="16">
        <v>5101</v>
      </c>
    </row>
    <row r="80" spans="1:5" x14ac:dyDescent="0.2">
      <c r="A80" s="15" t="s">
        <v>305</v>
      </c>
      <c r="B80" s="15" t="s">
        <v>306</v>
      </c>
      <c r="C80" s="15" t="s">
        <v>307</v>
      </c>
      <c r="D80" s="16">
        <v>112</v>
      </c>
      <c r="E80" s="16">
        <v>5101</v>
      </c>
    </row>
    <row r="81" spans="1:5" x14ac:dyDescent="0.2">
      <c r="A81" s="15" t="s">
        <v>5</v>
      </c>
      <c r="B81" s="15" t="s">
        <v>98</v>
      </c>
      <c r="C81" s="15" t="s">
        <v>308</v>
      </c>
      <c r="D81" s="16">
        <v>112</v>
      </c>
      <c r="E81" s="16">
        <v>5101</v>
      </c>
    </row>
    <row r="82" spans="1:5" x14ac:dyDescent="0.2">
      <c r="A82" s="15" t="s">
        <v>309</v>
      </c>
      <c r="B82" s="15" t="s">
        <v>310</v>
      </c>
      <c r="C82" s="15" t="s">
        <v>311</v>
      </c>
      <c r="D82" s="16">
        <v>112</v>
      </c>
      <c r="E82" s="16">
        <v>5101</v>
      </c>
    </row>
    <row r="83" spans="1:5" x14ac:dyDescent="0.2">
      <c r="A83" s="15" t="s">
        <v>312</v>
      </c>
      <c r="B83" s="15" t="s">
        <v>313</v>
      </c>
      <c r="C83" s="15" t="s">
        <v>314</v>
      </c>
      <c r="D83" s="16">
        <v>112</v>
      </c>
      <c r="E83" s="16">
        <v>5101</v>
      </c>
    </row>
    <row r="84" spans="1:5" x14ac:dyDescent="0.2">
      <c r="A84" s="15" t="s">
        <v>315</v>
      </c>
      <c r="B84" s="15" t="s">
        <v>316</v>
      </c>
      <c r="C84" s="15" t="s">
        <v>317</v>
      </c>
      <c r="D84" s="16">
        <v>112</v>
      </c>
      <c r="E84" s="16">
        <v>5101</v>
      </c>
    </row>
    <row r="85" spans="1:5" x14ac:dyDescent="0.2">
      <c r="A85" s="15" t="s">
        <v>318</v>
      </c>
      <c r="B85" s="15" t="s">
        <v>319</v>
      </c>
      <c r="C85" s="15" t="s">
        <v>320</v>
      </c>
      <c r="D85" s="16">
        <v>112</v>
      </c>
      <c r="E85" s="16">
        <v>5101</v>
      </c>
    </row>
    <row r="86" spans="1:5" x14ac:dyDescent="0.2">
      <c r="A86" s="15" t="s">
        <v>321</v>
      </c>
      <c r="B86" s="15" t="s">
        <v>322</v>
      </c>
      <c r="C86" s="15" t="s">
        <v>314</v>
      </c>
      <c r="D86" s="16">
        <v>112</v>
      </c>
      <c r="E86" s="16">
        <v>5101</v>
      </c>
    </row>
    <row r="87" spans="1:5" x14ac:dyDescent="0.2">
      <c r="A87" s="15" t="s">
        <v>64</v>
      </c>
      <c r="B87" s="15" t="s">
        <v>323</v>
      </c>
      <c r="C87" s="15" t="s">
        <v>324</v>
      </c>
      <c r="D87" s="16">
        <v>112</v>
      </c>
      <c r="E87" s="16">
        <v>5101</v>
      </c>
    </row>
    <row r="88" spans="1:5" x14ac:dyDescent="0.2">
      <c r="A88" s="15" t="s">
        <v>7</v>
      </c>
      <c r="B88" s="15" t="s">
        <v>325</v>
      </c>
      <c r="C88" s="15" t="s">
        <v>326</v>
      </c>
      <c r="D88" s="16">
        <v>113</v>
      </c>
      <c r="E88" s="16">
        <v>5102</v>
      </c>
    </row>
    <row r="89" spans="1:5" x14ac:dyDescent="0.2">
      <c r="A89" s="15" t="s">
        <v>65</v>
      </c>
      <c r="B89" s="15" t="s">
        <v>327</v>
      </c>
      <c r="C89" s="15" t="s">
        <v>328</v>
      </c>
      <c r="D89" s="16">
        <v>113</v>
      </c>
      <c r="E89" s="16">
        <v>5102</v>
      </c>
    </row>
    <row r="90" spans="1:5" x14ac:dyDescent="0.2">
      <c r="A90" s="15" t="s">
        <v>71</v>
      </c>
      <c r="B90" s="15" t="s">
        <v>329</v>
      </c>
      <c r="C90" s="15" t="s">
        <v>330</v>
      </c>
      <c r="D90" s="16">
        <v>113</v>
      </c>
      <c r="E90" s="16">
        <v>5102</v>
      </c>
    </row>
    <row r="91" spans="1:5" x14ac:dyDescent="0.2">
      <c r="A91" s="15" t="s">
        <v>66</v>
      </c>
      <c r="B91" s="15" t="s">
        <v>331</v>
      </c>
      <c r="C91" s="15" t="s">
        <v>332</v>
      </c>
      <c r="D91" s="16">
        <v>113</v>
      </c>
      <c r="E91" s="16">
        <v>5102</v>
      </c>
    </row>
    <row r="92" spans="1:5" x14ac:dyDescent="0.2">
      <c r="A92" s="15" t="s">
        <v>333</v>
      </c>
      <c r="B92" s="15" t="s">
        <v>334</v>
      </c>
      <c r="C92" s="15" t="s">
        <v>335</v>
      </c>
      <c r="D92" s="16">
        <v>114</v>
      </c>
      <c r="E92" s="16">
        <v>5102</v>
      </c>
    </row>
    <row r="93" spans="1:5" x14ac:dyDescent="0.2">
      <c r="A93" s="15" t="s">
        <v>336</v>
      </c>
      <c r="B93" s="15" t="s">
        <v>337</v>
      </c>
      <c r="C93" s="15" t="s">
        <v>338</v>
      </c>
      <c r="D93" s="16">
        <v>120</v>
      </c>
      <c r="E93" s="16">
        <v>5109</v>
      </c>
    </row>
    <row r="94" spans="1:5" x14ac:dyDescent="0.2">
      <c r="A94" s="15" t="s">
        <v>77</v>
      </c>
      <c r="B94" s="15" t="s">
        <v>339</v>
      </c>
      <c r="C94" s="15" t="s">
        <v>340</v>
      </c>
      <c r="D94" s="16">
        <v>114</v>
      </c>
      <c r="E94" s="16">
        <v>5103</v>
      </c>
    </row>
    <row r="95" spans="1:5" x14ac:dyDescent="0.2">
      <c r="A95" s="15" t="s">
        <v>341</v>
      </c>
      <c r="B95" s="15" t="s">
        <v>342</v>
      </c>
      <c r="C95" s="15" t="s">
        <v>343</v>
      </c>
      <c r="D95" s="16">
        <v>114</v>
      </c>
      <c r="E95" s="16">
        <v>5103</v>
      </c>
    </row>
    <row r="96" spans="1:5" x14ac:dyDescent="0.2">
      <c r="A96" s="15" t="s">
        <v>344</v>
      </c>
      <c r="B96" s="15" t="s">
        <v>345</v>
      </c>
      <c r="C96" s="15" t="s">
        <v>346</v>
      </c>
      <c r="D96" s="16">
        <v>114</v>
      </c>
      <c r="E96" s="16">
        <v>5103</v>
      </c>
    </row>
    <row r="97" spans="1:5" x14ac:dyDescent="0.2">
      <c r="A97" s="15" t="s">
        <v>347</v>
      </c>
      <c r="B97" s="15" t="s">
        <v>348</v>
      </c>
      <c r="C97" s="15" t="s">
        <v>349</v>
      </c>
      <c r="D97" s="16">
        <v>114</v>
      </c>
      <c r="E97" s="16">
        <v>5103</v>
      </c>
    </row>
    <row r="98" spans="1:5" x14ac:dyDescent="0.2">
      <c r="A98" s="15" t="s">
        <v>350</v>
      </c>
      <c r="B98" s="15" t="s">
        <v>351</v>
      </c>
      <c r="C98" s="15" t="s">
        <v>349</v>
      </c>
      <c r="D98" s="16">
        <v>120</v>
      </c>
      <c r="E98" s="16">
        <v>5109</v>
      </c>
    </row>
    <row r="99" spans="1:5" x14ac:dyDescent="0.2">
      <c r="A99" s="15" t="s">
        <v>9</v>
      </c>
      <c r="B99" s="15" t="s">
        <v>352</v>
      </c>
      <c r="C99" s="15" t="s">
        <v>353</v>
      </c>
      <c r="D99" s="16">
        <v>114</v>
      </c>
      <c r="E99" s="16">
        <v>5103</v>
      </c>
    </row>
    <row r="100" spans="1:5" x14ac:dyDescent="0.2">
      <c r="A100" s="15" t="s">
        <v>76</v>
      </c>
      <c r="B100" s="15" t="s">
        <v>354</v>
      </c>
      <c r="C100" s="15" t="s">
        <v>355</v>
      </c>
      <c r="D100" s="16">
        <v>114</v>
      </c>
      <c r="E100" s="16">
        <v>5103</v>
      </c>
    </row>
    <row r="101" spans="1:5" x14ac:dyDescent="0.2">
      <c r="A101" s="15" t="s">
        <v>356</v>
      </c>
      <c r="B101" s="15" t="s">
        <v>357</v>
      </c>
      <c r="C101" s="15" t="s">
        <v>355</v>
      </c>
      <c r="D101" s="16">
        <v>114</v>
      </c>
      <c r="E101" s="16">
        <v>5103</v>
      </c>
    </row>
    <row r="102" spans="1:5" x14ac:dyDescent="0.2">
      <c r="A102" s="15" t="s">
        <v>358</v>
      </c>
      <c r="B102" s="15" t="s">
        <v>359</v>
      </c>
      <c r="C102" s="15" t="s">
        <v>360</v>
      </c>
      <c r="D102" s="16">
        <v>114</v>
      </c>
      <c r="E102" s="16">
        <v>5103</v>
      </c>
    </row>
    <row r="103" spans="1:5" x14ac:dyDescent="0.2">
      <c r="A103" s="15" t="s">
        <v>361</v>
      </c>
      <c r="B103" s="15" t="s">
        <v>362</v>
      </c>
      <c r="C103" s="15" t="s">
        <v>363</v>
      </c>
      <c r="D103" s="16">
        <v>114</v>
      </c>
      <c r="E103" s="16">
        <v>5103</v>
      </c>
    </row>
    <row r="104" spans="1:5" x14ac:dyDescent="0.2">
      <c r="A104" s="15" t="s">
        <v>364</v>
      </c>
      <c r="B104" s="15" t="s">
        <v>365</v>
      </c>
      <c r="C104" s="15" t="s">
        <v>363</v>
      </c>
      <c r="D104" s="16">
        <v>120</v>
      </c>
      <c r="E104" s="16">
        <v>5109</v>
      </c>
    </row>
    <row r="105" spans="1:5" x14ac:dyDescent="0.2">
      <c r="A105" s="15" t="s">
        <v>13</v>
      </c>
      <c r="B105" s="15" t="s">
        <v>366</v>
      </c>
      <c r="C105" s="15" t="s">
        <v>367</v>
      </c>
      <c r="D105" s="16">
        <v>114</v>
      </c>
      <c r="E105" s="16">
        <v>5103</v>
      </c>
    </row>
    <row r="106" spans="1:5" x14ac:dyDescent="0.2">
      <c r="A106" s="15" t="s">
        <v>368</v>
      </c>
      <c r="B106" s="15" t="s">
        <v>369</v>
      </c>
      <c r="C106" s="15" t="s">
        <v>346</v>
      </c>
      <c r="D106" s="16">
        <v>111</v>
      </c>
      <c r="E106" s="16">
        <v>5100</v>
      </c>
    </row>
    <row r="107" spans="1:5" x14ac:dyDescent="0.2">
      <c r="A107" s="15" t="s">
        <v>12</v>
      </c>
      <c r="B107" s="15" t="s">
        <v>370</v>
      </c>
      <c r="C107" s="15" t="s">
        <v>371</v>
      </c>
      <c r="D107" s="16">
        <v>113</v>
      </c>
      <c r="E107" s="16">
        <v>5102</v>
      </c>
    </row>
    <row r="108" spans="1:5" x14ac:dyDescent="0.2">
      <c r="A108" s="15" t="s">
        <v>372</v>
      </c>
      <c r="B108" s="15" t="s">
        <v>373</v>
      </c>
      <c r="C108" s="15" t="s">
        <v>374</v>
      </c>
      <c r="D108" s="16">
        <v>100</v>
      </c>
      <c r="E108" s="16">
        <v>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E67E-CDB8-3447-9A95-4C8194BCF41A}">
  <dimension ref="A1:D42"/>
  <sheetViews>
    <sheetView zoomScale="99" zoomScaleNormal="359" workbookViewId="0">
      <selection activeCell="C2" sqref="C2:D2"/>
    </sheetView>
  </sheetViews>
  <sheetFormatPr baseColWidth="10" defaultRowHeight="16" x14ac:dyDescent="0.2"/>
  <cols>
    <col min="1" max="2" width="10.83203125" style="11"/>
    <col min="3" max="3" width="48.33203125" style="19" bestFit="1" customWidth="1"/>
    <col min="4" max="4" width="255.83203125" style="11" bestFit="1" customWidth="1"/>
    <col min="5" max="16384" width="10.83203125" style="11"/>
  </cols>
  <sheetData>
    <row r="1" spans="1:4" x14ac:dyDescent="0.2">
      <c r="A1" s="22" t="s">
        <v>375</v>
      </c>
      <c r="B1" s="22"/>
      <c r="C1" s="22"/>
      <c r="D1" s="22"/>
    </row>
    <row r="2" spans="1:4" x14ac:dyDescent="0.2">
      <c r="A2" s="14" t="s">
        <v>376</v>
      </c>
      <c r="B2" s="14" t="s">
        <v>377</v>
      </c>
      <c r="C2" s="14" t="s">
        <v>378</v>
      </c>
      <c r="D2" s="14" t="s">
        <v>91</v>
      </c>
    </row>
    <row r="3" spans="1:4" x14ac:dyDescent="0.2">
      <c r="A3" s="16">
        <v>5000</v>
      </c>
      <c r="B3" s="16">
        <v>100</v>
      </c>
      <c r="C3" s="15" t="s">
        <v>379</v>
      </c>
      <c r="D3" s="15" t="s">
        <v>380</v>
      </c>
    </row>
    <row r="4" spans="1:4" x14ac:dyDescent="0.2">
      <c r="A4" s="16">
        <v>5050</v>
      </c>
      <c r="B4" s="16">
        <v>101</v>
      </c>
      <c r="C4" s="15" t="s">
        <v>381</v>
      </c>
      <c r="D4" s="17" t="s">
        <v>433</v>
      </c>
    </row>
    <row r="5" spans="1:4" x14ac:dyDescent="0.2">
      <c r="A5" s="16">
        <v>5051</v>
      </c>
      <c r="B5" s="16">
        <v>102</v>
      </c>
      <c r="C5" s="15" t="s">
        <v>382</v>
      </c>
      <c r="D5" s="17" t="s">
        <v>434</v>
      </c>
    </row>
    <row r="6" spans="1:4" x14ac:dyDescent="0.2">
      <c r="A6" s="16">
        <v>5052</v>
      </c>
      <c r="B6" s="16">
        <v>103</v>
      </c>
      <c r="C6" s="15" t="s">
        <v>383</v>
      </c>
      <c r="D6" s="17" t="s">
        <v>435</v>
      </c>
    </row>
    <row r="7" spans="1:4" x14ac:dyDescent="0.2">
      <c r="A7" s="16">
        <v>5053</v>
      </c>
      <c r="B7" s="16">
        <v>104</v>
      </c>
      <c r="C7" s="15" t="s">
        <v>384</v>
      </c>
      <c r="D7" s="17" t="s">
        <v>436</v>
      </c>
    </row>
    <row r="8" spans="1:4" x14ac:dyDescent="0.2">
      <c r="A8" s="16">
        <v>5054</v>
      </c>
      <c r="B8" s="16">
        <v>105</v>
      </c>
      <c r="C8" s="15" t="s">
        <v>385</v>
      </c>
      <c r="D8" s="18"/>
    </row>
    <row r="9" spans="1:4" x14ac:dyDescent="0.2">
      <c r="A9" s="16">
        <v>5055</v>
      </c>
      <c r="B9" s="16">
        <v>106</v>
      </c>
      <c r="C9" s="15" t="s">
        <v>386</v>
      </c>
      <c r="D9" s="18"/>
    </row>
    <row r="10" spans="1:4" x14ac:dyDescent="0.2">
      <c r="A10" s="16">
        <v>5056</v>
      </c>
      <c r="B10" s="16">
        <v>107</v>
      </c>
      <c r="C10" s="15" t="s">
        <v>387</v>
      </c>
      <c r="D10" s="15" t="s">
        <v>388</v>
      </c>
    </row>
    <row r="11" spans="1:4" x14ac:dyDescent="0.2">
      <c r="A11" s="16">
        <v>5057</v>
      </c>
      <c r="B11" s="16">
        <v>108</v>
      </c>
      <c r="C11" s="15" t="s">
        <v>389</v>
      </c>
      <c r="D11" s="15" t="s">
        <v>390</v>
      </c>
    </row>
    <row r="12" spans="1:4" x14ac:dyDescent="0.2">
      <c r="A12" s="16">
        <v>5100</v>
      </c>
      <c r="B12" s="16">
        <v>111</v>
      </c>
      <c r="C12" s="15" t="s">
        <v>391</v>
      </c>
      <c r="D12" s="17" t="s">
        <v>437</v>
      </c>
    </row>
    <row r="13" spans="1:4" x14ac:dyDescent="0.2">
      <c r="A13" s="16">
        <v>5101</v>
      </c>
      <c r="B13" s="16">
        <v>112</v>
      </c>
      <c r="C13" s="15" t="s">
        <v>392</v>
      </c>
      <c r="D13" s="17" t="s">
        <v>438</v>
      </c>
    </row>
    <row r="14" spans="1:4" x14ac:dyDescent="0.2">
      <c r="A14" s="16">
        <v>5102</v>
      </c>
      <c r="B14" s="16">
        <v>113</v>
      </c>
      <c r="C14" s="15" t="s">
        <v>393</v>
      </c>
      <c r="D14" s="17" t="s">
        <v>439</v>
      </c>
    </row>
    <row r="15" spans="1:4" x14ac:dyDescent="0.2">
      <c r="A15" s="16">
        <v>5103</v>
      </c>
      <c r="B15" s="16">
        <v>114</v>
      </c>
      <c r="C15" s="15" t="s">
        <v>394</v>
      </c>
      <c r="D15" s="17" t="s">
        <v>440</v>
      </c>
    </row>
    <row r="16" spans="1:4" x14ac:dyDescent="0.2">
      <c r="A16" s="16">
        <v>5104</v>
      </c>
      <c r="B16" s="16">
        <v>115</v>
      </c>
      <c r="C16" s="15" t="s">
        <v>395</v>
      </c>
      <c r="D16" s="17" t="s">
        <v>441</v>
      </c>
    </row>
    <row r="17" spans="1:4" x14ac:dyDescent="0.2">
      <c r="A17" s="16">
        <v>5105</v>
      </c>
      <c r="B17" s="16">
        <v>116</v>
      </c>
      <c r="C17" s="15" t="s">
        <v>396</v>
      </c>
      <c r="D17" s="17" t="s">
        <v>442</v>
      </c>
    </row>
    <row r="18" spans="1:4" x14ac:dyDescent="0.2">
      <c r="A18" s="16">
        <v>5106</v>
      </c>
      <c r="B18" s="16">
        <v>117</v>
      </c>
      <c r="C18" s="15" t="s">
        <v>397</v>
      </c>
      <c r="D18" s="17" t="s">
        <v>443</v>
      </c>
    </row>
    <row r="19" spans="1:4" x14ac:dyDescent="0.2">
      <c r="A19" s="16">
        <v>5107</v>
      </c>
      <c r="B19" s="16">
        <v>118</v>
      </c>
      <c r="C19" s="15" t="s">
        <v>398</v>
      </c>
      <c r="D19" s="17" t="s">
        <v>444</v>
      </c>
    </row>
    <row r="20" spans="1:4" x14ac:dyDescent="0.2">
      <c r="A20" s="16">
        <v>5108</v>
      </c>
      <c r="B20" s="16">
        <v>119</v>
      </c>
      <c r="C20" s="15" t="s">
        <v>399</v>
      </c>
      <c r="D20" s="15" t="s">
        <v>400</v>
      </c>
    </row>
    <row r="21" spans="1:4" x14ac:dyDescent="0.2">
      <c r="A21" s="16">
        <v>5109</v>
      </c>
      <c r="B21" s="16">
        <v>120</v>
      </c>
      <c r="C21" s="15" t="s">
        <v>401</v>
      </c>
      <c r="D21" s="17" t="s">
        <v>445</v>
      </c>
    </row>
    <row r="22" spans="1:4" x14ac:dyDescent="0.2">
      <c r="A22" s="16">
        <v>5110</v>
      </c>
      <c r="B22" s="16">
        <v>121</v>
      </c>
      <c r="C22" s="15" t="s">
        <v>402</v>
      </c>
      <c r="D22" s="15" t="s">
        <v>403</v>
      </c>
    </row>
    <row r="23" spans="1:4" x14ac:dyDescent="0.2">
      <c r="A23" s="16">
        <v>5150</v>
      </c>
      <c r="B23" s="16">
        <v>131</v>
      </c>
      <c r="C23" s="15" t="s">
        <v>404</v>
      </c>
      <c r="D23" s="17" t="s">
        <v>446</v>
      </c>
    </row>
    <row r="24" spans="1:4" x14ac:dyDescent="0.2">
      <c r="A24" s="16">
        <v>5151</v>
      </c>
      <c r="B24" s="16">
        <v>132</v>
      </c>
      <c r="C24" s="15" t="s">
        <v>405</v>
      </c>
      <c r="D24" s="17" t="s">
        <v>447</v>
      </c>
    </row>
    <row r="25" spans="1:4" x14ac:dyDescent="0.2">
      <c r="A25" s="16">
        <v>5152</v>
      </c>
      <c r="B25" s="16">
        <v>133</v>
      </c>
      <c r="C25" s="15" t="s">
        <v>406</v>
      </c>
      <c r="D25" s="17" t="s">
        <v>448</v>
      </c>
    </row>
    <row r="26" spans="1:4" x14ac:dyDescent="0.2">
      <c r="A26" s="16">
        <v>5153</v>
      </c>
      <c r="B26" s="16">
        <v>134</v>
      </c>
      <c r="C26" s="15" t="s">
        <v>407</v>
      </c>
      <c r="D26" s="17" t="s">
        <v>449</v>
      </c>
    </row>
    <row r="27" spans="1:4" x14ac:dyDescent="0.2">
      <c r="A27" s="16">
        <v>5154</v>
      </c>
      <c r="B27" s="16">
        <v>135</v>
      </c>
      <c r="C27" s="15" t="s">
        <v>408</v>
      </c>
      <c r="D27" s="17" t="s">
        <v>450</v>
      </c>
    </row>
    <row r="28" spans="1:4" x14ac:dyDescent="0.2">
      <c r="A28" s="16">
        <v>5155</v>
      </c>
      <c r="B28" s="16">
        <v>136</v>
      </c>
      <c r="C28" s="15" t="s">
        <v>409</v>
      </c>
      <c r="D28" s="17" t="s">
        <v>451</v>
      </c>
    </row>
    <row r="29" spans="1:4" x14ac:dyDescent="0.2">
      <c r="A29" s="16">
        <v>5156</v>
      </c>
      <c r="B29" s="16">
        <v>137</v>
      </c>
      <c r="C29" s="15" t="s">
        <v>410</v>
      </c>
      <c r="D29" s="15" t="s">
        <v>411</v>
      </c>
    </row>
    <row r="30" spans="1:4" x14ac:dyDescent="0.2">
      <c r="A30" s="16">
        <v>5157</v>
      </c>
      <c r="B30" s="16">
        <v>138</v>
      </c>
      <c r="C30" s="15" t="s">
        <v>412</v>
      </c>
      <c r="D30" s="15" t="s">
        <v>413</v>
      </c>
    </row>
    <row r="31" spans="1:4" x14ac:dyDescent="0.2">
      <c r="A31" s="16">
        <v>5158</v>
      </c>
      <c r="B31" s="16">
        <v>139</v>
      </c>
      <c r="C31" s="15" t="s">
        <v>414</v>
      </c>
      <c r="D31" s="15" t="s">
        <v>415</v>
      </c>
    </row>
    <row r="32" spans="1:4" x14ac:dyDescent="0.2">
      <c r="A32" s="16">
        <v>5159</v>
      </c>
      <c r="B32" s="16">
        <v>140</v>
      </c>
      <c r="C32" s="15" t="s">
        <v>416</v>
      </c>
      <c r="D32" s="17" t="s">
        <v>452</v>
      </c>
    </row>
    <row r="33" spans="1:4" x14ac:dyDescent="0.2">
      <c r="A33" s="16">
        <v>5200</v>
      </c>
      <c r="B33" s="16">
        <v>151</v>
      </c>
      <c r="C33" s="15" t="s">
        <v>417</v>
      </c>
      <c r="D33" s="15" t="s">
        <v>418</v>
      </c>
    </row>
    <row r="34" spans="1:4" x14ac:dyDescent="0.2">
      <c r="A34" s="16">
        <v>5201</v>
      </c>
      <c r="B34" s="16">
        <v>152</v>
      </c>
      <c r="C34" s="15" t="s">
        <v>419</v>
      </c>
      <c r="D34" s="15" t="s">
        <v>420</v>
      </c>
    </row>
    <row r="35" spans="1:4" x14ac:dyDescent="0.2">
      <c r="A35" s="16">
        <v>5202</v>
      </c>
      <c r="B35" s="16">
        <v>153</v>
      </c>
      <c r="C35" s="15" t="s">
        <v>421</v>
      </c>
      <c r="D35" s="15" t="s">
        <v>422</v>
      </c>
    </row>
    <row r="36" spans="1:4" x14ac:dyDescent="0.2">
      <c r="A36" s="16">
        <v>5203</v>
      </c>
      <c r="B36" s="16">
        <v>154</v>
      </c>
      <c r="C36" s="15" t="s">
        <v>423</v>
      </c>
      <c r="D36" s="15" t="s">
        <v>422</v>
      </c>
    </row>
    <row r="37" spans="1:4" x14ac:dyDescent="0.2">
      <c r="A37" s="16">
        <v>5204</v>
      </c>
      <c r="B37" s="16">
        <v>155</v>
      </c>
      <c r="C37" s="15" t="s">
        <v>424</v>
      </c>
      <c r="D37" s="15" t="s">
        <v>425</v>
      </c>
    </row>
    <row r="38" spans="1:4" x14ac:dyDescent="0.2">
      <c r="A38" s="16">
        <v>5205</v>
      </c>
      <c r="B38" s="16">
        <v>156</v>
      </c>
      <c r="C38" s="15" t="s">
        <v>426</v>
      </c>
      <c r="D38" s="15" t="s">
        <v>427</v>
      </c>
    </row>
    <row r="39" spans="1:4" x14ac:dyDescent="0.2">
      <c r="A39" s="16">
        <v>5206</v>
      </c>
      <c r="B39" s="16">
        <v>157</v>
      </c>
      <c r="C39" s="15" t="s">
        <v>428</v>
      </c>
      <c r="D39" s="17" t="s">
        <v>453</v>
      </c>
    </row>
    <row r="40" spans="1:4" x14ac:dyDescent="0.2">
      <c r="A40" s="16">
        <v>5207</v>
      </c>
      <c r="B40" s="16">
        <v>158</v>
      </c>
      <c r="C40" s="15" t="s">
        <v>429</v>
      </c>
      <c r="D40" s="15" t="s">
        <v>430</v>
      </c>
    </row>
    <row r="41" spans="1:4" x14ac:dyDescent="0.2">
      <c r="A41" s="16">
        <v>5208</v>
      </c>
      <c r="B41" s="16">
        <v>159</v>
      </c>
      <c r="C41" s="15" t="s">
        <v>431</v>
      </c>
      <c r="D41" s="17" t="s">
        <v>454</v>
      </c>
    </row>
    <row r="42" spans="1:4" x14ac:dyDescent="0.2">
      <c r="A42" s="16">
        <v>5209</v>
      </c>
      <c r="B42" s="16">
        <v>160</v>
      </c>
      <c r="C42" s="15" t="s">
        <v>432</v>
      </c>
      <c r="D42" s="17" t="s">
        <v>455</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METEOR</vt:lpstr>
      <vt:lpstr>PAGER</vt:lpstr>
      <vt:lpstr>AIR-OED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Dimasaka</dc:creator>
  <cp:lastModifiedBy>Joshua Dimasaka</cp:lastModifiedBy>
  <dcterms:created xsi:type="dcterms:W3CDTF">2024-01-06T05:49:33Z</dcterms:created>
  <dcterms:modified xsi:type="dcterms:W3CDTF">2024-01-25T16:24:16Z</dcterms:modified>
</cp:coreProperties>
</file>