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480" yWindow="480" windowWidth="25120" windowHeight="14040" activeTab="4"/>
  </bookViews>
  <sheets>
    <sheet name="Content" sheetId="3" r:id="rId1"/>
    <sheet name="Documentation" sheetId="1" r:id="rId2"/>
    <sheet name="Quarterly Series" sheetId="2" r:id="rId3"/>
    <sheet name="Sheet1" sheetId="4" r:id="rId4"/>
    <sheet name="Sheet2" sheetId="5" r:id="rId5"/>
  </sheets>
  <definedNames>
    <definedName name="_xlnm._FilterDatabase" localSheetId="0" hidden="1">Content!$A$1</definedName>
    <definedName name="_xlnm._FilterDatabase" localSheetId="1" hidden="1">Documentation!$A$1:$F$1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1" i="1"/>
  <c r="A13" i="1"/>
  <c r="A12" i="1"/>
  <c r="A8" i="1"/>
  <c r="A15" i="1"/>
  <c r="A2" i="1"/>
  <c r="A16" i="1"/>
  <c r="A10" i="1"/>
  <c r="A18" i="1"/>
  <c r="A17" i="1"/>
  <c r="A5" i="1"/>
  <c r="A7" i="1"/>
  <c r="A19" i="1"/>
  <c r="A4" i="1"/>
  <c r="A14" i="1"/>
  <c r="A3" i="1"/>
  <c r="A9" i="1"/>
  <c r="A6" i="1"/>
</calcChain>
</file>

<file path=xl/sharedStrings.xml><?xml version="1.0" encoding="utf-8"?>
<sst xmlns="http://schemas.openxmlformats.org/spreadsheetml/2006/main" count="258" uniqueCount="101">
  <si>
    <t>Code</t>
  </si>
  <si>
    <t>Frequency</t>
  </si>
  <si>
    <t>Reference area</t>
  </si>
  <si>
    <t>Decimals</t>
  </si>
  <si>
    <t>Unit Multiplier</t>
  </si>
  <si>
    <t>Unit of measure</t>
  </si>
  <si>
    <t>Coverage</t>
  </si>
  <si>
    <t>Source</t>
  </si>
  <si>
    <t>Title</t>
  </si>
  <si>
    <t>Quarterly</t>
  </si>
  <si>
    <t>Australia</t>
  </si>
  <si>
    <t>Two</t>
  </si>
  <si>
    <t>Units</t>
  </si>
  <si>
    <t>Index, 1995 = 100</t>
  </si>
  <si>
    <t>From 2003 Q3 onward:  Residential property prices, all dwellings (8 cities), Pure price, NSA;1986 Q3-2003 Q2 : Residential property prices, all detached houses (8 cities), pure price, NSA; 1970 Q1-1986 Q2: Median dwelling prices, capital cities</t>
  </si>
  <si>
    <t>AUSTRALIAN BUREAU OF STATISTICS; Real Estate Institute of Australia</t>
  </si>
  <si>
    <t>RESIDENTIAL PROPERTY PRICES; LONG SERIES, NSA</t>
  </si>
  <si>
    <t>Belgium</t>
  </si>
  <si>
    <t>From 2005 Q1 onward: Residential property prices, all dwellings, pure price, NSA; 1973 Q1-2004 Q4 : Residential property prices, existing dwellings, per dwelling, NSA; 1970 Q1-1972 Q4: Index of small- and medium-sized dwellings</t>
  </si>
  <si>
    <t>STATBEL; Stadim Guide de valeurs immobiliers</t>
  </si>
  <si>
    <t>Canada</t>
  </si>
  <si>
    <t>From 1980 Q1 onwards: National residential average price, NSA.; 1970 Q1-1979 Q4: Average price of existing homes</t>
  </si>
  <si>
    <t>CREA The Canadian Real Estate Association; Multiple Listing Service</t>
  </si>
  <si>
    <t>Switzerland</t>
  </si>
  <si>
    <t>From 1970 Q1 onwards: Unweighted average of owner occupied flats and houses in the country as a whole</t>
  </si>
  <si>
    <t>Swiss National Bank</t>
  </si>
  <si>
    <t>Germany</t>
  </si>
  <si>
    <t>From 2003 Q1 onwards: Residential property prices, all owner occupied dwellings, pure price, NSA; 1975 Q1-2002 Q4: New dwellings in West Germany; 1972 Q1-1974 Q4: Average of sales prices of owner-occupied flats, per m2, in Frankfurt, West Berlin, Hamburg and Munich.; 1970 Q1-1971 Q4: Construction costs</t>
  </si>
  <si>
    <t>Deutsche Bundesbank; Ring Deutscher Makler</t>
  </si>
  <si>
    <t>Denmark</t>
  </si>
  <si>
    <t>Statistics Denmark</t>
  </si>
  <si>
    <t>Spain</t>
  </si>
  <si>
    <t>From 1987 Q1 onwards: Residential property prices, all dwellings, per m2, NSA;1975 Q1-1986 Q4: House prices in the capital city area; 1971 Q1-1974 Q4: OECD historical statistics</t>
  </si>
  <si>
    <t>Banco d'Espana; Banco Hipotecario; OECD</t>
  </si>
  <si>
    <t>Finland</t>
  </si>
  <si>
    <t>From 1983 Q1 onwards: Residential property prices, existing flats and terraced houses, total, per m2, NSA; 1970 Q1-1982 Q4: Existing flats</t>
  </si>
  <si>
    <t>Statistics Finland</t>
  </si>
  <si>
    <t>France</t>
  </si>
  <si>
    <t>From 1996 Q1 onwards: Residential property prices, existing dwellings, pure price, Q-All, NSA; 1970 Q1-1995 Q4: Produits derives, un sous jacent immobilier,Ministere de l Equipement, February 1999</t>
  </si>
  <si>
    <t>INSEE</t>
  </si>
  <si>
    <t>United Kingdom</t>
  </si>
  <si>
    <t>From 1970 Q1 onwards: Residential property prices, all dwellings (ONS), per dwelling,</t>
  </si>
  <si>
    <t>OFFICE FOR NATIONAL STATISTICS</t>
  </si>
  <si>
    <t>Ireland</t>
  </si>
  <si>
    <t>From 2005 Q1 onwards: Residential property prices, all dwellings, pure price, NSA; 1970 Q1-2004 Q4: Price index, new houses</t>
  </si>
  <si>
    <t>Central Statistics Office; Department of the Environment, Community and Local Government</t>
  </si>
  <si>
    <t>Italy</t>
  </si>
  <si>
    <t xml:space="preserve">From 1990 Q1 onwards: Residential property prices, all dwellings, pure price, NSA; 1971 Q1-1989 Q4: Bank of Italy historical residential property price index </t>
  </si>
  <si>
    <t>Banca d'Italia; ISTAT</t>
  </si>
  <si>
    <t>Japan</t>
  </si>
  <si>
    <t>From 1970 Q1 onwards: Land prices, residential, urban areas, per m2, NSA</t>
  </si>
  <si>
    <t>Japan Real Estate Agency</t>
  </si>
  <si>
    <t>Netherlands</t>
  </si>
  <si>
    <t>From 1996 Q1 onwards: Residential property prices, all existing dwellings, pure price, NSA; From 1976 Q1-1995 Q4: Existing dwellings.; 1970 Q1-1975 Q4: Sales of houses and flats brokered by real estate agents</t>
  </si>
  <si>
    <t>Statistics Netherlands; Nederlandse Vereiniging van Makelaars</t>
  </si>
  <si>
    <t>Norway</t>
  </si>
  <si>
    <t>From 1992 Q1 onwards: Residential property prices, all dwellings, pure price, NSA; 1970 Q1-1991 Q4: House prices, from O Eitrheim and S Erlandsen, House price indices for Norway, 1819-2003, pp 349-76, 2004.</t>
  </si>
  <si>
    <t>Statistics Norway; Norges Bank</t>
  </si>
  <si>
    <t>New Zealand</t>
  </si>
  <si>
    <t>From 1979 Q4 onwards: Residential property prices, all dwellings, per dwelling, NSA; 1970 Q1-1979 Q3: Quarterly house price index main urban areas; quotable value New Zealand Limited</t>
  </si>
  <si>
    <t>Statistics Norway; Quotable Value New Zealand Limited</t>
  </si>
  <si>
    <t>Sweden</t>
  </si>
  <si>
    <t>Statistics Sweden</t>
  </si>
  <si>
    <t>United States</t>
  </si>
  <si>
    <t>From 1975 Q4 onwards: Residential property prices, existing dwellings, per dwelling, SA; 1970 Q1-1975 Q3: Average sale price of existing single-family homes</t>
  </si>
  <si>
    <t>Corelogic; National Association of Realtors</t>
  </si>
  <si>
    <t xml:space="preserve">Period      </t>
  </si>
  <si>
    <t>Q:AU</t>
  </si>
  <si>
    <t>Q:BE</t>
  </si>
  <si>
    <t>Q:CA</t>
  </si>
  <si>
    <t>Q:CH</t>
  </si>
  <si>
    <t>Q:DE</t>
  </si>
  <si>
    <t>Q:DK</t>
  </si>
  <si>
    <t>Q:ES</t>
  </si>
  <si>
    <t>Q:FI</t>
  </si>
  <si>
    <t>Q:FR</t>
  </si>
  <si>
    <t>Q:GB</t>
  </si>
  <si>
    <t>Q:IE</t>
  </si>
  <si>
    <t>Q:IT</t>
  </si>
  <si>
    <t>Q:JP</t>
  </si>
  <si>
    <t>Q:NL</t>
  </si>
  <si>
    <t>Q:NO</t>
  </si>
  <si>
    <t>Q:NZ</t>
  </si>
  <si>
    <t>Q:SE</t>
  </si>
  <si>
    <t>Q:US</t>
  </si>
  <si>
    <t/>
  </si>
  <si>
    <t>Index, 1995 = 100 (Units)</t>
  </si>
  <si>
    <t xml:space="preserve"> </t>
  </si>
  <si>
    <t>BANK FOR INTERNATIONAL SETTLEMENTS</t>
  </si>
  <si>
    <t>Long-term series on nominal residential property prices</t>
  </si>
  <si>
    <r>
      <rPr>
        <sz val="11"/>
        <rFont val="Arial"/>
      </rPr>
      <t xml:space="preserve">A) </t>
    </r>
    <r>
      <rPr>
        <u/>
        <sz val="11"/>
        <color theme="10"/>
        <rFont val="Arial"/>
        <family val="2"/>
      </rPr>
      <t>Presentation</t>
    </r>
  </si>
  <si>
    <r>
      <rPr>
        <sz val="11"/>
        <rFont val="Arial"/>
      </rPr>
      <t xml:space="preserve">B) </t>
    </r>
    <r>
      <rPr>
        <u/>
        <sz val="11"/>
        <color theme="10"/>
        <rFont val="Arial"/>
        <family val="2"/>
      </rPr>
      <t>Detailed metadata including sources of data</t>
    </r>
  </si>
  <si>
    <t>C) Tips to retrieve series</t>
  </si>
  <si>
    <t>1) In the worksheet "Documentation", select items in the country dimensions (column C):</t>
  </si>
  <si>
    <t>2) Among the obtained series, click on a code (column A) and you will be directed to the data in the "Quarterly series" worksheet.</t>
  </si>
  <si>
    <t>3) The worksheet "Documentation" provides additional metadata information on the series (columns B, and E to G):</t>
  </si>
  <si>
    <t>Any use of the series shall be cited as follows "Source: National sources, BIS Residential Property Price database (http://www.bis.org/statistics/pp.htm)."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</si>
  <si>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</si>
  <si>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Released 20/08/2014</t>
  </si>
  <si>
    <t>From 2006 Q1 onwards All types of existing dwellings in the country as a whole; 1970 Q1-2005 Q4 : Residential property prices, single-family houses, pure price, NSA</t>
  </si>
  <si>
    <t>From 2005 Q1 onwards: All types of dwellings in the country as a whole; 1986 Q1-2004 Q4: Residential property prices, all owner-occupied houses, per dwelling, NSA; 1970 Q1–1985 Q4: Index of owner-occupied one- and two-dwelling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</si>
</sst>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0" fontId="5" fillId="0" borderId="0" xfId="1" applyAlignment="1">
      <alignment horizontal="center" vertical="center"/>
    </xf>
    <xf numFmtId="0" fontId="7" fillId="0" borderId="0" xfId="2" applyFont="1" applyAlignment="1">
      <alignment horizontal="left" vertical="center" indent="5"/>
    </xf>
    <xf numFmtId="0" fontId="6" fillId="0" borderId="0" xfId="2"/>
    <xf numFmtId="0" fontId="8" fillId="0" borderId="0" xfId="2" applyFont="1" applyAlignment="1">
      <alignment horizontal="center"/>
    </xf>
    <xf numFmtId="0" fontId="10" fillId="0" borderId="0" xfId="3" applyFont="1" applyFill="1" applyAlignment="1" applyProtection="1"/>
    <xf numFmtId="0" fontId="6" fillId="0" borderId="0" xfId="4" applyFont="1" applyAlignment="1" applyProtection="1"/>
    <xf numFmtId="0" fontId="12" fillId="0" borderId="0" xfId="2" applyFont="1"/>
    <xf numFmtId="0" fontId="11" fillId="0" borderId="0" xfId="2" applyFont="1"/>
    <xf numFmtId="0" fontId="6" fillId="0" borderId="0" xfId="2" applyAlignment="1">
      <alignment horizontal="left" indent="2"/>
    </xf>
    <xf numFmtId="0" fontId="6" fillId="0" borderId="0" xfId="2" applyFont="1"/>
    <xf numFmtId="0" fontId="9" fillId="0" borderId="0" xfId="4" applyFont="1" applyAlignment="1" applyProtection="1">
      <alignment horizontal="left"/>
    </xf>
    <xf numFmtId="0" fontId="14" fillId="0" borderId="0" xfId="5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left"/>
    </xf>
  </cellXfs>
  <cellStyles count="7">
    <cellStyle name="Followed Hyperlink" xfId="6" builtinId="9" hidden="1"/>
    <cellStyle name="Hyperlink" xfId="1" builtinId="8"/>
    <cellStyle name="Hyperlink 2" xfId="3"/>
    <cellStyle name="Hyperlink 2 2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pp_long_documentation.pdf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mailto:statistics@bis.org" TargetMode="External"/><Relationship Id="rId2" Type="http://schemas.openxmlformats.org/officeDocument/2006/relationships/hyperlink" Target="http://www.bis.org/statistics/pp_lo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22"/>
  <sheetViews>
    <sheetView workbookViewId="0">
      <pane ySplit="2" topLeftCell="A3" activePane="bottomLeft" state="frozen"/>
      <selection pane="bottomLeft" activeCell="A47" sqref="A47"/>
    </sheetView>
  </sheetViews>
  <sheetFormatPr baseColWidth="10" defaultColWidth="9.1640625" defaultRowHeight="12" x14ac:dyDescent="0"/>
  <cols>
    <col min="1" max="1" width="149.6640625" style="33" customWidth="1"/>
    <col min="2" max="19" width="9.1640625" style="33"/>
    <col min="20" max="20" width="18.6640625" style="33" customWidth="1"/>
    <col min="21" max="21" width="29.6640625" style="33" customWidth="1"/>
    <col min="22" max="16384" width="9.1640625" style="33"/>
  </cols>
  <sheetData>
    <row r="1" spans="1:1" s="24" customFormat="1" ht="27.75" customHeight="1">
      <c r="A1" s="23" t="s">
        <v>88</v>
      </c>
    </row>
    <row r="2" spans="1:1" s="24" customFormat="1" ht="18">
      <c r="A2" s="25" t="s">
        <v>89</v>
      </c>
    </row>
    <row r="3" spans="1:1" s="24" customFormat="1"/>
    <row r="4" spans="1:1" s="24" customFormat="1" ht="13">
      <c r="A4" s="26" t="s">
        <v>90</v>
      </c>
    </row>
    <row r="5" spans="1:1" s="24" customFormat="1"/>
    <row r="6" spans="1:1" s="24" customFormat="1" ht="13">
      <c r="A6" s="26" t="s">
        <v>91</v>
      </c>
    </row>
    <row r="7" spans="1:1" s="24" customFormat="1">
      <c r="A7" s="27"/>
    </row>
    <row r="8" spans="1:1" s="24" customFormat="1">
      <c r="A8" s="28" t="s">
        <v>92</v>
      </c>
    </row>
    <row r="9" spans="1:1" s="24" customFormat="1" ht="13">
      <c r="A9" s="29" t="s">
        <v>93</v>
      </c>
    </row>
    <row r="10" spans="1:1" s="24" customFormat="1" ht="13">
      <c r="A10" s="29" t="s">
        <v>94</v>
      </c>
    </row>
    <row r="11" spans="1:1" s="24" customFormat="1" ht="13">
      <c r="A11" s="29" t="s">
        <v>95</v>
      </c>
    </row>
    <row r="12" spans="1:1" s="24" customFormat="1">
      <c r="A12" s="30"/>
    </row>
    <row r="13" spans="1:1" s="24" customFormat="1"/>
    <row r="14" spans="1:1" s="24" customFormat="1"/>
    <row r="15" spans="1:1" s="24" customFormat="1"/>
    <row r="16" spans="1:1" s="24" customFormat="1">
      <c r="A16" s="31" t="s">
        <v>96</v>
      </c>
    </row>
    <row r="17" spans="1:1" s="24" customFormat="1">
      <c r="A17" s="32" t="s">
        <v>97</v>
      </c>
    </row>
    <row r="18" spans="1:1" s="24" customFormat="1"/>
    <row r="19" spans="1:1" s="24" customFormat="1">
      <c r="A19" s="31" t="s">
        <v>98</v>
      </c>
    </row>
    <row r="20" spans="1:1" s="24" customFormat="1"/>
    <row r="21" spans="1:1" s="24" customFormat="1"/>
    <row r="22" spans="1:1" s="24" customFormat="1"/>
  </sheetData>
  <hyperlinks>
    <hyperlink ref="A17" r:id="rId1" display="For any queries, please contact  statistics@bis.org"/>
    <hyperlink ref="A4" r:id="rId2"/>
    <hyperlink ref="A6" r:id="rId3"/>
  </hyperlinks>
  <pageMargins left="0.35433070866141736" right="0.35433070866141736" top="0.59055118110236227" bottom="0.59055118110236227" header="0.31496062992125984" footer="0.31496062992125984"/>
  <pageSetup paperSize="9" orientation="landscape"/>
  <headerFooter alignWithMargins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10" customWidth="1"/>
    <col min="2" max="2" width="14.33203125" bestFit="1" customWidth="1"/>
    <col min="3" max="3" width="20.1640625" bestFit="1" customWidth="1"/>
    <col min="4" max="4" width="12.5" bestFit="1" customWidth="1"/>
    <col min="5" max="5" width="19.1640625" bestFit="1" customWidth="1"/>
    <col min="6" max="6" width="21.5" bestFit="1" customWidth="1"/>
    <col min="7" max="7" width="255" bestFit="1" customWidth="1"/>
    <col min="8" max="8" width="103.5" bestFit="1" customWidth="1"/>
    <col min="9" max="9" width="58.3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4" t="str">
        <f ca="1">HYPERLINK("#"&amp;CELL("address",'Quarterly Series'!B3),":AU")</f>
        <v>:AU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87</v>
      </c>
    </row>
    <row r="3" spans="1:9">
      <c r="A3" s="4" t="str">
        <f ca="1">HYPERLINK("#"&amp;CELL("address",'Quarterly Series'!C3),":BE")</f>
        <v>:BE</v>
      </c>
      <c r="B3" s="3" t="s">
        <v>9</v>
      </c>
      <c r="C3" s="3" t="s">
        <v>17</v>
      </c>
      <c r="D3" s="3" t="s">
        <v>11</v>
      </c>
      <c r="E3" s="3" t="s">
        <v>12</v>
      </c>
      <c r="F3" s="3" t="s">
        <v>13</v>
      </c>
      <c r="G3" s="3" t="s">
        <v>18</v>
      </c>
      <c r="H3" s="3" t="s">
        <v>19</v>
      </c>
      <c r="I3" s="3" t="s">
        <v>87</v>
      </c>
    </row>
    <row r="4" spans="1:9">
      <c r="A4" s="4" t="str">
        <f ca="1">HYPERLINK("#"&amp;CELL("address",'Quarterly Series'!D3),":CA")</f>
        <v>:CA</v>
      </c>
      <c r="B4" s="3" t="s">
        <v>9</v>
      </c>
      <c r="C4" s="3" t="s">
        <v>20</v>
      </c>
      <c r="D4" s="3" t="s">
        <v>11</v>
      </c>
      <c r="E4" s="3" t="s">
        <v>12</v>
      </c>
      <c r="F4" s="3" t="s">
        <v>13</v>
      </c>
      <c r="G4" s="3" t="s">
        <v>21</v>
      </c>
      <c r="H4" s="3" t="s">
        <v>22</v>
      </c>
      <c r="I4" s="3" t="s">
        <v>87</v>
      </c>
    </row>
    <row r="5" spans="1:9">
      <c r="A5" s="4" t="str">
        <f ca="1">HYPERLINK("#"&amp;CELL("address",'Quarterly Series'!E3),":CH")</f>
        <v>:CH</v>
      </c>
      <c r="B5" s="3" t="s">
        <v>9</v>
      </c>
      <c r="C5" s="3" t="s">
        <v>23</v>
      </c>
      <c r="D5" s="3" t="s">
        <v>11</v>
      </c>
      <c r="E5" s="3" t="s">
        <v>12</v>
      </c>
      <c r="F5" s="3" t="s">
        <v>13</v>
      </c>
      <c r="G5" s="3" t="s">
        <v>24</v>
      </c>
      <c r="H5" s="3" t="s">
        <v>25</v>
      </c>
      <c r="I5" s="3" t="s">
        <v>87</v>
      </c>
    </row>
    <row r="6" spans="1:9">
      <c r="A6" s="4" t="str">
        <f ca="1">HYPERLINK("#"&amp;CELL("address",'Quarterly Series'!F3),":DE")</f>
        <v>:DE</v>
      </c>
      <c r="B6" s="3" t="s">
        <v>9</v>
      </c>
      <c r="C6" s="3" t="s">
        <v>26</v>
      </c>
      <c r="D6" s="3" t="s">
        <v>11</v>
      </c>
      <c r="E6" s="3" t="s">
        <v>12</v>
      </c>
      <c r="F6" s="3" t="s">
        <v>13</v>
      </c>
      <c r="G6" s="3" t="s">
        <v>27</v>
      </c>
      <c r="H6" s="3" t="s">
        <v>28</v>
      </c>
      <c r="I6" s="3" t="s">
        <v>87</v>
      </c>
    </row>
    <row r="7" spans="1:9">
      <c r="A7" s="4" t="str">
        <f ca="1">HYPERLINK("#"&amp;CELL("address",'Quarterly Series'!G3),":DK")</f>
        <v>:DK</v>
      </c>
      <c r="B7" s="3" t="s">
        <v>9</v>
      </c>
      <c r="C7" s="3" t="s">
        <v>29</v>
      </c>
      <c r="D7" s="3" t="s">
        <v>11</v>
      </c>
      <c r="E7" s="3" t="s">
        <v>12</v>
      </c>
      <c r="F7" s="3" t="s">
        <v>13</v>
      </c>
      <c r="G7" s="3" t="s">
        <v>99</v>
      </c>
      <c r="H7" s="3" t="s">
        <v>30</v>
      </c>
      <c r="I7" s="3" t="s">
        <v>87</v>
      </c>
    </row>
    <row r="8" spans="1:9">
      <c r="A8" s="4" t="str">
        <f ca="1">HYPERLINK("#"&amp;CELL("address",'Quarterly Series'!H3),":ES")</f>
        <v>:ES</v>
      </c>
      <c r="B8" s="3" t="s">
        <v>9</v>
      </c>
      <c r="C8" s="3" t="s">
        <v>31</v>
      </c>
      <c r="D8" s="3" t="s">
        <v>11</v>
      </c>
      <c r="E8" s="3" t="s">
        <v>12</v>
      </c>
      <c r="F8" s="3" t="s">
        <v>13</v>
      </c>
      <c r="G8" s="3" t="s">
        <v>32</v>
      </c>
      <c r="H8" s="3" t="s">
        <v>33</v>
      </c>
      <c r="I8" s="3" t="s">
        <v>87</v>
      </c>
    </row>
    <row r="9" spans="1:9">
      <c r="A9" s="4" t="str">
        <f ca="1">HYPERLINK("#"&amp;CELL("address",'Quarterly Series'!I3),":FI")</f>
        <v>:FI</v>
      </c>
      <c r="B9" s="3" t="s">
        <v>9</v>
      </c>
      <c r="C9" s="3" t="s">
        <v>34</v>
      </c>
      <c r="D9" s="3" t="s">
        <v>11</v>
      </c>
      <c r="E9" s="3" t="s">
        <v>12</v>
      </c>
      <c r="F9" s="3" t="s">
        <v>13</v>
      </c>
      <c r="G9" s="3" t="s">
        <v>35</v>
      </c>
      <c r="H9" s="3" t="s">
        <v>36</v>
      </c>
      <c r="I9" s="3" t="s">
        <v>87</v>
      </c>
    </row>
    <row r="10" spans="1:9">
      <c r="A10" s="4" t="str">
        <f ca="1">HYPERLINK("#"&amp;CELL("address",'Quarterly Series'!J3),":FR")</f>
        <v>:FR</v>
      </c>
      <c r="B10" s="3" t="s">
        <v>9</v>
      </c>
      <c r="C10" s="3" t="s">
        <v>37</v>
      </c>
      <c r="D10" s="3" t="s">
        <v>11</v>
      </c>
      <c r="E10" s="3" t="s">
        <v>12</v>
      </c>
      <c r="F10" s="3" t="s">
        <v>13</v>
      </c>
      <c r="G10" s="3" t="s">
        <v>38</v>
      </c>
      <c r="H10" s="3" t="s">
        <v>39</v>
      </c>
      <c r="I10" s="3" t="s">
        <v>87</v>
      </c>
    </row>
    <row r="11" spans="1:9">
      <c r="A11" s="4" t="str">
        <f ca="1">HYPERLINK("#"&amp;CELL("address",'Quarterly Series'!K3),":GB")</f>
        <v>:GB</v>
      </c>
      <c r="B11" s="3" t="s">
        <v>9</v>
      </c>
      <c r="C11" s="3" t="s">
        <v>40</v>
      </c>
      <c r="D11" s="3" t="s">
        <v>11</v>
      </c>
      <c r="E11" s="3" t="s">
        <v>12</v>
      </c>
      <c r="F11" s="3" t="s">
        <v>13</v>
      </c>
      <c r="G11" s="3" t="s">
        <v>41</v>
      </c>
      <c r="H11" s="3" t="s">
        <v>42</v>
      </c>
      <c r="I11" s="3" t="s">
        <v>87</v>
      </c>
    </row>
    <row r="12" spans="1:9">
      <c r="A12" s="4" t="str">
        <f ca="1">HYPERLINK("#"&amp;CELL("address",'Quarterly Series'!L3),":IE")</f>
        <v>:IE</v>
      </c>
      <c r="B12" s="3" t="s">
        <v>9</v>
      </c>
      <c r="C12" s="3" t="s">
        <v>43</v>
      </c>
      <c r="D12" s="3" t="s">
        <v>11</v>
      </c>
      <c r="E12" s="3" t="s">
        <v>12</v>
      </c>
      <c r="F12" s="3" t="s">
        <v>13</v>
      </c>
      <c r="G12" s="3" t="s">
        <v>44</v>
      </c>
      <c r="H12" s="3" t="s">
        <v>45</v>
      </c>
      <c r="I12" s="3" t="s">
        <v>87</v>
      </c>
    </row>
    <row r="13" spans="1:9">
      <c r="A13" s="4" t="str">
        <f ca="1">HYPERLINK("#"&amp;CELL("address",'Quarterly Series'!M3),":IT")</f>
        <v>:IT</v>
      </c>
      <c r="B13" s="3" t="s">
        <v>9</v>
      </c>
      <c r="C13" s="3" t="s">
        <v>46</v>
      </c>
      <c r="D13" s="3" t="s">
        <v>11</v>
      </c>
      <c r="E13" s="3" t="s">
        <v>12</v>
      </c>
      <c r="F13" s="3" t="s">
        <v>13</v>
      </c>
      <c r="G13" s="3" t="s">
        <v>47</v>
      </c>
      <c r="H13" s="3" t="s">
        <v>48</v>
      </c>
      <c r="I13" s="3" t="s">
        <v>87</v>
      </c>
    </row>
    <row r="14" spans="1:9">
      <c r="A14" s="4" t="str">
        <f ca="1">HYPERLINK("#"&amp;CELL("address",'Quarterly Series'!N3),":JP")</f>
        <v>:JP</v>
      </c>
      <c r="B14" s="3" t="s">
        <v>9</v>
      </c>
      <c r="C14" s="3" t="s">
        <v>49</v>
      </c>
      <c r="D14" s="3" t="s">
        <v>11</v>
      </c>
      <c r="E14" s="3" t="s">
        <v>12</v>
      </c>
      <c r="F14" s="3" t="s">
        <v>13</v>
      </c>
      <c r="G14" s="3" t="s">
        <v>50</v>
      </c>
      <c r="H14" s="3" t="s">
        <v>51</v>
      </c>
      <c r="I14" s="3" t="s">
        <v>87</v>
      </c>
    </row>
    <row r="15" spans="1:9">
      <c r="A15" s="4" t="str">
        <f ca="1">HYPERLINK("#"&amp;CELL("address",'Quarterly Series'!O3),":NL")</f>
        <v>:NL</v>
      </c>
      <c r="B15" s="3" t="s">
        <v>9</v>
      </c>
      <c r="C15" s="3" t="s">
        <v>52</v>
      </c>
      <c r="D15" s="3" t="s">
        <v>11</v>
      </c>
      <c r="E15" s="3" t="s">
        <v>12</v>
      </c>
      <c r="F15" s="3" t="s">
        <v>13</v>
      </c>
      <c r="G15" s="3" t="s">
        <v>53</v>
      </c>
      <c r="H15" s="3" t="s">
        <v>54</v>
      </c>
      <c r="I15" s="3" t="s">
        <v>87</v>
      </c>
    </row>
    <row r="16" spans="1:9">
      <c r="A16" s="4" t="str">
        <f ca="1">HYPERLINK("#"&amp;CELL("address",'Quarterly Series'!P3),":NO")</f>
        <v>:NO</v>
      </c>
      <c r="B16" s="3" t="s">
        <v>9</v>
      </c>
      <c r="C16" s="3" t="s">
        <v>55</v>
      </c>
      <c r="D16" s="3" t="s">
        <v>11</v>
      </c>
      <c r="E16" s="3" t="s">
        <v>12</v>
      </c>
      <c r="F16" s="3" t="s">
        <v>13</v>
      </c>
      <c r="G16" s="3" t="s">
        <v>56</v>
      </c>
      <c r="H16" s="3" t="s">
        <v>57</v>
      </c>
      <c r="I16" s="3" t="s">
        <v>87</v>
      </c>
    </row>
    <row r="17" spans="1:9">
      <c r="A17" s="4" t="str">
        <f ca="1">HYPERLINK("#"&amp;CELL("address",'Quarterly Series'!Q3),":NZ")</f>
        <v>:NZ</v>
      </c>
      <c r="B17" s="3" t="s">
        <v>9</v>
      </c>
      <c r="C17" s="3" t="s">
        <v>58</v>
      </c>
      <c r="D17" s="3" t="s">
        <v>11</v>
      </c>
      <c r="E17" s="3" t="s">
        <v>12</v>
      </c>
      <c r="F17" s="3" t="s">
        <v>13</v>
      </c>
      <c r="G17" s="3" t="s">
        <v>59</v>
      </c>
      <c r="H17" s="3" t="s">
        <v>60</v>
      </c>
      <c r="I17" s="3" t="s">
        <v>87</v>
      </c>
    </row>
    <row r="18" spans="1:9">
      <c r="A18" s="4" t="str">
        <f ca="1">HYPERLINK("#"&amp;CELL("address",'Quarterly Series'!R3),":SE")</f>
        <v>:SE</v>
      </c>
      <c r="B18" s="3" t="s">
        <v>9</v>
      </c>
      <c r="C18" s="3" t="s">
        <v>61</v>
      </c>
      <c r="D18" s="3" t="s">
        <v>11</v>
      </c>
      <c r="E18" s="3" t="s">
        <v>12</v>
      </c>
      <c r="F18" s="3" t="s">
        <v>13</v>
      </c>
      <c r="G18" s="34" t="s">
        <v>100</v>
      </c>
      <c r="H18" s="3" t="s">
        <v>62</v>
      </c>
      <c r="I18" s="3" t="s">
        <v>87</v>
      </c>
    </row>
    <row r="19" spans="1:9">
      <c r="A19" s="4" t="str">
        <f ca="1">HYPERLINK("#"&amp;CELL("address",'Quarterly Series'!S3),":US")</f>
        <v>:US</v>
      </c>
      <c r="B19" s="3" t="s">
        <v>9</v>
      </c>
      <c r="C19" s="3" t="s">
        <v>63</v>
      </c>
      <c r="D19" s="3" t="s">
        <v>11</v>
      </c>
      <c r="E19" s="3" t="s">
        <v>12</v>
      </c>
      <c r="F19" s="3" t="s">
        <v>13</v>
      </c>
      <c r="G19" s="3" t="s">
        <v>64</v>
      </c>
      <c r="H19" s="3" t="s">
        <v>65</v>
      </c>
      <c r="I19" s="3" t="s">
        <v>87</v>
      </c>
    </row>
    <row r="20" spans="1:9">
      <c r="I20" s="3" t="s">
        <v>87</v>
      </c>
    </row>
  </sheetData>
  <autoFilter ref="A1:F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:S180"/>
    </sheetView>
  </sheetViews>
  <sheetFormatPr baseColWidth="10" defaultColWidth="8.83203125" defaultRowHeight="14" x14ac:dyDescent="0"/>
  <cols>
    <col min="1" max="1" width="13.5" bestFit="1" customWidth="1"/>
    <col min="2" max="11" width="8.6640625" bestFit="1" customWidth="1"/>
    <col min="12" max="12" width="8.83203125" bestFit="1" customWidth="1"/>
    <col min="13" max="15" width="8.6640625" bestFit="1" customWidth="1"/>
    <col min="16" max="16" width="8.83203125" bestFit="1" customWidth="1"/>
    <col min="17" max="19" width="8.6640625" bestFit="1" customWidth="1"/>
  </cols>
  <sheetData>
    <row r="1" spans="1:20" ht="88">
      <c r="A1" s="22" t="str">
        <f ca="1">HYPERLINK("#"&amp;CELL("address",Documentation!A1),"Back to menu")</f>
        <v>Back to menu</v>
      </c>
      <c r="B1" s="5" t="s">
        <v>16</v>
      </c>
      <c r="C1" s="5" t="s">
        <v>16</v>
      </c>
      <c r="D1" s="5" t="s">
        <v>16</v>
      </c>
      <c r="E1" s="5" t="s">
        <v>16</v>
      </c>
      <c r="F1" s="5" t="s">
        <v>16</v>
      </c>
      <c r="G1" s="5" t="s">
        <v>16</v>
      </c>
      <c r="H1" s="5" t="s">
        <v>16</v>
      </c>
      <c r="I1" s="5" t="s">
        <v>16</v>
      </c>
      <c r="J1" s="5" t="s">
        <v>16</v>
      </c>
      <c r="K1" s="5" t="s">
        <v>16</v>
      </c>
      <c r="L1" s="5" t="s">
        <v>16</v>
      </c>
      <c r="M1" s="5" t="s">
        <v>16</v>
      </c>
      <c r="N1" s="5" t="s">
        <v>16</v>
      </c>
      <c r="O1" s="5" t="s">
        <v>16</v>
      </c>
      <c r="P1" s="5" t="s">
        <v>16</v>
      </c>
      <c r="Q1" s="5" t="s">
        <v>16</v>
      </c>
      <c r="R1" s="5" t="s">
        <v>16</v>
      </c>
      <c r="S1" s="5" t="s">
        <v>16</v>
      </c>
    </row>
    <row r="2" spans="1:20" ht="33">
      <c r="B2" s="5" t="s">
        <v>86</v>
      </c>
      <c r="C2" s="5" t="s">
        <v>86</v>
      </c>
      <c r="D2" s="5" t="s">
        <v>86</v>
      </c>
      <c r="E2" s="5" t="s">
        <v>86</v>
      </c>
      <c r="F2" s="5" t="s">
        <v>86</v>
      </c>
      <c r="G2" s="5" t="s">
        <v>86</v>
      </c>
      <c r="H2" s="5" t="s">
        <v>86</v>
      </c>
      <c r="I2" s="5" t="s">
        <v>86</v>
      </c>
      <c r="J2" s="5" t="s">
        <v>86</v>
      </c>
      <c r="K2" s="5" t="s">
        <v>86</v>
      </c>
      <c r="L2" s="5" t="s">
        <v>86</v>
      </c>
      <c r="M2" s="5" t="s">
        <v>86</v>
      </c>
      <c r="N2" s="5" t="s">
        <v>86</v>
      </c>
      <c r="O2" s="5" t="s">
        <v>86</v>
      </c>
      <c r="P2" s="5" t="s">
        <v>86</v>
      </c>
      <c r="Q2" s="5" t="s">
        <v>86</v>
      </c>
      <c r="R2" s="5" t="s">
        <v>86</v>
      </c>
      <c r="S2" s="5" t="s">
        <v>86</v>
      </c>
    </row>
    <row r="3" spans="1:20">
      <c r="A3" s="1" t="s">
        <v>66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" t="s">
        <v>81</v>
      </c>
      <c r="Q3" s="2" t="s">
        <v>82</v>
      </c>
      <c r="R3" s="2" t="s">
        <v>83</v>
      </c>
      <c r="S3" s="2" t="s">
        <v>84</v>
      </c>
    </row>
    <row r="4" spans="1:20">
      <c r="A4" s="35">
        <v>25658</v>
      </c>
      <c r="B4" s="6">
        <v>9.84</v>
      </c>
      <c r="C4" s="7">
        <v>19.809999999999999</v>
      </c>
      <c r="D4" s="8">
        <v>14.55</v>
      </c>
      <c r="E4" s="9">
        <v>34.229999999999997</v>
      </c>
      <c r="F4" s="10">
        <v>40.98</v>
      </c>
      <c r="G4" s="21">
        <v>19.438293126800001</v>
      </c>
      <c r="H4" s="3" t="s">
        <v>85</v>
      </c>
      <c r="I4" s="12">
        <v>17.03</v>
      </c>
      <c r="J4" s="13">
        <v>14.66</v>
      </c>
      <c r="K4" s="14">
        <v>7.05</v>
      </c>
      <c r="L4" s="15">
        <v>7.61</v>
      </c>
      <c r="M4" s="3" t="s">
        <v>85</v>
      </c>
      <c r="N4" s="17">
        <v>19.36</v>
      </c>
      <c r="O4" s="18">
        <v>19.79</v>
      </c>
      <c r="P4" s="19">
        <v>15.45</v>
      </c>
      <c r="Q4" s="20">
        <v>6.21</v>
      </c>
      <c r="R4" s="21">
        <v>19.564039531799999</v>
      </c>
      <c r="S4" s="21">
        <v>16.940000000000001</v>
      </c>
      <c r="T4" s="35"/>
    </row>
    <row r="5" spans="1:20">
      <c r="A5" s="35">
        <v>25749</v>
      </c>
      <c r="B5" s="6">
        <v>10.02</v>
      </c>
      <c r="C5" s="7">
        <v>19.91</v>
      </c>
      <c r="D5" s="8">
        <v>14.55</v>
      </c>
      <c r="E5" s="9">
        <v>34.03</v>
      </c>
      <c r="F5" s="10">
        <v>42.87</v>
      </c>
      <c r="G5" s="21">
        <v>19.438293126800001</v>
      </c>
      <c r="H5" s="3" t="s">
        <v>85</v>
      </c>
      <c r="I5" s="12">
        <v>17.329999999999998</v>
      </c>
      <c r="J5" s="13">
        <v>14.93</v>
      </c>
      <c r="K5" s="14">
        <v>7.05</v>
      </c>
      <c r="L5" s="15">
        <v>7.61</v>
      </c>
      <c r="M5" s="3" t="s">
        <v>85</v>
      </c>
      <c r="N5" s="17">
        <v>20.260000000000002</v>
      </c>
      <c r="O5" s="18">
        <v>20.75</v>
      </c>
      <c r="P5" s="19">
        <v>15.45</v>
      </c>
      <c r="Q5" s="20">
        <v>6.35</v>
      </c>
      <c r="R5" s="21">
        <v>20.054502918400001</v>
      </c>
      <c r="S5" s="21">
        <v>17.07</v>
      </c>
      <c r="T5" s="35"/>
    </row>
    <row r="6" spans="1:20">
      <c r="A6" s="35">
        <v>25841</v>
      </c>
      <c r="B6" s="6">
        <v>10.3</v>
      </c>
      <c r="C6" s="7">
        <v>19.68</v>
      </c>
      <c r="D6" s="8">
        <v>14.67</v>
      </c>
      <c r="E6" s="9">
        <v>35.11</v>
      </c>
      <c r="F6" s="10">
        <v>43.34</v>
      </c>
      <c r="G6" s="21">
        <v>19.438293126800001</v>
      </c>
      <c r="H6" s="3" t="s">
        <v>85</v>
      </c>
      <c r="I6" s="12">
        <v>17.45</v>
      </c>
      <c r="J6" s="13">
        <v>15.28</v>
      </c>
      <c r="K6" s="14">
        <v>7.41</v>
      </c>
      <c r="L6" s="15">
        <v>8.01</v>
      </c>
      <c r="M6" s="3" t="s">
        <v>85</v>
      </c>
      <c r="N6" s="17">
        <v>21.16</v>
      </c>
      <c r="O6" s="18">
        <v>21.33</v>
      </c>
      <c r="P6" s="19">
        <v>15.45</v>
      </c>
      <c r="Q6" s="20">
        <v>6.49</v>
      </c>
      <c r="R6" s="21">
        <v>20.054502918400001</v>
      </c>
      <c r="S6" s="21">
        <v>17.62</v>
      </c>
      <c r="T6" s="35"/>
    </row>
    <row r="7" spans="1:20">
      <c r="A7" s="35">
        <v>25933</v>
      </c>
      <c r="B7" s="6">
        <v>10.62</v>
      </c>
      <c r="C7" s="7">
        <v>18.91</v>
      </c>
      <c r="D7" s="8">
        <v>15.09</v>
      </c>
      <c r="E7" s="9">
        <v>35.090000000000003</v>
      </c>
      <c r="F7" s="10">
        <v>43.81</v>
      </c>
      <c r="G7" s="21">
        <v>19.438293126800001</v>
      </c>
      <c r="H7" s="3" t="s">
        <v>85</v>
      </c>
      <c r="I7" s="12">
        <v>17.8</v>
      </c>
      <c r="J7" s="13">
        <v>15.24</v>
      </c>
      <c r="K7" s="14">
        <v>7.41</v>
      </c>
      <c r="L7" s="15">
        <v>8.4700000000000006</v>
      </c>
      <c r="M7" s="3" t="s">
        <v>85</v>
      </c>
      <c r="N7" s="17">
        <v>21.97</v>
      </c>
      <c r="O7" s="18">
        <v>21.7</v>
      </c>
      <c r="P7" s="19">
        <v>15.45</v>
      </c>
      <c r="Q7" s="20">
        <v>6.67</v>
      </c>
      <c r="R7" s="21">
        <v>20.490470373099999</v>
      </c>
      <c r="S7" s="21">
        <v>18.39</v>
      </c>
      <c r="T7" s="35"/>
    </row>
    <row r="8" spans="1:20">
      <c r="A8" s="35">
        <v>26023</v>
      </c>
      <c r="B8" s="6">
        <v>10.92</v>
      </c>
      <c r="C8" s="7">
        <v>19.170000000000002</v>
      </c>
      <c r="D8" s="8">
        <v>15.21</v>
      </c>
      <c r="E8" s="9">
        <v>37.46</v>
      </c>
      <c r="F8" s="10">
        <v>45.23</v>
      </c>
      <c r="G8" s="21">
        <v>21.182594077699999</v>
      </c>
      <c r="H8" s="11">
        <v>4.4000000000000004</v>
      </c>
      <c r="I8" s="12">
        <v>18.059999999999999</v>
      </c>
      <c r="J8" s="13">
        <v>15.24</v>
      </c>
      <c r="K8" s="14">
        <v>7.59</v>
      </c>
      <c r="L8" s="15">
        <v>8.35</v>
      </c>
      <c r="M8" s="16">
        <v>4.43</v>
      </c>
      <c r="N8" s="17">
        <v>22.79</v>
      </c>
      <c r="O8" s="18">
        <v>22.33</v>
      </c>
      <c r="P8" s="19">
        <v>16.29</v>
      </c>
      <c r="Q8" s="20">
        <v>6.88</v>
      </c>
      <c r="R8" s="21">
        <v>20.599462236800001</v>
      </c>
      <c r="S8" s="21">
        <v>18.03</v>
      </c>
      <c r="T8" s="35"/>
    </row>
    <row r="9" spans="1:20">
      <c r="A9" s="35">
        <v>26114</v>
      </c>
      <c r="B9" s="6">
        <v>11.17</v>
      </c>
      <c r="C9" s="7">
        <v>19.46</v>
      </c>
      <c r="D9" s="8">
        <v>15.39</v>
      </c>
      <c r="E9" s="9">
        <v>37.380000000000003</v>
      </c>
      <c r="F9" s="10">
        <v>47.44</v>
      </c>
      <c r="G9" s="21">
        <v>21.359215034199998</v>
      </c>
      <c r="H9" s="11">
        <v>4.55</v>
      </c>
      <c r="I9" s="12">
        <v>17.829999999999998</v>
      </c>
      <c r="J9" s="13">
        <v>15.68</v>
      </c>
      <c r="K9" s="14">
        <v>7.78</v>
      </c>
      <c r="L9" s="15">
        <v>8.2899999999999991</v>
      </c>
      <c r="M9" s="16">
        <v>4.42</v>
      </c>
      <c r="N9" s="17">
        <v>23.64</v>
      </c>
      <c r="O9" s="18">
        <v>23.14</v>
      </c>
      <c r="P9" s="19">
        <v>16.29</v>
      </c>
      <c r="Q9" s="20">
        <v>7.09</v>
      </c>
      <c r="R9" s="21">
        <v>21.089925623399999</v>
      </c>
      <c r="S9" s="21">
        <v>18.55</v>
      </c>
      <c r="T9" s="35"/>
    </row>
    <row r="10" spans="1:20">
      <c r="A10" s="35">
        <v>26206</v>
      </c>
      <c r="B10" s="6">
        <v>11.51</v>
      </c>
      <c r="C10" s="7">
        <v>19.670000000000002</v>
      </c>
      <c r="D10" s="8">
        <v>15.33</v>
      </c>
      <c r="E10" s="9">
        <v>38.979999999999997</v>
      </c>
      <c r="F10" s="10">
        <v>48.07</v>
      </c>
      <c r="G10" s="21">
        <v>21.9771451023</v>
      </c>
      <c r="H10" s="11">
        <v>4.5999999999999996</v>
      </c>
      <c r="I10" s="12">
        <v>18.46</v>
      </c>
      <c r="J10" s="13">
        <v>16.309999999999999</v>
      </c>
      <c r="K10" s="14">
        <v>8.32</v>
      </c>
      <c r="L10" s="15">
        <v>9.15</v>
      </c>
      <c r="M10" s="16">
        <v>4.4400000000000004</v>
      </c>
      <c r="N10" s="17">
        <v>24.5</v>
      </c>
      <c r="O10" s="18">
        <v>23.35</v>
      </c>
      <c r="P10" s="19">
        <v>16.29</v>
      </c>
      <c r="Q10" s="20">
        <v>7.23</v>
      </c>
      <c r="R10" s="21">
        <v>21.089925623399999</v>
      </c>
      <c r="S10" s="21">
        <v>19.03</v>
      </c>
      <c r="T10" s="35"/>
    </row>
    <row r="11" spans="1:20">
      <c r="A11" s="35">
        <v>26298</v>
      </c>
      <c r="B11" s="6">
        <v>11.95</v>
      </c>
      <c r="C11" s="7">
        <v>19.39</v>
      </c>
      <c r="D11" s="8">
        <v>16.11</v>
      </c>
      <c r="E11" s="9">
        <v>39.68</v>
      </c>
      <c r="F11" s="10">
        <v>48.23</v>
      </c>
      <c r="G11" s="21">
        <v>23.124694760200001</v>
      </c>
      <c r="H11" s="11">
        <v>4.6399999999999997</v>
      </c>
      <c r="I11" s="12">
        <v>18.670000000000002</v>
      </c>
      <c r="J11" s="13">
        <v>16.46</v>
      </c>
      <c r="K11" s="14">
        <v>8.68</v>
      </c>
      <c r="L11" s="15">
        <v>9.85</v>
      </c>
      <c r="M11" s="16">
        <v>4.53</v>
      </c>
      <c r="N11" s="17">
        <v>25.31</v>
      </c>
      <c r="O11" s="18">
        <v>23.95</v>
      </c>
      <c r="P11" s="19">
        <v>16.29</v>
      </c>
      <c r="Q11" s="20">
        <v>7.4</v>
      </c>
      <c r="R11" s="21">
        <v>21.580389010000001</v>
      </c>
      <c r="S11" s="21">
        <v>20.059999999999999</v>
      </c>
      <c r="T11" s="35"/>
    </row>
    <row r="12" spans="1:20">
      <c r="A12" s="35">
        <v>26389</v>
      </c>
      <c r="B12" s="6">
        <v>12.21</v>
      </c>
      <c r="C12" s="7">
        <v>20.170000000000002</v>
      </c>
      <c r="D12" s="8">
        <v>16.46</v>
      </c>
      <c r="E12" s="9">
        <v>41.19</v>
      </c>
      <c r="F12" s="10">
        <v>49.17</v>
      </c>
      <c r="G12" s="21">
        <v>24.448135535900001</v>
      </c>
      <c r="H12" s="11">
        <v>4.59</v>
      </c>
      <c r="I12" s="12">
        <v>19.43</v>
      </c>
      <c r="J12" s="13">
        <v>16.55</v>
      </c>
      <c r="K12" s="14">
        <v>9.2200000000000006</v>
      </c>
      <c r="L12" s="15">
        <v>9.51</v>
      </c>
      <c r="M12" s="16">
        <v>4.72</v>
      </c>
      <c r="N12" s="17">
        <v>26.12</v>
      </c>
      <c r="O12" s="18">
        <v>24.88</v>
      </c>
      <c r="P12" s="19">
        <v>17.54</v>
      </c>
      <c r="Q12" s="20">
        <v>7.68</v>
      </c>
      <c r="R12" s="21">
        <v>22.125348328400001</v>
      </c>
      <c r="S12" s="21">
        <v>19.239999999999998</v>
      </c>
      <c r="T12" s="35"/>
    </row>
    <row r="13" spans="1:20">
      <c r="A13" s="35">
        <v>26480</v>
      </c>
      <c r="B13" s="6">
        <v>12.42</v>
      </c>
      <c r="C13" s="7">
        <v>20.97</v>
      </c>
      <c r="D13" s="8">
        <v>16.46</v>
      </c>
      <c r="E13" s="9">
        <v>43.71</v>
      </c>
      <c r="F13" s="10">
        <v>50.43</v>
      </c>
      <c r="G13" s="21">
        <v>25.595685193800001</v>
      </c>
      <c r="H13" s="11">
        <v>4.75</v>
      </c>
      <c r="I13" s="12">
        <v>19.71</v>
      </c>
      <c r="J13" s="13">
        <v>17.07</v>
      </c>
      <c r="K13" s="14">
        <v>10.130000000000001</v>
      </c>
      <c r="L13" s="15">
        <v>9.33</v>
      </c>
      <c r="M13" s="16">
        <v>4.88</v>
      </c>
      <c r="N13" s="17">
        <v>27.29</v>
      </c>
      <c r="O13" s="18">
        <v>25.93</v>
      </c>
      <c r="P13" s="19">
        <v>18.84</v>
      </c>
      <c r="Q13" s="20">
        <v>8</v>
      </c>
      <c r="R13" s="21">
        <v>22.670307646800001</v>
      </c>
      <c r="S13" s="21">
        <v>19.829999999999998</v>
      </c>
      <c r="T13" s="35"/>
    </row>
    <row r="14" spans="1:20">
      <c r="A14" s="35">
        <v>26572</v>
      </c>
      <c r="B14" s="6">
        <v>12.77</v>
      </c>
      <c r="C14" s="7">
        <v>21.7</v>
      </c>
      <c r="D14" s="8">
        <v>16.7</v>
      </c>
      <c r="E14" s="9">
        <v>45.65</v>
      </c>
      <c r="F14" s="10">
        <v>50.91</v>
      </c>
      <c r="G14" s="21">
        <v>25.7723061503</v>
      </c>
      <c r="H14" s="11">
        <v>4.8899999999999997</v>
      </c>
      <c r="I14" s="12">
        <v>19.8</v>
      </c>
      <c r="J14" s="13">
        <v>17.809999999999999</v>
      </c>
      <c r="K14" s="14">
        <v>11.57</v>
      </c>
      <c r="L14" s="15">
        <v>9.85</v>
      </c>
      <c r="M14" s="16">
        <v>5.03</v>
      </c>
      <c r="N14" s="17">
        <v>28.46</v>
      </c>
      <c r="O14" s="18">
        <v>26.16</v>
      </c>
      <c r="P14" s="19">
        <v>18.79</v>
      </c>
      <c r="Q14" s="20">
        <v>8.25</v>
      </c>
      <c r="R14" s="21">
        <v>22.670307646800001</v>
      </c>
      <c r="S14" s="21">
        <v>20.51</v>
      </c>
      <c r="T14" s="35"/>
    </row>
    <row r="15" spans="1:20">
      <c r="A15" s="35">
        <v>26664</v>
      </c>
      <c r="B15" s="6">
        <v>13.46</v>
      </c>
      <c r="C15" s="7">
        <v>21.68</v>
      </c>
      <c r="D15" s="8">
        <v>17.48</v>
      </c>
      <c r="E15" s="9">
        <v>47.92</v>
      </c>
      <c r="F15" s="10">
        <v>51.22</v>
      </c>
      <c r="G15" s="21">
        <v>26.9196125287</v>
      </c>
      <c r="H15" s="11">
        <v>5.0199999999999996</v>
      </c>
      <c r="I15" s="12">
        <v>20.78</v>
      </c>
      <c r="J15" s="13">
        <v>18.03</v>
      </c>
      <c r="K15" s="14">
        <v>12.48</v>
      </c>
      <c r="L15" s="15">
        <v>10.37</v>
      </c>
      <c r="M15" s="16">
        <v>5.26</v>
      </c>
      <c r="N15" s="17">
        <v>31.07</v>
      </c>
      <c r="O15" s="18">
        <v>27.5</v>
      </c>
      <c r="P15" s="19">
        <v>18.34</v>
      </c>
      <c r="Q15" s="20">
        <v>8.6</v>
      </c>
      <c r="R15" s="21">
        <v>23.2152669653</v>
      </c>
      <c r="S15" s="21">
        <v>21.53</v>
      </c>
      <c r="T15" s="35"/>
    </row>
    <row r="16" spans="1:20">
      <c r="A16" s="35">
        <v>26754</v>
      </c>
      <c r="B16" s="6">
        <v>13.84</v>
      </c>
      <c r="C16" s="7">
        <v>22.62</v>
      </c>
      <c r="D16" s="8">
        <v>18.38</v>
      </c>
      <c r="E16" s="9">
        <v>51.35</v>
      </c>
      <c r="F16" s="10">
        <v>52.01</v>
      </c>
      <c r="G16" s="21">
        <v>28.1552293853</v>
      </c>
      <c r="H16" s="11">
        <v>5.51</v>
      </c>
      <c r="I16" s="12">
        <v>22.28</v>
      </c>
      <c r="J16" s="13">
        <v>18.16</v>
      </c>
      <c r="K16" s="14">
        <v>13.92</v>
      </c>
      <c r="L16" s="15">
        <v>10.36</v>
      </c>
      <c r="M16" s="16">
        <v>6.11</v>
      </c>
      <c r="N16" s="17">
        <v>33.68</v>
      </c>
      <c r="O16" s="18">
        <v>28.47</v>
      </c>
      <c r="P16" s="19">
        <v>19.09</v>
      </c>
      <c r="Q16" s="20">
        <v>9.1199999999999992</v>
      </c>
      <c r="R16" s="21">
        <v>23.7602262837</v>
      </c>
      <c r="S16" s="21">
        <v>21.54</v>
      </c>
      <c r="T16" s="35"/>
    </row>
    <row r="17" spans="1:20">
      <c r="A17" s="35">
        <v>26845</v>
      </c>
      <c r="B17" s="6">
        <v>14.66</v>
      </c>
      <c r="C17" s="7">
        <v>23.61</v>
      </c>
      <c r="D17" s="8">
        <v>19.34</v>
      </c>
      <c r="E17" s="9">
        <v>50.96</v>
      </c>
      <c r="F17" s="10">
        <v>54.37</v>
      </c>
      <c r="G17" s="21">
        <v>28.949780409799999</v>
      </c>
      <c r="H17" s="11">
        <v>5.47</v>
      </c>
      <c r="I17" s="12">
        <v>24.72</v>
      </c>
      <c r="J17" s="13">
        <v>18.8</v>
      </c>
      <c r="K17" s="14">
        <v>14.65</v>
      </c>
      <c r="L17" s="15">
        <v>10.58</v>
      </c>
      <c r="M17" s="16">
        <v>6.45</v>
      </c>
      <c r="N17" s="17">
        <v>36.43</v>
      </c>
      <c r="O17" s="18">
        <v>30.22</v>
      </c>
      <c r="P17" s="19">
        <v>19.940000000000001</v>
      </c>
      <c r="Q17" s="20">
        <v>9.7899999999999991</v>
      </c>
      <c r="R17" s="21">
        <v>24.305185602200002</v>
      </c>
      <c r="S17" s="21">
        <v>22.11</v>
      </c>
      <c r="T17" s="35"/>
    </row>
    <row r="18" spans="1:20">
      <c r="A18" s="35">
        <v>26937</v>
      </c>
      <c r="B18" s="6">
        <v>15.85</v>
      </c>
      <c r="C18" s="7">
        <v>24.48</v>
      </c>
      <c r="D18" s="8">
        <v>20.78</v>
      </c>
      <c r="E18" s="9">
        <v>51.78</v>
      </c>
      <c r="F18" s="10">
        <v>55</v>
      </c>
      <c r="G18" s="21">
        <v>30.362018222900002</v>
      </c>
      <c r="H18" s="11">
        <v>5.9399999999999995</v>
      </c>
      <c r="I18" s="12">
        <v>26.21</v>
      </c>
      <c r="J18" s="13">
        <v>19.72</v>
      </c>
      <c r="K18" s="14">
        <v>15.55</v>
      </c>
      <c r="L18" s="15">
        <v>10.65</v>
      </c>
      <c r="M18" s="16">
        <v>6.86</v>
      </c>
      <c r="N18" s="17">
        <v>39.18</v>
      </c>
      <c r="O18" s="18">
        <v>30.8</v>
      </c>
      <c r="P18" s="19">
        <v>19.29</v>
      </c>
      <c r="Q18" s="20">
        <v>10.53</v>
      </c>
      <c r="R18" s="21">
        <v>24.305185602200002</v>
      </c>
      <c r="S18" s="21">
        <v>22.99</v>
      </c>
      <c r="T18" s="35"/>
    </row>
    <row r="19" spans="1:20">
      <c r="A19" s="35">
        <v>27029</v>
      </c>
      <c r="B19" s="6">
        <v>16.95</v>
      </c>
      <c r="C19" s="7">
        <v>24.77</v>
      </c>
      <c r="D19" s="8">
        <v>22.75</v>
      </c>
      <c r="E19" s="9">
        <v>50.94</v>
      </c>
      <c r="F19" s="10">
        <v>55</v>
      </c>
      <c r="G19" s="21">
        <v>31.1560826883</v>
      </c>
      <c r="H19" s="11">
        <v>6.31</v>
      </c>
      <c r="I19" s="12">
        <v>27.43</v>
      </c>
      <c r="J19" s="13">
        <v>20.149999999999999</v>
      </c>
      <c r="K19" s="14">
        <v>15.73</v>
      </c>
      <c r="L19" s="15">
        <v>10.83</v>
      </c>
      <c r="M19" s="16">
        <v>6.96</v>
      </c>
      <c r="N19" s="17">
        <v>40.799999999999997</v>
      </c>
      <c r="O19" s="18">
        <v>32.5</v>
      </c>
      <c r="P19" s="19">
        <v>18.52</v>
      </c>
      <c r="Q19" s="20">
        <v>11.51</v>
      </c>
      <c r="R19" s="21">
        <v>24.850144920600002</v>
      </c>
      <c r="S19" s="21">
        <v>24.1</v>
      </c>
      <c r="T19" s="35"/>
    </row>
    <row r="20" spans="1:20">
      <c r="A20" s="35">
        <v>27119</v>
      </c>
      <c r="B20" s="6">
        <v>18.05</v>
      </c>
      <c r="C20" s="7">
        <v>25.4</v>
      </c>
      <c r="D20" s="8">
        <v>25.15</v>
      </c>
      <c r="E20" s="9">
        <v>50.79</v>
      </c>
      <c r="F20" s="10">
        <v>56.11</v>
      </c>
      <c r="G20" s="21">
        <v>31.1560826883</v>
      </c>
      <c r="H20" s="11">
        <v>6.97</v>
      </c>
      <c r="I20" s="12">
        <v>28.94</v>
      </c>
      <c r="J20" s="13">
        <v>20.68</v>
      </c>
      <c r="K20" s="14">
        <v>15.91</v>
      </c>
      <c r="L20" s="15">
        <v>11.58</v>
      </c>
      <c r="M20" s="16">
        <v>7.41</v>
      </c>
      <c r="N20" s="17">
        <v>42.42</v>
      </c>
      <c r="O20" s="18">
        <v>34.299999999999997</v>
      </c>
      <c r="P20" s="19">
        <v>18.48</v>
      </c>
      <c r="Q20" s="20">
        <v>12.81</v>
      </c>
      <c r="R20" s="21">
        <v>25.395104238999998</v>
      </c>
      <c r="S20" s="21">
        <v>23.67</v>
      </c>
      <c r="T20" s="35"/>
    </row>
    <row r="21" spans="1:20">
      <c r="A21" s="35">
        <v>27210</v>
      </c>
      <c r="B21" s="6">
        <v>18.66</v>
      </c>
      <c r="C21" s="7">
        <v>27.5</v>
      </c>
      <c r="D21" s="8">
        <v>26.28</v>
      </c>
      <c r="E21" s="9">
        <v>50.99</v>
      </c>
      <c r="F21" s="10">
        <v>58.47</v>
      </c>
      <c r="G21" s="21">
        <v>30.0973300677</v>
      </c>
      <c r="H21" s="11">
        <v>7.78</v>
      </c>
      <c r="I21" s="12">
        <v>30.48</v>
      </c>
      <c r="J21" s="13">
        <v>21.59</v>
      </c>
      <c r="K21" s="14">
        <v>15.91</v>
      </c>
      <c r="L21" s="15">
        <v>12.33</v>
      </c>
      <c r="M21" s="16">
        <v>7.99</v>
      </c>
      <c r="N21" s="17">
        <v>42.82</v>
      </c>
      <c r="O21" s="18">
        <v>36.340000000000003</v>
      </c>
      <c r="P21" s="19">
        <v>19.88</v>
      </c>
      <c r="Q21" s="20">
        <v>14.07</v>
      </c>
      <c r="R21" s="21">
        <v>25.9400635575</v>
      </c>
      <c r="S21" s="21">
        <v>24.19</v>
      </c>
      <c r="T21" s="35"/>
    </row>
    <row r="22" spans="1:20">
      <c r="A22" s="35">
        <v>27302</v>
      </c>
      <c r="B22" s="6">
        <v>18.88</v>
      </c>
      <c r="C22" s="7">
        <v>28.64</v>
      </c>
      <c r="D22" s="8">
        <v>26.04</v>
      </c>
      <c r="E22" s="9">
        <v>51.38</v>
      </c>
      <c r="F22" s="10">
        <v>58.94</v>
      </c>
      <c r="G22" s="21">
        <v>30.450085421499999</v>
      </c>
      <c r="H22" s="11">
        <v>8.1199999999999992</v>
      </c>
      <c r="I22" s="12">
        <v>30.85</v>
      </c>
      <c r="J22" s="13">
        <v>22.75</v>
      </c>
      <c r="K22" s="14">
        <v>16.09</v>
      </c>
      <c r="L22" s="15">
        <v>13.1</v>
      </c>
      <c r="M22" s="16">
        <v>8.84</v>
      </c>
      <c r="N22" s="17">
        <v>43.23</v>
      </c>
      <c r="O22" s="18">
        <v>37.28</v>
      </c>
      <c r="P22" s="19">
        <v>20.59</v>
      </c>
      <c r="Q22" s="20">
        <v>14.95</v>
      </c>
      <c r="R22" s="21">
        <v>26.539518807699999</v>
      </c>
      <c r="S22" s="21">
        <v>25.17</v>
      </c>
      <c r="T22" s="35"/>
    </row>
    <row r="23" spans="1:20">
      <c r="A23" s="35">
        <v>27394</v>
      </c>
      <c r="B23" s="6">
        <v>19.329999999999998</v>
      </c>
      <c r="C23" s="7">
        <v>28.28</v>
      </c>
      <c r="D23" s="8">
        <v>26.1</v>
      </c>
      <c r="E23" s="9">
        <v>50.96</v>
      </c>
      <c r="F23" s="10">
        <v>58.63</v>
      </c>
      <c r="G23" s="21">
        <v>32.6568742591</v>
      </c>
      <c r="H23" s="11">
        <v>8.1300000000000008</v>
      </c>
      <c r="I23" s="12">
        <v>31.34</v>
      </c>
      <c r="J23" s="13">
        <v>23.19</v>
      </c>
      <c r="K23" s="14">
        <v>16.27</v>
      </c>
      <c r="L23" s="15">
        <v>14.34</v>
      </c>
      <c r="M23" s="16">
        <v>9.44</v>
      </c>
      <c r="N23" s="17">
        <v>41.97</v>
      </c>
      <c r="O23" s="18">
        <v>39.130000000000003</v>
      </c>
      <c r="P23" s="19">
        <v>21.23</v>
      </c>
      <c r="Q23" s="20">
        <v>15.37</v>
      </c>
      <c r="R23" s="21">
        <v>28.174396763000001</v>
      </c>
      <c r="S23" s="21">
        <v>25.98</v>
      </c>
      <c r="T23" s="35"/>
    </row>
    <row r="24" spans="1:20">
      <c r="A24" s="35">
        <v>27484</v>
      </c>
      <c r="B24" s="6">
        <v>19.72</v>
      </c>
      <c r="C24" s="7">
        <v>30.18</v>
      </c>
      <c r="D24" s="8">
        <v>27.48</v>
      </c>
      <c r="E24" s="9">
        <v>49.19</v>
      </c>
      <c r="F24" s="10">
        <v>58.63</v>
      </c>
      <c r="G24" s="21">
        <v>34.8629332581</v>
      </c>
      <c r="H24" s="11">
        <v>8.1300000000000008</v>
      </c>
      <c r="I24" s="12">
        <v>31.15</v>
      </c>
      <c r="J24" s="13">
        <v>23.29</v>
      </c>
      <c r="K24" s="14">
        <v>16.46</v>
      </c>
      <c r="L24" s="15">
        <v>15.24</v>
      </c>
      <c r="M24" s="16">
        <v>10.27</v>
      </c>
      <c r="N24" s="17">
        <v>40.71</v>
      </c>
      <c r="O24" s="18">
        <v>39.979999999999997</v>
      </c>
      <c r="P24" s="19">
        <v>21.91</v>
      </c>
      <c r="Q24" s="20">
        <v>15.44</v>
      </c>
      <c r="R24" s="21">
        <v>29.209819468100001</v>
      </c>
      <c r="S24" s="21">
        <v>25.58</v>
      </c>
      <c r="T24" s="35"/>
    </row>
    <row r="25" spans="1:20">
      <c r="A25" s="35">
        <v>27575</v>
      </c>
      <c r="B25" s="6">
        <v>20.54</v>
      </c>
      <c r="C25" s="7">
        <v>31.21</v>
      </c>
      <c r="D25" s="8">
        <v>28.38</v>
      </c>
      <c r="E25" s="9">
        <v>48.61</v>
      </c>
      <c r="F25" s="10">
        <v>59.17</v>
      </c>
      <c r="G25" s="21">
        <v>36.099036673800001</v>
      </c>
      <c r="H25" s="11">
        <v>8.42</v>
      </c>
      <c r="I25" s="12">
        <v>31.43</v>
      </c>
      <c r="J25" s="13">
        <v>24.14</v>
      </c>
      <c r="K25" s="14">
        <v>16.82</v>
      </c>
      <c r="L25" s="15">
        <v>16.079999999999998</v>
      </c>
      <c r="M25" s="16">
        <v>10.66</v>
      </c>
      <c r="N25" s="17">
        <v>40.840000000000003</v>
      </c>
      <c r="O25" s="18">
        <v>41.7</v>
      </c>
      <c r="P25" s="19">
        <v>22.85</v>
      </c>
      <c r="Q25" s="20">
        <v>15.44</v>
      </c>
      <c r="R25" s="21">
        <v>30.8446974234</v>
      </c>
      <c r="S25" s="21">
        <v>26.39</v>
      </c>
      <c r="T25" s="35"/>
    </row>
    <row r="26" spans="1:20">
      <c r="A26" s="35">
        <v>27667</v>
      </c>
      <c r="B26" s="6">
        <v>21.12</v>
      </c>
      <c r="C26" s="7">
        <v>32.1</v>
      </c>
      <c r="D26" s="8">
        <v>29.28</v>
      </c>
      <c r="E26" s="9">
        <v>48.07</v>
      </c>
      <c r="F26" s="10">
        <v>59.07</v>
      </c>
      <c r="G26" s="21">
        <v>37.775962642000003</v>
      </c>
      <c r="H26" s="11">
        <v>8.5299999999999994</v>
      </c>
      <c r="I26" s="12">
        <v>31.67</v>
      </c>
      <c r="J26" s="13">
        <v>25.34</v>
      </c>
      <c r="K26" s="14">
        <v>17.36</v>
      </c>
      <c r="L26" s="15">
        <v>17.21</v>
      </c>
      <c r="M26" s="16">
        <v>10.78</v>
      </c>
      <c r="N26" s="17">
        <v>40.98</v>
      </c>
      <c r="O26" s="18">
        <v>43.24</v>
      </c>
      <c r="P26" s="19">
        <v>22.45</v>
      </c>
      <c r="Q26" s="20">
        <v>15.65</v>
      </c>
      <c r="R26" s="21">
        <v>31.9346160602</v>
      </c>
      <c r="S26" s="21">
        <v>27.22</v>
      </c>
      <c r="T26" s="35"/>
    </row>
    <row r="27" spans="1:20">
      <c r="A27" s="35">
        <v>27759</v>
      </c>
      <c r="B27" s="6">
        <v>21.74</v>
      </c>
      <c r="C27" s="7">
        <v>33.32</v>
      </c>
      <c r="D27" s="8">
        <v>30.48</v>
      </c>
      <c r="E27" s="9">
        <v>47.9</v>
      </c>
      <c r="F27" s="10">
        <v>58.93</v>
      </c>
      <c r="G27" s="21">
        <v>37.864029840699999</v>
      </c>
      <c r="H27" s="11">
        <v>8.69</v>
      </c>
      <c r="I27" s="12">
        <v>32.880000000000003</v>
      </c>
      <c r="J27" s="13">
        <v>25.96</v>
      </c>
      <c r="K27" s="14">
        <v>17.54</v>
      </c>
      <c r="L27" s="15">
        <v>18.02</v>
      </c>
      <c r="M27" s="16">
        <v>10.72</v>
      </c>
      <c r="N27" s="17">
        <v>41.16</v>
      </c>
      <c r="O27" s="18">
        <v>45.43</v>
      </c>
      <c r="P27" s="19">
        <v>21.89</v>
      </c>
      <c r="Q27" s="20">
        <v>16</v>
      </c>
      <c r="R27" s="21">
        <v>33.0790306289</v>
      </c>
      <c r="S27" s="21">
        <v>28.45</v>
      </c>
      <c r="T27" s="35"/>
    </row>
    <row r="28" spans="1:20">
      <c r="A28" s="35">
        <v>27850</v>
      </c>
      <c r="B28" s="6">
        <v>22.58</v>
      </c>
      <c r="C28" s="7">
        <v>36.69</v>
      </c>
      <c r="D28" s="8">
        <v>31.79</v>
      </c>
      <c r="E28" s="9">
        <v>46.84</v>
      </c>
      <c r="F28" s="10">
        <v>58.92</v>
      </c>
      <c r="G28" s="21">
        <v>39.011336219</v>
      </c>
      <c r="H28" s="11">
        <v>8.89</v>
      </c>
      <c r="I28" s="12">
        <v>33.39</v>
      </c>
      <c r="J28" s="13">
        <v>26.56</v>
      </c>
      <c r="K28" s="14">
        <v>17.899999999999999</v>
      </c>
      <c r="L28" s="15">
        <v>18.899999999999999</v>
      </c>
      <c r="M28" s="16">
        <v>10.85</v>
      </c>
      <c r="N28" s="17">
        <v>41.34</v>
      </c>
      <c r="O28" s="18">
        <v>47.67</v>
      </c>
      <c r="P28" s="19">
        <v>21.01</v>
      </c>
      <c r="Q28" s="20">
        <v>16.350000000000001</v>
      </c>
      <c r="R28" s="21">
        <v>34.168949265800002</v>
      </c>
      <c r="S28" s="21">
        <v>27.63</v>
      </c>
      <c r="T28" s="35"/>
    </row>
    <row r="29" spans="1:20">
      <c r="A29" s="35">
        <v>27941</v>
      </c>
      <c r="B29" s="6">
        <v>23.11</v>
      </c>
      <c r="C29" s="7">
        <v>37.49</v>
      </c>
      <c r="D29" s="8">
        <v>32.15</v>
      </c>
      <c r="E29" s="9">
        <v>47.09</v>
      </c>
      <c r="F29" s="10">
        <v>59.91</v>
      </c>
      <c r="G29" s="21">
        <v>39.452645330599999</v>
      </c>
      <c r="H29" s="11">
        <v>9.81</v>
      </c>
      <c r="I29" s="12">
        <v>33.14</v>
      </c>
      <c r="J29" s="13">
        <v>27.95</v>
      </c>
      <c r="K29" s="14">
        <v>18.440000000000001</v>
      </c>
      <c r="L29" s="15">
        <v>19.11</v>
      </c>
      <c r="M29" s="16">
        <v>11.88</v>
      </c>
      <c r="N29" s="17">
        <v>41.7</v>
      </c>
      <c r="O29" s="18">
        <v>52.84</v>
      </c>
      <c r="P29" s="19">
        <v>23.63</v>
      </c>
      <c r="Q29" s="20">
        <v>16.670000000000002</v>
      </c>
      <c r="R29" s="21">
        <v>36.021810948499997</v>
      </c>
      <c r="S29" s="21">
        <v>28.34</v>
      </c>
      <c r="T29" s="35"/>
    </row>
    <row r="30" spans="1:20">
      <c r="A30" s="35">
        <v>28033</v>
      </c>
      <c r="B30" s="6">
        <v>23.08</v>
      </c>
      <c r="C30" s="7">
        <v>39.11</v>
      </c>
      <c r="D30" s="8">
        <v>32.21</v>
      </c>
      <c r="E30" s="9">
        <v>46.65</v>
      </c>
      <c r="F30" s="10">
        <v>60.29</v>
      </c>
      <c r="G30" s="21">
        <v>40.247439634700001</v>
      </c>
      <c r="H30" s="11">
        <v>10.3</v>
      </c>
      <c r="I30" s="12">
        <v>33.97</v>
      </c>
      <c r="J30" s="13">
        <v>29.58</v>
      </c>
      <c r="K30" s="14">
        <v>18.809999999999999</v>
      </c>
      <c r="L30" s="15">
        <v>20.16</v>
      </c>
      <c r="M30" s="16">
        <v>12.49</v>
      </c>
      <c r="N30" s="17">
        <v>42.06</v>
      </c>
      <c r="O30" s="18">
        <v>56.31</v>
      </c>
      <c r="P30" s="19">
        <v>23.75</v>
      </c>
      <c r="Q30" s="20">
        <v>16.84</v>
      </c>
      <c r="R30" s="21">
        <v>38.038160426700003</v>
      </c>
      <c r="S30" s="21">
        <v>29.43</v>
      </c>
      <c r="T30" s="35"/>
    </row>
    <row r="31" spans="1:20">
      <c r="A31" s="35">
        <v>28125</v>
      </c>
      <c r="B31" s="6">
        <v>23.83</v>
      </c>
      <c r="C31" s="7">
        <v>40.380000000000003</v>
      </c>
      <c r="D31" s="8">
        <v>33.409999999999997</v>
      </c>
      <c r="E31" s="9">
        <v>48.04</v>
      </c>
      <c r="F31" s="10">
        <v>60.96</v>
      </c>
      <c r="G31" s="21">
        <v>41.924365602899996</v>
      </c>
      <c r="H31" s="11">
        <v>10.67</v>
      </c>
      <c r="I31" s="12">
        <v>34.369999999999997</v>
      </c>
      <c r="J31" s="13">
        <v>30.32</v>
      </c>
      <c r="K31" s="14">
        <v>19.170000000000002</v>
      </c>
      <c r="L31" s="15">
        <v>22.22</v>
      </c>
      <c r="M31" s="16">
        <v>12.67</v>
      </c>
      <c r="N31" s="17">
        <v>42.51</v>
      </c>
      <c r="O31" s="18">
        <v>60.48</v>
      </c>
      <c r="P31" s="19">
        <v>23.49</v>
      </c>
      <c r="Q31" s="20">
        <v>17.12</v>
      </c>
      <c r="R31" s="21">
        <v>38.092656358500001</v>
      </c>
      <c r="S31" s="21">
        <v>30.67</v>
      </c>
      <c r="T31" s="35"/>
    </row>
    <row r="32" spans="1:20">
      <c r="A32" s="35">
        <v>28215</v>
      </c>
      <c r="B32" s="6">
        <v>24.45</v>
      </c>
      <c r="C32" s="7">
        <v>42.26</v>
      </c>
      <c r="D32" s="8">
        <v>33.71</v>
      </c>
      <c r="E32" s="9">
        <v>48.11</v>
      </c>
      <c r="F32" s="10">
        <v>61.73</v>
      </c>
      <c r="G32" s="21">
        <v>42.100986559399999</v>
      </c>
      <c r="H32" s="11">
        <v>11.78</v>
      </c>
      <c r="I32" s="12">
        <v>34.28</v>
      </c>
      <c r="J32" s="13">
        <v>30.89</v>
      </c>
      <c r="K32" s="14">
        <v>19.170000000000002</v>
      </c>
      <c r="L32" s="15">
        <v>21.99</v>
      </c>
      <c r="M32" s="16">
        <v>12.99</v>
      </c>
      <c r="N32" s="17">
        <v>42.96</v>
      </c>
      <c r="O32" s="18">
        <v>67.38</v>
      </c>
      <c r="P32" s="19">
        <v>26.58</v>
      </c>
      <c r="Q32" s="20">
        <v>17.510000000000002</v>
      </c>
      <c r="R32" s="21">
        <v>39.618542450100001</v>
      </c>
      <c r="S32" s="21">
        <v>31.78</v>
      </c>
      <c r="T32" s="35"/>
    </row>
    <row r="33" spans="1:20">
      <c r="A33" s="35">
        <v>28306</v>
      </c>
      <c r="B33" s="6">
        <v>25.03</v>
      </c>
      <c r="C33" s="7">
        <v>43.56</v>
      </c>
      <c r="D33" s="8">
        <v>33.83</v>
      </c>
      <c r="E33" s="9">
        <v>48.54</v>
      </c>
      <c r="F33" s="10">
        <v>63.04</v>
      </c>
      <c r="G33" s="21">
        <v>44.748597949500002</v>
      </c>
      <c r="H33" s="11">
        <v>13.03</v>
      </c>
      <c r="I33" s="12">
        <v>34.979999999999997</v>
      </c>
      <c r="J33" s="13">
        <v>32.270000000000003</v>
      </c>
      <c r="K33" s="14">
        <v>19.53</v>
      </c>
      <c r="L33" s="15">
        <v>22.76</v>
      </c>
      <c r="M33" s="16">
        <v>13.63</v>
      </c>
      <c r="N33" s="17">
        <v>43.45</v>
      </c>
      <c r="O33" s="18">
        <v>76.98</v>
      </c>
      <c r="P33" s="19">
        <v>27.82</v>
      </c>
      <c r="Q33" s="20">
        <v>17.899999999999999</v>
      </c>
      <c r="R33" s="21">
        <v>41.961867519400002</v>
      </c>
      <c r="S33" s="21">
        <v>33.82</v>
      </c>
      <c r="T33" s="35"/>
    </row>
    <row r="34" spans="1:20">
      <c r="A34" s="35">
        <v>28398</v>
      </c>
      <c r="B34" s="6">
        <v>25.11</v>
      </c>
      <c r="C34" s="7">
        <v>45.42</v>
      </c>
      <c r="D34" s="8">
        <v>33.71</v>
      </c>
      <c r="E34" s="9">
        <v>49.58</v>
      </c>
      <c r="F34" s="10">
        <v>63.82</v>
      </c>
      <c r="G34" s="21">
        <v>46.4252806382</v>
      </c>
      <c r="H34" s="11">
        <v>14.08</v>
      </c>
      <c r="I34" s="12">
        <v>34.69</v>
      </c>
      <c r="J34" s="13">
        <v>33.99</v>
      </c>
      <c r="K34" s="14">
        <v>20.07</v>
      </c>
      <c r="L34" s="15">
        <v>25.2</v>
      </c>
      <c r="M34" s="16">
        <v>13.96</v>
      </c>
      <c r="N34" s="17">
        <v>43.95</v>
      </c>
      <c r="O34" s="18">
        <v>77.61</v>
      </c>
      <c r="P34" s="19">
        <v>28.07</v>
      </c>
      <c r="Q34" s="20">
        <v>18</v>
      </c>
      <c r="R34" s="21">
        <v>43.106282088100002</v>
      </c>
      <c r="S34" s="21">
        <v>35.21</v>
      </c>
      <c r="T34" s="35"/>
    </row>
    <row r="35" spans="1:20">
      <c r="A35" s="35">
        <v>28490</v>
      </c>
      <c r="B35" s="6">
        <v>25.57</v>
      </c>
      <c r="C35" s="7">
        <v>47.67</v>
      </c>
      <c r="D35" s="8">
        <v>34.67</v>
      </c>
      <c r="E35" s="9">
        <v>49.46</v>
      </c>
      <c r="F35" s="10">
        <v>64.349999999999994</v>
      </c>
      <c r="G35" s="21">
        <v>48.808203873099998</v>
      </c>
      <c r="H35" s="11">
        <v>15.35</v>
      </c>
      <c r="I35" s="12">
        <v>34.69</v>
      </c>
      <c r="J35" s="13">
        <v>34.69</v>
      </c>
      <c r="K35" s="14">
        <v>20.8</v>
      </c>
      <c r="L35" s="15">
        <v>25.99</v>
      </c>
      <c r="M35" s="16">
        <v>14.23</v>
      </c>
      <c r="N35" s="17">
        <v>44.49</v>
      </c>
      <c r="O35" s="18">
        <v>79.06</v>
      </c>
      <c r="P35" s="19">
        <v>27.8</v>
      </c>
      <c r="Q35" s="20">
        <v>17.97</v>
      </c>
      <c r="R35" s="21">
        <v>44.196200724999997</v>
      </c>
      <c r="S35" s="21">
        <v>36.25</v>
      </c>
      <c r="T35" s="35"/>
    </row>
    <row r="36" spans="1:20">
      <c r="A36" s="35">
        <v>28580</v>
      </c>
      <c r="B36" s="6">
        <v>26.25</v>
      </c>
      <c r="C36" s="7">
        <v>48.29</v>
      </c>
      <c r="D36" s="8">
        <v>34.549999999999997</v>
      </c>
      <c r="E36" s="9">
        <v>48.87</v>
      </c>
      <c r="F36" s="10">
        <v>65.23</v>
      </c>
      <c r="G36" s="21">
        <v>50.485616400399998</v>
      </c>
      <c r="H36" s="11">
        <v>16.68</v>
      </c>
      <c r="I36" s="12">
        <v>35.619999999999997</v>
      </c>
      <c r="J36" s="13">
        <v>35.03</v>
      </c>
      <c r="K36" s="14">
        <v>21.16</v>
      </c>
      <c r="L36" s="15">
        <v>28.71</v>
      </c>
      <c r="M36" s="16">
        <v>14.66</v>
      </c>
      <c r="N36" s="17">
        <v>45.03</v>
      </c>
      <c r="O36" s="18">
        <v>80.98</v>
      </c>
      <c r="P36" s="19">
        <v>29.79</v>
      </c>
      <c r="Q36" s="20">
        <v>18</v>
      </c>
      <c r="R36" s="21">
        <v>44.577672247899997</v>
      </c>
      <c r="S36" s="21">
        <v>38.39</v>
      </c>
      <c r="T36" s="35"/>
    </row>
    <row r="37" spans="1:20">
      <c r="A37" s="35">
        <v>28671</v>
      </c>
      <c r="B37" s="6">
        <v>26.17</v>
      </c>
      <c r="C37" s="7">
        <v>48.94</v>
      </c>
      <c r="D37" s="8">
        <v>35.56</v>
      </c>
      <c r="E37" s="9">
        <v>50.08</v>
      </c>
      <c r="F37" s="10">
        <v>66.78</v>
      </c>
      <c r="G37" s="21">
        <v>52.515297722500001</v>
      </c>
      <c r="H37" s="11">
        <v>17.96</v>
      </c>
      <c r="I37" s="12">
        <v>36.299999999999997</v>
      </c>
      <c r="J37" s="13">
        <v>36.159999999999997</v>
      </c>
      <c r="K37" s="14">
        <v>22.24</v>
      </c>
      <c r="L37" s="15">
        <v>30.4</v>
      </c>
      <c r="M37" s="16">
        <v>15.24</v>
      </c>
      <c r="N37" s="17">
        <v>45.75</v>
      </c>
      <c r="O37" s="18">
        <v>85.78</v>
      </c>
      <c r="P37" s="19">
        <v>30.5</v>
      </c>
      <c r="Q37" s="20">
        <v>18.11</v>
      </c>
      <c r="R37" s="21">
        <v>47.465956635600001</v>
      </c>
      <c r="S37" s="21">
        <v>39.200000000000003</v>
      </c>
      <c r="T37" s="35"/>
    </row>
    <row r="38" spans="1:20">
      <c r="A38" s="35">
        <v>28763</v>
      </c>
      <c r="B38" s="6">
        <v>26.3</v>
      </c>
      <c r="C38" s="7">
        <v>51.04</v>
      </c>
      <c r="D38" s="8">
        <v>35.5</v>
      </c>
      <c r="E38" s="9">
        <v>50.9</v>
      </c>
      <c r="F38" s="10">
        <v>68.36</v>
      </c>
      <c r="G38" s="21">
        <v>53.839225057299998</v>
      </c>
      <c r="H38" s="11">
        <v>18.57</v>
      </c>
      <c r="I38" s="12">
        <v>35.75</v>
      </c>
      <c r="J38" s="13">
        <v>37.67</v>
      </c>
      <c r="K38" s="14">
        <v>23.69</v>
      </c>
      <c r="L38" s="15">
        <v>32.54</v>
      </c>
      <c r="M38" s="16">
        <v>16.13</v>
      </c>
      <c r="N38" s="17">
        <v>46.47</v>
      </c>
      <c r="O38" s="18">
        <v>79.61</v>
      </c>
      <c r="P38" s="19">
        <v>30.98</v>
      </c>
      <c r="Q38" s="20">
        <v>18.28</v>
      </c>
      <c r="R38" s="21">
        <v>49.754785773000002</v>
      </c>
      <c r="S38" s="21">
        <v>40.83</v>
      </c>
      <c r="T38" s="35"/>
    </row>
    <row r="39" spans="1:20">
      <c r="A39" s="35">
        <v>28855</v>
      </c>
      <c r="B39" s="6">
        <v>26.59</v>
      </c>
      <c r="C39" s="7">
        <v>51.54</v>
      </c>
      <c r="D39" s="8">
        <v>37.18</v>
      </c>
      <c r="E39" s="9">
        <v>52.47</v>
      </c>
      <c r="F39" s="10">
        <v>69.73</v>
      </c>
      <c r="G39" s="21">
        <v>54.3688446472</v>
      </c>
      <c r="H39" s="11">
        <v>18.77</v>
      </c>
      <c r="I39" s="12">
        <v>36.15</v>
      </c>
      <c r="J39" s="13">
        <v>38.33</v>
      </c>
      <c r="K39" s="14">
        <v>25.5</v>
      </c>
      <c r="L39" s="15">
        <v>32.46</v>
      </c>
      <c r="M39" s="16">
        <v>16.96</v>
      </c>
      <c r="N39" s="17">
        <v>47.42</v>
      </c>
      <c r="O39" s="18">
        <v>79.709999999999994</v>
      </c>
      <c r="P39" s="19">
        <v>31.8</v>
      </c>
      <c r="Q39" s="20">
        <v>18.489999999999998</v>
      </c>
      <c r="R39" s="21">
        <v>49.645793909299996</v>
      </c>
      <c r="S39" s="21">
        <v>41.97</v>
      </c>
      <c r="T39" s="35"/>
    </row>
    <row r="40" spans="1:20">
      <c r="A40" s="35">
        <v>28945</v>
      </c>
      <c r="B40" s="6">
        <v>28.02</v>
      </c>
      <c r="C40" s="7">
        <v>53.14</v>
      </c>
      <c r="D40" s="8">
        <v>38.44</v>
      </c>
      <c r="E40" s="9">
        <v>53.11</v>
      </c>
      <c r="F40" s="10">
        <v>71.84</v>
      </c>
      <c r="G40" s="21">
        <v>55.692771981999996</v>
      </c>
      <c r="H40" s="11">
        <v>18.84</v>
      </c>
      <c r="I40" s="12">
        <v>36.590000000000003</v>
      </c>
      <c r="J40" s="13">
        <v>38.86</v>
      </c>
      <c r="K40" s="14">
        <v>26.76</v>
      </c>
      <c r="L40" s="15">
        <v>34.85</v>
      </c>
      <c r="M40" s="16">
        <v>17.73</v>
      </c>
      <c r="N40" s="17">
        <v>48.36</v>
      </c>
      <c r="O40" s="18">
        <v>78.430000000000007</v>
      </c>
      <c r="P40" s="19">
        <v>32.81</v>
      </c>
      <c r="Q40" s="20">
        <v>18.84</v>
      </c>
      <c r="R40" s="21">
        <v>50.190753227800002</v>
      </c>
      <c r="S40" s="21">
        <v>43.98</v>
      </c>
      <c r="T40" s="35"/>
    </row>
    <row r="41" spans="1:20">
      <c r="A41" s="35">
        <v>29036</v>
      </c>
      <c r="B41" s="6">
        <v>29.78</v>
      </c>
      <c r="C41" s="7">
        <v>53.55</v>
      </c>
      <c r="D41" s="8">
        <v>39.28</v>
      </c>
      <c r="E41" s="9">
        <v>53.11</v>
      </c>
      <c r="F41" s="10">
        <v>74.739999999999995</v>
      </c>
      <c r="G41" s="21">
        <v>58.252316173399997</v>
      </c>
      <c r="H41" s="11">
        <v>18.82</v>
      </c>
      <c r="I41" s="12">
        <v>37.07</v>
      </c>
      <c r="J41" s="13">
        <v>40.47</v>
      </c>
      <c r="K41" s="14">
        <v>28.93</v>
      </c>
      <c r="L41" s="15">
        <v>37.979999999999997</v>
      </c>
      <c r="M41" s="16">
        <v>18.84</v>
      </c>
      <c r="N41" s="17">
        <v>49.76</v>
      </c>
      <c r="O41" s="18">
        <v>78.95</v>
      </c>
      <c r="P41" s="19">
        <v>33.21</v>
      </c>
      <c r="Q41" s="20">
        <v>19.09</v>
      </c>
      <c r="R41" s="21">
        <v>52.915549819900001</v>
      </c>
      <c r="S41" s="21">
        <v>46.29</v>
      </c>
      <c r="T41" s="35"/>
    </row>
    <row r="42" spans="1:20">
      <c r="A42" s="35">
        <v>29128</v>
      </c>
      <c r="B42" s="6">
        <v>30.44</v>
      </c>
      <c r="C42" s="7">
        <v>55.19</v>
      </c>
      <c r="D42" s="8">
        <v>39.1</v>
      </c>
      <c r="E42" s="9">
        <v>55.21</v>
      </c>
      <c r="F42" s="10">
        <v>76.41</v>
      </c>
      <c r="G42" s="21">
        <v>59.135177676200001</v>
      </c>
      <c r="H42" s="11">
        <v>19.149999999999999</v>
      </c>
      <c r="I42" s="12">
        <v>37.75</v>
      </c>
      <c r="J42" s="13">
        <v>42.84</v>
      </c>
      <c r="K42" s="14">
        <v>31.1</v>
      </c>
      <c r="L42" s="15">
        <v>39.21</v>
      </c>
      <c r="M42" s="16">
        <v>20.41</v>
      </c>
      <c r="N42" s="17">
        <v>51.15</v>
      </c>
      <c r="O42" s="18">
        <v>76.89</v>
      </c>
      <c r="P42" s="19">
        <v>32.89</v>
      </c>
      <c r="Q42" s="20">
        <v>19.3</v>
      </c>
      <c r="R42" s="21">
        <v>54.877403366300001</v>
      </c>
      <c r="S42" s="21">
        <v>47.65</v>
      </c>
      <c r="T42" s="35"/>
    </row>
    <row r="43" spans="1:20">
      <c r="A43" s="35">
        <v>29220</v>
      </c>
      <c r="B43" s="6">
        <v>30.97</v>
      </c>
      <c r="C43" s="7">
        <v>54.78</v>
      </c>
      <c r="D43" s="8">
        <v>40.83</v>
      </c>
      <c r="E43" s="9">
        <v>56.89</v>
      </c>
      <c r="F43" s="10">
        <v>77.12</v>
      </c>
      <c r="G43" s="21">
        <v>59.047110477499999</v>
      </c>
      <c r="H43" s="11">
        <v>18.96</v>
      </c>
      <c r="I43" s="12">
        <v>39.26</v>
      </c>
      <c r="J43" s="13">
        <v>44.36</v>
      </c>
      <c r="K43" s="14">
        <v>33.090000000000003</v>
      </c>
      <c r="L43" s="15">
        <v>39.01</v>
      </c>
      <c r="M43" s="16">
        <v>22.05</v>
      </c>
      <c r="N43" s="17">
        <v>52.87</v>
      </c>
      <c r="O43" s="18">
        <v>74.81</v>
      </c>
      <c r="P43" s="19">
        <v>33.07</v>
      </c>
      <c r="Q43" s="20">
        <v>19.54</v>
      </c>
      <c r="R43" s="21">
        <v>54.441435911500001</v>
      </c>
      <c r="S43" s="21">
        <v>49.21</v>
      </c>
      <c r="T43" s="35"/>
    </row>
    <row r="44" spans="1:20">
      <c r="A44" s="35">
        <v>29311</v>
      </c>
      <c r="B44" s="6">
        <v>31.66</v>
      </c>
      <c r="C44" s="7">
        <v>56.31</v>
      </c>
      <c r="D44" s="8">
        <v>41.43</v>
      </c>
      <c r="E44" s="9">
        <v>59.12</v>
      </c>
      <c r="F44" s="10">
        <v>78.17</v>
      </c>
      <c r="G44" s="21">
        <v>57.987628018300001</v>
      </c>
      <c r="H44" s="11">
        <v>19.75</v>
      </c>
      <c r="I44" s="12">
        <v>41.35</v>
      </c>
      <c r="J44" s="13">
        <v>46.15</v>
      </c>
      <c r="K44" s="14">
        <v>34.54</v>
      </c>
      <c r="L44" s="15">
        <v>41.7</v>
      </c>
      <c r="M44" s="16">
        <v>23.6</v>
      </c>
      <c r="N44" s="17">
        <v>54.58</v>
      </c>
      <c r="O44" s="18">
        <v>73.94</v>
      </c>
      <c r="P44" s="19">
        <v>32.47</v>
      </c>
      <c r="Q44" s="20">
        <v>19.97</v>
      </c>
      <c r="R44" s="21">
        <v>53.841980661299999</v>
      </c>
      <c r="S44" s="21">
        <v>50.35</v>
      </c>
      <c r="T44" s="35"/>
    </row>
    <row r="45" spans="1:20">
      <c r="A45" s="35">
        <v>29402</v>
      </c>
      <c r="B45" s="6">
        <v>33.28</v>
      </c>
      <c r="C45" s="7">
        <v>54.89</v>
      </c>
      <c r="D45" s="8">
        <v>43.11</v>
      </c>
      <c r="E45" s="9">
        <v>58.07</v>
      </c>
      <c r="F45" s="10">
        <v>80.11</v>
      </c>
      <c r="G45" s="21">
        <v>56.222148292299998</v>
      </c>
      <c r="H45" s="11">
        <v>20.05</v>
      </c>
      <c r="I45" s="12">
        <v>42.59</v>
      </c>
      <c r="J45" s="13">
        <v>48.88</v>
      </c>
      <c r="K45" s="14">
        <v>35.799999999999997</v>
      </c>
      <c r="L45" s="15">
        <v>42.75</v>
      </c>
      <c r="M45" s="16">
        <v>25.11</v>
      </c>
      <c r="N45" s="17">
        <v>56.33</v>
      </c>
      <c r="O45" s="18">
        <v>73.28</v>
      </c>
      <c r="P45" s="19">
        <v>34.93</v>
      </c>
      <c r="Q45" s="20">
        <v>20.61</v>
      </c>
      <c r="R45" s="21">
        <v>54.713915570799998</v>
      </c>
      <c r="S45" s="21">
        <v>51.17</v>
      </c>
      <c r="T45" s="35"/>
    </row>
    <row r="46" spans="1:20">
      <c r="A46" s="35">
        <v>29494</v>
      </c>
      <c r="B46" s="6">
        <v>34.340000000000003</v>
      </c>
      <c r="C46" s="7">
        <v>54.64</v>
      </c>
      <c r="D46" s="8">
        <v>44.88</v>
      </c>
      <c r="E46" s="9">
        <v>59.29</v>
      </c>
      <c r="F46" s="10">
        <v>81.069999999999993</v>
      </c>
      <c r="G46" s="21">
        <v>57.193563552800001</v>
      </c>
      <c r="H46" s="11">
        <v>20.010000000000002</v>
      </c>
      <c r="I46" s="12">
        <v>44.25</v>
      </c>
      <c r="J46" s="13">
        <v>51.89</v>
      </c>
      <c r="K46" s="14">
        <v>37.25</v>
      </c>
      <c r="L46" s="15">
        <v>46.58</v>
      </c>
      <c r="M46" s="16">
        <v>26.27</v>
      </c>
      <c r="N46" s="17">
        <v>58.09</v>
      </c>
      <c r="O46" s="18">
        <v>68.290000000000006</v>
      </c>
      <c r="P46" s="19">
        <v>37.36</v>
      </c>
      <c r="Q46" s="20">
        <v>21.29</v>
      </c>
      <c r="R46" s="21">
        <v>55.531354548400003</v>
      </c>
      <c r="S46" s="21">
        <v>53.11</v>
      </c>
      <c r="T46" s="35"/>
    </row>
    <row r="47" spans="1:20">
      <c r="A47" s="35">
        <v>29586</v>
      </c>
      <c r="B47" s="6">
        <v>35.5</v>
      </c>
      <c r="C47" s="7">
        <v>52.57</v>
      </c>
      <c r="D47" s="8">
        <v>47.72</v>
      </c>
      <c r="E47" s="9">
        <v>60.56</v>
      </c>
      <c r="F47" s="10">
        <v>82.2</v>
      </c>
      <c r="G47" s="21">
        <v>57.281630751500003</v>
      </c>
      <c r="H47" s="11">
        <v>19.739999999999998</v>
      </c>
      <c r="I47" s="12">
        <v>44.65</v>
      </c>
      <c r="J47" s="13">
        <v>52.65</v>
      </c>
      <c r="K47" s="14">
        <v>37.43</v>
      </c>
      <c r="L47" s="15">
        <v>48.82</v>
      </c>
      <c r="M47" s="16">
        <v>27.73</v>
      </c>
      <c r="N47" s="17">
        <v>59.66</v>
      </c>
      <c r="O47" s="18">
        <v>68.05</v>
      </c>
      <c r="P47" s="19">
        <v>39.47</v>
      </c>
      <c r="Q47" s="20">
        <v>21.96</v>
      </c>
      <c r="R47" s="21">
        <v>54.005468456800003</v>
      </c>
      <c r="S47" s="21">
        <v>54.4</v>
      </c>
      <c r="T47" s="35"/>
    </row>
    <row r="48" spans="1:20">
      <c r="A48" s="35">
        <v>29676</v>
      </c>
      <c r="B48" s="6">
        <v>37.76</v>
      </c>
      <c r="C48" s="7">
        <v>52.34</v>
      </c>
      <c r="D48" s="8">
        <v>49.54</v>
      </c>
      <c r="E48" s="9">
        <v>62.96</v>
      </c>
      <c r="F48" s="10">
        <v>83.76</v>
      </c>
      <c r="G48" s="21">
        <v>56.9283888386</v>
      </c>
      <c r="H48" s="11">
        <v>20.37</v>
      </c>
      <c r="I48" s="12">
        <v>47.51</v>
      </c>
      <c r="J48" s="13">
        <v>53.16</v>
      </c>
      <c r="K48" s="14">
        <v>37.43</v>
      </c>
      <c r="L48" s="15">
        <v>49.46</v>
      </c>
      <c r="M48" s="16">
        <v>29.77</v>
      </c>
      <c r="N48" s="17">
        <v>61.24</v>
      </c>
      <c r="O48" s="18">
        <v>68.33</v>
      </c>
      <c r="P48" s="19">
        <v>42.1</v>
      </c>
      <c r="Q48" s="20">
        <v>22.86</v>
      </c>
      <c r="R48" s="21">
        <v>54.332444047899997</v>
      </c>
      <c r="S48" s="21">
        <v>55.54</v>
      </c>
      <c r="T48" s="35"/>
    </row>
    <row r="49" spans="1:20">
      <c r="A49" s="35">
        <v>29767</v>
      </c>
      <c r="B49" s="6">
        <v>39</v>
      </c>
      <c r="C49" s="7">
        <v>51.7</v>
      </c>
      <c r="D49" s="8">
        <v>49.92</v>
      </c>
      <c r="E49" s="9">
        <v>64.66</v>
      </c>
      <c r="F49" s="10">
        <v>85.92</v>
      </c>
      <c r="G49" s="21">
        <v>54.6340193614</v>
      </c>
      <c r="H49" s="11">
        <v>20.97</v>
      </c>
      <c r="I49" s="12">
        <v>48.5</v>
      </c>
      <c r="J49" s="13">
        <v>54.75</v>
      </c>
      <c r="K49" s="14">
        <v>38.520000000000003</v>
      </c>
      <c r="L49" s="15">
        <v>49.84</v>
      </c>
      <c r="M49" s="16">
        <v>31.27</v>
      </c>
      <c r="N49" s="17">
        <v>62.73</v>
      </c>
      <c r="O49" s="18">
        <v>65.55</v>
      </c>
      <c r="P49" s="19">
        <v>46.11</v>
      </c>
      <c r="Q49" s="20">
        <v>24.83</v>
      </c>
      <c r="R49" s="21">
        <v>54.713915570799998</v>
      </c>
      <c r="S49" s="21">
        <v>56.2</v>
      </c>
      <c r="T49" s="35"/>
    </row>
    <row r="50" spans="1:20">
      <c r="A50" s="35">
        <v>29859</v>
      </c>
      <c r="B50" s="6">
        <v>38.270000000000003</v>
      </c>
      <c r="C50" s="7">
        <v>51.63</v>
      </c>
      <c r="D50" s="8">
        <v>51.19</v>
      </c>
      <c r="E50" s="9">
        <v>65.16</v>
      </c>
      <c r="F50" s="10">
        <v>86.56</v>
      </c>
      <c r="G50" s="21">
        <v>52.691918678900002</v>
      </c>
      <c r="H50" s="11">
        <v>20.74</v>
      </c>
      <c r="I50" s="12">
        <v>50.54</v>
      </c>
      <c r="J50" s="13">
        <v>56.74</v>
      </c>
      <c r="K50" s="14">
        <v>39.06</v>
      </c>
      <c r="L50" s="15">
        <v>53.39</v>
      </c>
      <c r="M50" s="16">
        <v>32.32</v>
      </c>
      <c r="N50" s="17">
        <v>64.209999999999994</v>
      </c>
      <c r="O50" s="18">
        <v>62.47</v>
      </c>
      <c r="P50" s="19">
        <v>48.8</v>
      </c>
      <c r="Q50" s="20">
        <v>26.72</v>
      </c>
      <c r="R50" s="21">
        <v>54.114460320500001</v>
      </c>
      <c r="S50" s="21">
        <v>56.58</v>
      </c>
      <c r="T50" s="35"/>
    </row>
    <row r="51" spans="1:20">
      <c r="A51" s="35">
        <v>29951</v>
      </c>
      <c r="B51" s="6">
        <v>40.08</v>
      </c>
      <c r="C51" s="7">
        <v>50.89</v>
      </c>
      <c r="D51" s="8">
        <v>51.92</v>
      </c>
      <c r="E51" s="9">
        <v>66.239999999999995</v>
      </c>
      <c r="F51" s="10">
        <v>86.73</v>
      </c>
      <c r="G51" s="21">
        <v>53.662604100800003</v>
      </c>
      <c r="H51" s="11">
        <v>20.2</v>
      </c>
      <c r="I51" s="12">
        <v>51.7</v>
      </c>
      <c r="J51" s="13">
        <v>56.83</v>
      </c>
      <c r="K51" s="14">
        <v>38.340000000000003</v>
      </c>
      <c r="L51" s="15">
        <v>54.84</v>
      </c>
      <c r="M51" s="16">
        <v>33.869999999999997</v>
      </c>
      <c r="N51" s="17">
        <v>65.52</v>
      </c>
      <c r="O51" s="18">
        <v>58.73</v>
      </c>
      <c r="P51" s="19">
        <v>50.65</v>
      </c>
      <c r="Q51" s="20">
        <v>28.89</v>
      </c>
      <c r="R51" s="21">
        <v>52.915549819900001</v>
      </c>
      <c r="S51" s="21">
        <v>57.61</v>
      </c>
      <c r="T51" s="35"/>
    </row>
    <row r="52" spans="1:20">
      <c r="A52" s="35">
        <v>30041</v>
      </c>
      <c r="B52" s="6">
        <v>39.65</v>
      </c>
      <c r="C52" s="7">
        <v>49.25</v>
      </c>
      <c r="D52" s="8">
        <v>49.81</v>
      </c>
      <c r="E52" s="9">
        <v>67.83</v>
      </c>
      <c r="F52" s="10">
        <v>86.71</v>
      </c>
      <c r="G52" s="21">
        <v>53.221294989199997</v>
      </c>
      <c r="H52" s="11">
        <v>20.71</v>
      </c>
      <c r="I52" s="12">
        <v>55.99</v>
      </c>
      <c r="J52" s="13">
        <v>56.6</v>
      </c>
      <c r="K52" s="14">
        <v>37.43</v>
      </c>
      <c r="L52" s="15">
        <v>55.3</v>
      </c>
      <c r="M52" s="16">
        <v>35.25</v>
      </c>
      <c r="N52" s="17">
        <v>66.819999999999993</v>
      </c>
      <c r="O52" s="18">
        <v>57.08</v>
      </c>
      <c r="P52" s="19">
        <v>54.1</v>
      </c>
      <c r="Q52" s="20">
        <v>31.35</v>
      </c>
      <c r="R52" s="21">
        <v>53.515005070199997</v>
      </c>
      <c r="S52" s="21">
        <v>57.6</v>
      </c>
      <c r="T52" s="35"/>
    </row>
    <row r="53" spans="1:20">
      <c r="A53" s="35">
        <v>30132</v>
      </c>
      <c r="B53" s="6">
        <v>40.869999999999997</v>
      </c>
      <c r="C53" s="7">
        <v>48.89</v>
      </c>
      <c r="D53" s="8">
        <v>47.72</v>
      </c>
      <c r="E53" s="9">
        <v>67.3</v>
      </c>
      <c r="F53" s="10">
        <v>86.95</v>
      </c>
      <c r="G53" s="21">
        <v>53.662604100800003</v>
      </c>
      <c r="H53" s="11">
        <v>21.08</v>
      </c>
      <c r="I53" s="12">
        <v>57.67</v>
      </c>
      <c r="J53" s="13">
        <v>57.87</v>
      </c>
      <c r="K53" s="14">
        <v>39.06</v>
      </c>
      <c r="L53" s="15">
        <v>55.43</v>
      </c>
      <c r="M53" s="16">
        <v>36</v>
      </c>
      <c r="N53" s="17">
        <v>67.900000000000006</v>
      </c>
      <c r="O53" s="18">
        <v>56.74</v>
      </c>
      <c r="P53" s="19">
        <v>57.75</v>
      </c>
      <c r="Q53" s="20">
        <v>33.99</v>
      </c>
      <c r="R53" s="21">
        <v>54.877403366300001</v>
      </c>
      <c r="S53" s="21">
        <v>57.73</v>
      </c>
      <c r="T53" s="35"/>
    </row>
    <row r="54" spans="1:20">
      <c r="A54" s="35">
        <v>30224</v>
      </c>
      <c r="B54" s="6">
        <v>40.15</v>
      </c>
      <c r="C54" s="7">
        <v>50.86</v>
      </c>
      <c r="D54" s="8">
        <v>46.82</v>
      </c>
      <c r="E54" s="9">
        <v>67.790000000000006</v>
      </c>
      <c r="F54" s="10">
        <v>86.94</v>
      </c>
      <c r="G54" s="21">
        <v>52.427230523799999</v>
      </c>
      <c r="H54" s="11">
        <v>21.32</v>
      </c>
      <c r="I54" s="12">
        <v>59.29</v>
      </c>
      <c r="J54" s="13">
        <v>59.75</v>
      </c>
      <c r="K54" s="14">
        <v>39.96</v>
      </c>
      <c r="L54" s="15">
        <v>57.15</v>
      </c>
      <c r="M54" s="16">
        <v>37.049999999999997</v>
      </c>
      <c r="N54" s="17">
        <v>68.989999999999995</v>
      </c>
      <c r="O54" s="18">
        <v>57.29</v>
      </c>
      <c r="P54" s="19">
        <v>58.46</v>
      </c>
      <c r="Q54" s="20">
        <v>34.76</v>
      </c>
      <c r="R54" s="21">
        <v>55.367866752899999</v>
      </c>
      <c r="S54" s="21">
        <v>57.76</v>
      </c>
      <c r="T54" s="35"/>
    </row>
    <row r="55" spans="1:20">
      <c r="A55" s="35">
        <v>30316</v>
      </c>
      <c r="B55" s="6">
        <v>39.979999999999997</v>
      </c>
      <c r="C55" s="7">
        <v>49.97</v>
      </c>
      <c r="D55" s="8">
        <v>47.83</v>
      </c>
      <c r="E55" s="9">
        <v>68.78</v>
      </c>
      <c r="F55" s="10">
        <v>86.67</v>
      </c>
      <c r="G55" s="21">
        <v>53.662604100800003</v>
      </c>
      <c r="H55" s="11">
        <v>21.91</v>
      </c>
      <c r="I55" s="12">
        <v>62.07</v>
      </c>
      <c r="J55" s="13">
        <v>59.69</v>
      </c>
      <c r="K55" s="14">
        <v>40.51</v>
      </c>
      <c r="L55" s="15">
        <v>57.97</v>
      </c>
      <c r="M55" s="16">
        <v>37.69</v>
      </c>
      <c r="N55" s="17">
        <v>69.84</v>
      </c>
      <c r="O55" s="18">
        <v>55.83</v>
      </c>
      <c r="P55" s="19">
        <v>59.13</v>
      </c>
      <c r="Q55" s="20">
        <v>35.53</v>
      </c>
      <c r="R55" s="21">
        <v>54.713915570799998</v>
      </c>
      <c r="S55" s="21">
        <v>58.07</v>
      </c>
      <c r="T55" s="35"/>
    </row>
    <row r="56" spans="1:20">
      <c r="A56" s="35">
        <v>30406</v>
      </c>
      <c r="B56" s="6">
        <v>41.03</v>
      </c>
      <c r="C56" s="7">
        <v>49.03</v>
      </c>
      <c r="D56" s="8">
        <v>51.1</v>
      </c>
      <c r="E56" s="9">
        <v>68.98</v>
      </c>
      <c r="F56" s="10">
        <v>86.75</v>
      </c>
      <c r="G56" s="21">
        <v>58.252316173399997</v>
      </c>
      <c r="H56" s="11">
        <v>24.32</v>
      </c>
      <c r="I56" s="12">
        <v>67.62</v>
      </c>
      <c r="J56" s="13">
        <v>59.42</v>
      </c>
      <c r="K56" s="14">
        <v>41.77</v>
      </c>
      <c r="L56" s="15">
        <v>57.22</v>
      </c>
      <c r="M56" s="16">
        <v>38.130000000000003</v>
      </c>
      <c r="N56" s="17">
        <v>70.7</v>
      </c>
      <c r="O56" s="18">
        <v>56.54</v>
      </c>
      <c r="P56" s="19">
        <v>59.49</v>
      </c>
      <c r="Q56" s="20">
        <v>36.03</v>
      </c>
      <c r="R56" s="21">
        <v>54.332444047899997</v>
      </c>
      <c r="S56" s="21">
        <v>58.35</v>
      </c>
      <c r="T56" s="35"/>
    </row>
    <row r="57" spans="1:20">
      <c r="A57" s="35">
        <v>30497</v>
      </c>
      <c r="B57" s="6">
        <v>42.47</v>
      </c>
      <c r="C57" s="7">
        <v>48.72</v>
      </c>
      <c r="D57" s="8">
        <v>51.07</v>
      </c>
      <c r="E57" s="9">
        <v>70.09</v>
      </c>
      <c r="F57" s="10">
        <v>87.13</v>
      </c>
      <c r="G57" s="21">
        <v>65.578436673400006</v>
      </c>
      <c r="H57" s="11">
        <v>25.44</v>
      </c>
      <c r="I57" s="12">
        <v>69.25</v>
      </c>
      <c r="J57" s="13">
        <v>60.8</v>
      </c>
      <c r="K57" s="14">
        <v>43.22</v>
      </c>
      <c r="L57" s="15">
        <v>55.55</v>
      </c>
      <c r="M57" s="16">
        <v>38.21</v>
      </c>
      <c r="N57" s="17">
        <v>71.37</v>
      </c>
      <c r="O57" s="18">
        <v>58.67</v>
      </c>
      <c r="P57" s="19">
        <v>59.48</v>
      </c>
      <c r="Q57" s="20">
        <v>36.69</v>
      </c>
      <c r="R57" s="21">
        <v>54.986395229999999</v>
      </c>
      <c r="S57" s="21">
        <v>59.18</v>
      </c>
      <c r="T57" s="35"/>
    </row>
    <row r="58" spans="1:20">
      <c r="A58" s="35">
        <v>30589</v>
      </c>
      <c r="B58" s="6">
        <v>42.2</v>
      </c>
      <c r="C58" s="7">
        <v>49.23</v>
      </c>
      <c r="D58" s="8">
        <v>50.42</v>
      </c>
      <c r="E58" s="9">
        <v>71.91</v>
      </c>
      <c r="F58" s="10">
        <v>87.09</v>
      </c>
      <c r="G58" s="21">
        <v>66.461054896600004</v>
      </c>
      <c r="H58" s="11">
        <v>25.79</v>
      </c>
      <c r="I58" s="12">
        <v>72.22</v>
      </c>
      <c r="J58" s="13">
        <v>62.85</v>
      </c>
      <c r="K58" s="14">
        <v>45.03</v>
      </c>
      <c r="L58" s="15">
        <v>58.43</v>
      </c>
      <c r="M58" s="16">
        <v>39.340000000000003</v>
      </c>
      <c r="N58" s="17">
        <v>72.05</v>
      </c>
      <c r="O58" s="18">
        <v>58.77</v>
      </c>
      <c r="P58" s="19">
        <v>60.64</v>
      </c>
      <c r="Q58" s="20">
        <v>37.6</v>
      </c>
      <c r="R58" s="21">
        <v>55.095387093699998</v>
      </c>
      <c r="S58" s="21">
        <v>60.07</v>
      </c>
      <c r="T58" s="35"/>
    </row>
    <row r="59" spans="1:20">
      <c r="A59" s="35">
        <v>30681</v>
      </c>
      <c r="B59" s="6">
        <v>44.14</v>
      </c>
      <c r="C59" s="7">
        <v>48.77</v>
      </c>
      <c r="D59" s="8">
        <v>50.6</v>
      </c>
      <c r="E59" s="9">
        <v>72.94</v>
      </c>
      <c r="F59" s="10">
        <v>86.29</v>
      </c>
      <c r="G59" s="21">
        <v>68.402669020000005</v>
      </c>
      <c r="H59" s="11">
        <v>25.93</v>
      </c>
      <c r="I59" s="12">
        <v>75.12</v>
      </c>
      <c r="J59" s="13">
        <v>62.79</v>
      </c>
      <c r="K59" s="14">
        <v>45.39</v>
      </c>
      <c r="L59" s="15">
        <v>56.78</v>
      </c>
      <c r="M59" s="16">
        <v>39.67</v>
      </c>
      <c r="N59" s="17">
        <v>72.63</v>
      </c>
      <c r="O59" s="18">
        <v>57.01</v>
      </c>
      <c r="P59" s="19">
        <v>62.07</v>
      </c>
      <c r="Q59" s="20">
        <v>38.83</v>
      </c>
      <c r="R59" s="21">
        <v>55.531354548400003</v>
      </c>
      <c r="S59" s="21">
        <v>60.9</v>
      </c>
      <c r="T59" s="35"/>
    </row>
    <row r="60" spans="1:20">
      <c r="A60" s="35">
        <v>30772</v>
      </c>
      <c r="B60" s="6">
        <v>45.59</v>
      </c>
      <c r="C60" s="7">
        <v>49.38</v>
      </c>
      <c r="D60" s="8">
        <v>50.55</v>
      </c>
      <c r="E60" s="9">
        <v>73.989999999999995</v>
      </c>
      <c r="F60" s="10">
        <v>85.24</v>
      </c>
      <c r="G60" s="21">
        <v>72.286140546200002</v>
      </c>
      <c r="H60" s="11">
        <v>26.86</v>
      </c>
      <c r="I60" s="12">
        <v>78.37</v>
      </c>
      <c r="J60" s="13">
        <v>62.3</v>
      </c>
      <c r="K60" s="14">
        <v>45.75</v>
      </c>
      <c r="L60" s="15">
        <v>57.73</v>
      </c>
      <c r="M60" s="16">
        <v>40.340000000000003</v>
      </c>
      <c r="N60" s="17">
        <v>73.22</v>
      </c>
      <c r="O60" s="18">
        <v>57.37</v>
      </c>
      <c r="P60" s="19">
        <v>63.76</v>
      </c>
      <c r="Q60" s="20">
        <v>40.200000000000003</v>
      </c>
      <c r="R60" s="21">
        <v>55.476858616599998</v>
      </c>
      <c r="S60" s="21">
        <v>61.59</v>
      </c>
      <c r="T60" s="35"/>
    </row>
    <row r="61" spans="1:20">
      <c r="A61" s="35">
        <v>30863</v>
      </c>
      <c r="B61" s="6">
        <v>46.66</v>
      </c>
      <c r="C61" s="7">
        <v>49.7</v>
      </c>
      <c r="D61" s="8">
        <v>50.84</v>
      </c>
      <c r="E61" s="9">
        <v>75.650000000000006</v>
      </c>
      <c r="F61" s="10">
        <v>84.85</v>
      </c>
      <c r="G61" s="21">
        <v>73.786445557999997</v>
      </c>
      <c r="H61" s="11">
        <v>27.3</v>
      </c>
      <c r="I61" s="12">
        <v>78.73</v>
      </c>
      <c r="J61" s="13">
        <v>63.33</v>
      </c>
      <c r="K61" s="14">
        <v>47.2</v>
      </c>
      <c r="L61" s="15">
        <v>57</v>
      </c>
      <c r="M61" s="16">
        <v>40.4</v>
      </c>
      <c r="N61" s="17">
        <v>73.760000000000005</v>
      </c>
      <c r="O61" s="18">
        <v>57.39</v>
      </c>
      <c r="P61" s="19">
        <v>65.75</v>
      </c>
      <c r="Q61" s="20">
        <v>41.54</v>
      </c>
      <c r="R61" s="21">
        <v>57.220728435600002</v>
      </c>
      <c r="S61" s="21">
        <v>62.46</v>
      </c>
      <c r="T61" s="35"/>
    </row>
    <row r="62" spans="1:20">
      <c r="A62" s="35">
        <v>30955</v>
      </c>
      <c r="B62" s="6">
        <v>48.6</v>
      </c>
      <c r="C62" s="7">
        <v>50.62</v>
      </c>
      <c r="D62" s="8">
        <v>49.9</v>
      </c>
      <c r="E62" s="9">
        <v>75.64</v>
      </c>
      <c r="F62" s="10">
        <v>84.41</v>
      </c>
      <c r="G62" s="21">
        <v>74.580996582500006</v>
      </c>
      <c r="H62" s="11">
        <v>27.39</v>
      </c>
      <c r="I62" s="12">
        <v>80.42</v>
      </c>
      <c r="J62" s="13">
        <v>64.97</v>
      </c>
      <c r="K62" s="14">
        <v>49.01</v>
      </c>
      <c r="L62" s="15">
        <v>59.45</v>
      </c>
      <c r="M62" s="16">
        <v>40.26</v>
      </c>
      <c r="N62" s="17">
        <v>74.3</v>
      </c>
      <c r="O62" s="18">
        <v>57.71</v>
      </c>
      <c r="P62" s="19">
        <v>66.349999999999994</v>
      </c>
      <c r="Q62" s="20">
        <v>42.7</v>
      </c>
      <c r="R62" s="21">
        <v>57.820183685800004</v>
      </c>
      <c r="S62" s="21">
        <v>63.33</v>
      </c>
      <c r="T62" s="35"/>
    </row>
    <row r="63" spans="1:20">
      <c r="A63" s="35">
        <v>31047</v>
      </c>
      <c r="B63" s="6">
        <v>48.54</v>
      </c>
      <c r="C63" s="7">
        <v>50.01</v>
      </c>
      <c r="D63" s="8">
        <v>50.52</v>
      </c>
      <c r="E63" s="9">
        <v>76.23</v>
      </c>
      <c r="F63" s="10">
        <v>84.18</v>
      </c>
      <c r="G63" s="21">
        <v>77.934848518899997</v>
      </c>
      <c r="H63" s="11">
        <v>27.6</v>
      </c>
      <c r="I63" s="12">
        <v>80.849999999999994</v>
      </c>
      <c r="J63" s="13">
        <v>64.84</v>
      </c>
      <c r="K63" s="14">
        <v>49.73</v>
      </c>
      <c r="L63" s="15">
        <v>58.95</v>
      </c>
      <c r="M63" s="16">
        <v>40.06</v>
      </c>
      <c r="N63" s="17">
        <v>74.75</v>
      </c>
      <c r="O63" s="18">
        <v>56.9</v>
      </c>
      <c r="P63" s="19">
        <v>65.87</v>
      </c>
      <c r="Q63" s="20">
        <v>43.9</v>
      </c>
      <c r="R63" s="21">
        <v>57.874679617699996</v>
      </c>
      <c r="S63" s="21">
        <v>63.81</v>
      </c>
      <c r="T63" s="35"/>
    </row>
    <row r="64" spans="1:20">
      <c r="A64" s="35">
        <v>31137</v>
      </c>
      <c r="B64" s="6">
        <v>51.01</v>
      </c>
      <c r="C64" s="7">
        <v>50.08</v>
      </c>
      <c r="D64" s="8">
        <v>51.58</v>
      </c>
      <c r="E64" s="9">
        <v>78.650000000000006</v>
      </c>
      <c r="F64" s="10">
        <v>84.43</v>
      </c>
      <c r="G64" s="21">
        <v>81.023769020700001</v>
      </c>
      <c r="H64" s="11">
        <v>29.25</v>
      </c>
      <c r="I64" s="12">
        <v>83.18</v>
      </c>
      <c r="J64" s="13">
        <v>64.260000000000005</v>
      </c>
      <c r="K64" s="14">
        <v>49.73</v>
      </c>
      <c r="L64" s="15">
        <v>58.57</v>
      </c>
      <c r="M64" s="16">
        <v>40.86</v>
      </c>
      <c r="N64" s="17">
        <v>75.2</v>
      </c>
      <c r="O64" s="18">
        <v>56.94</v>
      </c>
      <c r="P64" s="19">
        <v>65.66</v>
      </c>
      <c r="Q64" s="20">
        <v>45.44</v>
      </c>
      <c r="R64" s="21">
        <v>58.4196389361</v>
      </c>
      <c r="S64" s="21">
        <v>64.75</v>
      </c>
      <c r="T64" s="35"/>
    </row>
    <row r="65" spans="1:20">
      <c r="A65" s="35">
        <v>31228</v>
      </c>
      <c r="B65" s="6">
        <v>51.52</v>
      </c>
      <c r="C65" s="7">
        <v>49.64</v>
      </c>
      <c r="D65" s="8">
        <v>52.78</v>
      </c>
      <c r="E65" s="9">
        <v>78.260000000000005</v>
      </c>
      <c r="F65" s="10">
        <v>84.5</v>
      </c>
      <c r="G65" s="21">
        <v>84.730619590499998</v>
      </c>
      <c r="H65" s="11">
        <v>29.97</v>
      </c>
      <c r="I65" s="12">
        <v>83.11</v>
      </c>
      <c r="J65" s="13">
        <v>65.37</v>
      </c>
      <c r="K65" s="14">
        <v>51.54</v>
      </c>
      <c r="L65" s="15">
        <v>58.14</v>
      </c>
      <c r="M65" s="16">
        <v>41</v>
      </c>
      <c r="N65" s="17">
        <v>75.61</v>
      </c>
      <c r="O65" s="18">
        <v>58.07</v>
      </c>
      <c r="P65" s="19">
        <v>67.02</v>
      </c>
      <c r="Q65" s="20">
        <v>47.18</v>
      </c>
      <c r="R65" s="21">
        <v>59.891029095900002</v>
      </c>
      <c r="S65" s="21">
        <v>65.7</v>
      </c>
      <c r="T65" s="35"/>
    </row>
    <row r="66" spans="1:20">
      <c r="A66" s="35">
        <v>31320</v>
      </c>
      <c r="B66" s="6">
        <v>52.7</v>
      </c>
      <c r="C66" s="7">
        <v>51.61</v>
      </c>
      <c r="D66" s="8">
        <v>53.04</v>
      </c>
      <c r="E66" s="9">
        <v>79.56</v>
      </c>
      <c r="F66" s="10">
        <v>84.9</v>
      </c>
      <c r="G66" s="21">
        <v>90.732569476099997</v>
      </c>
      <c r="H66" s="11">
        <v>30.28</v>
      </c>
      <c r="I66" s="12">
        <v>82.55</v>
      </c>
      <c r="J66" s="13">
        <v>67.14</v>
      </c>
      <c r="K66" s="14">
        <v>52.62</v>
      </c>
      <c r="L66" s="15">
        <v>60.48</v>
      </c>
      <c r="M66" s="16">
        <v>41.2</v>
      </c>
      <c r="N66" s="17">
        <v>76.010000000000005</v>
      </c>
      <c r="O66" s="18">
        <v>57.29</v>
      </c>
      <c r="P66" s="19">
        <v>69.7</v>
      </c>
      <c r="Q66" s="20">
        <v>49.02</v>
      </c>
      <c r="R66" s="21">
        <v>60.0000209596</v>
      </c>
      <c r="S66" s="21">
        <v>66.55</v>
      </c>
      <c r="T66" s="35"/>
    </row>
    <row r="67" spans="1:20">
      <c r="A67" s="35">
        <v>31412</v>
      </c>
      <c r="B67" s="6">
        <v>53.47</v>
      </c>
      <c r="C67" s="7">
        <v>51.32</v>
      </c>
      <c r="D67" s="8">
        <v>55.29</v>
      </c>
      <c r="E67" s="9">
        <v>80.45</v>
      </c>
      <c r="F67" s="10">
        <v>84.86</v>
      </c>
      <c r="G67" s="21">
        <v>92.939358313699998</v>
      </c>
      <c r="H67" s="11">
        <v>30.62</v>
      </c>
      <c r="I67" s="12">
        <v>83.25</v>
      </c>
      <c r="J67" s="13">
        <v>67.09</v>
      </c>
      <c r="K67" s="14">
        <v>54.43</v>
      </c>
      <c r="L67" s="15">
        <v>61.85</v>
      </c>
      <c r="M67" s="16">
        <v>41.67</v>
      </c>
      <c r="N67" s="17">
        <v>76.42</v>
      </c>
      <c r="O67" s="18">
        <v>57.47</v>
      </c>
      <c r="P67" s="19">
        <v>73.83</v>
      </c>
      <c r="Q67" s="20">
        <v>50.56</v>
      </c>
      <c r="R67" s="21">
        <v>59.5640535048</v>
      </c>
      <c r="S67" s="21">
        <v>67.989999999999995</v>
      </c>
      <c r="T67" s="35"/>
    </row>
    <row r="68" spans="1:20">
      <c r="A68" s="35">
        <v>31502</v>
      </c>
      <c r="B68" s="6">
        <v>54.65</v>
      </c>
      <c r="C68" s="7">
        <v>51.38</v>
      </c>
      <c r="D68" s="8">
        <v>58.51</v>
      </c>
      <c r="E68" s="9">
        <v>83.28</v>
      </c>
      <c r="F68" s="10">
        <v>84.81</v>
      </c>
      <c r="G68" s="21">
        <v>98.235067653000002</v>
      </c>
      <c r="H68" s="11">
        <v>31.66</v>
      </c>
      <c r="I68" s="12">
        <v>86.01</v>
      </c>
      <c r="J68" s="13">
        <v>66.92</v>
      </c>
      <c r="K68" s="14">
        <v>55.52</v>
      </c>
      <c r="L68" s="15">
        <v>60.53</v>
      </c>
      <c r="M68" s="16">
        <v>41.89</v>
      </c>
      <c r="N68" s="17">
        <v>76.819999999999993</v>
      </c>
      <c r="O68" s="18">
        <v>58.93</v>
      </c>
      <c r="P68" s="19">
        <v>79.83</v>
      </c>
      <c r="Q68" s="20">
        <v>51.58</v>
      </c>
      <c r="R68" s="21">
        <v>60.490484346199999</v>
      </c>
      <c r="S68" s="21">
        <v>69.430000000000007</v>
      </c>
      <c r="T68" s="35"/>
    </row>
    <row r="69" spans="1:20">
      <c r="A69" s="35">
        <v>31593</v>
      </c>
      <c r="B69" s="6">
        <v>56.13</v>
      </c>
      <c r="C69" s="7">
        <v>52.01</v>
      </c>
      <c r="D69" s="8">
        <v>61.46</v>
      </c>
      <c r="E69" s="9">
        <v>82.39</v>
      </c>
      <c r="F69" s="10">
        <v>84.98</v>
      </c>
      <c r="G69" s="21">
        <v>98.587823006799994</v>
      </c>
      <c r="H69" s="11">
        <v>33.15</v>
      </c>
      <c r="I69" s="12">
        <v>85.38</v>
      </c>
      <c r="J69" s="13">
        <v>68.28</v>
      </c>
      <c r="K69" s="14">
        <v>58.05</v>
      </c>
      <c r="L69" s="15">
        <v>60.61</v>
      </c>
      <c r="M69" s="16">
        <v>42.41</v>
      </c>
      <c r="N69" s="17">
        <v>77.36</v>
      </c>
      <c r="O69" s="18">
        <v>59.96</v>
      </c>
      <c r="P69" s="19">
        <v>87.19</v>
      </c>
      <c r="Q69" s="20">
        <v>52.3</v>
      </c>
      <c r="R69" s="21">
        <v>61.580286980399997</v>
      </c>
      <c r="S69" s="21">
        <v>70.739999999999995</v>
      </c>
      <c r="T69" s="35"/>
    </row>
    <row r="70" spans="1:20">
      <c r="A70" s="35">
        <v>31685</v>
      </c>
      <c r="B70" s="6">
        <v>54.59</v>
      </c>
      <c r="C70" s="7">
        <v>54.71</v>
      </c>
      <c r="D70" s="8">
        <v>62.51</v>
      </c>
      <c r="E70" s="9">
        <v>84.18</v>
      </c>
      <c r="F70" s="10">
        <v>84.64</v>
      </c>
      <c r="G70" s="21">
        <v>96.0282788154</v>
      </c>
      <c r="H70" s="11">
        <v>35.33</v>
      </c>
      <c r="I70" s="12">
        <v>86.15</v>
      </c>
      <c r="J70" s="13">
        <v>70.290000000000006</v>
      </c>
      <c r="K70" s="14">
        <v>60.58</v>
      </c>
      <c r="L70" s="15">
        <v>63.58</v>
      </c>
      <c r="M70" s="16">
        <v>42.79</v>
      </c>
      <c r="N70" s="17">
        <v>77.900000000000006</v>
      </c>
      <c r="O70" s="18">
        <v>61.03</v>
      </c>
      <c r="P70" s="19">
        <v>93.78</v>
      </c>
      <c r="Q70" s="20">
        <v>53.47</v>
      </c>
      <c r="R70" s="21">
        <v>63.215283574799997</v>
      </c>
      <c r="S70" s="21">
        <v>72.41</v>
      </c>
      <c r="T70" s="35"/>
    </row>
    <row r="71" spans="1:20">
      <c r="A71" s="35">
        <v>31777</v>
      </c>
      <c r="B71" s="6">
        <v>55.22</v>
      </c>
      <c r="C71" s="7">
        <v>54.01</v>
      </c>
      <c r="D71" s="8">
        <v>66.819999999999993</v>
      </c>
      <c r="E71" s="9">
        <v>84.79</v>
      </c>
      <c r="F71" s="10">
        <v>84.26</v>
      </c>
      <c r="G71" s="21">
        <v>97.440516628500006</v>
      </c>
      <c r="H71" s="11">
        <v>38.43</v>
      </c>
      <c r="I71" s="12">
        <v>88.21</v>
      </c>
      <c r="J71" s="13">
        <v>70.64</v>
      </c>
      <c r="K71" s="14">
        <v>62.39</v>
      </c>
      <c r="L71" s="15">
        <v>62.71</v>
      </c>
      <c r="M71" s="16">
        <v>43.73</v>
      </c>
      <c r="N71" s="17">
        <v>79.069999999999993</v>
      </c>
      <c r="O71" s="18">
        <v>60.76</v>
      </c>
      <c r="P71" s="19">
        <v>97.83</v>
      </c>
      <c r="Q71" s="20">
        <v>54.56</v>
      </c>
      <c r="R71" s="21">
        <v>64.849987526099994</v>
      </c>
      <c r="S71" s="21">
        <v>73.7</v>
      </c>
      <c r="T71" s="35"/>
    </row>
    <row r="72" spans="1:20">
      <c r="A72" s="35">
        <v>31867</v>
      </c>
      <c r="B72" s="6">
        <v>55.84</v>
      </c>
      <c r="C72" s="7">
        <v>55.44</v>
      </c>
      <c r="D72" s="8">
        <v>72.45</v>
      </c>
      <c r="E72" s="9">
        <v>87.23</v>
      </c>
      <c r="F72" s="10">
        <v>83.73</v>
      </c>
      <c r="G72" s="21">
        <v>90.9972576312</v>
      </c>
      <c r="H72" s="11">
        <v>43.6</v>
      </c>
      <c r="I72" s="12">
        <v>90.89</v>
      </c>
      <c r="J72" s="13">
        <v>70.739999999999995</v>
      </c>
      <c r="K72" s="14">
        <v>64.2</v>
      </c>
      <c r="L72" s="15">
        <v>61.55</v>
      </c>
      <c r="M72" s="16">
        <v>44.45</v>
      </c>
      <c r="N72" s="17">
        <v>80.239999999999995</v>
      </c>
      <c r="O72" s="18">
        <v>62.07</v>
      </c>
      <c r="P72" s="19">
        <v>108.13</v>
      </c>
      <c r="Q72" s="20">
        <v>57.68</v>
      </c>
      <c r="R72" s="21">
        <v>67.5747867547</v>
      </c>
      <c r="S72" s="21">
        <v>76.56</v>
      </c>
      <c r="T72" s="35"/>
    </row>
    <row r="73" spans="1:20">
      <c r="A73" s="35">
        <v>31958</v>
      </c>
      <c r="B73" s="6">
        <v>56.46</v>
      </c>
      <c r="C73" s="7">
        <v>55.46</v>
      </c>
      <c r="D73" s="8">
        <v>71.58</v>
      </c>
      <c r="E73" s="9">
        <v>89.08</v>
      </c>
      <c r="F73" s="10">
        <v>83.7</v>
      </c>
      <c r="G73" s="21">
        <v>90.821123233899996</v>
      </c>
      <c r="H73" s="11">
        <v>46.42</v>
      </c>
      <c r="I73" s="12">
        <v>93.93</v>
      </c>
      <c r="J73" s="13">
        <v>72.760000000000005</v>
      </c>
      <c r="K73" s="14">
        <v>67.09</v>
      </c>
      <c r="L73" s="15">
        <v>59.49</v>
      </c>
      <c r="M73" s="16">
        <v>45.29</v>
      </c>
      <c r="N73" s="17">
        <v>82.76</v>
      </c>
      <c r="O73" s="18">
        <v>63.47</v>
      </c>
      <c r="P73" s="19">
        <v>110.3</v>
      </c>
      <c r="Q73" s="20">
        <v>60.55</v>
      </c>
      <c r="R73" s="21">
        <v>69.209783349099993</v>
      </c>
      <c r="S73" s="21">
        <v>78.459999999999994</v>
      </c>
      <c r="T73" s="35"/>
    </row>
    <row r="74" spans="1:20">
      <c r="A74" s="35">
        <v>32050</v>
      </c>
      <c r="B74" s="6">
        <v>57.43</v>
      </c>
      <c r="C74" s="7">
        <v>57.45</v>
      </c>
      <c r="D74" s="8">
        <v>71.58</v>
      </c>
      <c r="E74" s="9">
        <v>90.8</v>
      </c>
      <c r="F74" s="10">
        <v>83.57</v>
      </c>
      <c r="G74" s="21">
        <v>90.203193165800002</v>
      </c>
      <c r="H74" s="11">
        <v>48.88</v>
      </c>
      <c r="I74" s="12">
        <v>97.12</v>
      </c>
      <c r="J74" s="13">
        <v>75.75</v>
      </c>
      <c r="K74" s="14">
        <v>70.34</v>
      </c>
      <c r="L74" s="15">
        <v>63.47</v>
      </c>
      <c r="M74" s="16">
        <v>45.91</v>
      </c>
      <c r="N74" s="17">
        <v>85.29</v>
      </c>
      <c r="O74" s="18">
        <v>63.21</v>
      </c>
      <c r="P74" s="19">
        <v>111.1</v>
      </c>
      <c r="Q74" s="20">
        <v>63.49</v>
      </c>
      <c r="R74" s="21">
        <v>71.389681260499998</v>
      </c>
      <c r="S74" s="21">
        <v>80.290000000000006</v>
      </c>
      <c r="T74" s="35"/>
    </row>
    <row r="75" spans="1:20">
      <c r="A75" s="35">
        <v>32142</v>
      </c>
      <c r="B75" s="6">
        <v>60.19</v>
      </c>
      <c r="C75" s="7">
        <v>57.34</v>
      </c>
      <c r="D75" s="8">
        <v>75.5</v>
      </c>
      <c r="E75" s="9">
        <v>92.95</v>
      </c>
      <c r="F75" s="10">
        <v>83.41</v>
      </c>
      <c r="G75" s="21">
        <v>89.320331663000005</v>
      </c>
      <c r="H75" s="11">
        <v>51.97</v>
      </c>
      <c r="I75" s="12">
        <v>103.48</v>
      </c>
      <c r="J75" s="13">
        <v>76.52</v>
      </c>
      <c r="K75" s="14">
        <v>74.680000000000007</v>
      </c>
      <c r="L75" s="15">
        <v>66.81</v>
      </c>
      <c r="M75" s="16">
        <v>48.39</v>
      </c>
      <c r="N75" s="17">
        <v>86.14</v>
      </c>
      <c r="O75" s="18">
        <v>63.3</v>
      </c>
      <c r="P75" s="19">
        <v>112.08</v>
      </c>
      <c r="Q75" s="20">
        <v>66.400000000000006</v>
      </c>
      <c r="R75" s="21">
        <v>74.114480489100004</v>
      </c>
      <c r="S75" s="21">
        <v>81.7</v>
      </c>
      <c r="T75" s="35"/>
    </row>
    <row r="76" spans="1:20">
      <c r="A76" s="35">
        <v>32233</v>
      </c>
      <c r="B76" s="6">
        <v>62.85</v>
      </c>
      <c r="C76" s="7">
        <v>58.31</v>
      </c>
      <c r="D76" s="8">
        <v>82.49</v>
      </c>
      <c r="E76" s="9">
        <v>96.31</v>
      </c>
      <c r="F76" s="10">
        <v>83.4</v>
      </c>
      <c r="G76" s="21">
        <v>90.555948519599994</v>
      </c>
      <c r="H76" s="11">
        <v>55.52</v>
      </c>
      <c r="I76" s="12">
        <v>116.29</v>
      </c>
      <c r="J76" s="13">
        <v>77.33</v>
      </c>
      <c r="K76" s="14">
        <v>77.760000000000005</v>
      </c>
      <c r="L76" s="15">
        <v>65.430000000000007</v>
      </c>
      <c r="M76" s="16">
        <v>49.27</v>
      </c>
      <c r="N76" s="17">
        <v>87</v>
      </c>
      <c r="O76" s="18">
        <v>63.74</v>
      </c>
      <c r="P76" s="19">
        <v>113.56</v>
      </c>
      <c r="Q76" s="20">
        <v>68.319999999999993</v>
      </c>
      <c r="R76" s="21">
        <v>77.929082351900007</v>
      </c>
      <c r="S76" s="21">
        <v>82.95</v>
      </c>
      <c r="T76" s="35"/>
    </row>
    <row r="77" spans="1:20">
      <c r="A77" s="35">
        <v>32324</v>
      </c>
      <c r="B77" s="6">
        <v>66.22</v>
      </c>
      <c r="C77" s="7">
        <v>60.16</v>
      </c>
      <c r="D77" s="8">
        <v>84.25</v>
      </c>
      <c r="E77" s="9">
        <v>99.02</v>
      </c>
      <c r="F77" s="10">
        <v>84.25</v>
      </c>
      <c r="G77" s="21">
        <v>90.291260364500005</v>
      </c>
      <c r="H77" s="11">
        <v>58.63</v>
      </c>
      <c r="I77" s="12">
        <v>122.86</v>
      </c>
      <c r="J77" s="13">
        <v>80.27</v>
      </c>
      <c r="K77" s="14">
        <v>82.46</v>
      </c>
      <c r="L77" s="15">
        <v>63.93</v>
      </c>
      <c r="M77" s="16">
        <v>50.85</v>
      </c>
      <c r="N77" s="17">
        <v>87.9</v>
      </c>
      <c r="O77" s="18">
        <v>66.209999999999994</v>
      </c>
      <c r="P77" s="19">
        <v>112.57</v>
      </c>
      <c r="Q77" s="20">
        <v>70.290000000000006</v>
      </c>
      <c r="R77" s="21">
        <v>81.198782897599997</v>
      </c>
      <c r="S77" s="21">
        <v>84.95</v>
      </c>
      <c r="T77" s="35"/>
    </row>
    <row r="78" spans="1:20">
      <c r="A78" s="35">
        <v>32416</v>
      </c>
      <c r="B78" s="6">
        <v>72.7</v>
      </c>
      <c r="C78" s="7">
        <v>62.37</v>
      </c>
      <c r="D78" s="8">
        <v>85.09</v>
      </c>
      <c r="E78" s="9">
        <v>103.05</v>
      </c>
      <c r="F78" s="10">
        <v>85.1</v>
      </c>
      <c r="G78" s="21">
        <v>91.968672891799997</v>
      </c>
      <c r="H78" s="11">
        <v>60.83</v>
      </c>
      <c r="I78" s="12">
        <v>133.47</v>
      </c>
      <c r="J78" s="13">
        <v>84.35</v>
      </c>
      <c r="K78" s="14">
        <v>93.31</v>
      </c>
      <c r="L78" s="15">
        <v>68.290000000000006</v>
      </c>
      <c r="M78" s="16">
        <v>52.77</v>
      </c>
      <c r="N78" s="17">
        <v>88.8</v>
      </c>
      <c r="O78" s="18">
        <v>66.84</v>
      </c>
      <c r="P78" s="19">
        <v>109.05</v>
      </c>
      <c r="Q78" s="20">
        <v>70.75</v>
      </c>
      <c r="R78" s="21">
        <v>86.103480037699995</v>
      </c>
      <c r="S78" s="21">
        <v>87.37</v>
      </c>
      <c r="T78" s="35"/>
    </row>
    <row r="79" spans="1:20">
      <c r="A79" s="35">
        <v>32508</v>
      </c>
      <c r="B79" s="6">
        <v>79.98</v>
      </c>
      <c r="C79" s="7">
        <v>63</v>
      </c>
      <c r="D79" s="8">
        <v>92.01</v>
      </c>
      <c r="E79" s="9">
        <v>107.26</v>
      </c>
      <c r="F79" s="10">
        <v>85.94</v>
      </c>
      <c r="G79" s="21">
        <v>92.674670158500007</v>
      </c>
      <c r="H79" s="11">
        <v>63.64</v>
      </c>
      <c r="I79" s="12">
        <v>146.69999999999999</v>
      </c>
      <c r="J79" s="13">
        <v>85.78</v>
      </c>
      <c r="K79" s="14">
        <v>99.1</v>
      </c>
      <c r="L79" s="15">
        <v>70.59</v>
      </c>
      <c r="M79" s="16">
        <v>55.27</v>
      </c>
      <c r="N79" s="17">
        <v>90.28</v>
      </c>
      <c r="O79" s="18">
        <v>66.84</v>
      </c>
      <c r="P79" s="19">
        <v>104.75</v>
      </c>
      <c r="Q79" s="20">
        <v>71.180000000000007</v>
      </c>
      <c r="R79" s="21">
        <v>88.283377949200002</v>
      </c>
      <c r="S79" s="21">
        <v>89.39</v>
      </c>
      <c r="T79" s="35"/>
    </row>
    <row r="80" spans="1:20">
      <c r="A80" s="35">
        <v>32598</v>
      </c>
      <c r="B80" s="6">
        <v>86.46</v>
      </c>
      <c r="C80" s="7">
        <v>66.13</v>
      </c>
      <c r="D80" s="8">
        <v>101.25</v>
      </c>
      <c r="E80" s="9">
        <v>110.51</v>
      </c>
      <c r="F80" s="10">
        <v>87.38</v>
      </c>
      <c r="G80" s="21">
        <v>91.792051935299995</v>
      </c>
      <c r="H80" s="11">
        <v>68.680000000000007</v>
      </c>
      <c r="I80" s="12">
        <v>158.30000000000001</v>
      </c>
      <c r="J80" s="13">
        <v>87.14</v>
      </c>
      <c r="K80" s="14">
        <v>101.27</v>
      </c>
      <c r="L80" s="15">
        <v>72.900000000000006</v>
      </c>
      <c r="M80" s="16">
        <v>57.65</v>
      </c>
      <c r="N80" s="17">
        <v>91.77</v>
      </c>
      <c r="O80" s="18">
        <v>68.010000000000005</v>
      </c>
      <c r="P80" s="19">
        <v>98.91</v>
      </c>
      <c r="Q80" s="20">
        <v>72.989999999999995</v>
      </c>
      <c r="R80" s="21">
        <v>93.732976406399999</v>
      </c>
      <c r="S80" s="21">
        <v>91.67</v>
      </c>
      <c r="T80" s="35"/>
    </row>
    <row r="81" spans="1:20">
      <c r="A81" s="35">
        <v>32689</v>
      </c>
      <c r="B81" s="6">
        <v>88.15</v>
      </c>
      <c r="C81" s="7">
        <v>67.87</v>
      </c>
      <c r="D81" s="8">
        <v>92.52</v>
      </c>
      <c r="E81" s="9">
        <v>111.58</v>
      </c>
      <c r="F81" s="10">
        <v>88.28</v>
      </c>
      <c r="G81" s="21">
        <v>91.968672891799997</v>
      </c>
      <c r="H81" s="11">
        <v>72.22</v>
      </c>
      <c r="I81" s="12">
        <v>161.41</v>
      </c>
      <c r="J81" s="13">
        <v>90.34</v>
      </c>
      <c r="K81" s="14">
        <v>104.88</v>
      </c>
      <c r="L81" s="15">
        <v>70.099999999999994</v>
      </c>
      <c r="M81" s="16">
        <v>59.87</v>
      </c>
      <c r="N81" s="17">
        <v>93.93</v>
      </c>
      <c r="O81" s="18">
        <v>70.400000000000006</v>
      </c>
      <c r="P81" s="19">
        <v>96.88</v>
      </c>
      <c r="Q81" s="20">
        <v>73.66</v>
      </c>
      <c r="R81" s="21">
        <v>98.092772229299996</v>
      </c>
      <c r="S81" s="21">
        <v>92.96</v>
      </c>
      <c r="T81" s="35"/>
    </row>
    <row r="82" spans="1:20">
      <c r="A82" s="35">
        <v>32781</v>
      </c>
      <c r="B82" s="6">
        <v>88.15</v>
      </c>
      <c r="C82" s="7">
        <v>70.52</v>
      </c>
      <c r="D82" s="8">
        <v>94.7</v>
      </c>
      <c r="E82" s="9">
        <v>113.17</v>
      </c>
      <c r="F82" s="10">
        <v>88.38</v>
      </c>
      <c r="G82" s="21">
        <v>90.203193165800002</v>
      </c>
      <c r="H82" s="11">
        <v>75.62</v>
      </c>
      <c r="I82" s="12">
        <v>160</v>
      </c>
      <c r="J82" s="13">
        <v>94.33</v>
      </c>
      <c r="K82" s="14">
        <v>108.5</v>
      </c>
      <c r="L82" s="15">
        <v>75.959999999999994</v>
      </c>
      <c r="M82" s="16">
        <v>62.14</v>
      </c>
      <c r="N82" s="17">
        <v>96.09</v>
      </c>
      <c r="O82" s="18">
        <v>71.39</v>
      </c>
      <c r="P82" s="19">
        <v>93.21</v>
      </c>
      <c r="Q82" s="20">
        <v>75.06</v>
      </c>
      <c r="R82" s="21">
        <v>101.907374092</v>
      </c>
      <c r="S82" s="21">
        <v>93.67</v>
      </c>
      <c r="T82" s="35"/>
    </row>
    <row r="83" spans="1:20">
      <c r="A83" s="35">
        <v>32873</v>
      </c>
      <c r="B83" s="6">
        <v>88.42</v>
      </c>
      <c r="C83" s="7">
        <v>73.13</v>
      </c>
      <c r="D83" s="8">
        <v>100.12</v>
      </c>
      <c r="E83" s="9">
        <v>115.75</v>
      </c>
      <c r="F83" s="10">
        <v>87.51</v>
      </c>
      <c r="G83" s="21">
        <v>88.879022551399999</v>
      </c>
      <c r="H83" s="11">
        <v>77.680000000000007</v>
      </c>
      <c r="I83" s="12">
        <v>156.04</v>
      </c>
      <c r="J83" s="13">
        <v>95.43</v>
      </c>
      <c r="K83" s="14">
        <v>106.33</v>
      </c>
      <c r="L83" s="15">
        <v>81</v>
      </c>
      <c r="M83" s="16">
        <v>64.56</v>
      </c>
      <c r="N83" s="17">
        <v>99.79</v>
      </c>
      <c r="O83" s="18">
        <v>71.38</v>
      </c>
      <c r="P83" s="19">
        <v>90.79</v>
      </c>
      <c r="Q83" s="20">
        <v>76.38</v>
      </c>
      <c r="R83" s="21">
        <v>102.45227540899999</v>
      </c>
      <c r="S83" s="21">
        <v>95.05</v>
      </c>
      <c r="T83" s="35"/>
    </row>
    <row r="84" spans="1:20">
      <c r="A84" s="35">
        <v>32963</v>
      </c>
      <c r="B84" s="6">
        <v>88.86</v>
      </c>
      <c r="C84" s="7">
        <v>75.58</v>
      </c>
      <c r="D84" s="8">
        <v>98.33</v>
      </c>
      <c r="E84" s="9">
        <v>116.2</v>
      </c>
      <c r="F84" s="10">
        <v>86.88</v>
      </c>
      <c r="G84" s="21">
        <v>84.819416627799995</v>
      </c>
      <c r="H84" s="11">
        <v>82.79</v>
      </c>
      <c r="I84" s="12">
        <v>152.5</v>
      </c>
      <c r="J84" s="13">
        <v>95.86</v>
      </c>
      <c r="K84" s="14">
        <v>104.16</v>
      </c>
      <c r="L84" s="15">
        <v>83.83</v>
      </c>
      <c r="M84" s="16">
        <v>68.09</v>
      </c>
      <c r="N84" s="17">
        <v>103.48</v>
      </c>
      <c r="O84" s="18">
        <v>71.23</v>
      </c>
      <c r="P84" s="19">
        <v>92.04</v>
      </c>
      <c r="Q84" s="20">
        <v>78.02</v>
      </c>
      <c r="R84" s="21">
        <v>108.446775184</v>
      </c>
      <c r="S84" s="21">
        <v>95.86</v>
      </c>
      <c r="T84" s="35"/>
    </row>
    <row r="85" spans="1:20">
      <c r="A85" s="35">
        <v>33054</v>
      </c>
      <c r="B85" s="6">
        <v>89.66</v>
      </c>
      <c r="C85" s="7">
        <v>75.400000000000006</v>
      </c>
      <c r="D85" s="8">
        <v>91.75</v>
      </c>
      <c r="E85" s="9">
        <v>116.45</v>
      </c>
      <c r="F85" s="10">
        <v>87</v>
      </c>
      <c r="G85" s="21">
        <v>85.172171981600002</v>
      </c>
      <c r="H85" s="11">
        <v>84.19</v>
      </c>
      <c r="I85" s="12">
        <v>152.86000000000001</v>
      </c>
      <c r="J85" s="13">
        <v>98.68</v>
      </c>
      <c r="K85" s="14">
        <v>103.25</v>
      </c>
      <c r="L85" s="15">
        <v>81.06</v>
      </c>
      <c r="M85" s="16">
        <v>70.87</v>
      </c>
      <c r="N85" s="17">
        <v>107.13</v>
      </c>
      <c r="O85" s="18">
        <v>73.55</v>
      </c>
      <c r="P85" s="19">
        <v>93.35</v>
      </c>
      <c r="Q85" s="20">
        <v>78.83</v>
      </c>
      <c r="R85" s="21">
        <v>110.626673095</v>
      </c>
      <c r="S85" s="21">
        <v>95.85</v>
      </c>
      <c r="T85" s="35"/>
    </row>
    <row r="86" spans="1:20">
      <c r="A86" s="35">
        <v>33146</v>
      </c>
      <c r="B86" s="6">
        <v>88.86</v>
      </c>
      <c r="C86" s="7">
        <v>77.62</v>
      </c>
      <c r="D86" s="8">
        <v>92.24</v>
      </c>
      <c r="E86" s="9">
        <v>115.42</v>
      </c>
      <c r="F86" s="10">
        <v>86.98</v>
      </c>
      <c r="G86" s="21">
        <v>83.0539369018</v>
      </c>
      <c r="H86" s="11">
        <v>85.85</v>
      </c>
      <c r="I86" s="12">
        <v>150.38</v>
      </c>
      <c r="J86" s="13">
        <v>102.32</v>
      </c>
      <c r="K86" s="14">
        <v>105.06</v>
      </c>
      <c r="L86" s="15">
        <v>86.59</v>
      </c>
      <c r="M86" s="16">
        <v>72.989999999999995</v>
      </c>
      <c r="N86" s="17">
        <v>110.77</v>
      </c>
      <c r="O86" s="18">
        <v>71.39</v>
      </c>
      <c r="P86" s="19">
        <v>91.11</v>
      </c>
      <c r="Q86" s="20">
        <v>78.98</v>
      </c>
      <c r="R86" s="21">
        <v>112.806571007</v>
      </c>
      <c r="S86" s="21">
        <v>95.47</v>
      </c>
      <c r="T86" s="35"/>
    </row>
    <row r="87" spans="1:20">
      <c r="A87" s="35">
        <v>33238</v>
      </c>
      <c r="B87" s="6">
        <v>89.39</v>
      </c>
      <c r="C87" s="7">
        <v>78.5</v>
      </c>
      <c r="D87" s="8">
        <v>92.98</v>
      </c>
      <c r="E87" s="9">
        <v>113.12</v>
      </c>
      <c r="F87" s="10">
        <v>87.26</v>
      </c>
      <c r="G87" s="21">
        <v>82.524560591500006</v>
      </c>
      <c r="H87" s="11">
        <v>87.33</v>
      </c>
      <c r="I87" s="12">
        <v>145.29</v>
      </c>
      <c r="J87" s="13">
        <v>102.7</v>
      </c>
      <c r="K87" s="14">
        <v>103.44</v>
      </c>
      <c r="L87" s="15">
        <v>84.86</v>
      </c>
      <c r="M87" s="16">
        <v>76.099999999999994</v>
      </c>
      <c r="N87" s="17">
        <v>112.17</v>
      </c>
      <c r="O87" s="18">
        <v>70.63</v>
      </c>
      <c r="P87" s="19">
        <v>88.25</v>
      </c>
      <c r="Q87" s="20">
        <v>78.52</v>
      </c>
      <c r="R87" s="21">
        <v>111.171574412</v>
      </c>
      <c r="S87" s="21">
        <v>94.92</v>
      </c>
      <c r="T87" s="35"/>
    </row>
    <row r="88" spans="1:20">
      <c r="A88" s="35">
        <v>33328</v>
      </c>
      <c r="B88" s="6">
        <v>89.3</v>
      </c>
      <c r="C88" s="7">
        <v>78.95</v>
      </c>
      <c r="D88" s="8">
        <v>97.47</v>
      </c>
      <c r="E88" s="9">
        <v>112.64</v>
      </c>
      <c r="F88" s="10">
        <v>88.64</v>
      </c>
      <c r="G88" s="21">
        <v>84.201243280200003</v>
      </c>
      <c r="H88" s="11">
        <v>92.27</v>
      </c>
      <c r="I88" s="12">
        <v>135.6</v>
      </c>
      <c r="J88" s="13">
        <v>102.71</v>
      </c>
      <c r="K88" s="14">
        <v>101.99</v>
      </c>
      <c r="L88" s="15">
        <v>85.93</v>
      </c>
      <c r="M88" s="16">
        <v>80.09</v>
      </c>
      <c r="N88" s="17">
        <v>113.57</v>
      </c>
      <c r="O88" s="18">
        <v>71.510000000000005</v>
      </c>
      <c r="P88" s="19">
        <v>86.49</v>
      </c>
      <c r="Q88" s="20">
        <v>77.14</v>
      </c>
      <c r="R88" s="21">
        <v>118.80107078099999</v>
      </c>
      <c r="S88" s="21">
        <v>93.84</v>
      </c>
      <c r="T88" s="35"/>
    </row>
    <row r="89" spans="1:20">
      <c r="A89" s="35">
        <v>33419</v>
      </c>
      <c r="B89" s="6">
        <v>90.37</v>
      </c>
      <c r="C89" s="7">
        <v>77.78</v>
      </c>
      <c r="D89" s="8">
        <v>100.93</v>
      </c>
      <c r="E89" s="9">
        <v>113.42</v>
      </c>
      <c r="F89" s="10">
        <v>90.78</v>
      </c>
      <c r="G89" s="21">
        <v>85.260725739400002</v>
      </c>
      <c r="H89" s="11">
        <v>95.95</v>
      </c>
      <c r="I89" s="12">
        <v>133.62</v>
      </c>
      <c r="J89" s="13">
        <v>104.85</v>
      </c>
      <c r="K89" s="14">
        <v>101.63</v>
      </c>
      <c r="L89" s="15">
        <v>81.400000000000006</v>
      </c>
      <c r="M89" s="16">
        <v>83.04</v>
      </c>
      <c r="N89" s="17">
        <v>113.39</v>
      </c>
      <c r="O89" s="18">
        <v>73.510000000000005</v>
      </c>
      <c r="P89" s="19">
        <v>86.49</v>
      </c>
      <c r="Q89" s="20">
        <v>76.33</v>
      </c>
      <c r="R89" s="21">
        <v>118.256169464</v>
      </c>
      <c r="S89" s="21">
        <v>94.76</v>
      </c>
      <c r="T89" s="35"/>
    </row>
    <row r="90" spans="1:20">
      <c r="A90" s="35">
        <v>33511</v>
      </c>
      <c r="B90" s="6">
        <v>93.12</v>
      </c>
      <c r="C90" s="7">
        <v>81.180000000000007</v>
      </c>
      <c r="D90" s="8">
        <v>95.25</v>
      </c>
      <c r="E90" s="9">
        <v>116.04</v>
      </c>
      <c r="F90" s="10">
        <v>91.48</v>
      </c>
      <c r="G90" s="21">
        <v>84.907483826499998</v>
      </c>
      <c r="H90" s="11">
        <v>98.19</v>
      </c>
      <c r="I90" s="12">
        <v>127.53</v>
      </c>
      <c r="J90" s="13">
        <v>107.17</v>
      </c>
      <c r="K90" s="14">
        <v>103.62</v>
      </c>
      <c r="L90" s="15">
        <v>86.49</v>
      </c>
      <c r="M90" s="16">
        <v>84.28</v>
      </c>
      <c r="N90" s="17">
        <v>113.21</v>
      </c>
      <c r="O90" s="18">
        <v>73.760000000000005</v>
      </c>
      <c r="P90" s="19">
        <v>85.33</v>
      </c>
      <c r="Q90" s="20">
        <v>76.98</v>
      </c>
      <c r="R90" s="21">
        <v>118.80107078099999</v>
      </c>
      <c r="S90" s="21">
        <v>94.62</v>
      </c>
      <c r="T90" s="35"/>
    </row>
    <row r="91" spans="1:20">
      <c r="A91" s="35">
        <v>33603</v>
      </c>
      <c r="B91" s="6">
        <v>93.12</v>
      </c>
      <c r="C91" s="7">
        <v>82.23</v>
      </c>
      <c r="D91" s="8">
        <v>96.4</v>
      </c>
      <c r="E91" s="9">
        <v>113.12</v>
      </c>
      <c r="F91" s="10">
        <v>91.81</v>
      </c>
      <c r="G91" s="21">
        <v>85.525413894500005</v>
      </c>
      <c r="H91" s="11">
        <v>102.47</v>
      </c>
      <c r="I91" s="12">
        <v>120.74</v>
      </c>
      <c r="J91" s="13">
        <v>105.59</v>
      </c>
      <c r="K91" s="14">
        <v>102.71</v>
      </c>
      <c r="L91" s="15">
        <v>89.58</v>
      </c>
      <c r="M91" s="16">
        <v>86.31</v>
      </c>
      <c r="N91" s="17">
        <v>111.99</v>
      </c>
      <c r="O91" s="18">
        <v>75.38</v>
      </c>
      <c r="P91" s="19">
        <v>83.71</v>
      </c>
      <c r="Q91" s="20">
        <v>76.569999999999993</v>
      </c>
      <c r="R91" s="21">
        <v>117.711268147</v>
      </c>
      <c r="S91" s="21">
        <v>94.22</v>
      </c>
      <c r="T91" s="35"/>
    </row>
    <row r="92" spans="1:20">
      <c r="A92" s="35">
        <v>33694</v>
      </c>
      <c r="B92" s="6">
        <v>92.5</v>
      </c>
      <c r="C92" s="7">
        <v>83.4</v>
      </c>
      <c r="D92" s="8">
        <v>98</v>
      </c>
      <c r="E92" s="9">
        <v>111.78</v>
      </c>
      <c r="F92" s="10">
        <v>92.55</v>
      </c>
      <c r="G92" s="21">
        <v>84.946165275599995</v>
      </c>
      <c r="H92" s="11">
        <v>97.84</v>
      </c>
      <c r="I92" s="12">
        <v>117.35</v>
      </c>
      <c r="J92" s="13">
        <v>102.65</v>
      </c>
      <c r="K92" s="14">
        <v>101.09</v>
      </c>
      <c r="L92" s="15">
        <v>89.37</v>
      </c>
      <c r="M92" s="16">
        <v>91.86</v>
      </c>
      <c r="N92" s="17">
        <v>110.77</v>
      </c>
      <c r="O92" s="18">
        <v>78.489999999999995</v>
      </c>
      <c r="P92" s="19">
        <v>81.569999999999993</v>
      </c>
      <c r="Q92" s="20">
        <v>76.19</v>
      </c>
      <c r="R92" s="21">
        <v>112.261669689</v>
      </c>
      <c r="S92" s="21">
        <v>94.47</v>
      </c>
      <c r="T92" s="35"/>
    </row>
    <row r="93" spans="1:20">
      <c r="A93" s="35">
        <v>33785</v>
      </c>
      <c r="B93" s="6">
        <v>92.77</v>
      </c>
      <c r="C93" s="7">
        <v>85.44</v>
      </c>
      <c r="D93" s="8">
        <v>98.76</v>
      </c>
      <c r="E93" s="9">
        <v>110.25</v>
      </c>
      <c r="F93" s="10">
        <v>93.57</v>
      </c>
      <c r="G93" s="21">
        <v>84.946165275599995</v>
      </c>
      <c r="H93" s="11">
        <v>95.62</v>
      </c>
      <c r="I93" s="12">
        <v>111.19</v>
      </c>
      <c r="J93" s="13">
        <v>102.37</v>
      </c>
      <c r="K93" s="14">
        <v>98.55</v>
      </c>
      <c r="L93" s="15">
        <v>86.15</v>
      </c>
      <c r="M93" s="16">
        <v>95.62</v>
      </c>
      <c r="N93" s="17">
        <v>109.38</v>
      </c>
      <c r="O93" s="18">
        <v>76.959999999999994</v>
      </c>
      <c r="P93" s="19">
        <v>82.28</v>
      </c>
      <c r="Q93" s="20">
        <v>77.31</v>
      </c>
      <c r="R93" s="21">
        <v>110.081771778</v>
      </c>
      <c r="S93" s="21">
        <v>94.42</v>
      </c>
      <c r="T93" s="35"/>
    </row>
    <row r="94" spans="1:20">
      <c r="A94" s="35">
        <v>33877</v>
      </c>
      <c r="B94" s="6">
        <v>92.85</v>
      </c>
      <c r="C94" s="7">
        <v>86.28</v>
      </c>
      <c r="D94" s="8">
        <v>99</v>
      </c>
      <c r="E94" s="9">
        <v>107.39</v>
      </c>
      <c r="F94" s="10">
        <v>94.25</v>
      </c>
      <c r="G94" s="21">
        <v>83.333465109800002</v>
      </c>
      <c r="H94" s="11">
        <v>95.33</v>
      </c>
      <c r="I94" s="12">
        <v>103.34</v>
      </c>
      <c r="J94" s="13">
        <v>103.46</v>
      </c>
      <c r="K94" s="14">
        <v>98.92</v>
      </c>
      <c r="L94" s="15">
        <v>89.83</v>
      </c>
      <c r="M94" s="16">
        <v>97.48</v>
      </c>
      <c r="N94" s="17">
        <v>107.98</v>
      </c>
      <c r="O94" s="18">
        <v>81.69</v>
      </c>
      <c r="P94" s="19">
        <v>82.52</v>
      </c>
      <c r="Q94" s="20">
        <v>77.8</v>
      </c>
      <c r="R94" s="21">
        <v>106.81207123199999</v>
      </c>
      <c r="S94" s="21">
        <v>94.36</v>
      </c>
      <c r="T94" s="35"/>
    </row>
    <row r="95" spans="1:20">
      <c r="A95" s="35">
        <v>33969</v>
      </c>
      <c r="B95" s="6">
        <v>93.74</v>
      </c>
      <c r="C95" s="7">
        <v>86.38</v>
      </c>
      <c r="D95" s="8">
        <v>101.14</v>
      </c>
      <c r="E95" s="9">
        <v>106.05</v>
      </c>
      <c r="F95" s="10">
        <v>94.34</v>
      </c>
      <c r="G95" s="21">
        <v>81.182630569699995</v>
      </c>
      <c r="H95" s="11">
        <v>94.87</v>
      </c>
      <c r="I95" s="12">
        <v>97.68</v>
      </c>
      <c r="J95" s="13">
        <v>101.83</v>
      </c>
      <c r="K95" s="14">
        <v>95.12</v>
      </c>
      <c r="L95" s="15">
        <v>89.97</v>
      </c>
      <c r="M95" s="16">
        <v>98.55</v>
      </c>
      <c r="N95" s="17">
        <v>106.63</v>
      </c>
      <c r="O95" s="18">
        <v>81.680000000000007</v>
      </c>
      <c r="P95" s="19">
        <v>80.14</v>
      </c>
      <c r="Q95" s="20">
        <v>77.89</v>
      </c>
      <c r="R95" s="21">
        <v>99.727476180699995</v>
      </c>
      <c r="S95" s="21">
        <v>94.72</v>
      </c>
      <c r="T95" s="35"/>
    </row>
    <row r="96" spans="1:20">
      <c r="A96" s="35">
        <v>34059</v>
      </c>
      <c r="B96" s="6">
        <v>94.63</v>
      </c>
      <c r="C96" s="7">
        <v>86.86</v>
      </c>
      <c r="D96" s="8">
        <v>102.01</v>
      </c>
      <c r="E96" s="9">
        <v>104.53</v>
      </c>
      <c r="F96" s="10">
        <v>95.49</v>
      </c>
      <c r="G96" s="21">
        <v>80.107821498500002</v>
      </c>
      <c r="H96" s="11">
        <v>94.07</v>
      </c>
      <c r="I96" s="12">
        <v>96.27</v>
      </c>
      <c r="J96" s="13">
        <v>100.19</v>
      </c>
      <c r="K96" s="14">
        <v>95.66</v>
      </c>
      <c r="L96" s="15">
        <v>87.18</v>
      </c>
      <c r="M96" s="16">
        <v>99.64</v>
      </c>
      <c r="N96" s="17">
        <v>105.28</v>
      </c>
      <c r="O96" s="18">
        <v>83.12</v>
      </c>
      <c r="P96" s="19">
        <v>77.290000000000006</v>
      </c>
      <c r="Q96" s="20">
        <v>78.709999999999994</v>
      </c>
      <c r="R96" s="21">
        <v>95.367973000800006</v>
      </c>
      <c r="S96" s="21">
        <v>94.91</v>
      </c>
      <c r="T96" s="35"/>
    </row>
    <row r="97" spans="1:20">
      <c r="A97" s="35">
        <v>34150</v>
      </c>
      <c r="B97" s="6">
        <v>95.25</v>
      </c>
      <c r="C97" s="7">
        <v>89.33</v>
      </c>
      <c r="D97" s="8">
        <v>102.01</v>
      </c>
      <c r="E97" s="9">
        <v>104.83</v>
      </c>
      <c r="F97" s="10">
        <v>96.75</v>
      </c>
      <c r="G97" s="21">
        <v>79.569930403800001</v>
      </c>
      <c r="H97" s="11">
        <v>95.49</v>
      </c>
      <c r="I97" s="12">
        <v>96.91</v>
      </c>
      <c r="J97" s="13">
        <v>100.69</v>
      </c>
      <c r="K97" s="14">
        <v>96.38</v>
      </c>
      <c r="L97" s="15">
        <v>87.65</v>
      </c>
      <c r="M97" s="16">
        <v>100.46</v>
      </c>
      <c r="N97" s="17">
        <v>104.42</v>
      </c>
      <c r="O97" s="18">
        <v>85.21</v>
      </c>
      <c r="P97" s="19">
        <v>81.33</v>
      </c>
      <c r="Q97" s="20">
        <v>79.45</v>
      </c>
      <c r="R97" s="21">
        <v>95.367973000800006</v>
      </c>
      <c r="S97" s="21">
        <v>95.57</v>
      </c>
      <c r="T97" s="35"/>
    </row>
    <row r="98" spans="1:20">
      <c r="A98" s="35">
        <v>34242</v>
      </c>
      <c r="B98" s="6">
        <v>95.34</v>
      </c>
      <c r="C98" s="7">
        <v>90.23</v>
      </c>
      <c r="D98" s="8">
        <v>99.76</v>
      </c>
      <c r="E98" s="9">
        <v>102.69</v>
      </c>
      <c r="F98" s="10">
        <v>97.33</v>
      </c>
      <c r="G98" s="21">
        <v>83.333465109800002</v>
      </c>
      <c r="H98" s="11">
        <v>96.22</v>
      </c>
      <c r="I98" s="12">
        <v>97.61</v>
      </c>
      <c r="J98" s="13">
        <v>102.4</v>
      </c>
      <c r="K98" s="14">
        <v>98.37</v>
      </c>
      <c r="L98" s="15">
        <v>92.01</v>
      </c>
      <c r="M98" s="16">
        <v>101.43</v>
      </c>
      <c r="N98" s="17">
        <v>103.57</v>
      </c>
      <c r="O98" s="18">
        <v>87.54</v>
      </c>
      <c r="P98" s="19">
        <v>84.42</v>
      </c>
      <c r="Q98" s="20">
        <v>80.97</v>
      </c>
      <c r="R98" s="21">
        <v>94.822779040599997</v>
      </c>
      <c r="S98" s="21">
        <v>96.37</v>
      </c>
      <c r="T98" s="35"/>
    </row>
    <row r="99" spans="1:20">
      <c r="A99" s="35">
        <v>34334</v>
      </c>
      <c r="B99" s="6">
        <v>96.23</v>
      </c>
      <c r="C99" s="7">
        <v>93.22</v>
      </c>
      <c r="D99" s="8">
        <v>100.99</v>
      </c>
      <c r="E99" s="9">
        <v>102.88</v>
      </c>
      <c r="F99" s="10">
        <v>97.57</v>
      </c>
      <c r="G99" s="21">
        <v>88.171808886899996</v>
      </c>
      <c r="H99" s="11">
        <v>96.36</v>
      </c>
      <c r="I99" s="12">
        <v>100.87</v>
      </c>
      <c r="J99" s="13">
        <v>101.14</v>
      </c>
      <c r="K99" s="14">
        <v>96.56</v>
      </c>
      <c r="L99" s="15">
        <v>90.47</v>
      </c>
      <c r="M99" s="16">
        <v>100.33</v>
      </c>
      <c r="N99" s="17">
        <v>102.89</v>
      </c>
      <c r="O99" s="18">
        <v>89.21</v>
      </c>
      <c r="P99" s="19">
        <v>86.8</v>
      </c>
      <c r="Q99" s="20">
        <v>82.8</v>
      </c>
      <c r="R99" s="21">
        <v>95.912874317900005</v>
      </c>
      <c r="S99" s="21">
        <v>97.53</v>
      </c>
      <c r="T99" s="35"/>
    </row>
    <row r="100" spans="1:20">
      <c r="A100" s="35">
        <v>34424</v>
      </c>
      <c r="B100" s="6">
        <v>97.29</v>
      </c>
      <c r="C100" s="7">
        <v>93.35</v>
      </c>
      <c r="D100" s="8">
        <v>105.53</v>
      </c>
      <c r="E100" s="9">
        <v>104.47</v>
      </c>
      <c r="F100" s="10">
        <v>98.36</v>
      </c>
      <c r="G100" s="21">
        <v>93.279463130699995</v>
      </c>
      <c r="H100" s="11">
        <v>95.47</v>
      </c>
      <c r="I100" s="12">
        <v>103.34</v>
      </c>
      <c r="J100" s="13">
        <v>99.62</v>
      </c>
      <c r="K100" s="14">
        <v>97.65</v>
      </c>
      <c r="L100" s="15">
        <v>93.64</v>
      </c>
      <c r="M100" s="16">
        <v>99.61</v>
      </c>
      <c r="N100" s="17">
        <v>102.22</v>
      </c>
      <c r="O100" s="18">
        <v>92.56</v>
      </c>
      <c r="P100" s="19">
        <v>89.66</v>
      </c>
      <c r="Q100" s="20">
        <v>87.47</v>
      </c>
      <c r="R100" s="21">
        <v>97.547578269200002</v>
      </c>
      <c r="S100" s="21">
        <v>97.52</v>
      </c>
      <c r="T100" s="35"/>
    </row>
    <row r="101" spans="1:20">
      <c r="A101" s="35">
        <v>34515</v>
      </c>
      <c r="B101" s="6">
        <v>98.45</v>
      </c>
      <c r="C101" s="7">
        <v>94.8</v>
      </c>
      <c r="D101" s="8">
        <v>104.65</v>
      </c>
      <c r="E101" s="9">
        <v>104.07</v>
      </c>
      <c r="F101" s="10">
        <v>99.32</v>
      </c>
      <c r="G101" s="21">
        <v>93.279463130699995</v>
      </c>
      <c r="H101" s="11">
        <v>95.78</v>
      </c>
      <c r="I101" s="12">
        <v>105.04</v>
      </c>
      <c r="J101" s="13">
        <v>100.6</v>
      </c>
      <c r="K101" s="14">
        <v>98.92</v>
      </c>
      <c r="L101" s="15">
        <v>90.31</v>
      </c>
      <c r="M101" s="16">
        <v>98.75</v>
      </c>
      <c r="N101" s="17">
        <v>101.81</v>
      </c>
      <c r="O101" s="18">
        <v>93.78</v>
      </c>
      <c r="P101" s="19">
        <v>92.27</v>
      </c>
      <c r="Q101" s="20">
        <v>90.4</v>
      </c>
      <c r="R101" s="21">
        <v>100.272377498</v>
      </c>
      <c r="S101" s="21">
        <v>97.85</v>
      </c>
      <c r="T101" s="35"/>
    </row>
    <row r="102" spans="1:20">
      <c r="A102" s="35">
        <v>34607</v>
      </c>
      <c r="B102" s="6">
        <v>99.96</v>
      </c>
      <c r="C102" s="7">
        <v>97.37</v>
      </c>
      <c r="D102" s="8">
        <v>103</v>
      </c>
      <c r="E102" s="9">
        <v>103.55</v>
      </c>
      <c r="F102" s="10">
        <v>99.66</v>
      </c>
      <c r="G102" s="21">
        <v>91.935343592799995</v>
      </c>
      <c r="H102" s="11">
        <v>96.92</v>
      </c>
      <c r="I102" s="12">
        <v>103.98</v>
      </c>
      <c r="J102" s="13">
        <v>102.39</v>
      </c>
      <c r="K102" s="14">
        <v>100.72</v>
      </c>
      <c r="L102" s="15">
        <v>91.98</v>
      </c>
      <c r="M102" s="16">
        <v>99.59</v>
      </c>
      <c r="N102" s="17">
        <v>101.41</v>
      </c>
      <c r="O102" s="18">
        <v>97.34</v>
      </c>
      <c r="P102" s="19">
        <v>95.84</v>
      </c>
      <c r="Q102" s="20">
        <v>93.12</v>
      </c>
      <c r="R102" s="21">
        <v>101.362472775</v>
      </c>
      <c r="S102" s="21">
        <v>98.22</v>
      </c>
      <c r="T102" s="35"/>
    </row>
    <row r="103" spans="1:20">
      <c r="A103" s="35">
        <v>34699</v>
      </c>
      <c r="B103" s="6">
        <v>99.51</v>
      </c>
      <c r="C103" s="7">
        <v>97.17</v>
      </c>
      <c r="D103" s="8">
        <v>104.23</v>
      </c>
      <c r="E103" s="9">
        <v>101.97</v>
      </c>
      <c r="F103" s="10">
        <v>99.65</v>
      </c>
      <c r="G103" s="21">
        <v>93.279463130699995</v>
      </c>
      <c r="H103" s="11">
        <v>96.66</v>
      </c>
      <c r="I103" s="12">
        <v>102.71</v>
      </c>
      <c r="J103" s="13">
        <v>101.08</v>
      </c>
      <c r="K103" s="14">
        <v>100</v>
      </c>
      <c r="L103" s="15">
        <v>97.27</v>
      </c>
      <c r="M103" s="16">
        <v>98.94</v>
      </c>
      <c r="N103" s="17">
        <v>101.05</v>
      </c>
      <c r="O103" s="18">
        <v>96.08</v>
      </c>
      <c r="P103" s="19">
        <v>95.6</v>
      </c>
      <c r="Q103" s="20">
        <v>94.87</v>
      </c>
      <c r="R103" s="21">
        <v>99.727476180699995</v>
      </c>
      <c r="S103" s="21">
        <v>98.78</v>
      </c>
      <c r="T103" s="35"/>
    </row>
    <row r="104" spans="1:20">
      <c r="A104" s="35">
        <v>34789</v>
      </c>
      <c r="B104" s="6">
        <v>100.49</v>
      </c>
      <c r="C104" s="7">
        <v>98</v>
      </c>
      <c r="D104" s="8">
        <v>101.42</v>
      </c>
      <c r="E104" s="9">
        <v>101.38</v>
      </c>
      <c r="F104" s="10">
        <v>99.9</v>
      </c>
      <c r="G104" s="21">
        <v>95.430297670800002</v>
      </c>
      <c r="H104" s="11">
        <v>98.21</v>
      </c>
      <c r="I104" s="12">
        <v>101.93</v>
      </c>
      <c r="J104" s="13">
        <v>98.83</v>
      </c>
      <c r="K104" s="14">
        <v>99.1</v>
      </c>
      <c r="L104" s="15">
        <v>99.69</v>
      </c>
      <c r="M104" s="16">
        <v>98.37</v>
      </c>
      <c r="N104" s="17">
        <v>100.69</v>
      </c>
      <c r="O104" s="18">
        <v>97.36</v>
      </c>
      <c r="P104" s="19">
        <v>95.84</v>
      </c>
      <c r="Q104" s="20">
        <v>96.71</v>
      </c>
      <c r="R104" s="21">
        <v>99.727476180699995</v>
      </c>
      <c r="S104" s="21">
        <v>98.78</v>
      </c>
      <c r="T104" s="35"/>
    </row>
    <row r="105" spans="1:20">
      <c r="A105" s="35">
        <v>34880</v>
      </c>
      <c r="B105" s="6">
        <v>99.78</v>
      </c>
      <c r="C105" s="7">
        <v>98.62</v>
      </c>
      <c r="D105" s="8">
        <v>98.84</v>
      </c>
      <c r="E105" s="9">
        <v>100.82</v>
      </c>
      <c r="F105" s="10">
        <v>100.35</v>
      </c>
      <c r="G105" s="21">
        <v>98.924521910099998</v>
      </c>
      <c r="H105" s="11">
        <v>100.4</v>
      </c>
      <c r="I105" s="12">
        <v>100.87</v>
      </c>
      <c r="J105" s="13">
        <v>99.59</v>
      </c>
      <c r="K105" s="14">
        <v>100.18</v>
      </c>
      <c r="L105" s="15">
        <v>96.04</v>
      </c>
      <c r="M105" s="16">
        <v>99.42</v>
      </c>
      <c r="N105" s="17">
        <v>100.24</v>
      </c>
      <c r="O105" s="18">
        <v>98.6</v>
      </c>
      <c r="P105" s="19">
        <v>99.88</v>
      </c>
      <c r="Q105" s="20">
        <v>98.41</v>
      </c>
      <c r="R105" s="21">
        <v>101.362472775</v>
      </c>
      <c r="S105" s="21">
        <v>99.53</v>
      </c>
      <c r="T105" s="35"/>
    </row>
    <row r="106" spans="1:20">
      <c r="A106" s="35">
        <v>34972</v>
      </c>
      <c r="B106" s="6">
        <v>99.96</v>
      </c>
      <c r="C106" s="7">
        <v>101.43</v>
      </c>
      <c r="D106" s="8">
        <v>99.79</v>
      </c>
      <c r="E106" s="9">
        <v>99.8</v>
      </c>
      <c r="F106" s="10">
        <v>100.03</v>
      </c>
      <c r="G106" s="21">
        <v>101.344180358</v>
      </c>
      <c r="H106" s="11">
        <v>99.96</v>
      </c>
      <c r="I106" s="12">
        <v>98.89</v>
      </c>
      <c r="J106" s="13">
        <v>101.42</v>
      </c>
      <c r="K106" s="14">
        <v>101.09</v>
      </c>
      <c r="L106" s="15">
        <v>100.12</v>
      </c>
      <c r="M106" s="16">
        <v>100.64</v>
      </c>
      <c r="N106" s="17">
        <v>99.79</v>
      </c>
      <c r="O106" s="18">
        <v>101.35</v>
      </c>
      <c r="P106" s="19">
        <v>101.55</v>
      </c>
      <c r="Q106" s="20">
        <v>101.16</v>
      </c>
      <c r="R106" s="21">
        <v>100.272377498</v>
      </c>
      <c r="S106" s="21">
        <v>100.51</v>
      </c>
      <c r="T106" s="35"/>
    </row>
    <row r="107" spans="1:20">
      <c r="A107" s="35">
        <v>35064</v>
      </c>
      <c r="B107" s="6">
        <v>99.78</v>
      </c>
      <c r="C107" s="7">
        <v>101.96</v>
      </c>
      <c r="D107" s="8">
        <v>99.95</v>
      </c>
      <c r="E107" s="9">
        <v>98</v>
      </c>
      <c r="F107" s="10">
        <v>99.72</v>
      </c>
      <c r="G107" s="21">
        <v>104.301000061</v>
      </c>
      <c r="H107" s="11">
        <v>101.43</v>
      </c>
      <c r="I107" s="12">
        <v>98.32</v>
      </c>
      <c r="J107" s="13">
        <v>100.16</v>
      </c>
      <c r="K107" s="14">
        <v>99.64</v>
      </c>
      <c r="L107" s="15">
        <v>104.15</v>
      </c>
      <c r="M107" s="16">
        <v>101.57</v>
      </c>
      <c r="N107" s="17">
        <v>99.29</v>
      </c>
      <c r="O107" s="18">
        <v>102.68</v>
      </c>
      <c r="P107" s="19">
        <v>102.73</v>
      </c>
      <c r="Q107" s="20">
        <v>103.71</v>
      </c>
      <c r="R107" s="21">
        <v>98.637673546499997</v>
      </c>
      <c r="S107" s="21">
        <v>101.18</v>
      </c>
      <c r="T107" s="35"/>
    </row>
    <row r="108" spans="1:20">
      <c r="A108" s="35">
        <v>35155</v>
      </c>
      <c r="B108" s="6">
        <v>99.6</v>
      </c>
      <c r="C108" s="7">
        <v>99.89</v>
      </c>
      <c r="D108" s="8">
        <v>98.74</v>
      </c>
      <c r="E108" s="9">
        <v>96.58</v>
      </c>
      <c r="F108" s="10">
        <v>99.27</v>
      </c>
      <c r="G108" s="21">
        <v>105.91370022700001</v>
      </c>
      <c r="H108" s="11">
        <v>100.4</v>
      </c>
      <c r="I108" s="12">
        <v>100.09</v>
      </c>
      <c r="J108" s="13">
        <v>99.11</v>
      </c>
      <c r="K108" s="14">
        <v>101.09</v>
      </c>
      <c r="L108" s="15">
        <v>104.61</v>
      </c>
      <c r="M108" s="16">
        <v>102.59</v>
      </c>
      <c r="N108" s="17">
        <v>98.8</v>
      </c>
      <c r="O108" s="18">
        <v>105.61</v>
      </c>
      <c r="P108" s="19">
        <v>103.92</v>
      </c>
      <c r="Q108" s="20">
        <v>108.51</v>
      </c>
      <c r="R108" s="21">
        <v>99.182574863599996</v>
      </c>
      <c r="S108" s="21">
        <v>101.99</v>
      </c>
      <c r="T108" s="35"/>
    </row>
    <row r="109" spans="1:20">
      <c r="A109" s="35">
        <v>35246</v>
      </c>
      <c r="B109" s="6">
        <v>100.84</v>
      </c>
      <c r="C109" s="7">
        <v>101.25</v>
      </c>
      <c r="D109" s="8">
        <v>100.86</v>
      </c>
      <c r="E109" s="9">
        <v>96.23</v>
      </c>
      <c r="F109" s="10">
        <v>98.92</v>
      </c>
      <c r="G109" s="21">
        <v>108.60193930299999</v>
      </c>
      <c r="H109" s="11">
        <v>102.16</v>
      </c>
      <c r="I109" s="12">
        <v>103.63</v>
      </c>
      <c r="J109" s="13">
        <v>100.29</v>
      </c>
      <c r="K109" s="14">
        <v>101.27</v>
      </c>
      <c r="L109" s="15">
        <v>106.12</v>
      </c>
      <c r="M109" s="16">
        <v>103.08</v>
      </c>
      <c r="N109" s="17">
        <v>98.35</v>
      </c>
      <c r="O109" s="18">
        <v>109.07</v>
      </c>
      <c r="P109" s="19">
        <v>108.68</v>
      </c>
      <c r="Q109" s="20">
        <v>110.2</v>
      </c>
      <c r="R109" s="21">
        <v>100.272377498</v>
      </c>
      <c r="S109" s="21">
        <v>102.71</v>
      </c>
      <c r="T109" s="35"/>
    </row>
    <row r="110" spans="1:20">
      <c r="A110" s="35">
        <v>35338</v>
      </c>
      <c r="B110" s="6">
        <v>101.2</v>
      </c>
      <c r="C110" s="7">
        <v>103.36</v>
      </c>
      <c r="D110" s="8">
        <v>99.47</v>
      </c>
      <c r="E110" s="9">
        <v>96.01</v>
      </c>
      <c r="F110" s="10">
        <v>98.58</v>
      </c>
      <c r="G110" s="21">
        <v>111.828069473</v>
      </c>
      <c r="H110" s="11">
        <v>101.13</v>
      </c>
      <c r="I110" s="12">
        <v>107.02</v>
      </c>
      <c r="J110" s="13">
        <v>102.41</v>
      </c>
      <c r="K110" s="14">
        <v>105.24</v>
      </c>
      <c r="L110" s="15">
        <v>117.88</v>
      </c>
      <c r="M110" s="16">
        <v>104.32</v>
      </c>
      <c r="N110" s="17">
        <v>97.89</v>
      </c>
      <c r="O110" s="18">
        <v>112.97</v>
      </c>
      <c r="P110" s="19">
        <v>110.82</v>
      </c>
      <c r="Q110" s="20">
        <v>110.32</v>
      </c>
      <c r="R110" s="21">
        <v>101.907374092</v>
      </c>
      <c r="S110" s="21">
        <v>103.15</v>
      </c>
      <c r="T110" s="35"/>
    </row>
    <row r="111" spans="1:20">
      <c r="A111" s="35">
        <v>35430</v>
      </c>
      <c r="B111" s="6">
        <v>101.46</v>
      </c>
      <c r="C111" s="7">
        <v>104.17</v>
      </c>
      <c r="D111" s="8">
        <v>100.04</v>
      </c>
      <c r="E111" s="9">
        <v>93.23</v>
      </c>
      <c r="F111" s="10">
        <v>98.09</v>
      </c>
      <c r="G111" s="21">
        <v>116.397832622</v>
      </c>
      <c r="H111" s="11">
        <v>101.57</v>
      </c>
      <c r="I111" s="12">
        <v>111.19</v>
      </c>
      <c r="J111" s="13">
        <v>101.71</v>
      </c>
      <c r="K111" s="14">
        <v>107.05</v>
      </c>
      <c r="L111" s="15">
        <v>119.26</v>
      </c>
      <c r="M111" s="16">
        <v>105.38</v>
      </c>
      <c r="N111" s="17">
        <v>97.58</v>
      </c>
      <c r="O111" s="18">
        <v>115.45</v>
      </c>
      <c r="P111" s="19">
        <v>113.44</v>
      </c>
      <c r="Q111" s="20">
        <v>112.05</v>
      </c>
      <c r="R111" s="21">
        <v>101.907374092</v>
      </c>
      <c r="S111" s="21">
        <v>103.82</v>
      </c>
      <c r="T111" s="35"/>
    </row>
    <row r="112" spans="1:20">
      <c r="A112" s="35">
        <v>35520</v>
      </c>
      <c r="B112" s="6">
        <v>102.35</v>
      </c>
      <c r="C112" s="7">
        <v>100.13</v>
      </c>
      <c r="D112" s="8">
        <v>101.22</v>
      </c>
      <c r="E112" s="9">
        <v>92.66</v>
      </c>
      <c r="F112" s="10">
        <v>97.78</v>
      </c>
      <c r="G112" s="21">
        <v>119.354895606</v>
      </c>
      <c r="H112" s="11">
        <v>101.13</v>
      </c>
      <c r="I112" s="12">
        <v>119.19</v>
      </c>
      <c r="J112" s="13">
        <v>97.69</v>
      </c>
      <c r="K112" s="14">
        <v>108.5</v>
      </c>
      <c r="L112" s="15">
        <v>119.72</v>
      </c>
      <c r="M112" s="16">
        <v>107.07</v>
      </c>
      <c r="N112" s="17">
        <v>97.26</v>
      </c>
      <c r="O112" s="18">
        <v>119.09</v>
      </c>
      <c r="P112" s="19">
        <v>115.1</v>
      </c>
      <c r="Q112" s="20">
        <v>115.93</v>
      </c>
      <c r="R112" s="21">
        <v>103.542370687</v>
      </c>
      <c r="S112" s="21">
        <v>104.49</v>
      </c>
      <c r="T112" s="35"/>
    </row>
    <row r="113" spans="1:20">
      <c r="A113" s="35">
        <v>35611</v>
      </c>
      <c r="B113" s="6">
        <v>103.68</v>
      </c>
      <c r="C113" s="7">
        <v>103.83</v>
      </c>
      <c r="D113" s="8">
        <v>103.77</v>
      </c>
      <c r="E113" s="9">
        <v>91.56</v>
      </c>
      <c r="F113" s="10">
        <v>97.42</v>
      </c>
      <c r="G113" s="21">
        <v>122.581025776</v>
      </c>
      <c r="H113" s="11">
        <v>106.26</v>
      </c>
      <c r="I113" s="12">
        <v>123.29</v>
      </c>
      <c r="J113" s="13">
        <v>100.76</v>
      </c>
      <c r="K113" s="14">
        <v>110.67</v>
      </c>
      <c r="L113" s="15">
        <v>126.04</v>
      </c>
      <c r="M113" s="16">
        <v>107.28</v>
      </c>
      <c r="N113" s="17">
        <v>96.95</v>
      </c>
      <c r="O113" s="18">
        <v>122.28</v>
      </c>
      <c r="P113" s="19">
        <v>123.19</v>
      </c>
      <c r="Q113" s="20">
        <v>117.1</v>
      </c>
      <c r="R113" s="21">
        <v>107.35697254900001</v>
      </c>
      <c r="S113" s="21">
        <v>105.64</v>
      </c>
      <c r="T113" s="35"/>
    </row>
    <row r="114" spans="1:20">
      <c r="A114" s="35">
        <v>35703</v>
      </c>
      <c r="B114" s="6">
        <v>105.55</v>
      </c>
      <c r="C114" s="7">
        <v>107.09</v>
      </c>
      <c r="D114" s="8">
        <v>101.96</v>
      </c>
      <c r="E114" s="9">
        <v>91.67</v>
      </c>
      <c r="F114" s="10">
        <v>97.27</v>
      </c>
      <c r="G114" s="21">
        <v>125.26926485200001</v>
      </c>
      <c r="H114" s="11">
        <v>106.26</v>
      </c>
      <c r="I114" s="12">
        <v>125.2</v>
      </c>
      <c r="J114" s="13">
        <v>101.71</v>
      </c>
      <c r="K114" s="14">
        <v>116.27</v>
      </c>
      <c r="L114" s="15">
        <v>135.05000000000001</v>
      </c>
      <c r="M114" s="16">
        <v>107.33</v>
      </c>
      <c r="N114" s="17">
        <v>96.63</v>
      </c>
      <c r="O114" s="18">
        <v>125.83</v>
      </c>
      <c r="P114" s="19">
        <v>124.38</v>
      </c>
      <c r="Q114" s="20">
        <v>117.46</v>
      </c>
      <c r="R114" s="21">
        <v>109.53687046100001</v>
      </c>
      <c r="S114" s="21">
        <v>107.09</v>
      </c>
      <c r="T114" s="35"/>
    </row>
    <row r="115" spans="1:20">
      <c r="A115" s="35">
        <v>35795</v>
      </c>
      <c r="B115" s="6">
        <v>107.59</v>
      </c>
      <c r="C115" s="7">
        <v>107.4</v>
      </c>
      <c r="D115" s="8">
        <v>101.83</v>
      </c>
      <c r="E115" s="9">
        <v>90.68</v>
      </c>
      <c r="F115" s="10">
        <v>96.81</v>
      </c>
      <c r="G115" s="21">
        <v>126.61265455100001</v>
      </c>
      <c r="H115" s="11">
        <v>102.89</v>
      </c>
      <c r="I115" s="12">
        <v>128.03</v>
      </c>
      <c r="J115" s="13">
        <v>101.47</v>
      </c>
      <c r="K115" s="14">
        <v>115.55</v>
      </c>
      <c r="L115" s="15">
        <v>145.24</v>
      </c>
      <c r="M115" s="16">
        <v>107.82</v>
      </c>
      <c r="N115" s="17">
        <v>96.27</v>
      </c>
      <c r="O115" s="18">
        <v>128.66</v>
      </c>
      <c r="P115" s="19">
        <v>125.8</v>
      </c>
      <c r="Q115" s="20">
        <v>117.54</v>
      </c>
      <c r="R115" s="21">
        <v>109.53687046100001</v>
      </c>
      <c r="S115" s="21">
        <v>108.91</v>
      </c>
      <c r="T115" s="35"/>
    </row>
    <row r="116" spans="1:20">
      <c r="A116" s="35">
        <v>35885</v>
      </c>
      <c r="B116" s="6">
        <v>110.25</v>
      </c>
      <c r="C116" s="7">
        <v>108.5</v>
      </c>
      <c r="D116" s="8">
        <v>100.88</v>
      </c>
      <c r="E116" s="9">
        <v>90.94</v>
      </c>
      <c r="F116" s="10">
        <v>96.55</v>
      </c>
      <c r="G116" s="21">
        <v>129.03206971899999</v>
      </c>
      <c r="H116" s="11">
        <v>104.79</v>
      </c>
      <c r="I116" s="12">
        <v>131.99</v>
      </c>
      <c r="J116" s="13">
        <v>99.58</v>
      </c>
      <c r="K116" s="14">
        <v>118.44</v>
      </c>
      <c r="L116" s="15">
        <v>151.1</v>
      </c>
      <c r="M116" s="16">
        <v>106.35</v>
      </c>
      <c r="N116" s="17">
        <v>95.91</v>
      </c>
      <c r="O116" s="18">
        <v>131.59</v>
      </c>
      <c r="P116" s="19">
        <v>131.27000000000001</v>
      </c>
      <c r="Q116" s="20">
        <v>116.21</v>
      </c>
      <c r="R116" s="21">
        <v>112.806571007</v>
      </c>
      <c r="S116" s="21">
        <v>111.5</v>
      </c>
      <c r="T116" s="35"/>
    </row>
    <row r="117" spans="1:20">
      <c r="A117" s="35">
        <v>35976</v>
      </c>
      <c r="B117" s="6">
        <v>112.65</v>
      </c>
      <c r="C117" s="7">
        <v>108.99</v>
      </c>
      <c r="D117" s="8">
        <v>101.75</v>
      </c>
      <c r="E117" s="9">
        <v>90.4</v>
      </c>
      <c r="F117" s="10">
        <v>96.96</v>
      </c>
      <c r="G117" s="21">
        <v>134.40854787000001</v>
      </c>
      <c r="H117" s="11">
        <v>111.53</v>
      </c>
      <c r="I117" s="12">
        <v>135.24</v>
      </c>
      <c r="J117" s="13">
        <v>101.94</v>
      </c>
      <c r="K117" s="14">
        <v>124.77</v>
      </c>
      <c r="L117" s="15">
        <v>154.44999999999999</v>
      </c>
      <c r="M117" s="16">
        <v>107.5</v>
      </c>
      <c r="N117" s="17">
        <v>95.46</v>
      </c>
      <c r="O117" s="18">
        <v>135.05000000000001</v>
      </c>
      <c r="P117" s="19">
        <v>139.36000000000001</v>
      </c>
      <c r="Q117" s="20">
        <v>114.21</v>
      </c>
      <c r="R117" s="21">
        <v>116.62117286900001</v>
      </c>
      <c r="S117" s="21">
        <v>112.83</v>
      </c>
      <c r="T117" s="35"/>
    </row>
    <row r="118" spans="1:20">
      <c r="A118" s="35">
        <v>36068</v>
      </c>
      <c r="B118" s="6">
        <v>112.65</v>
      </c>
      <c r="C118" s="7">
        <v>113.85</v>
      </c>
      <c r="D118" s="8">
        <v>99.73</v>
      </c>
      <c r="E118" s="9">
        <v>90.81</v>
      </c>
      <c r="F118" s="10">
        <v>96.88</v>
      </c>
      <c r="G118" s="21">
        <v>136.290558503</v>
      </c>
      <c r="H118" s="11">
        <v>113.72</v>
      </c>
      <c r="I118" s="12">
        <v>138.85</v>
      </c>
      <c r="J118" s="13">
        <v>104.54</v>
      </c>
      <c r="K118" s="14">
        <v>130.19999999999999</v>
      </c>
      <c r="L118" s="15">
        <v>161.53</v>
      </c>
      <c r="M118" s="16">
        <v>107.72</v>
      </c>
      <c r="N118" s="17">
        <v>95.01</v>
      </c>
      <c r="O118" s="18">
        <v>139.57</v>
      </c>
      <c r="P118" s="19">
        <v>137.93</v>
      </c>
      <c r="Q118" s="20">
        <v>114.39</v>
      </c>
      <c r="R118" s="21">
        <v>119.890873415</v>
      </c>
      <c r="S118" s="21">
        <v>114.95</v>
      </c>
      <c r="T118" s="35"/>
    </row>
    <row r="119" spans="1:20">
      <c r="A119" s="35">
        <v>36160</v>
      </c>
      <c r="B119" s="6">
        <v>114.51</v>
      </c>
      <c r="C119" s="7">
        <v>113.71</v>
      </c>
      <c r="D119" s="8">
        <v>101.15</v>
      </c>
      <c r="E119" s="9">
        <v>90.35</v>
      </c>
      <c r="F119" s="10">
        <v>96.75</v>
      </c>
      <c r="G119" s="21">
        <v>138.44090648400001</v>
      </c>
      <c r="H119" s="11">
        <v>110.79</v>
      </c>
      <c r="I119" s="12">
        <v>140.27000000000001</v>
      </c>
      <c r="J119" s="13">
        <v>104.07</v>
      </c>
      <c r="K119" s="14">
        <v>129.47999999999999</v>
      </c>
      <c r="L119" s="15">
        <v>176.17</v>
      </c>
      <c r="M119" s="16">
        <v>107.75</v>
      </c>
      <c r="N119" s="17">
        <v>94.2</v>
      </c>
      <c r="O119" s="18">
        <v>143.56</v>
      </c>
      <c r="P119" s="19">
        <v>134.36000000000001</v>
      </c>
      <c r="Q119" s="20">
        <v>115.09</v>
      </c>
      <c r="R119" s="21">
        <v>121.525870009</v>
      </c>
      <c r="S119" s="21">
        <v>117.35</v>
      </c>
      <c r="T119" s="35"/>
    </row>
    <row r="120" spans="1:20">
      <c r="A120" s="35">
        <v>36250</v>
      </c>
      <c r="B120" s="6">
        <v>116.56</v>
      </c>
      <c r="C120" s="7">
        <v>115.95</v>
      </c>
      <c r="D120" s="8">
        <v>101.66</v>
      </c>
      <c r="E120" s="9">
        <v>90.85</v>
      </c>
      <c r="F120" s="10">
        <v>96.67</v>
      </c>
      <c r="G120" s="21">
        <v>140.59174102399999</v>
      </c>
      <c r="H120" s="11">
        <v>114.16</v>
      </c>
      <c r="I120" s="12">
        <v>142.38999999999999</v>
      </c>
      <c r="J120" s="13">
        <v>105.25</v>
      </c>
      <c r="K120" s="14">
        <v>130.38</v>
      </c>
      <c r="L120" s="15">
        <v>182.53</v>
      </c>
      <c r="M120" s="16">
        <v>107.52</v>
      </c>
      <c r="N120" s="17">
        <v>93.39</v>
      </c>
      <c r="O120" s="18">
        <v>149.15</v>
      </c>
      <c r="P120" s="19">
        <v>139.6</v>
      </c>
      <c r="Q120" s="20">
        <v>116.74</v>
      </c>
      <c r="R120" s="21">
        <v>123.16086660400001</v>
      </c>
      <c r="S120" s="21">
        <v>118.88</v>
      </c>
      <c r="T120" s="35"/>
    </row>
    <row r="121" spans="1:20">
      <c r="A121" s="35">
        <v>36341</v>
      </c>
      <c r="B121" s="6">
        <v>119.22</v>
      </c>
      <c r="C121" s="7">
        <v>118.15</v>
      </c>
      <c r="D121" s="8">
        <v>105.64</v>
      </c>
      <c r="E121" s="9">
        <v>90.5</v>
      </c>
      <c r="F121" s="10">
        <v>96.84</v>
      </c>
      <c r="G121" s="21">
        <v>142.74184572499999</v>
      </c>
      <c r="H121" s="11">
        <v>117.97</v>
      </c>
      <c r="I121" s="12">
        <v>146.28</v>
      </c>
      <c r="J121" s="13">
        <v>107.84</v>
      </c>
      <c r="K121" s="14">
        <v>135.80000000000001</v>
      </c>
      <c r="L121" s="15">
        <v>178.96</v>
      </c>
      <c r="M121" s="16">
        <v>108.21</v>
      </c>
      <c r="N121" s="17">
        <v>92.58</v>
      </c>
      <c r="O121" s="18">
        <v>155.62</v>
      </c>
      <c r="P121" s="19">
        <v>150.77000000000001</v>
      </c>
      <c r="Q121" s="20">
        <v>118.04</v>
      </c>
      <c r="R121" s="21">
        <v>128.06527110100001</v>
      </c>
      <c r="S121" s="21">
        <v>121.3</v>
      </c>
      <c r="T121" s="35"/>
    </row>
    <row r="122" spans="1:20">
      <c r="A122" s="35">
        <v>36433</v>
      </c>
      <c r="B122" s="6">
        <v>121.44</v>
      </c>
      <c r="C122" s="7">
        <v>122.27</v>
      </c>
      <c r="D122" s="8">
        <v>104.72</v>
      </c>
      <c r="E122" s="9">
        <v>90.41</v>
      </c>
      <c r="F122" s="10">
        <v>97.08</v>
      </c>
      <c r="G122" s="21">
        <v>145.43008480099999</v>
      </c>
      <c r="H122" s="11">
        <v>121.19</v>
      </c>
      <c r="I122" s="12">
        <v>151.51</v>
      </c>
      <c r="J122" s="13">
        <v>112.33</v>
      </c>
      <c r="K122" s="14">
        <v>143.76</v>
      </c>
      <c r="L122" s="15">
        <v>196.45</v>
      </c>
      <c r="M122" s="16">
        <v>108.74</v>
      </c>
      <c r="N122" s="17">
        <v>91.77</v>
      </c>
      <c r="O122" s="18">
        <v>163.87</v>
      </c>
      <c r="P122" s="19">
        <v>153.86000000000001</v>
      </c>
      <c r="Q122" s="20">
        <v>118.06</v>
      </c>
      <c r="R122" s="21">
        <v>131.88016560700001</v>
      </c>
      <c r="S122" s="21">
        <v>123.68</v>
      </c>
      <c r="T122" s="35"/>
    </row>
    <row r="123" spans="1:20">
      <c r="A123" s="35">
        <v>36525</v>
      </c>
      <c r="B123" s="6">
        <v>125.43</v>
      </c>
      <c r="C123" s="7">
        <v>120.31</v>
      </c>
      <c r="D123" s="8">
        <v>106.24</v>
      </c>
      <c r="E123" s="9">
        <v>90.69</v>
      </c>
      <c r="F123" s="10">
        <v>97.4</v>
      </c>
      <c r="G123" s="21">
        <v>145.69866542899999</v>
      </c>
      <c r="H123" s="11">
        <v>121.33</v>
      </c>
      <c r="I123" s="12">
        <v>154.97999999999999</v>
      </c>
      <c r="J123" s="13">
        <v>112.56</v>
      </c>
      <c r="K123" s="14">
        <v>147.56</v>
      </c>
      <c r="L123" s="15">
        <v>205.11</v>
      </c>
      <c r="M123" s="16">
        <v>109.35</v>
      </c>
      <c r="N123" s="17">
        <v>90.92</v>
      </c>
      <c r="O123" s="18">
        <v>171.05</v>
      </c>
      <c r="P123" s="19">
        <v>159.33000000000001</v>
      </c>
      <c r="Q123" s="20">
        <v>116.94</v>
      </c>
      <c r="R123" s="21">
        <v>131.88016560700001</v>
      </c>
      <c r="S123" s="21">
        <v>126.44</v>
      </c>
      <c r="T123" s="35"/>
    </row>
    <row r="124" spans="1:20">
      <c r="A124" s="35">
        <v>36616</v>
      </c>
      <c r="B124" s="6">
        <v>127.74</v>
      </c>
      <c r="C124" s="7">
        <v>123.98</v>
      </c>
      <c r="D124" s="8">
        <v>106.76</v>
      </c>
      <c r="E124" s="9">
        <v>90.42</v>
      </c>
      <c r="F124" s="10">
        <v>97.89</v>
      </c>
      <c r="G124" s="21">
        <v>147.84949996899999</v>
      </c>
      <c r="H124" s="11">
        <v>125.28</v>
      </c>
      <c r="I124" s="12">
        <v>157.74</v>
      </c>
      <c r="J124" s="13">
        <v>114.45</v>
      </c>
      <c r="K124" s="14">
        <v>151.18</v>
      </c>
      <c r="L124" s="15">
        <v>206.07</v>
      </c>
      <c r="M124" s="16">
        <v>110.91</v>
      </c>
      <c r="N124" s="17">
        <v>90.06</v>
      </c>
      <c r="O124" s="18">
        <v>178.76</v>
      </c>
      <c r="P124" s="19">
        <v>168.85</v>
      </c>
      <c r="Q124" s="20">
        <v>117.25</v>
      </c>
      <c r="R124" s="21">
        <v>135.69476746999999</v>
      </c>
      <c r="S124" s="21">
        <v>129.86000000000001</v>
      </c>
      <c r="T124" s="35"/>
    </row>
    <row r="125" spans="1:20">
      <c r="A125" s="35">
        <v>36707</v>
      </c>
      <c r="B125" s="6">
        <v>130.76</v>
      </c>
      <c r="C125" s="7">
        <v>124.51</v>
      </c>
      <c r="D125" s="8">
        <v>108.84</v>
      </c>
      <c r="E125" s="9">
        <v>91.35</v>
      </c>
      <c r="F125" s="10">
        <v>98.34</v>
      </c>
      <c r="G125" s="21">
        <v>151.881858583</v>
      </c>
      <c r="H125" s="11">
        <v>128.80000000000001</v>
      </c>
      <c r="I125" s="12">
        <v>160</v>
      </c>
      <c r="J125" s="13">
        <v>117.99</v>
      </c>
      <c r="K125" s="14">
        <v>159.49</v>
      </c>
      <c r="L125" s="15">
        <v>209.7</v>
      </c>
      <c r="M125" s="16">
        <v>111.85</v>
      </c>
      <c r="N125" s="17">
        <v>89.16</v>
      </c>
      <c r="O125" s="18">
        <v>185.77</v>
      </c>
      <c r="P125" s="19">
        <v>180.02</v>
      </c>
      <c r="Q125" s="20">
        <v>116.87</v>
      </c>
      <c r="R125" s="21">
        <v>142.23446120400001</v>
      </c>
      <c r="S125" s="21">
        <v>133.38</v>
      </c>
      <c r="T125" s="35"/>
    </row>
    <row r="126" spans="1:20">
      <c r="A126" s="35">
        <v>36799</v>
      </c>
      <c r="B126" s="6">
        <v>130.58000000000001</v>
      </c>
      <c r="C126" s="7">
        <v>126.25</v>
      </c>
      <c r="D126" s="8">
        <v>108.61</v>
      </c>
      <c r="E126" s="9">
        <v>92.64</v>
      </c>
      <c r="F126" s="10">
        <v>98.68</v>
      </c>
      <c r="G126" s="21">
        <v>155.376082822</v>
      </c>
      <c r="H126" s="11">
        <v>130.55000000000001</v>
      </c>
      <c r="I126" s="12">
        <v>156.88999999999999</v>
      </c>
      <c r="J126" s="13">
        <v>122.47</v>
      </c>
      <c r="K126" s="14">
        <v>162.57</v>
      </c>
      <c r="L126" s="15">
        <v>219.74</v>
      </c>
      <c r="M126" s="16">
        <v>113.38</v>
      </c>
      <c r="N126" s="17">
        <v>88.26</v>
      </c>
      <c r="O126" s="18">
        <v>193.66</v>
      </c>
      <c r="P126" s="19">
        <v>174.79</v>
      </c>
      <c r="Q126" s="20">
        <v>117.11</v>
      </c>
      <c r="R126" s="21">
        <v>147.13886570099999</v>
      </c>
      <c r="S126" s="21">
        <v>136.43</v>
      </c>
      <c r="T126" s="35"/>
    </row>
    <row r="127" spans="1:20">
      <c r="A127" s="35">
        <v>36891</v>
      </c>
      <c r="B127" s="6">
        <v>133.69</v>
      </c>
      <c r="C127" s="7">
        <v>127.82</v>
      </c>
      <c r="D127" s="8">
        <v>109.75</v>
      </c>
      <c r="E127" s="9">
        <v>92.39</v>
      </c>
      <c r="F127" s="10">
        <v>99.09</v>
      </c>
      <c r="G127" s="21">
        <v>156.72020236</v>
      </c>
      <c r="H127" s="11">
        <v>130.69999999999999</v>
      </c>
      <c r="I127" s="12">
        <v>154.62</v>
      </c>
      <c r="J127" s="13">
        <v>121.76</v>
      </c>
      <c r="K127" s="14">
        <v>167.27</v>
      </c>
      <c r="L127" s="15">
        <v>233.48</v>
      </c>
      <c r="M127" s="16">
        <v>114.68</v>
      </c>
      <c r="N127" s="17">
        <v>87.36</v>
      </c>
      <c r="O127" s="18">
        <v>198.18</v>
      </c>
      <c r="P127" s="19">
        <v>174.79</v>
      </c>
      <c r="Q127" s="20">
        <v>116.55</v>
      </c>
      <c r="R127" s="21">
        <v>147.683767018</v>
      </c>
      <c r="S127" s="21">
        <v>139.58000000000001</v>
      </c>
      <c r="T127" s="35"/>
    </row>
    <row r="128" spans="1:20">
      <c r="A128" s="35">
        <v>36981</v>
      </c>
      <c r="B128" s="6">
        <v>136.62</v>
      </c>
      <c r="C128" s="7">
        <v>129.69999999999999</v>
      </c>
      <c r="D128" s="8">
        <v>109.45</v>
      </c>
      <c r="E128" s="9">
        <v>93.24</v>
      </c>
      <c r="F128" s="10">
        <v>99.29</v>
      </c>
      <c r="G128" s="21">
        <v>159.67775190200001</v>
      </c>
      <c r="H128" s="11">
        <v>136.11000000000001</v>
      </c>
      <c r="I128" s="12">
        <v>155.05000000000001</v>
      </c>
      <c r="J128" s="13">
        <v>123.42</v>
      </c>
      <c r="K128" s="14">
        <v>166.55</v>
      </c>
      <c r="L128" s="15">
        <v>234.68</v>
      </c>
      <c r="M128" s="16">
        <v>116.01</v>
      </c>
      <c r="N128" s="17">
        <v>86.46</v>
      </c>
      <c r="O128" s="18">
        <v>202.79</v>
      </c>
      <c r="P128" s="19">
        <v>181.21</v>
      </c>
      <c r="Q128" s="20">
        <v>117.73</v>
      </c>
      <c r="R128" s="21">
        <v>152.04356284100001</v>
      </c>
      <c r="S128" s="21">
        <v>143.49</v>
      </c>
      <c r="T128" s="35"/>
    </row>
    <row r="129" spans="1:20">
      <c r="A129" s="35">
        <v>37072</v>
      </c>
      <c r="B129" s="6">
        <v>141.5</v>
      </c>
      <c r="C129" s="7">
        <v>130.88999999999999</v>
      </c>
      <c r="D129" s="8">
        <v>114.15</v>
      </c>
      <c r="E129" s="9">
        <v>94</v>
      </c>
      <c r="F129" s="10">
        <v>99.58</v>
      </c>
      <c r="G129" s="21">
        <v>161.827856604</v>
      </c>
      <c r="H129" s="11">
        <v>140.80000000000001</v>
      </c>
      <c r="I129" s="12">
        <v>156.6</v>
      </c>
      <c r="J129" s="13">
        <v>127.66</v>
      </c>
      <c r="K129" s="14">
        <v>172.51</v>
      </c>
      <c r="L129" s="15">
        <v>235.27</v>
      </c>
      <c r="M129" s="16">
        <v>117.48</v>
      </c>
      <c r="N129" s="17">
        <v>85.51</v>
      </c>
      <c r="O129" s="18">
        <v>208.29</v>
      </c>
      <c r="P129" s="19">
        <v>189.06</v>
      </c>
      <c r="Q129" s="20">
        <v>118.14</v>
      </c>
      <c r="R129" s="21">
        <v>154.22346075300001</v>
      </c>
      <c r="S129" s="21">
        <v>145.69</v>
      </c>
      <c r="T129" s="35"/>
    </row>
    <row r="130" spans="1:20">
      <c r="A130" s="35">
        <v>37164</v>
      </c>
      <c r="B130" s="6">
        <v>148.87</v>
      </c>
      <c r="C130" s="7">
        <v>133.19</v>
      </c>
      <c r="D130" s="8">
        <v>114.47</v>
      </c>
      <c r="E130" s="9">
        <v>95.19</v>
      </c>
      <c r="F130" s="10">
        <v>99.87</v>
      </c>
      <c r="G130" s="21">
        <v>163.70986723600001</v>
      </c>
      <c r="H130" s="11">
        <v>143.87</v>
      </c>
      <c r="I130" s="12">
        <v>155.9</v>
      </c>
      <c r="J130" s="13">
        <v>131.68</v>
      </c>
      <c r="K130" s="14">
        <v>178.66</v>
      </c>
      <c r="L130" s="15">
        <v>231.96</v>
      </c>
      <c r="M130" s="16">
        <v>120</v>
      </c>
      <c r="N130" s="17">
        <v>84.57</v>
      </c>
      <c r="O130" s="18">
        <v>213.61</v>
      </c>
      <c r="P130" s="19">
        <v>189.06</v>
      </c>
      <c r="Q130" s="20">
        <v>119.29</v>
      </c>
      <c r="R130" s="21">
        <v>156.94825998100001</v>
      </c>
      <c r="S130" s="21">
        <v>148.66</v>
      </c>
      <c r="T130" s="35"/>
    </row>
    <row r="131" spans="1:20">
      <c r="A131" s="35">
        <v>37256</v>
      </c>
      <c r="B131" s="6">
        <v>154.46</v>
      </c>
      <c r="C131" s="7">
        <v>133.06</v>
      </c>
      <c r="D131" s="8">
        <v>115.97</v>
      </c>
      <c r="E131" s="9">
        <v>95.73</v>
      </c>
      <c r="F131" s="10">
        <v>99.98</v>
      </c>
      <c r="G131" s="21">
        <v>162.36599097800001</v>
      </c>
      <c r="H131" s="11">
        <v>145.33000000000001</v>
      </c>
      <c r="I131" s="12">
        <v>156.6</v>
      </c>
      <c r="J131" s="13">
        <v>131.68</v>
      </c>
      <c r="K131" s="14">
        <v>175.05</v>
      </c>
      <c r="L131" s="15">
        <v>234.98</v>
      </c>
      <c r="M131" s="16">
        <v>123.21</v>
      </c>
      <c r="N131" s="17">
        <v>83.58</v>
      </c>
      <c r="O131" s="18">
        <v>215.56</v>
      </c>
      <c r="P131" s="19">
        <v>188.35</v>
      </c>
      <c r="Q131" s="20">
        <v>121.17</v>
      </c>
      <c r="R131" s="21">
        <v>154.76836206999999</v>
      </c>
      <c r="S131" s="21">
        <v>151.5</v>
      </c>
      <c r="T131" s="35"/>
    </row>
    <row r="132" spans="1:20">
      <c r="A132" s="35">
        <v>37346</v>
      </c>
      <c r="B132" s="6">
        <v>160.32</v>
      </c>
      <c r="C132" s="7">
        <v>136.04</v>
      </c>
      <c r="D132" s="8">
        <v>121.06</v>
      </c>
      <c r="E132" s="9">
        <v>98.17</v>
      </c>
      <c r="F132" s="10">
        <v>100.36</v>
      </c>
      <c r="G132" s="21">
        <v>164.78491958699999</v>
      </c>
      <c r="H132" s="11">
        <v>153.97</v>
      </c>
      <c r="I132" s="12">
        <v>162.55000000000001</v>
      </c>
      <c r="J132" s="13">
        <v>132.86000000000001</v>
      </c>
      <c r="K132" s="14">
        <v>180.83</v>
      </c>
      <c r="L132" s="15">
        <v>243.58</v>
      </c>
      <c r="M132" s="16">
        <v>130.28</v>
      </c>
      <c r="N132" s="17">
        <v>82.58</v>
      </c>
      <c r="O132" s="18">
        <v>219.46</v>
      </c>
      <c r="P132" s="19">
        <v>194.53</v>
      </c>
      <c r="Q132" s="20">
        <v>125.57</v>
      </c>
      <c r="R132" s="21">
        <v>157.49316129799999</v>
      </c>
      <c r="S132" s="21">
        <v>154.59</v>
      </c>
      <c r="T132" s="35"/>
    </row>
    <row r="133" spans="1:20">
      <c r="A133" s="35">
        <v>37437</v>
      </c>
      <c r="B133" s="6">
        <v>169.86</v>
      </c>
      <c r="C133" s="7">
        <v>138.57</v>
      </c>
      <c r="D133" s="8">
        <v>125.82</v>
      </c>
      <c r="E133" s="9">
        <v>99.32</v>
      </c>
      <c r="F133" s="10">
        <v>100.62</v>
      </c>
      <c r="G133" s="21">
        <v>168.01104975699999</v>
      </c>
      <c r="H133" s="11">
        <v>163.47999999999999</v>
      </c>
      <c r="I133" s="12">
        <v>167.92</v>
      </c>
      <c r="J133" s="13">
        <v>137.58000000000001</v>
      </c>
      <c r="K133" s="14">
        <v>195.66</v>
      </c>
      <c r="L133" s="15">
        <v>246.7</v>
      </c>
      <c r="M133" s="16">
        <v>133.02000000000001</v>
      </c>
      <c r="N133" s="17">
        <v>81.59</v>
      </c>
      <c r="O133" s="18">
        <v>222.48</v>
      </c>
      <c r="P133" s="19">
        <v>201.66</v>
      </c>
      <c r="Q133" s="20">
        <v>128.6</v>
      </c>
      <c r="R133" s="21">
        <v>162.39785843799999</v>
      </c>
      <c r="S133" s="21">
        <v>158.69999999999999</v>
      </c>
      <c r="T133" s="35"/>
    </row>
    <row r="134" spans="1:20">
      <c r="A134" s="35">
        <v>37529</v>
      </c>
      <c r="B134" s="6">
        <v>176.94</v>
      </c>
      <c r="C134" s="7">
        <v>142.13</v>
      </c>
      <c r="D134" s="8">
        <v>124.76</v>
      </c>
      <c r="E134" s="9">
        <v>101.13</v>
      </c>
      <c r="F134" s="10">
        <v>100.66</v>
      </c>
      <c r="G134" s="21">
        <v>169.08585882899999</v>
      </c>
      <c r="H134" s="11">
        <v>167.29</v>
      </c>
      <c r="I134" s="12">
        <v>169.9</v>
      </c>
      <c r="J134" s="13">
        <v>143.71</v>
      </c>
      <c r="K134" s="14">
        <v>208.86</v>
      </c>
      <c r="L134" s="15">
        <v>258.33999999999997</v>
      </c>
      <c r="M134" s="16">
        <v>134.62</v>
      </c>
      <c r="N134" s="17">
        <v>80.599999999999994</v>
      </c>
      <c r="O134" s="18">
        <v>226.29</v>
      </c>
      <c r="P134" s="19">
        <v>194.77</v>
      </c>
      <c r="Q134" s="20">
        <v>132.62</v>
      </c>
      <c r="R134" s="21">
        <v>168.39235821299999</v>
      </c>
      <c r="S134" s="21">
        <v>162.88</v>
      </c>
      <c r="T134" s="35"/>
    </row>
    <row r="135" spans="1:20">
      <c r="A135" s="35">
        <v>37621</v>
      </c>
      <c r="B135" s="6">
        <v>183.4</v>
      </c>
      <c r="C135" s="7">
        <v>143.85</v>
      </c>
      <c r="D135" s="8">
        <v>128.72</v>
      </c>
      <c r="E135" s="9">
        <v>102.65</v>
      </c>
      <c r="F135" s="10">
        <v>100.5</v>
      </c>
      <c r="G135" s="21">
        <v>169.08585882899999</v>
      </c>
      <c r="H135" s="11">
        <v>170.51</v>
      </c>
      <c r="I135" s="12">
        <v>170.26</v>
      </c>
      <c r="J135" s="13">
        <v>145.13</v>
      </c>
      <c r="K135" s="14">
        <v>219.17</v>
      </c>
      <c r="L135" s="15">
        <v>268.33</v>
      </c>
      <c r="M135" s="16">
        <v>135.62</v>
      </c>
      <c r="N135" s="17">
        <v>79.61</v>
      </c>
      <c r="O135" s="18">
        <v>226.03</v>
      </c>
      <c r="P135" s="19">
        <v>193.58</v>
      </c>
      <c r="Q135" s="20">
        <v>137.97999999999999</v>
      </c>
      <c r="R135" s="21">
        <v>168.93725953000001</v>
      </c>
      <c r="S135" s="21">
        <v>165.99</v>
      </c>
      <c r="T135" s="35"/>
    </row>
    <row r="136" spans="1:20">
      <c r="A136" s="35">
        <v>37711</v>
      </c>
      <c r="B136" s="6">
        <v>188.32</v>
      </c>
      <c r="C136" s="7">
        <v>146.06</v>
      </c>
      <c r="D136" s="8">
        <v>131.49</v>
      </c>
      <c r="E136" s="9">
        <v>103.89</v>
      </c>
      <c r="F136" s="10">
        <v>100.39</v>
      </c>
      <c r="G136" s="21">
        <v>169.355169295</v>
      </c>
      <c r="H136" s="11">
        <v>180.02</v>
      </c>
      <c r="I136" s="12">
        <v>173.3</v>
      </c>
      <c r="J136" s="13">
        <v>147.72</v>
      </c>
      <c r="K136" s="14">
        <v>223.15</v>
      </c>
      <c r="L136" s="15">
        <v>274.32</v>
      </c>
      <c r="M136" s="16">
        <v>138.69</v>
      </c>
      <c r="N136" s="17">
        <v>78.62</v>
      </c>
      <c r="O136" s="18">
        <v>227.98</v>
      </c>
      <c r="P136" s="19">
        <v>198.1</v>
      </c>
      <c r="Q136" s="20">
        <v>145.56</v>
      </c>
      <c r="R136" s="21">
        <v>170.02735480699999</v>
      </c>
      <c r="S136" s="21">
        <v>169.8</v>
      </c>
      <c r="T136" s="35"/>
    </row>
    <row r="137" spans="1:20">
      <c r="A137" s="35">
        <v>37802</v>
      </c>
      <c r="B137" s="6">
        <v>198.48</v>
      </c>
      <c r="C137" s="7">
        <v>147.49</v>
      </c>
      <c r="D137" s="8">
        <v>135.82</v>
      </c>
      <c r="E137" s="9">
        <v>104.73</v>
      </c>
      <c r="F137" s="10">
        <v>99.69</v>
      </c>
      <c r="G137" s="21">
        <v>172.849393534</v>
      </c>
      <c r="H137" s="11">
        <v>191.73</v>
      </c>
      <c r="I137" s="12">
        <v>176.83</v>
      </c>
      <c r="J137" s="13">
        <v>153.62</v>
      </c>
      <c r="K137" s="14">
        <v>230.02</v>
      </c>
      <c r="L137" s="15">
        <v>278.81</v>
      </c>
      <c r="M137" s="16">
        <v>140.55000000000001</v>
      </c>
      <c r="N137" s="17">
        <v>77.319999999999993</v>
      </c>
      <c r="O137" s="18">
        <v>230.55</v>
      </c>
      <c r="P137" s="19">
        <v>199.52</v>
      </c>
      <c r="Q137" s="20">
        <v>150.61000000000001</v>
      </c>
      <c r="R137" s="21">
        <v>173.84195667</v>
      </c>
      <c r="S137" s="21">
        <v>173.38</v>
      </c>
      <c r="T137" s="35"/>
    </row>
    <row r="138" spans="1:20">
      <c r="A138" s="35">
        <v>37894</v>
      </c>
      <c r="B138" s="6">
        <v>210.17</v>
      </c>
      <c r="C138" s="7">
        <v>151.5</v>
      </c>
      <c r="D138" s="8">
        <v>138.69999999999999</v>
      </c>
      <c r="E138" s="9">
        <v>105.83</v>
      </c>
      <c r="F138" s="10">
        <v>99.59</v>
      </c>
      <c r="G138" s="21">
        <v>175.000228075</v>
      </c>
      <c r="H138" s="11">
        <v>196.85</v>
      </c>
      <c r="I138" s="12">
        <v>180.44</v>
      </c>
      <c r="J138" s="13">
        <v>160.47</v>
      </c>
      <c r="K138" s="14">
        <v>236.35</v>
      </c>
      <c r="L138" s="15">
        <v>292.23</v>
      </c>
      <c r="M138" s="16">
        <v>143.15</v>
      </c>
      <c r="N138" s="17">
        <v>76.010000000000005</v>
      </c>
      <c r="O138" s="18">
        <v>232.59</v>
      </c>
      <c r="P138" s="19">
        <v>199.05</v>
      </c>
      <c r="Q138" s="20">
        <v>160.29</v>
      </c>
      <c r="R138" s="21">
        <v>177.65655853300001</v>
      </c>
      <c r="S138" s="21">
        <v>178.65</v>
      </c>
      <c r="T138" s="35"/>
    </row>
    <row r="139" spans="1:20">
      <c r="A139" s="35">
        <v>37986</v>
      </c>
      <c r="B139" s="6">
        <v>218.09</v>
      </c>
      <c r="C139" s="7">
        <v>154.13999999999999</v>
      </c>
      <c r="D139" s="8">
        <v>142.77000000000001</v>
      </c>
      <c r="E139" s="9">
        <v>105.27</v>
      </c>
      <c r="F139" s="10">
        <v>100.19</v>
      </c>
      <c r="G139" s="21">
        <v>175.000228075</v>
      </c>
      <c r="H139" s="11">
        <v>201.98</v>
      </c>
      <c r="I139" s="12">
        <v>182.85</v>
      </c>
      <c r="J139" s="13">
        <v>163.53</v>
      </c>
      <c r="K139" s="14">
        <v>241.23</v>
      </c>
      <c r="L139" s="15">
        <v>305.69</v>
      </c>
      <c r="M139" s="16">
        <v>144.04</v>
      </c>
      <c r="N139" s="17">
        <v>74.790000000000006</v>
      </c>
      <c r="O139" s="18">
        <v>235.07</v>
      </c>
      <c r="P139" s="19">
        <v>201.43</v>
      </c>
      <c r="Q139" s="20">
        <v>171.14</v>
      </c>
      <c r="R139" s="21">
        <v>179.29155512700001</v>
      </c>
      <c r="S139" s="21">
        <v>184.45</v>
      </c>
      <c r="T139" s="35"/>
    </row>
    <row r="140" spans="1:20">
      <c r="A140" s="35">
        <v>38077</v>
      </c>
      <c r="B140" s="6">
        <v>217.18</v>
      </c>
      <c r="C140" s="7">
        <v>158.27000000000001</v>
      </c>
      <c r="D140" s="8">
        <v>145.19</v>
      </c>
      <c r="E140" s="9">
        <v>106.12</v>
      </c>
      <c r="F140" s="10">
        <v>100.09</v>
      </c>
      <c r="G140" s="21">
        <v>179.838571852</v>
      </c>
      <c r="H140" s="11">
        <v>213.1</v>
      </c>
      <c r="I140" s="12">
        <v>187.73</v>
      </c>
      <c r="J140" s="13">
        <v>168.96</v>
      </c>
      <c r="K140" s="14">
        <v>243.4</v>
      </c>
      <c r="L140" s="15">
        <v>305.33</v>
      </c>
      <c r="M140" s="16">
        <v>145.53</v>
      </c>
      <c r="N140" s="17">
        <v>73.58</v>
      </c>
      <c r="O140" s="18">
        <v>237.73</v>
      </c>
      <c r="P140" s="19">
        <v>216.41</v>
      </c>
      <c r="Q140" s="20">
        <v>178.85</v>
      </c>
      <c r="R140" s="21">
        <v>183.10615698999999</v>
      </c>
      <c r="S140" s="21">
        <v>192.34</v>
      </c>
      <c r="T140" s="35"/>
    </row>
    <row r="141" spans="1:20">
      <c r="A141" s="35">
        <v>38168</v>
      </c>
      <c r="B141" s="6">
        <v>215.04</v>
      </c>
      <c r="C141" s="7">
        <v>159.09</v>
      </c>
      <c r="D141" s="8">
        <v>151.9</v>
      </c>
      <c r="E141" s="9">
        <v>107.44</v>
      </c>
      <c r="F141" s="10">
        <v>100.69</v>
      </c>
      <c r="G141" s="21">
        <v>186.55916954099999</v>
      </c>
      <c r="H141" s="11">
        <v>225.25</v>
      </c>
      <c r="I141" s="12">
        <v>192.11</v>
      </c>
      <c r="J141" s="13">
        <v>176.04</v>
      </c>
      <c r="K141" s="14">
        <v>257.69</v>
      </c>
      <c r="L141" s="15">
        <v>308.58</v>
      </c>
      <c r="M141" s="16">
        <v>148.47</v>
      </c>
      <c r="N141" s="17">
        <v>72.5</v>
      </c>
      <c r="O141" s="18">
        <v>240.3</v>
      </c>
      <c r="P141" s="19">
        <v>219.74</v>
      </c>
      <c r="Q141" s="20">
        <v>182.44</v>
      </c>
      <c r="R141" s="21">
        <v>190.73565335800001</v>
      </c>
      <c r="S141" s="21">
        <v>200.27</v>
      </c>
      <c r="T141" s="35"/>
    </row>
    <row r="142" spans="1:20">
      <c r="A142" s="35">
        <v>38260</v>
      </c>
      <c r="B142" s="6">
        <v>215.04</v>
      </c>
      <c r="C142" s="7">
        <v>165.09</v>
      </c>
      <c r="D142" s="8">
        <v>148.33000000000001</v>
      </c>
      <c r="E142" s="9">
        <v>108.27</v>
      </c>
      <c r="F142" s="10">
        <v>100.59</v>
      </c>
      <c r="G142" s="21">
        <v>191.93540441299999</v>
      </c>
      <c r="H142" s="11">
        <v>229.93</v>
      </c>
      <c r="I142" s="12">
        <v>192.33</v>
      </c>
      <c r="J142" s="13">
        <v>185.24</v>
      </c>
      <c r="K142" s="14">
        <v>269.26</v>
      </c>
      <c r="L142" s="15">
        <v>323.33999999999997</v>
      </c>
      <c r="M142" s="16">
        <v>152.36000000000001</v>
      </c>
      <c r="N142" s="17">
        <v>71.42</v>
      </c>
      <c r="O142" s="18">
        <v>243.76</v>
      </c>
      <c r="P142" s="19">
        <v>220.21</v>
      </c>
      <c r="Q142" s="20">
        <v>186.38</v>
      </c>
      <c r="R142" s="21">
        <v>195.09544918099999</v>
      </c>
      <c r="S142" s="21">
        <v>206.83</v>
      </c>
      <c r="T142" s="35"/>
    </row>
    <row r="143" spans="1:20">
      <c r="A143" s="35">
        <v>38352</v>
      </c>
      <c r="B143" s="6">
        <v>218.7</v>
      </c>
      <c r="C143" s="7">
        <v>168.78</v>
      </c>
      <c r="D143" s="8">
        <v>154.02000000000001</v>
      </c>
      <c r="E143" s="9">
        <v>108.06</v>
      </c>
      <c r="F143" s="10">
        <v>101.29</v>
      </c>
      <c r="G143" s="21">
        <v>195.69893911899999</v>
      </c>
      <c r="H143" s="11">
        <v>236.81</v>
      </c>
      <c r="I143" s="12">
        <v>193.39</v>
      </c>
      <c r="J143" s="13">
        <v>189.73</v>
      </c>
      <c r="K143" s="14">
        <v>270.89</v>
      </c>
      <c r="L143" s="15">
        <v>340.18</v>
      </c>
      <c r="M143" s="16">
        <v>154.69999999999999</v>
      </c>
      <c r="N143" s="17">
        <v>70.52</v>
      </c>
      <c r="O143" s="18">
        <v>244.56</v>
      </c>
      <c r="P143" s="19">
        <v>222.59</v>
      </c>
      <c r="Q143" s="20">
        <v>192.54</v>
      </c>
      <c r="R143" s="21">
        <v>197.27505445</v>
      </c>
      <c r="S143" s="21">
        <v>214.18</v>
      </c>
      <c r="T143" s="35"/>
    </row>
    <row r="144" spans="1:20">
      <c r="A144" s="35">
        <v>38442</v>
      </c>
      <c r="B144" s="6">
        <v>218.39</v>
      </c>
      <c r="C144" s="7">
        <v>176.45</v>
      </c>
      <c r="D144" s="8">
        <v>157.07</v>
      </c>
      <c r="E144" s="9">
        <v>108.29</v>
      </c>
      <c r="F144" s="10">
        <v>104.99</v>
      </c>
      <c r="G144" s="21">
        <v>203.494832438</v>
      </c>
      <c r="H144" s="11">
        <v>246.62</v>
      </c>
      <c r="I144" s="12">
        <v>197.73</v>
      </c>
      <c r="J144" s="13">
        <v>195.15</v>
      </c>
      <c r="K144" s="14">
        <v>270.33999999999997</v>
      </c>
      <c r="L144" s="15">
        <v>339.18</v>
      </c>
      <c r="M144" s="16">
        <v>157.65</v>
      </c>
      <c r="N144" s="17">
        <v>69.62</v>
      </c>
      <c r="O144" s="18">
        <v>246.77</v>
      </c>
      <c r="P144" s="19">
        <v>231.87</v>
      </c>
      <c r="Q144" s="20">
        <v>201.27</v>
      </c>
      <c r="R144" s="21">
        <v>198.36514972699999</v>
      </c>
      <c r="S144" s="21">
        <v>226.52</v>
      </c>
      <c r="T144" s="35"/>
    </row>
    <row r="145" spans="1:20">
      <c r="A145" s="35">
        <v>38533</v>
      </c>
      <c r="B145" s="6">
        <v>219.92</v>
      </c>
      <c r="C145" s="7">
        <v>180.41</v>
      </c>
      <c r="D145" s="8">
        <v>165.96</v>
      </c>
      <c r="E145" s="9">
        <v>108.67</v>
      </c>
      <c r="F145" s="10">
        <v>103.49</v>
      </c>
      <c r="G145" s="21">
        <v>215.322597812</v>
      </c>
      <c r="H145" s="11">
        <v>256.57</v>
      </c>
      <c r="I145" s="12">
        <v>203.42</v>
      </c>
      <c r="J145" s="13">
        <v>203.65</v>
      </c>
      <c r="K145" s="14">
        <v>272.88</v>
      </c>
      <c r="L145" s="15">
        <v>345.04</v>
      </c>
      <c r="M145" s="16">
        <v>160.56</v>
      </c>
      <c r="N145" s="17">
        <v>68.849999999999994</v>
      </c>
      <c r="O145" s="18">
        <v>249.88</v>
      </c>
      <c r="P145" s="19">
        <v>238.29</v>
      </c>
      <c r="Q145" s="20">
        <v>206.4</v>
      </c>
      <c r="R145" s="21">
        <v>205.52159789800001</v>
      </c>
      <c r="S145" s="21">
        <v>234.4</v>
      </c>
      <c r="T145" s="35"/>
    </row>
    <row r="146" spans="1:20">
      <c r="A146" s="35">
        <v>38625</v>
      </c>
      <c r="B146" s="6">
        <v>219.61</v>
      </c>
      <c r="C146" s="7">
        <v>186.83</v>
      </c>
      <c r="D146" s="8">
        <v>165.75</v>
      </c>
      <c r="E146" s="9">
        <v>109.92</v>
      </c>
      <c r="F146" s="10">
        <v>104.69</v>
      </c>
      <c r="G146" s="21">
        <v>227.68801100100001</v>
      </c>
      <c r="H146" s="11">
        <v>260.81</v>
      </c>
      <c r="I146" s="12">
        <v>207.48</v>
      </c>
      <c r="J146" s="13">
        <v>214.03</v>
      </c>
      <c r="K146" s="14">
        <v>278.12</v>
      </c>
      <c r="L146" s="15">
        <v>357.66</v>
      </c>
      <c r="M146" s="16">
        <v>163.69</v>
      </c>
      <c r="N146" s="17">
        <v>68.09</v>
      </c>
      <c r="O146" s="18">
        <v>252.89</v>
      </c>
      <c r="P146" s="19">
        <v>240.43</v>
      </c>
      <c r="Q146" s="20">
        <v>212.22</v>
      </c>
      <c r="R146" s="21">
        <v>214.16466860099999</v>
      </c>
      <c r="S146" s="21">
        <v>241.86</v>
      </c>
      <c r="T146" s="35"/>
    </row>
    <row r="147" spans="1:20">
      <c r="A147" s="35">
        <v>38717</v>
      </c>
      <c r="B147" s="6">
        <v>223.88</v>
      </c>
      <c r="C147" s="7">
        <v>190.53</v>
      </c>
      <c r="D147" s="8">
        <v>169.91</v>
      </c>
      <c r="E147" s="9">
        <v>110.05</v>
      </c>
      <c r="F147" s="10">
        <v>103.99</v>
      </c>
      <c r="G147" s="21">
        <v>240.05366746999999</v>
      </c>
      <c r="H147" s="11">
        <v>266.95999999999998</v>
      </c>
      <c r="I147" s="12">
        <v>211.54</v>
      </c>
      <c r="J147" s="13">
        <v>218.04</v>
      </c>
      <c r="K147" s="14">
        <v>276.85000000000002</v>
      </c>
      <c r="L147" s="15">
        <v>372.42</v>
      </c>
      <c r="M147" s="16">
        <v>165.16</v>
      </c>
      <c r="N147" s="17">
        <v>67.5</v>
      </c>
      <c r="O147" s="18">
        <v>254.31</v>
      </c>
      <c r="P147" s="19">
        <v>240.67</v>
      </c>
      <c r="Q147" s="20">
        <v>220.43</v>
      </c>
      <c r="R147" s="21">
        <v>219.56082394800001</v>
      </c>
      <c r="S147" s="21">
        <v>247.39</v>
      </c>
      <c r="T147" s="35"/>
    </row>
    <row r="148" spans="1:20">
      <c r="A148" s="35">
        <v>38807</v>
      </c>
      <c r="B148" s="6">
        <v>226.31</v>
      </c>
      <c r="C148" s="7">
        <v>194.21</v>
      </c>
      <c r="D148" s="8">
        <v>176.01</v>
      </c>
      <c r="E148" s="9">
        <v>110.85</v>
      </c>
      <c r="F148" s="10">
        <v>103.19</v>
      </c>
      <c r="G148" s="21">
        <v>254.56991519900001</v>
      </c>
      <c r="H148" s="11">
        <v>276.33</v>
      </c>
      <c r="I148" s="12">
        <v>212.96</v>
      </c>
      <c r="J148" s="13">
        <v>223</v>
      </c>
      <c r="K148" s="14">
        <v>279.93</v>
      </c>
      <c r="L148" s="15">
        <v>380.3</v>
      </c>
      <c r="M148" s="16">
        <v>166.95</v>
      </c>
      <c r="N148" s="17">
        <v>66.91</v>
      </c>
      <c r="O148" s="18">
        <v>258.20999999999998</v>
      </c>
      <c r="P148" s="19">
        <v>255.65</v>
      </c>
      <c r="Q148" s="20">
        <v>225.91</v>
      </c>
      <c r="R148" s="21">
        <v>227.119992623</v>
      </c>
      <c r="S148" s="21">
        <v>253.27</v>
      </c>
      <c r="T148" s="35"/>
    </row>
    <row r="149" spans="1:20">
      <c r="A149" s="35">
        <v>38898</v>
      </c>
      <c r="B149" s="6">
        <v>234.54</v>
      </c>
      <c r="C149" s="7">
        <v>199.52</v>
      </c>
      <c r="D149" s="8">
        <v>187</v>
      </c>
      <c r="E149" s="9">
        <v>110.96</v>
      </c>
      <c r="F149" s="10">
        <v>104.59</v>
      </c>
      <c r="G149" s="21">
        <v>271.77372903000003</v>
      </c>
      <c r="H149" s="11">
        <v>284.23</v>
      </c>
      <c r="I149" s="12">
        <v>217.02</v>
      </c>
      <c r="J149" s="13">
        <v>230.08</v>
      </c>
      <c r="K149" s="14">
        <v>287.52</v>
      </c>
      <c r="L149" s="15">
        <v>394.84</v>
      </c>
      <c r="M149" s="16">
        <v>170.18</v>
      </c>
      <c r="N149" s="17">
        <v>66.55</v>
      </c>
      <c r="O149" s="18">
        <v>261.32</v>
      </c>
      <c r="P149" s="19">
        <v>268.25</v>
      </c>
      <c r="Q149" s="20">
        <v>227.97</v>
      </c>
      <c r="R149" s="21">
        <v>234.24080975999999</v>
      </c>
      <c r="S149" s="21">
        <v>250.36</v>
      </c>
      <c r="T149" s="35"/>
    </row>
    <row r="150" spans="1:20">
      <c r="A150" s="35">
        <v>38990</v>
      </c>
      <c r="B150" s="6">
        <v>238.8</v>
      </c>
      <c r="C150" s="7">
        <v>205.29</v>
      </c>
      <c r="D150" s="8">
        <v>183.12</v>
      </c>
      <c r="E150" s="9">
        <v>111.51</v>
      </c>
      <c r="F150" s="10">
        <v>105.59</v>
      </c>
      <c r="G150" s="21">
        <v>279.10999457100002</v>
      </c>
      <c r="H150" s="11">
        <v>286.43</v>
      </c>
      <c r="I150" s="12">
        <v>219.66</v>
      </c>
      <c r="J150" s="13">
        <v>238.1</v>
      </c>
      <c r="K150" s="14">
        <v>297.83</v>
      </c>
      <c r="L150" s="15">
        <v>416.81</v>
      </c>
      <c r="M150" s="16">
        <v>173.26</v>
      </c>
      <c r="N150" s="17">
        <v>66.19</v>
      </c>
      <c r="O150" s="18">
        <v>264.69</v>
      </c>
      <c r="P150" s="19">
        <v>277.05</v>
      </c>
      <c r="Q150" s="20">
        <v>233.27</v>
      </c>
      <c r="R150" s="21">
        <v>240.428033935</v>
      </c>
      <c r="S150" s="21">
        <v>248.68</v>
      </c>
      <c r="T150" s="35"/>
    </row>
    <row r="151" spans="1:20">
      <c r="A151" s="35">
        <v>39082</v>
      </c>
      <c r="B151" s="6">
        <v>243.07</v>
      </c>
      <c r="C151" s="7">
        <v>206.87</v>
      </c>
      <c r="D151" s="8">
        <v>186.16</v>
      </c>
      <c r="E151" s="9">
        <v>112.06</v>
      </c>
      <c r="F151" s="10">
        <v>104.49</v>
      </c>
      <c r="G151" s="21">
        <v>275.01772184499998</v>
      </c>
      <c r="H151" s="11">
        <v>291.26</v>
      </c>
      <c r="I151" s="12">
        <v>223.11</v>
      </c>
      <c r="J151" s="13">
        <v>239.75</v>
      </c>
      <c r="K151" s="14">
        <v>301.99</v>
      </c>
      <c r="L151" s="15">
        <v>427.52</v>
      </c>
      <c r="M151" s="16">
        <v>174.44</v>
      </c>
      <c r="N151" s="17">
        <v>66.06</v>
      </c>
      <c r="O151" s="18">
        <v>265.93</v>
      </c>
      <c r="P151" s="19">
        <v>280.38</v>
      </c>
      <c r="Q151" s="20">
        <v>241.49</v>
      </c>
      <c r="R151" s="21">
        <v>241.63170414300001</v>
      </c>
      <c r="S151" s="21">
        <v>249.54</v>
      </c>
      <c r="T151" s="35"/>
    </row>
    <row r="152" spans="1:20">
      <c r="A152" s="35">
        <v>39172</v>
      </c>
      <c r="B152" s="6">
        <v>245.2</v>
      </c>
      <c r="C152" s="7">
        <v>211.76</v>
      </c>
      <c r="D152" s="8">
        <v>193.56</v>
      </c>
      <c r="E152" s="9">
        <v>113.53</v>
      </c>
      <c r="F152" s="10">
        <v>103.89</v>
      </c>
      <c r="G152" s="21">
        <v>277.162388437</v>
      </c>
      <c r="H152" s="11">
        <v>296.23</v>
      </c>
      <c r="I152" s="12">
        <v>226.36</v>
      </c>
      <c r="J152" s="13">
        <v>241.41</v>
      </c>
      <c r="K152" s="14">
        <v>311.20999999999998</v>
      </c>
      <c r="L152" s="15">
        <v>437.1</v>
      </c>
      <c r="M152" s="16">
        <v>176.73</v>
      </c>
      <c r="N152" s="17">
        <v>65.92</v>
      </c>
      <c r="O152" s="18">
        <v>268.85000000000002</v>
      </c>
      <c r="P152" s="19">
        <v>297.98</v>
      </c>
      <c r="Q152" s="20">
        <v>251.58</v>
      </c>
      <c r="R152" s="21">
        <v>250.95655521099999</v>
      </c>
      <c r="S152" s="21">
        <v>245.96</v>
      </c>
      <c r="T152" s="35"/>
    </row>
    <row r="153" spans="1:20">
      <c r="A153" s="35">
        <v>39263</v>
      </c>
      <c r="B153" s="6">
        <v>256.16000000000003</v>
      </c>
      <c r="C153" s="7">
        <v>215.95</v>
      </c>
      <c r="D153" s="8">
        <v>205.97</v>
      </c>
      <c r="E153" s="9">
        <v>113.39</v>
      </c>
      <c r="F153" s="10">
        <v>103.79</v>
      </c>
      <c r="G153" s="21">
        <v>282.75924439800002</v>
      </c>
      <c r="H153" s="11">
        <v>300.62</v>
      </c>
      <c r="I153" s="12">
        <v>230.01</v>
      </c>
      <c r="J153" s="13">
        <v>245.65</v>
      </c>
      <c r="K153" s="14">
        <v>319.89</v>
      </c>
      <c r="L153" s="15">
        <v>440.25</v>
      </c>
      <c r="M153" s="16">
        <v>178.75</v>
      </c>
      <c r="N153" s="17">
        <v>65.83</v>
      </c>
      <c r="O153" s="18">
        <v>272.05</v>
      </c>
      <c r="P153" s="19">
        <v>309.16000000000003</v>
      </c>
      <c r="Q153" s="20">
        <v>258.60000000000002</v>
      </c>
      <c r="R153" s="21">
        <v>266.68511143799998</v>
      </c>
      <c r="S153" s="21">
        <v>239.41</v>
      </c>
      <c r="T153" s="35"/>
    </row>
    <row r="154" spans="1:20">
      <c r="A154" s="35">
        <v>39355</v>
      </c>
      <c r="B154" s="6">
        <v>265.3</v>
      </c>
      <c r="C154" s="7">
        <v>220.07</v>
      </c>
      <c r="D154" s="8">
        <v>204.15</v>
      </c>
      <c r="E154" s="9">
        <v>113.87</v>
      </c>
      <c r="F154" s="10">
        <v>104.49</v>
      </c>
      <c r="G154" s="21">
        <v>282.04072419800002</v>
      </c>
      <c r="H154" s="11">
        <v>301.64999999999998</v>
      </c>
      <c r="I154" s="12">
        <v>232.24</v>
      </c>
      <c r="J154" s="13">
        <v>251.55</v>
      </c>
      <c r="K154" s="14">
        <v>332.01</v>
      </c>
      <c r="L154" s="15">
        <v>440.7</v>
      </c>
      <c r="M154" s="16">
        <v>181.21</v>
      </c>
      <c r="N154" s="17">
        <v>65.739999999999995</v>
      </c>
      <c r="O154" s="18">
        <v>276.20999999999998</v>
      </c>
      <c r="P154" s="19">
        <v>308.68</v>
      </c>
      <c r="Q154" s="20">
        <v>259.8</v>
      </c>
      <c r="R154" s="21">
        <v>277.01361985400001</v>
      </c>
      <c r="S154" s="21">
        <v>232.65</v>
      </c>
      <c r="T154" s="35"/>
    </row>
    <row r="155" spans="1:20">
      <c r="A155" s="35">
        <v>39447</v>
      </c>
      <c r="B155" s="6">
        <v>275.35000000000002</v>
      </c>
      <c r="C155" s="7">
        <v>220.91</v>
      </c>
      <c r="D155" s="8">
        <v>208.4</v>
      </c>
      <c r="E155" s="9">
        <v>114.7</v>
      </c>
      <c r="F155" s="10">
        <v>104.69</v>
      </c>
      <c r="G155" s="21">
        <v>273.993927396</v>
      </c>
      <c r="H155" s="11">
        <v>305.31</v>
      </c>
      <c r="I155" s="12">
        <v>232.24</v>
      </c>
      <c r="J155" s="13">
        <v>253.44</v>
      </c>
      <c r="K155" s="14">
        <v>331.65</v>
      </c>
      <c r="L155" s="15">
        <v>439.13</v>
      </c>
      <c r="M155" s="16">
        <v>182.16</v>
      </c>
      <c r="N155" s="17">
        <v>65.61</v>
      </c>
      <c r="O155" s="18">
        <v>277.19</v>
      </c>
      <c r="P155" s="19">
        <v>301.77999999999997</v>
      </c>
      <c r="Q155" s="20">
        <v>259.97000000000003</v>
      </c>
      <c r="R155" s="21">
        <v>269.226292796</v>
      </c>
      <c r="S155" s="21">
        <v>225.71</v>
      </c>
      <c r="T155" s="35"/>
    </row>
    <row r="156" spans="1:20">
      <c r="A156" s="35">
        <v>39538</v>
      </c>
      <c r="B156" s="6">
        <v>276.57</v>
      </c>
      <c r="C156" s="7">
        <v>223.07</v>
      </c>
      <c r="D156" s="8">
        <v>206.41</v>
      </c>
      <c r="E156" s="9">
        <v>115.44</v>
      </c>
      <c r="F156" s="10">
        <v>106.89</v>
      </c>
      <c r="G156" s="21">
        <v>271.74927803999998</v>
      </c>
      <c r="H156" s="11">
        <v>307.5</v>
      </c>
      <c r="I156" s="12">
        <v>233.87</v>
      </c>
      <c r="J156" s="13">
        <v>251.79</v>
      </c>
      <c r="K156" s="14">
        <v>331.46</v>
      </c>
      <c r="L156" s="15">
        <v>431.46</v>
      </c>
      <c r="M156" s="16">
        <v>183.34</v>
      </c>
      <c r="N156" s="17">
        <v>65.47</v>
      </c>
      <c r="O156" s="18">
        <v>280.47000000000003</v>
      </c>
      <c r="P156" s="19">
        <v>308.92</v>
      </c>
      <c r="Q156" s="20">
        <v>258.43</v>
      </c>
      <c r="R156" s="21">
        <v>269.67392636800002</v>
      </c>
      <c r="S156" s="21">
        <v>216.95</v>
      </c>
      <c r="T156" s="35"/>
    </row>
    <row r="157" spans="1:20">
      <c r="A157" s="35">
        <v>39629</v>
      </c>
      <c r="B157" s="6">
        <v>274.13</v>
      </c>
      <c r="C157" s="7">
        <v>226.24</v>
      </c>
      <c r="D157" s="8">
        <v>209.98</v>
      </c>
      <c r="E157" s="9">
        <v>117.34</v>
      </c>
      <c r="F157" s="10">
        <v>107.69</v>
      </c>
      <c r="G157" s="21">
        <v>275.62560736400002</v>
      </c>
      <c r="H157" s="11">
        <v>306.77</v>
      </c>
      <c r="I157" s="12">
        <v>236.3</v>
      </c>
      <c r="J157" s="13">
        <v>251.79</v>
      </c>
      <c r="K157" s="14">
        <v>328.57</v>
      </c>
      <c r="L157" s="15">
        <v>421.1</v>
      </c>
      <c r="M157" s="16">
        <v>185.15</v>
      </c>
      <c r="N157" s="17">
        <v>65.02</v>
      </c>
      <c r="O157" s="18">
        <v>280.74</v>
      </c>
      <c r="P157" s="19">
        <v>312.72000000000003</v>
      </c>
      <c r="Q157" s="20">
        <v>247.13</v>
      </c>
      <c r="R157" s="21">
        <v>275.06768635100002</v>
      </c>
      <c r="S157" s="21">
        <v>207.44</v>
      </c>
      <c r="T157" s="35"/>
    </row>
    <row r="158" spans="1:20">
      <c r="A158" s="35">
        <v>39721</v>
      </c>
      <c r="B158" s="6">
        <v>268.04000000000002</v>
      </c>
      <c r="C158" s="7">
        <v>229.47</v>
      </c>
      <c r="D158" s="8">
        <v>195.82</v>
      </c>
      <c r="E158" s="9">
        <v>118.55</v>
      </c>
      <c r="F158" s="10">
        <v>107.09</v>
      </c>
      <c r="G158" s="21">
        <v>264.596515974</v>
      </c>
      <c r="H158" s="11">
        <v>302.82</v>
      </c>
      <c r="I158" s="12">
        <v>233.06</v>
      </c>
      <c r="J158" s="13">
        <v>252.97</v>
      </c>
      <c r="K158" s="14">
        <v>319.70999999999998</v>
      </c>
      <c r="L158" s="15">
        <v>410.28</v>
      </c>
      <c r="M158" s="16">
        <v>185.95</v>
      </c>
      <c r="N158" s="17">
        <v>64.569999999999993</v>
      </c>
      <c r="O158" s="18">
        <v>283.83999999999997</v>
      </c>
      <c r="P158" s="19">
        <v>302.02</v>
      </c>
      <c r="Q158" s="20">
        <v>242.34</v>
      </c>
      <c r="R158" s="21">
        <v>273.119058064</v>
      </c>
      <c r="S158" s="21">
        <v>199.13</v>
      </c>
      <c r="T158" s="35"/>
    </row>
    <row r="159" spans="1:20">
      <c r="A159" s="35">
        <v>39813</v>
      </c>
      <c r="B159" s="6">
        <v>264.39</v>
      </c>
      <c r="C159" s="7">
        <v>228.21</v>
      </c>
      <c r="D159" s="8">
        <v>187.16</v>
      </c>
      <c r="E159" s="9">
        <v>119.43</v>
      </c>
      <c r="F159" s="10">
        <v>107.79</v>
      </c>
      <c r="G159" s="21">
        <v>245.52353285000001</v>
      </c>
      <c r="H159" s="11">
        <v>295.43</v>
      </c>
      <c r="I159" s="12">
        <v>223.11</v>
      </c>
      <c r="J159" s="13">
        <v>243.77</v>
      </c>
      <c r="K159" s="14">
        <v>302.70999999999998</v>
      </c>
      <c r="L159" s="15">
        <v>390.9</v>
      </c>
      <c r="M159" s="16">
        <v>183.12</v>
      </c>
      <c r="N159" s="17">
        <v>63.9</v>
      </c>
      <c r="O159" s="18">
        <v>281.8</v>
      </c>
      <c r="P159" s="19">
        <v>280.86</v>
      </c>
      <c r="Q159" s="20">
        <v>236.69</v>
      </c>
      <c r="R159" s="21">
        <v>258.32050175299997</v>
      </c>
      <c r="S159" s="21">
        <v>189.18</v>
      </c>
      <c r="T159" s="35"/>
    </row>
    <row r="160" spans="1:20">
      <c r="A160" s="35">
        <v>39903</v>
      </c>
      <c r="B160" s="6">
        <v>263.77999999999997</v>
      </c>
      <c r="C160" s="7">
        <v>225.23</v>
      </c>
      <c r="D160" s="8">
        <v>187.27</v>
      </c>
      <c r="E160" s="9">
        <v>121.66</v>
      </c>
      <c r="F160" s="10">
        <v>107.59</v>
      </c>
      <c r="G160" s="21">
        <v>234.11097245799999</v>
      </c>
      <c r="H160" s="11">
        <v>286.58999999999997</v>
      </c>
      <c r="I160" s="12">
        <v>221.08</v>
      </c>
      <c r="J160" s="13">
        <v>233.15</v>
      </c>
      <c r="K160" s="14">
        <v>290.24</v>
      </c>
      <c r="L160" s="15">
        <v>366.67</v>
      </c>
      <c r="M160" s="16">
        <v>183.77</v>
      </c>
      <c r="N160" s="17">
        <v>63.22</v>
      </c>
      <c r="O160" s="18">
        <v>279.85000000000002</v>
      </c>
      <c r="P160" s="19">
        <v>292.51</v>
      </c>
      <c r="Q160" s="20">
        <v>234.81</v>
      </c>
      <c r="R160" s="21">
        <v>264.21279678399998</v>
      </c>
      <c r="S160" s="21">
        <v>180.74</v>
      </c>
      <c r="T160" s="35"/>
    </row>
    <row r="161" spans="1:20">
      <c r="A161" s="35">
        <v>39994</v>
      </c>
      <c r="B161" s="6">
        <v>274.74</v>
      </c>
      <c r="C161" s="7">
        <v>223.07</v>
      </c>
      <c r="D161" s="8">
        <v>210.52</v>
      </c>
      <c r="E161" s="9">
        <v>123.56</v>
      </c>
      <c r="F161" s="10">
        <v>106.49</v>
      </c>
      <c r="G161" s="21">
        <v>236.598921276</v>
      </c>
      <c r="H161" s="11">
        <v>281.14</v>
      </c>
      <c r="I161" s="12">
        <v>227.78</v>
      </c>
      <c r="J161" s="13">
        <v>228.9</v>
      </c>
      <c r="K161" s="14">
        <v>288.25</v>
      </c>
      <c r="L161" s="15">
        <v>342.11</v>
      </c>
      <c r="M161" s="16">
        <v>183.6</v>
      </c>
      <c r="N161" s="17">
        <v>62.59</v>
      </c>
      <c r="O161" s="18">
        <v>272.76</v>
      </c>
      <c r="P161" s="19">
        <v>307.97000000000003</v>
      </c>
      <c r="Q161" s="20">
        <v>239.43</v>
      </c>
      <c r="R161" s="21">
        <v>273.12115400699997</v>
      </c>
      <c r="S161" s="21">
        <v>180.86</v>
      </c>
      <c r="T161" s="35"/>
    </row>
    <row r="162" spans="1:20">
      <c r="A162" s="35">
        <v>40086</v>
      </c>
      <c r="B162" s="6">
        <v>286.32</v>
      </c>
      <c r="C162" s="7">
        <v>228.28</v>
      </c>
      <c r="D162" s="8">
        <v>217.07</v>
      </c>
      <c r="E162" s="9">
        <v>125.11</v>
      </c>
      <c r="F162" s="10">
        <v>106.49</v>
      </c>
      <c r="G162" s="21">
        <v>236.63668716199999</v>
      </c>
      <c r="H162" s="11">
        <v>277.61</v>
      </c>
      <c r="I162" s="12">
        <v>234.07</v>
      </c>
      <c r="J162" s="13">
        <v>233.38</v>
      </c>
      <c r="K162" s="14">
        <v>300.18</v>
      </c>
      <c r="L162" s="15">
        <v>325.88</v>
      </c>
      <c r="M162" s="16">
        <v>183.95</v>
      </c>
      <c r="N162" s="17">
        <v>61.96</v>
      </c>
      <c r="O162" s="18">
        <v>269.02999999999997</v>
      </c>
      <c r="P162" s="19">
        <v>313.44</v>
      </c>
      <c r="Q162" s="20">
        <v>244.91</v>
      </c>
      <c r="R162" s="21">
        <v>281.15131105</v>
      </c>
      <c r="S162" s="21">
        <v>182.17</v>
      </c>
      <c r="T162" s="35"/>
    </row>
    <row r="163" spans="1:20">
      <c r="A163" s="35">
        <v>40178</v>
      </c>
      <c r="B163" s="6">
        <v>302.16000000000003</v>
      </c>
      <c r="C163" s="7">
        <v>226.12</v>
      </c>
      <c r="D163" s="8">
        <v>224.27</v>
      </c>
      <c r="E163" s="9">
        <v>127.19</v>
      </c>
      <c r="F163" s="10">
        <v>106.99</v>
      </c>
      <c r="G163" s="21">
        <v>235.699318492</v>
      </c>
      <c r="H163" s="11">
        <v>276.95999999999998</v>
      </c>
      <c r="I163" s="12">
        <v>240.77</v>
      </c>
      <c r="J163" s="13">
        <v>233.85</v>
      </c>
      <c r="K163" s="14">
        <v>303.8</v>
      </c>
      <c r="L163" s="15">
        <v>316.3</v>
      </c>
      <c r="M163" s="16">
        <v>182.55</v>
      </c>
      <c r="N163" s="17">
        <v>61.33</v>
      </c>
      <c r="O163" s="18">
        <v>266.81</v>
      </c>
      <c r="P163" s="19">
        <v>313.44</v>
      </c>
      <c r="Q163" s="20">
        <v>249.53</v>
      </c>
      <c r="R163" s="21">
        <v>287.91491959000001</v>
      </c>
      <c r="S163" s="21">
        <v>183.27</v>
      </c>
      <c r="T163" s="35"/>
    </row>
    <row r="164" spans="1:20">
      <c r="A164" s="35">
        <v>40268</v>
      </c>
      <c r="B164" s="6">
        <v>311.60000000000002</v>
      </c>
      <c r="C164" s="7">
        <v>228.61</v>
      </c>
      <c r="D164" s="8">
        <v>221.95</v>
      </c>
      <c r="E164" s="9">
        <v>128.36000000000001</v>
      </c>
      <c r="F164" s="10">
        <v>105.99</v>
      </c>
      <c r="G164" s="21">
        <v>236.71221893500001</v>
      </c>
      <c r="H164" s="11">
        <v>273.06</v>
      </c>
      <c r="I164" s="12">
        <v>246.25</v>
      </c>
      <c r="J164" s="13">
        <v>235.98</v>
      </c>
      <c r="K164" s="14">
        <v>312.48</v>
      </c>
      <c r="L164" s="15">
        <v>305.82</v>
      </c>
      <c r="M164" s="16">
        <v>179.3</v>
      </c>
      <c r="N164" s="17">
        <v>60.7</v>
      </c>
      <c r="O164" s="18">
        <v>266.37</v>
      </c>
      <c r="P164" s="19">
        <v>324.14</v>
      </c>
      <c r="Q164" s="20">
        <v>249.7</v>
      </c>
      <c r="R164" s="21">
        <v>293.01315158900002</v>
      </c>
      <c r="S164" s="21">
        <v>183.99</v>
      </c>
      <c r="T164" s="35"/>
    </row>
    <row r="165" spans="1:20">
      <c r="A165" s="35">
        <v>40359</v>
      </c>
      <c r="B165" s="6">
        <v>317.69</v>
      </c>
      <c r="C165" s="7">
        <v>230.73</v>
      </c>
      <c r="D165" s="8">
        <v>228.41</v>
      </c>
      <c r="E165" s="9">
        <v>129.59</v>
      </c>
      <c r="F165" s="10">
        <v>107.19</v>
      </c>
      <c r="G165" s="21">
        <v>243.92719787799999</v>
      </c>
      <c r="H165" s="11">
        <v>270.60000000000002</v>
      </c>
      <c r="I165" s="12">
        <v>251.33</v>
      </c>
      <c r="J165" s="13">
        <v>240.93</v>
      </c>
      <c r="K165" s="14">
        <v>317.36</v>
      </c>
      <c r="L165" s="15">
        <v>297.48</v>
      </c>
      <c r="M165" s="16">
        <v>180.2</v>
      </c>
      <c r="N165" s="17">
        <v>60.2</v>
      </c>
      <c r="O165" s="18">
        <v>266.73</v>
      </c>
      <c r="P165" s="19">
        <v>336.03</v>
      </c>
      <c r="Q165" s="20">
        <v>246.96</v>
      </c>
      <c r="R165" s="21">
        <v>297.23108746499997</v>
      </c>
      <c r="S165" s="21">
        <v>182.86</v>
      </c>
      <c r="T165" s="35"/>
    </row>
    <row r="166" spans="1:20">
      <c r="A166" s="35">
        <v>40451</v>
      </c>
      <c r="B166" s="6">
        <v>313.73</v>
      </c>
      <c r="C166" s="7">
        <v>235.13</v>
      </c>
      <c r="D166" s="8">
        <v>217.79</v>
      </c>
      <c r="E166" s="9">
        <v>130.91</v>
      </c>
      <c r="F166" s="10">
        <v>107.99</v>
      </c>
      <c r="G166" s="21">
        <v>243.56261182</v>
      </c>
      <c r="H166" s="11">
        <v>268.13</v>
      </c>
      <c r="I166" s="12">
        <v>252.75</v>
      </c>
      <c r="J166" s="13">
        <v>248.48</v>
      </c>
      <c r="K166" s="14">
        <v>322.60000000000002</v>
      </c>
      <c r="L166" s="15">
        <v>289.02999999999997</v>
      </c>
      <c r="M166" s="16">
        <v>180.75</v>
      </c>
      <c r="N166" s="17">
        <v>59.71</v>
      </c>
      <c r="O166" s="18">
        <v>266.89999999999998</v>
      </c>
      <c r="P166" s="19">
        <v>334.36</v>
      </c>
      <c r="Q166" s="20">
        <v>245.42</v>
      </c>
      <c r="R166" s="21">
        <v>301.24901048100003</v>
      </c>
      <c r="S166" s="21">
        <v>178.58</v>
      </c>
      <c r="T166" s="35"/>
    </row>
    <row r="167" spans="1:20">
      <c r="A167" s="35">
        <v>40543</v>
      </c>
      <c r="B167" s="6">
        <v>315.56</v>
      </c>
      <c r="C167" s="7">
        <v>236.55</v>
      </c>
      <c r="D167" s="8">
        <v>228.04</v>
      </c>
      <c r="E167" s="9">
        <v>133.16</v>
      </c>
      <c r="F167" s="10">
        <v>108.59</v>
      </c>
      <c r="G167" s="21">
        <v>244.15403528600001</v>
      </c>
      <c r="H167" s="11">
        <v>267.18</v>
      </c>
      <c r="I167" s="12">
        <v>253.36</v>
      </c>
      <c r="J167" s="13">
        <v>251.55</v>
      </c>
      <c r="K167" s="14">
        <v>315.55</v>
      </c>
      <c r="L167" s="15">
        <v>281.37</v>
      </c>
      <c r="M167" s="16">
        <v>180.57</v>
      </c>
      <c r="N167" s="17">
        <v>59.21</v>
      </c>
      <c r="O167" s="18">
        <v>263.89</v>
      </c>
      <c r="P167" s="19">
        <v>334.13</v>
      </c>
      <c r="Q167" s="20">
        <v>245.42</v>
      </c>
      <c r="R167" s="21">
        <v>306.18854964100001</v>
      </c>
      <c r="S167" s="21">
        <v>176.96</v>
      </c>
      <c r="T167" s="35"/>
    </row>
    <row r="168" spans="1:20">
      <c r="A168" s="35">
        <v>40633</v>
      </c>
      <c r="B168" s="6">
        <v>312.82</v>
      </c>
      <c r="C168" s="7">
        <v>238.2</v>
      </c>
      <c r="D168" s="8">
        <v>238.5</v>
      </c>
      <c r="E168" s="9">
        <v>134.38</v>
      </c>
      <c r="F168" s="10">
        <v>109.29</v>
      </c>
      <c r="G168" s="21">
        <v>240.267054046</v>
      </c>
      <c r="H168" s="11">
        <v>260.17</v>
      </c>
      <c r="I168" s="12">
        <v>256.60000000000002</v>
      </c>
      <c r="J168" s="13">
        <v>252.5</v>
      </c>
      <c r="K168" s="14">
        <v>312.66000000000003</v>
      </c>
      <c r="L168" s="15">
        <v>271.79000000000002</v>
      </c>
      <c r="M168" s="16">
        <v>180.39</v>
      </c>
      <c r="N168" s="17">
        <v>58.72</v>
      </c>
      <c r="O168" s="18">
        <v>262.56</v>
      </c>
      <c r="P168" s="19">
        <v>351.25</v>
      </c>
      <c r="Q168" s="20">
        <v>245.94</v>
      </c>
      <c r="R168" s="21">
        <v>307.017046026</v>
      </c>
      <c r="S168" s="21">
        <v>174.64</v>
      </c>
      <c r="T168" s="35"/>
    </row>
    <row r="169" spans="1:20">
      <c r="A169" s="35">
        <v>40724</v>
      </c>
      <c r="B169" s="6">
        <v>310.69</v>
      </c>
      <c r="C169" s="7">
        <v>240.39</v>
      </c>
      <c r="D169" s="8">
        <v>247.68</v>
      </c>
      <c r="E169" s="9">
        <v>135.44999999999999</v>
      </c>
      <c r="F169" s="10">
        <v>109.69</v>
      </c>
      <c r="G169" s="21">
        <v>241.64187756699999</v>
      </c>
      <c r="H169" s="11">
        <v>256.44</v>
      </c>
      <c r="I169" s="12">
        <v>259.24</v>
      </c>
      <c r="J169" s="13">
        <v>257.92</v>
      </c>
      <c r="K169" s="14">
        <v>311.57</v>
      </c>
      <c r="L169" s="15">
        <v>260.52</v>
      </c>
      <c r="M169" s="16">
        <v>182.37</v>
      </c>
      <c r="N169" s="17">
        <v>58.27</v>
      </c>
      <c r="O169" s="18">
        <v>261.41000000000003</v>
      </c>
      <c r="P169" s="19">
        <v>361</v>
      </c>
      <c r="Q169" s="20">
        <v>248.84</v>
      </c>
      <c r="R169" s="21">
        <v>308.86746440500002</v>
      </c>
      <c r="S169" s="21">
        <v>173.65</v>
      </c>
      <c r="T169" s="35"/>
    </row>
    <row r="170" spans="1:20">
      <c r="A170" s="35">
        <v>40816</v>
      </c>
      <c r="B170" s="6">
        <v>305.2</v>
      </c>
      <c r="C170" s="7">
        <v>245.13</v>
      </c>
      <c r="D170" s="8">
        <v>234.12</v>
      </c>
      <c r="E170" s="9">
        <v>136.07</v>
      </c>
      <c r="F170" s="10">
        <v>110.89</v>
      </c>
      <c r="G170" s="21">
        <v>235.44004115600001</v>
      </c>
      <c r="H170" s="11">
        <v>253.1</v>
      </c>
      <c r="I170" s="12">
        <v>259.64999999999998</v>
      </c>
      <c r="J170" s="13">
        <v>263.82</v>
      </c>
      <c r="K170" s="14">
        <v>317.54000000000002</v>
      </c>
      <c r="L170" s="15">
        <v>249.93</v>
      </c>
      <c r="M170" s="16">
        <v>182.37</v>
      </c>
      <c r="N170" s="17">
        <v>57.82</v>
      </c>
      <c r="O170" s="18">
        <v>259.45</v>
      </c>
      <c r="P170" s="19">
        <v>362.19</v>
      </c>
      <c r="Q170" s="20">
        <v>251.93</v>
      </c>
      <c r="R170" s="21">
        <v>308.21472782500001</v>
      </c>
      <c r="S170" s="21">
        <v>173.64</v>
      </c>
      <c r="T170" s="35"/>
    </row>
    <row r="171" spans="1:20">
      <c r="A171" s="35">
        <v>40908</v>
      </c>
      <c r="B171" s="6">
        <v>302.77</v>
      </c>
      <c r="C171" s="7">
        <v>244.72</v>
      </c>
      <c r="D171" s="8">
        <v>235.78</v>
      </c>
      <c r="E171" s="9">
        <v>139.27000000000001</v>
      </c>
      <c r="F171" s="10">
        <v>111.09</v>
      </c>
      <c r="G171" s="21">
        <v>228.028001754</v>
      </c>
      <c r="H171" s="11">
        <v>249.07</v>
      </c>
      <c r="I171" s="12">
        <v>255.59</v>
      </c>
      <c r="J171" s="13">
        <v>260.76</v>
      </c>
      <c r="K171" s="14">
        <v>314.10000000000002</v>
      </c>
      <c r="L171" s="15">
        <v>236.86</v>
      </c>
      <c r="M171" s="16">
        <v>181.11</v>
      </c>
      <c r="N171" s="17">
        <v>57.41</v>
      </c>
      <c r="O171" s="18">
        <v>254.93</v>
      </c>
      <c r="P171" s="19">
        <v>360.52</v>
      </c>
      <c r="Q171" s="20">
        <v>252.27</v>
      </c>
      <c r="R171" s="21">
        <v>300.85108070299998</v>
      </c>
      <c r="S171" s="21">
        <v>172.33</v>
      </c>
      <c r="T171" s="35"/>
    </row>
    <row r="172" spans="1:20">
      <c r="A172" s="35">
        <v>40999</v>
      </c>
      <c r="B172" s="6">
        <v>304.58999999999997</v>
      </c>
      <c r="C172" s="7">
        <v>246.48</v>
      </c>
      <c r="D172" s="8">
        <v>240.78</v>
      </c>
      <c r="E172" s="9">
        <v>141.68</v>
      </c>
      <c r="F172" s="10">
        <v>111.99</v>
      </c>
      <c r="G172" s="21">
        <v>229.84318519600001</v>
      </c>
      <c r="H172" s="11">
        <v>241.39</v>
      </c>
      <c r="I172" s="12">
        <v>259.45</v>
      </c>
      <c r="J172" s="13">
        <v>257.22000000000003</v>
      </c>
      <c r="K172" s="14">
        <v>314.10000000000002</v>
      </c>
      <c r="L172" s="15">
        <v>225.14</v>
      </c>
      <c r="M172" s="16">
        <v>180.03</v>
      </c>
      <c r="N172" s="17">
        <v>57.01</v>
      </c>
      <c r="O172" s="18">
        <v>251.74</v>
      </c>
      <c r="P172" s="19">
        <v>373.37</v>
      </c>
      <c r="Q172" s="20">
        <v>254.66</v>
      </c>
      <c r="R172" s="21">
        <v>305.20136041799998</v>
      </c>
      <c r="S172" s="21">
        <v>176.64</v>
      </c>
      <c r="T172" s="35"/>
    </row>
    <row r="173" spans="1:20">
      <c r="A173" s="35">
        <v>41090</v>
      </c>
      <c r="B173" s="6">
        <v>305.81</v>
      </c>
      <c r="C173" s="7">
        <v>246.69</v>
      </c>
      <c r="D173" s="8">
        <v>247.6</v>
      </c>
      <c r="E173" s="9">
        <v>140.22999999999999</v>
      </c>
      <c r="F173" s="10">
        <v>113.49</v>
      </c>
      <c r="G173" s="21">
        <v>230.70211702399999</v>
      </c>
      <c r="H173" s="11">
        <v>235.11</v>
      </c>
      <c r="I173" s="12">
        <v>261.68</v>
      </c>
      <c r="J173" s="13">
        <v>257.22000000000003</v>
      </c>
      <c r="K173" s="14">
        <v>317.72000000000003</v>
      </c>
      <c r="L173" s="15">
        <v>220.52</v>
      </c>
      <c r="M173" s="16">
        <v>178.58</v>
      </c>
      <c r="N173" s="17">
        <v>56.65</v>
      </c>
      <c r="O173" s="18">
        <v>246.86</v>
      </c>
      <c r="P173" s="19">
        <v>385.26</v>
      </c>
      <c r="Q173" s="20">
        <v>258.77</v>
      </c>
      <c r="R173" s="21">
        <v>308.613256444</v>
      </c>
      <c r="S173" s="21">
        <v>179.98</v>
      </c>
      <c r="T173" s="35"/>
    </row>
    <row r="174" spans="1:20">
      <c r="A174" s="35">
        <v>41182</v>
      </c>
      <c r="B174" s="6">
        <v>305.2</v>
      </c>
      <c r="C174" s="7">
        <v>249.46</v>
      </c>
      <c r="D174" s="8">
        <v>233.46</v>
      </c>
      <c r="E174" s="9">
        <v>142.69</v>
      </c>
      <c r="F174" s="10">
        <v>113.89</v>
      </c>
      <c r="G174" s="21">
        <v>233.64640363699999</v>
      </c>
      <c r="H174" s="11">
        <v>229.14</v>
      </c>
      <c r="I174" s="12">
        <v>264.12</v>
      </c>
      <c r="J174" s="13">
        <v>259.58</v>
      </c>
      <c r="K174" s="14">
        <v>323.51</v>
      </c>
      <c r="L174" s="15">
        <v>220.75</v>
      </c>
      <c r="M174" s="16">
        <v>175.52</v>
      </c>
      <c r="N174" s="17">
        <v>56.29</v>
      </c>
      <c r="O174" s="18">
        <v>237.2</v>
      </c>
      <c r="P174" s="19">
        <v>387.4</v>
      </c>
      <c r="Q174" s="20">
        <v>264.08</v>
      </c>
      <c r="R174" s="21">
        <v>310.73824337600001</v>
      </c>
      <c r="S174" s="21">
        <v>183.5</v>
      </c>
      <c r="T174" s="35"/>
    </row>
    <row r="175" spans="1:20">
      <c r="A175" s="35">
        <v>41274</v>
      </c>
      <c r="B175" s="6">
        <v>311.89999999999998</v>
      </c>
      <c r="C175" s="7">
        <v>247.46</v>
      </c>
      <c r="D175" s="8">
        <v>236.53</v>
      </c>
      <c r="E175" s="9">
        <v>144.47</v>
      </c>
      <c r="F175" s="10">
        <v>114.89</v>
      </c>
      <c r="G175" s="21">
        <v>232.541751457</v>
      </c>
      <c r="H175" s="11">
        <v>224.11</v>
      </c>
      <c r="I175" s="12">
        <v>262.69</v>
      </c>
      <c r="J175" s="13">
        <v>255.33</v>
      </c>
      <c r="K175" s="14">
        <v>321.33999999999997</v>
      </c>
      <c r="L175" s="15">
        <v>222.32</v>
      </c>
      <c r="M175" s="16">
        <v>171.74</v>
      </c>
      <c r="N175" s="17">
        <v>56.02</v>
      </c>
      <c r="O175" s="18">
        <v>235.51</v>
      </c>
      <c r="P175" s="19">
        <v>384.54</v>
      </c>
      <c r="Q175" s="20">
        <v>269.55</v>
      </c>
      <c r="R175" s="21">
        <v>312.30091870299998</v>
      </c>
      <c r="S175" s="21">
        <v>187.86</v>
      </c>
      <c r="T175" s="35"/>
    </row>
    <row r="176" spans="1:20">
      <c r="A176" s="35">
        <v>41364</v>
      </c>
      <c r="B176" s="6">
        <v>314.04000000000002</v>
      </c>
      <c r="C176" s="7">
        <v>249</v>
      </c>
      <c r="D176" s="8">
        <v>243.69</v>
      </c>
      <c r="E176" s="9">
        <v>146.21</v>
      </c>
      <c r="F176" s="10">
        <v>115.79</v>
      </c>
      <c r="G176" s="21">
        <v>237.97374479699999</v>
      </c>
      <c r="H176" s="11">
        <v>221.94</v>
      </c>
      <c r="I176" s="12">
        <v>264.12</v>
      </c>
      <c r="J176" s="13">
        <v>252.02</v>
      </c>
      <c r="K176" s="14">
        <v>320.98</v>
      </c>
      <c r="L176" s="15">
        <v>218.49</v>
      </c>
      <c r="M176" s="16">
        <v>169.21</v>
      </c>
      <c r="N176" s="17">
        <v>55.75</v>
      </c>
      <c r="O176" s="18">
        <v>230.1</v>
      </c>
      <c r="P176" s="19">
        <v>396.2</v>
      </c>
      <c r="Q176" s="20">
        <v>274.35000000000002</v>
      </c>
      <c r="R176" s="21">
        <v>317.68689375399998</v>
      </c>
      <c r="S176" s="21">
        <v>195.25</v>
      </c>
      <c r="T176" s="35"/>
    </row>
    <row r="177" spans="1:20">
      <c r="A177" s="35">
        <v>41455</v>
      </c>
      <c r="B177" s="6">
        <v>321.95999999999998</v>
      </c>
      <c r="C177" s="7">
        <v>249.67</v>
      </c>
      <c r="D177" s="8">
        <v>255.67</v>
      </c>
      <c r="E177" s="9">
        <v>147.43</v>
      </c>
      <c r="F177" s="10">
        <v>117.19</v>
      </c>
      <c r="G177" s="21">
        <v>242.025588658</v>
      </c>
      <c r="H177" s="11">
        <v>219.95</v>
      </c>
      <c r="I177" s="12">
        <v>267.36</v>
      </c>
      <c r="J177" s="13">
        <v>251.55</v>
      </c>
      <c r="K177" s="14">
        <v>326.94</v>
      </c>
      <c r="L177" s="15">
        <v>219.73</v>
      </c>
      <c r="M177" s="16">
        <v>168.13</v>
      </c>
      <c r="N177" s="17">
        <v>55.57</v>
      </c>
      <c r="O177" s="18">
        <v>225.4</v>
      </c>
      <c r="P177" s="19">
        <v>406.18</v>
      </c>
      <c r="Q177" s="20">
        <v>282.05</v>
      </c>
      <c r="R177" s="21">
        <v>322.93603365899997</v>
      </c>
      <c r="S177" s="21">
        <v>200.2</v>
      </c>
      <c r="T177" s="35"/>
    </row>
    <row r="178" spans="1:20">
      <c r="A178" s="35">
        <v>41547</v>
      </c>
      <c r="B178" s="6">
        <v>329.87</v>
      </c>
      <c r="C178" s="7">
        <v>252.77</v>
      </c>
      <c r="D178" s="8">
        <v>253.15</v>
      </c>
      <c r="E178" s="9">
        <v>148.49</v>
      </c>
      <c r="F178" s="10">
        <v>118.19</v>
      </c>
      <c r="G178" s="21">
        <v>241.75541731600001</v>
      </c>
      <c r="H178" s="11">
        <v>218.85</v>
      </c>
      <c r="I178" s="12">
        <v>266.95999999999998</v>
      </c>
      <c r="J178" s="13">
        <v>253.44</v>
      </c>
      <c r="K178" s="14">
        <v>335.08</v>
      </c>
      <c r="L178" s="15">
        <v>227.17</v>
      </c>
      <c r="M178" s="16">
        <v>165.61</v>
      </c>
      <c r="N178" s="17">
        <v>55.39</v>
      </c>
      <c r="O178" s="18">
        <v>226.29</v>
      </c>
      <c r="P178" s="19">
        <v>398.81</v>
      </c>
      <c r="Q178" s="20">
        <v>291.12</v>
      </c>
      <c r="R178" s="21">
        <v>328.882224372</v>
      </c>
      <c r="S178" s="21">
        <v>204.85</v>
      </c>
      <c r="T178" s="35"/>
    </row>
    <row r="179" spans="1:20">
      <c r="A179" s="35">
        <v>41639</v>
      </c>
      <c r="B179" s="6">
        <v>342.36</v>
      </c>
      <c r="C179" s="7">
        <v>250.26</v>
      </c>
      <c r="D179" s="8">
        <v>259.29000000000002</v>
      </c>
      <c r="E179" s="9">
        <v>149.57</v>
      </c>
      <c r="F179" s="10">
        <v>117.69</v>
      </c>
      <c r="G179" s="21">
        <v>240.945145379</v>
      </c>
      <c r="H179" s="11">
        <v>214.69</v>
      </c>
      <c r="I179" s="12">
        <v>266.14999999999998</v>
      </c>
      <c r="J179" s="13">
        <v>250.61</v>
      </c>
      <c r="K179" s="14">
        <v>338.88</v>
      </c>
      <c r="L179" s="15">
        <v>235.73</v>
      </c>
      <c r="M179" s="16">
        <v>162.54</v>
      </c>
      <c r="N179" s="17">
        <v>55.25</v>
      </c>
      <c r="O179" s="18">
        <v>225.49</v>
      </c>
      <c r="P179" s="19">
        <v>388.35</v>
      </c>
      <c r="Q179" s="20">
        <v>294.37</v>
      </c>
      <c r="R179" s="21">
        <v>334.07118076699999</v>
      </c>
      <c r="S179" s="21">
        <v>208.73</v>
      </c>
      <c r="T179" s="35"/>
    </row>
    <row r="180" spans="1:20">
      <c r="A180" s="35">
        <v>41729</v>
      </c>
      <c r="B180" s="6">
        <v>348.15</v>
      </c>
      <c r="C180" s="7">
        <v>246.3</v>
      </c>
      <c r="D180" s="8">
        <v>264.39999999999998</v>
      </c>
      <c r="E180" s="9">
        <v>149.4</v>
      </c>
      <c r="F180" s="10">
        <v>118.59</v>
      </c>
      <c r="G180" s="21">
        <v>245.26691849299999</v>
      </c>
      <c r="H180" s="11">
        <v>213.6</v>
      </c>
      <c r="I180" s="12">
        <v>264.12</v>
      </c>
      <c r="J180" s="13">
        <v>248.01</v>
      </c>
      <c r="K180" s="14">
        <v>346.47</v>
      </c>
      <c r="L180" s="15">
        <v>234.61</v>
      </c>
      <c r="M180" s="16">
        <v>161.46</v>
      </c>
      <c r="N180" s="17">
        <v>55.12</v>
      </c>
      <c r="O180" s="18">
        <v>226.73</v>
      </c>
      <c r="P180" s="19">
        <v>396.67</v>
      </c>
      <c r="Q180" s="20">
        <v>294.2</v>
      </c>
      <c r="R180" s="21">
        <v>342.10133781000002</v>
      </c>
      <c r="S180" s="21">
        <v>216.74</v>
      </c>
      <c r="T180" s="35"/>
    </row>
    <row r="181" spans="1:20">
      <c r="G181" s="3"/>
      <c r="R181" s="3" t="s">
        <v>85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topLeftCell="J1" workbookViewId="0">
      <selection activeCell="S1" activeCellId="1" sqref="A1:A178 S1:S178"/>
    </sheetView>
  </sheetViews>
  <sheetFormatPr baseColWidth="10" defaultRowHeight="14" x14ac:dyDescent="0"/>
  <sheetData>
    <row r="1" spans="1:19">
      <c r="A1" s="1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  <c r="S1" s="2" t="s">
        <v>84</v>
      </c>
    </row>
    <row r="2" spans="1:19">
      <c r="A2">
        <v>1970.25</v>
      </c>
      <c r="B2" s="21">
        <v>9.84</v>
      </c>
      <c r="C2" s="21">
        <v>19.809999999999999</v>
      </c>
      <c r="D2" s="21">
        <v>14.55</v>
      </c>
      <c r="E2" s="21">
        <v>34.229999999999997</v>
      </c>
      <c r="F2" s="21">
        <v>40.98</v>
      </c>
      <c r="G2" s="21">
        <v>19.438293126800001</v>
      </c>
      <c r="H2" s="3" t="s">
        <v>85</v>
      </c>
      <c r="I2" s="21">
        <v>17.03</v>
      </c>
      <c r="J2" s="21">
        <v>14.66</v>
      </c>
      <c r="K2" s="21">
        <v>7.05</v>
      </c>
      <c r="L2" s="21">
        <v>7.61</v>
      </c>
      <c r="M2" s="3" t="s">
        <v>85</v>
      </c>
      <c r="N2" s="21">
        <v>19.36</v>
      </c>
      <c r="O2" s="21">
        <v>19.79</v>
      </c>
      <c r="P2" s="21">
        <v>15.45</v>
      </c>
      <c r="Q2" s="21">
        <v>6.21</v>
      </c>
      <c r="R2" s="21">
        <v>19.564039531799999</v>
      </c>
      <c r="S2" s="21">
        <v>16.940000000000001</v>
      </c>
    </row>
    <row r="3" spans="1:19">
      <c r="A3">
        <v>1970.5</v>
      </c>
      <c r="B3" s="21">
        <v>10.02</v>
      </c>
      <c r="C3" s="21">
        <v>19.91</v>
      </c>
      <c r="D3" s="21">
        <v>14.55</v>
      </c>
      <c r="E3" s="21">
        <v>34.03</v>
      </c>
      <c r="F3" s="21">
        <v>42.87</v>
      </c>
      <c r="G3" s="21">
        <v>19.438293126800001</v>
      </c>
      <c r="H3" s="3" t="s">
        <v>85</v>
      </c>
      <c r="I3" s="21">
        <v>17.329999999999998</v>
      </c>
      <c r="J3" s="21">
        <v>14.93</v>
      </c>
      <c r="K3" s="21">
        <v>7.05</v>
      </c>
      <c r="L3" s="21">
        <v>7.61</v>
      </c>
      <c r="M3" s="3" t="s">
        <v>85</v>
      </c>
      <c r="N3" s="21">
        <v>20.260000000000002</v>
      </c>
      <c r="O3" s="21">
        <v>20.75</v>
      </c>
      <c r="P3" s="21">
        <v>15.45</v>
      </c>
      <c r="Q3" s="21">
        <v>6.35</v>
      </c>
      <c r="R3" s="21">
        <v>20.054502918400001</v>
      </c>
      <c r="S3" s="21">
        <v>17.07</v>
      </c>
    </row>
    <row r="4" spans="1:19">
      <c r="A4">
        <v>1970.75</v>
      </c>
      <c r="B4" s="21">
        <v>10.3</v>
      </c>
      <c r="C4" s="21">
        <v>19.68</v>
      </c>
      <c r="D4" s="21">
        <v>14.67</v>
      </c>
      <c r="E4" s="21">
        <v>35.11</v>
      </c>
      <c r="F4" s="21">
        <v>43.34</v>
      </c>
      <c r="G4" s="21">
        <v>19.438293126800001</v>
      </c>
      <c r="H4" s="3" t="s">
        <v>85</v>
      </c>
      <c r="I4" s="21">
        <v>17.45</v>
      </c>
      <c r="J4" s="21">
        <v>15.28</v>
      </c>
      <c r="K4" s="21">
        <v>7.41</v>
      </c>
      <c r="L4" s="21">
        <v>8.01</v>
      </c>
      <c r="M4" s="3" t="s">
        <v>85</v>
      </c>
      <c r="N4" s="21">
        <v>21.16</v>
      </c>
      <c r="O4" s="21">
        <v>21.33</v>
      </c>
      <c r="P4" s="21">
        <v>15.45</v>
      </c>
      <c r="Q4" s="21">
        <v>6.49</v>
      </c>
      <c r="R4" s="21">
        <v>20.054502918400001</v>
      </c>
      <c r="S4" s="21">
        <v>17.62</v>
      </c>
    </row>
    <row r="5" spans="1:19">
      <c r="A5">
        <v>1971</v>
      </c>
      <c r="B5" s="21">
        <v>10.62</v>
      </c>
      <c r="C5" s="21">
        <v>18.91</v>
      </c>
      <c r="D5" s="21">
        <v>15.09</v>
      </c>
      <c r="E5" s="21">
        <v>35.090000000000003</v>
      </c>
      <c r="F5" s="21">
        <v>43.81</v>
      </c>
      <c r="G5" s="21">
        <v>19.438293126800001</v>
      </c>
      <c r="H5" s="3" t="s">
        <v>85</v>
      </c>
      <c r="I5" s="21">
        <v>17.8</v>
      </c>
      <c r="J5" s="21">
        <v>15.24</v>
      </c>
      <c r="K5" s="21">
        <v>7.41</v>
      </c>
      <c r="L5" s="21">
        <v>8.4700000000000006</v>
      </c>
      <c r="M5" s="3" t="s">
        <v>85</v>
      </c>
      <c r="N5" s="21">
        <v>21.97</v>
      </c>
      <c r="O5" s="21">
        <v>21.7</v>
      </c>
      <c r="P5" s="21">
        <v>15.45</v>
      </c>
      <c r="Q5" s="21">
        <v>6.67</v>
      </c>
      <c r="R5" s="21">
        <v>20.490470373099999</v>
      </c>
      <c r="S5" s="21">
        <v>18.39</v>
      </c>
    </row>
    <row r="6" spans="1:19">
      <c r="A6">
        <v>1971.25</v>
      </c>
      <c r="B6" s="21">
        <v>10.92</v>
      </c>
      <c r="C6" s="21">
        <v>19.170000000000002</v>
      </c>
      <c r="D6" s="21">
        <v>15.21</v>
      </c>
      <c r="E6" s="21">
        <v>37.46</v>
      </c>
      <c r="F6" s="21">
        <v>45.23</v>
      </c>
      <c r="G6" s="21">
        <v>21.182594077699999</v>
      </c>
      <c r="H6" s="21">
        <v>4.4000000000000004</v>
      </c>
      <c r="I6" s="21">
        <v>18.059999999999999</v>
      </c>
      <c r="J6" s="21">
        <v>15.24</v>
      </c>
      <c r="K6" s="21">
        <v>7.59</v>
      </c>
      <c r="L6" s="21">
        <v>8.35</v>
      </c>
      <c r="M6" s="21">
        <v>4.43</v>
      </c>
      <c r="N6" s="21">
        <v>22.79</v>
      </c>
      <c r="O6" s="21">
        <v>22.33</v>
      </c>
      <c r="P6" s="21">
        <v>16.29</v>
      </c>
      <c r="Q6" s="21">
        <v>6.88</v>
      </c>
      <c r="R6" s="21">
        <v>20.599462236800001</v>
      </c>
      <c r="S6" s="21">
        <v>18.03</v>
      </c>
    </row>
    <row r="7" spans="1:19">
      <c r="A7">
        <v>1971.5</v>
      </c>
      <c r="B7" s="21">
        <v>11.17</v>
      </c>
      <c r="C7" s="21">
        <v>19.46</v>
      </c>
      <c r="D7" s="21">
        <v>15.39</v>
      </c>
      <c r="E7" s="21">
        <v>37.380000000000003</v>
      </c>
      <c r="F7" s="21">
        <v>47.44</v>
      </c>
      <c r="G7" s="21">
        <v>21.359215034199998</v>
      </c>
      <c r="H7" s="21">
        <v>4.55</v>
      </c>
      <c r="I7" s="21">
        <v>17.829999999999998</v>
      </c>
      <c r="J7" s="21">
        <v>15.68</v>
      </c>
      <c r="K7" s="21">
        <v>7.78</v>
      </c>
      <c r="L7" s="21">
        <v>8.2899999999999991</v>
      </c>
      <c r="M7" s="21">
        <v>4.42</v>
      </c>
      <c r="N7" s="21">
        <v>23.64</v>
      </c>
      <c r="O7" s="21">
        <v>23.14</v>
      </c>
      <c r="P7" s="21">
        <v>16.29</v>
      </c>
      <c r="Q7" s="21">
        <v>7.09</v>
      </c>
      <c r="R7" s="21">
        <v>21.089925623399999</v>
      </c>
      <c r="S7" s="21">
        <v>18.55</v>
      </c>
    </row>
    <row r="8" spans="1:19">
      <c r="A8">
        <v>1971.75</v>
      </c>
      <c r="B8" s="21">
        <v>11.51</v>
      </c>
      <c r="C8" s="21">
        <v>19.670000000000002</v>
      </c>
      <c r="D8" s="21">
        <v>15.33</v>
      </c>
      <c r="E8" s="21">
        <v>38.979999999999997</v>
      </c>
      <c r="F8" s="21">
        <v>48.07</v>
      </c>
      <c r="G8" s="21">
        <v>21.9771451023</v>
      </c>
      <c r="H8" s="21">
        <v>4.5999999999999996</v>
      </c>
      <c r="I8" s="21">
        <v>18.46</v>
      </c>
      <c r="J8" s="21">
        <v>16.309999999999999</v>
      </c>
      <c r="K8" s="21">
        <v>8.32</v>
      </c>
      <c r="L8" s="21">
        <v>9.15</v>
      </c>
      <c r="M8" s="21">
        <v>4.4400000000000004</v>
      </c>
      <c r="N8" s="21">
        <v>24.5</v>
      </c>
      <c r="O8" s="21">
        <v>23.35</v>
      </c>
      <c r="P8" s="21">
        <v>16.29</v>
      </c>
      <c r="Q8" s="21">
        <v>7.23</v>
      </c>
      <c r="R8" s="21">
        <v>21.089925623399999</v>
      </c>
      <c r="S8" s="21">
        <v>19.03</v>
      </c>
    </row>
    <row r="9" spans="1:19">
      <c r="A9">
        <v>1972</v>
      </c>
      <c r="B9" s="21">
        <v>11.95</v>
      </c>
      <c r="C9" s="21">
        <v>19.39</v>
      </c>
      <c r="D9" s="21">
        <v>16.11</v>
      </c>
      <c r="E9" s="21">
        <v>39.68</v>
      </c>
      <c r="F9" s="21">
        <v>48.23</v>
      </c>
      <c r="G9" s="21">
        <v>23.124694760200001</v>
      </c>
      <c r="H9" s="21">
        <v>4.6399999999999997</v>
      </c>
      <c r="I9" s="21">
        <v>18.670000000000002</v>
      </c>
      <c r="J9" s="21">
        <v>16.46</v>
      </c>
      <c r="K9" s="21">
        <v>8.68</v>
      </c>
      <c r="L9" s="21">
        <v>9.85</v>
      </c>
      <c r="M9" s="21">
        <v>4.53</v>
      </c>
      <c r="N9" s="21">
        <v>25.31</v>
      </c>
      <c r="O9" s="21">
        <v>23.95</v>
      </c>
      <c r="P9" s="21">
        <v>16.29</v>
      </c>
      <c r="Q9" s="21">
        <v>7.4</v>
      </c>
      <c r="R9" s="21">
        <v>21.580389010000001</v>
      </c>
      <c r="S9" s="21">
        <v>20.059999999999999</v>
      </c>
    </row>
    <row r="10" spans="1:19">
      <c r="A10">
        <v>1972.25</v>
      </c>
      <c r="B10" s="21">
        <v>12.21</v>
      </c>
      <c r="C10" s="21">
        <v>20.170000000000002</v>
      </c>
      <c r="D10" s="21">
        <v>16.46</v>
      </c>
      <c r="E10" s="21">
        <v>41.19</v>
      </c>
      <c r="F10" s="21">
        <v>49.17</v>
      </c>
      <c r="G10" s="21">
        <v>24.448135535900001</v>
      </c>
      <c r="H10" s="21">
        <v>4.59</v>
      </c>
      <c r="I10" s="21">
        <v>19.43</v>
      </c>
      <c r="J10" s="21">
        <v>16.55</v>
      </c>
      <c r="K10" s="21">
        <v>9.2200000000000006</v>
      </c>
      <c r="L10" s="21">
        <v>9.51</v>
      </c>
      <c r="M10" s="21">
        <v>4.72</v>
      </c>
      <c r="N10" s="21">
        <v>26.12</v>
      </c>
      <c r="O10" s="21">
        <v>24.88</v>
      </c>
      <c r="P10" s="21">
        <v>17.54</v>
      </c>
      <c r="Q10" s="21">
        <v>7.68</v>
      </c>
      <c r="R10" s="21">
        <v>22.125348328400001</v>
      </c>
      <c r="S10" s="21">
        <v>19.239999999999998</v>
      </c>
    </row>
    <row r="11" spans="1:19">
      <c r="A11">
        <v>1972.5</v>
      </c>
      <c r="B11" s="21">
        <v>12.42</v>
      </c>
      <c r="C11" s="21">
        <v>20.97</v>
      </c>
      <c r="D11" s="21">
        <v>16.46</v>
      </c>
      <c r="E11" s="21">
        <v>43.71</v>
      </c>
      <c r="F11" s="21">
        <v>50.43</v>
      </c>
      <c r="G11" s="21">
        <v>25.595685193800001</v>
      </c>
      <c r="H11" s="21">
        <v>4.75</v>
      </c>
      <c r="I11" s="21">
        <v>19.71</v>
      </c>
      <c r="J11" s="21">
        <v>17.07</v>
      </c>
      <c r="K11" s="21">
        <v>10.130000000000001</v>
      </c>
      <c r="L11" s="21">
        <v>9.33</v>
      </c>
      <c r="M11" s="21">
        <v>4.88</v>
      </c>
      <c r="N11" s="21">
        <v>27.29</v>
      </c>
      <c r="O11" s="21">
        <v>25.93</v>
      </c>
      <c r="P11" s="21">
        <v>18.84</v>
      </c>
      <c r="Q11" s="21">
        <v>8</v>
      </c>
      <c r="R11" s="21">
        <v>22.670307646800001</v>
      </c>
      <c r="S11" s="21">
        <v>19.829999999999998</v>
      </c>
    </row>
    <row r="12" spans="1:19">
      <c r="A12">
        <v>1972.75</v>
      </c>
      <c r="B12" s="21">
        <v>12.77</v>
      </c>
      <c r="C12" s="21">
        <v>21.7</v>
      </c>
      <c r="D12" s="21">
        <v>16.7</v>
      </c>
      <c r="E12" s="21">
        <v>45.65</v>
      </c>
      <c r="F12" s="21">
        <v>50.91</v>
      </c>
      <c r="G12" s="21">
        <v>25.7723061503</v>
      </c>
      <c r="H12" s="21">
        <v>4.8899999999999997</v>
      </c>
      <c r="I12" s="21">
        <v>19.8</v>
      </c>
      <c r="J12" s="21">
        <v>17.809999999999999</v>
      </c>
      <c r="K12" s="21">
        <v>11.57</v>
      </c>
      <c r="L12" s="21">
        <v>9.85</v>
      </c>
      <c r="M12" s="21">
        <v>5.03</v>
      </c>
      <c r="N12" s="21">
        <v>28.46</v>
      </c>
      <c r="O12" s="21">
        <v>26.16</v>
      </c>
      <c r="P12" s="21">
        <v>18.79</v>
      </c>
      <c r="Q12" s="21">
        <v>8.25</v>
      </c>
      <c r="R12" s="21">
        <v>22.670307646800001</v>
      </c>
      <c r="S12" s="21">
        <v>20.51</v>
      </c>
    </row>
    <row r="13" spans="1:19">
      <c r="A13">
        <v>1973</v>
      </c>
      <c r="B13" s="21">
        <v>13.46</v>
      </c>
      <c r="C13" s="21">
        <v>21.68</v>
      </c>
      <c r="D13" s="21">
        <v>17.48</v>
      </c>
      <c r="E13" s="21">
        <v>47.92</v>
      </c>
      <c r="F13" s="21">
        <v>51.22</v>
      </c>
      <c r="G13" s="21">
        <v>26.9196125287</v>
      </c>
      <c r="H13" s="21">
        <v>5.0199999999999996</v>
      </c>
      <c r="I13" s="21">
        <v>20.78</v>
      </c>
      <c r="J13" s="21">
        <v>18.03</v>
      </c>
      <c r="K13" s="21">
        <v>12.48</v>
      </c>
      <c r="L13" s="21">
        <v>10.37</v>
      </c>
      <c r="M13" s="21">
        <v>5.26</v>
      </c>
      <c r="N13" s="21">
        <v>31.07</v>
      </c>
      <c r="O13" s="21">
        <v>27.5</v>
      </c>
      <c r="P13" s="21">
        <v>18.34</v>
      </c>
      <c r="Q13" s="21">
        <v>8.6</v>
      </c>
      <c r="R13" s="21">
        <v>23.2152669653</v>
      </c>
      <c r="S13" s="21">
        <v>21.53</v>
      </c>
    </row>
    <row r="14" spans="1:19">
      <c r="A14">
        <v>1973.25</v>
      </c>
      <c r="B14" s="21">
        <v>13.84</v>
      </c>
      <c r="C14" s="21">
        <v>22.62</v>
      </c>
      <c r="D14" s="21">
        <v>18.38</v>
      </c>
      <c r="E14" s="21">
        <v>51.35</v>
      </c>
      <c r="F14" s="21">
        <v>52.01</v>
      </c>
      <c r="G14" s="21">
        <v>28.1552293853</v>
      </c>
      <c r="H14" s="21">
        <v>5.51</v>
      </c>
      <c r="I14" s="21">
        <v>22.28</v>
      </c>
      <c r="J14" s="21">
        <v>18.16</v>
      </c>
      <c r="K14" s="21">
        <v>13.92</v>
      </c>
      <c r="L14" s="21">
        <v>10.36</v>
      </c>
      <c r="M14" s="21">
        <v>6.11</v>
      </c>
      <c r="N14" s="21">
        <v>33.68</v>
      </c>
      <c r="O14" s="21">
        <v>28.47</v>
      </c>
      <c r="P14" s="21">
        <v>19.09</v>
      </c>
      <c r="Q14" s="21">
        <v>9.1199999999999992</v>
      </c>
      <c r="R14" s="21">
        <v>23.7602262837</v>
      </c>
      <c r="S14" s="21">
        <v>21.54</v>
      </c>
    </row>
    <row r="15" spans="1:19">
      <c r="A15">
        <v>1973.5</v>
      </c>
      <c r="B15" s="21">
        <v>14.66</v>
      </c>
      <c r="C15" s="21">
        <v>23.61</v>
      </c>
      <c r="D15" s="21">
        <v>19.34</v>
      </c>
      <c r="E15" s="21">
        <v>50.96</v>
      </c>
      <c r="F15" s="21">
        <v>54.37</v>
      </c>
      <c r="G15" s="21">
        <v>28.949780409799999</v>
      </c>
      <c r="H15" s="21">
        <v>5.47</v>
      </c>
      <c r="I15" s="21">
        <v>24.72</v>
      </c>
      <c r="J15" s="21">
        <v>18.8</v>
      </c>
      <c r="K15" s="21">
        <v>14.65</v>
      </c>
      <c r="L15" s="21">
        <v>10.58</v>
      </c>
      <c r="M15" s="21">
        <v>6.45</v>
      </c>
      <c r="N15" s="21">
        <v>36.43</v>
      </c>
      <c r="O15" s="21">
        <v>30.22</v>
      </c>
      <c r="P15" s="21">
        <v>19.940000000000001</v>
      </c>
      <c r="Q15" s="21">
        <v>9.7899999999999991</v>
      </c>
      <c r="R15" s="21">
        <v>24.305185602200002</v>
      </c>
      <c r="S15" s="21">
        <v>22.11</v>
      </c>
    </row>
    <row r="16" spans="1:19">
      <c r="A16">
        <v>1973.75</v>
      </c>
      <c r="B16" s="21">
        <v>15.85</v>
      </c>
      <c r="C16" s="21">
        <v>24.48</v>
      </c>
      <c r="D16" s="21">
        <v>20.78</v>
      </c>
      <c r="E16" s="21">
        <v>51.78</v>
      </c>
      <c r="F16" s="21">
        <v>55</v>
      </c>
      <c r="G16" s="21">
        <v>30.362018222900002</v>
      </c>
      <c r="H16" s="21">
        <v>5.9399999999999995</v>
      </c>
      <c r="I16" s="21">
        <v>26.21</v>
      </c>
      <c r="J16" s="21">
        <v>19.72</v>
      </c>
      <c r="K16" s="21">
        <v>15.55</v>
      </c>
      <c r="L16" s="21">
        <v>10.65</v>
      </c>
      <c r="M16" s="21">
        <v>6.86</v>
      </c>
      <c r="N16" s="21">
        <v>39.18</v>
      </c>
      <c r="O16" s="21">
        <v>30.8</v>
      </c>
      <c r="P16" s="21">
        <v>19.29</v>
      </c>
      <c r="Q16" s="21">
        <v>10.53</v>
      </c>
      <c r="R16" s="21">
        <v>24.305185602200002</v>
      </c>
      <c r="S16" s="21">
        <v>22.99</v>
      </c>
    </row>
    <row r="17" spans="1:19">
      <c r="A17">
        <v>1974</v>
      </c>
      <c r="B17" s="21">
        <v>16.95</v>
      </c>
      <c r="C17" s="21">
        <v>24.77</v>
      </c>
      <c r="D17" s="21">
        <v>22.75</v>
      </c>
      <c r="E17" s="21">
        <v>50.94</v>
      </c>
      <c r="F17" s="21">
        <v>55</v>
      </c>
      <c r="G17" s="21">
        <v>31.1560826883</v>
      </c>
      <c r="H17" s="21">
        <v>6.31</v>
      </c>
      <c r="I17" s="21">
        <v>27.43</v>
      </c>
      <c r="J17" s="21">
        <v>20.149999999999999</v>
      </c>
      <c r="K17" s="21">
        <v>15.73</v>
      </c>
      <c r="L17" s="21">
        <v>10.83</v>
      </c>
      <c r="M17" s="21">
        <v>6.96</v>
      </c>
      <c r="N17" s="21">
        <v>40.799999999999997</v>
      </c>
      <c r="O17" s="21">
        <v>32.5</v>
      </c>
      <c r="P17" s="21">
        <v>18.52</v>
      </c>
      <c r="Q17" s="21">
        <v>11.51</v>
      </c>
      <c r="R17" s="21">
        <v>24.850144920600002</v>
      </c>
      <c r="S17" s="21">
        <v>24.1</v>
      </c>
    </row>
    <row r="18" spans="1:19">
      <c r="A18">
        <v>1974.25</v>
      </c>
      <c r="B18" s="21">
        <v>18.05</v>
      </c>
      <c r="C18" s="21">
        <v>25.4</v>
      </c>
      <c r="D18" s="21">
        <v>25.15</v>
      </c>
      <c r="E18" s="21">
        <v>50.79</v>
      </c>
      <c r="F18" s="21">
        <v>56.11</v>
      </c>
      <c r="G18" s="21">
        <v>31.1560826883</v>
      </c>
      <c r="H18" s="21">
        <v>6.97</v>
      </c>
      <c r="I18" s="21">
        <v>28.94</v>
      </c>
      <c r="J18" s="21">
        <v>20.68</v>
      </c>
      <c r="K18" s="21">
        <v>15.91</v>
      </c>
      <c r="L18" s="21">
        <v>11.58</v>
      </c>
      <c r="M18" s="21">
        <v>7.41</v>
      </c>
      <c r="N18" s="21">
        <v>42.42</v>
      </c>
      <c r="O18" s="21">
        <v>34.299999999999997</v>
      </c>
      <c r="P18" s="21">
        <v>18.48</v>
      </c>
      <c r="Q18" s="21">
        <v>12.81</v>
      </c>
      <c r="R18" s="21">
        <v>25.395104238999998</v>
      </c>
      <c r="S18" s="21">
        <v>23.67</v>
      </c>
    </row>
    <row r="19" spans="1:19">
      <c r="A19">
        <v>1974.5</v>
      </c>
      <c r="B19" s="21">
        <v>18.66</v>
      </c>
      <c r="C19" s="21">
        <v>27.5</v>
      </c>
      <c r="D19" s="21">
        <v>26.28</v>
      </c>
      <c r="E19" s="21">
        <v>50.99</v>
      </c>
      <c r="F19" s="21">
        <v>58.47</v>
      </c>
      <c r="G19" s="21">
        <v>30.0973300677</v>
      </c>
      <c r="H19" s="21">
        <v>7.78</v>
      </c>
      <c r="I19" s="21">
        <v>30.48</v>
      </c>
      <c r="J19" s="21">
        <v>21.59</v>
      </c>
      <c r="K19" s="21">
        <v>15.91</v>
      </c>
      <c r="L19" s="21">
        <v>12.33</v>
      </c>
      <c r="M19" s="21">
        <v>7.99</v>
      </c>
      <c r="N19" s="21">
        <v>42.82</v>
      </c>
      <c r="O19" s="21">
        <v>36.340000000000003</v>
      </c>
      <c r="P19" s="21">
        <v>19.88</v>
      </c>
      <c r="Q19" s="21">
        <v>14.07</v>
      </c>
      <c r="R19" s="21">
        <v>25.9400635575</v>
      </c>
      <c r="S19" s="21">
        <v>24.19</v>
      </c>
    </row>
    <row r="20" spans="1:19">
      <c r="A20">
        <v>1974.75</v>
      </c>
      <c r="B20" s="21">
        <v>18.88</v>
      </c>
      <c r="C20" s="21">
        <v>28.64</v>
      </c>
      <c r="D20" s="21">
        <v>26.04</v>
      </c>
      <c r="E20" s="21">
        <v>51.38</v>
      </c>
      <c r="F20" s="21">
        <v>58.94</v>
      </c>
      <c r="G20" s="21">
        <v>30.450085421499999</v>
      </c>
      <c r="H20" s="21">
        <v>8.1199999999999992</v>
      </c>
      <c r="I20" s="21">
        <v>30.85</v>
      </c>
      <c r="J20" s="21">
        <v>22.75</v>
      </c>
      <c r="K20" s="21">
        <v>16.09</v>
      </c>
      <c r="L20" s="21">
        <v>13.1</v>
      </c>
      <c r="M20" s="21">
        <v>8.84</v>
      </c>
      <c r="N20" s="21">
        <v>43.23</v>
      </c>
      <c r="O20" s="21">
        <v>37.28</v>
      </c>
      <c r="P20" s="21">
        <v>20.59</v>
      </c>
      <c r="Q20" s="21">
        <v>14.95</v>
      </c>
      <c r="R20" s="21">
        <v>26.539518807699999</v>
      </c>
      <c r="S20" s="21">
        <v>25.17</v>
      </c>
    </row>
    <row r="21" spans="1:19">
      <c r="A21">
        <v>1975</v>
      </c>
      <c r="B21" s="21">
        <v>19.329999999999998</v>
      </c>
      <c r="C21" s="21">
        <v>28.28</v>
      </c>
      <c r="D21" s="21">
        <v>26.1</v>
      </c>
      <c r="E21" s="21">
        <v>50.96</v>
      </c>
      <c r="F21" s="21">
        <v>58.63</v>
      </c>
      <c r="G21" s="21">
        <v>32.6568742591</v>
      </c>
      <c r="H21" s="21">
        <v>8.1300000000000008</v>
      </c>
      <c r="I21" s="21">
        <v>31.34</v>
      </c>
      <c r="J21" s="21">
        <v>23.19</v>
      </c>
      <c r="K21" s="21">
        <v>16.27</v>
      </c>
      <c r="L21" s="21">
        <v>14.34</v>
      </c>
      <c r="M21" s="21">
        <v>9.44</v>
      </c>
      <c r="N21" s="21">
        <v>41.97</v>
      </c>
      <c r="O21" s="21">
        <v>39.130000000000003</v>
      </c>
      <c r="P21" s="21">
        <v>21.23</v>
      </c>
      <c r="Q21" s="21">
        <v>15.37</v>
      </c>
      <c r="R21" s="21">
        <v>28.174396763000001</v>
      </c>
      <c r="S21" s="21">
        <v>25.98</v>
      </c>
    </row>
    <row r="22" spans="1:19">
      <c r="A22">
        <v>1975.25</v>
      </c>
      <c r="B22" s="21">
        <v>19.72</v>
      </c>
      <c r="C22" s="21">
        <v>30.18</v>
      </c>
      <c r="D22" s="21">
        <v>27.48</v>
      </c>
      <c r="E22" s="21">
        <v>49.19</v>
      </c>
      <c r="F22" s="21">
        <v>58.63</v>
      </c>
      <c r="G22" s="21">
        <v>34.8629332581</v>
      </c>
      <c r="H22" s="21">
        <v>8.1300000000000008</v>
      </c>
      <c r="I22" s="21">
        <v>31.15</v>
      </c>
      <c r="J22" s="21">
        <v>23.29</v>
      </c>
      <c r="K22" s="21">
        <v>16.46</v>
      </c>
      <c r="L22" s="21">
        <v>15.24</v>
      </c>
      <c r="M22" s="21">
        <v>10.27</v>
      </c>
      <c r="N22" s="21">
        <v>40.71</v>
      </c>
      <c r="O22" s="21">
        <v>39.979999999999997</v>
      </c>
      <c r="P22" s="21">
        <v>21.91</v>
      </c>
      <c r="Q22" s="21">
        <v>15.44</v>
      </c>
      <c r="R22" s="21">
        <v>29.209819468100001</v>
      </c>
      <c r="S22" s="21">
        <v>25.58</v>
      </c>
    </row>
    <row r="23" spans="1:19">
      <c r="A23">
        <v>1975.5</v>
      </c>
      <c r="B23" s="21">
        <v>20.54</v>
      </c>
      <c r="C23" s="21">
        <v>31.21</v>
      </c>
      <c r="D23" s="21">
        <v>28.38</v>
      </c>
      <c r="E23" s="21">
        <v>48.61</v>
      </c>
      <c r="F23" s="21">
        <v>59.17</v>
      </c>
      <c r="G23" s="21">
        <v>36.099036673800001</v>
      </c>
      <c r="H23" s="21">
        <v>8.42</v>
      </c>
      <c r="I23" s="21">
        <v>31.43</v>
      </c>
      <c r="J23" s="21">
        <v>24.14</v>
      </c>
      <c r="K23" s="21">
        <v>16.82</v>
      </c>
      <c r="L23" s="21">
        <v>16.079999999999998</v>
      </c>
      <c r="M23" s="21">
        <v>10.66</v>
      </c>
      <c r="N23" s="21">
        <v>40.840000000000003</v>
      </c>
      <c r="O23" s="21">
        <v>41.7</v>
      </c>
      <c r="P23" s="21">
        <v>22.85</v>
      </c>
      <c r="Q23" s="21">
        <v>15.44</v>
      </c>
      <c r="R23" s="21">
        <v>30.8446974234</v>
      </c>
      <c r="S23" s="21">
        <v>26.39</v>
      </c>
    </row>
    <row r="24" spans="1:19">
      <c r="A24">
        <v>1975.75</v>
      </c>
      <c r="B24" s="21">
        <v>21.12</v>
      </c>
      <c r="C24" s="21">
        <v>32.1</v>
      </c>
      <c r="D24" s="21">
        <v>29.28</v>
      </c>
      <c r="E24" s="21">
        <v>48.07</v>
      </c>
      <c r="F24" s="21">
        <v>59.07</v>
      </c>
      <c r="G24" s="21">
        <v>37.775962642000003</v>
      </c>
      <c r="H24" s="21">
        <v>8.5299999999999994</v>
      </c>
      <c r="I24" s="21">
        <v>31.67</v>
      </c>
      <c r="J24" s="21">
        <v>25.34</v>
      </c>
      <c r="K24" s="21">
        <v>17.36</v>
      </c>
      <c r="L24" s="21">
        <v>17.21</v>
      </c>
      <c r="M24" s="21">
        <v>10.78</v>
      </c>
      <c r="N24" s="21">
        <v>40.98</v>
      </c>
      <c r="O24" s="21">
        <v>43.24</v>
      </c>
      <c r="P24" s="21">
        <v>22.45</v>
      </c>
      <c r="Q24" s="21">
        <v>15.65</v>
      </c>
      <c r="R24" s="21">
        <v>31.9346160602</v>
      </c>
      <c r="S24" s="21">
        <v>27.22</v>
      </c>
    </row>
    <row r="25" spans="1:19">
      <c r="A25">
        <v>1976</v>
      </c>
      <c r="B25" s="21">
        <v>21.74</v>
      </c>
      <c r="C25" s="21">
        <v>33.32</v>
      </c>
      <c r="D25" s="21">
        <v>30.48</v>
      </c>
      <c r="E25" s="21">
        <v>47.9</v>
      </c>
      <c r="F25" s="21">
        <v>58.93</v>
      </c>
      <c r="G25" s="21">
        <v>37.864029840699999</v>
      </c>
      <c r="H25" s="21">
        <v>8.69</v>
      </c>
      <c r="I25" s="21">
        <v>32.880000000000003</v>
      </c>
      <c r="J25" s="21">
        <v>25.96</v>
      </c>
      <c r="K25" s="21">
        <v>17.54</v>
      </c>
      <c r="L25" s="21">
        <v>18.02</v>
      </c>
      <c r="M25" s="21">
        <v>10.72</v>
      </c>
      <c r="N25" s="21">
        <v>41.16</v>
      </c>
      <c r="O25" s="21">
        <v>45.43</v>
      </c>
      <c r="P25" s="21">
        <v>21.89</v>
      </c>
      <c r="Q25" s="21">
        <v>16</v>
      </c>
      <c r="R25" s="21">
        <v>33.0790306289</v>
      </c>
      <c r="S25" s="21">
        <v>28.45</v>
      </c>
    </row>
    <row r="26" spans="1:19">
      <c r="A26">
        <v>1976.25</v>
      </c>
      <c r="B26" s="21">
        <v>22.58</v>
      </c>
      <c r="C26" s="21">
        <v>36.69</v>
      </c>
      <c r="D26" s="21">
        <v>31.79</v>
      </c>
      <c r="E26" s="21">
        <v>46.84</v>
      </c>
      <c r="F26" s="21">
        <v>58.92</v>
      </c>
      <c r="G26" s="21">
        <v>39.011336219</v>
      </c>
      <c r="H26" s="21">
        <v>8.89</v>
      </c>
      <c r="I26" s="21">
        <v>33.39</v>
      </c>
      <c r="J26" s="21">
        <v>26.56</v>
      </c>
      <c r="K26" s="21">
        <v>17.899999999999999</v>
      </c>
      <c r="L26" s="21">
        <v>18.899999999999999</v>
      </c>
      <c r="M26" s="21">
        <v>10.85</v>
      </c>
      <c r="N26" s="21">
        <v>41.34</v>
      </c>
      <c r="O26" s="21">
        <v>47.67</v>
      </c>
      <c r="P26" s="21">
        <v>21.01</v>
      </c>
      <c r="Q26" s="21">
        <v>16.350000000000001</v>
      </c>
      <c r="R26" s="21">
        <v>34.168949265800002</v>
      </c>
      <c r="S26" s="21">
        <v>27.63</v>
      </c>
    </row>
    <row r="27" spans="1:19">
      <c r="A27">
        <v>1976.5</v>
      </c>
      <c r="B27" s="21">
        <v>23.11</v>
      </c>
      <c r="C27" s="21">
        <v>37.49</v>
      </c>
      <c r="D27" s="21">
        <v>32.15</v>
      </c>
      <c r="E27" s="21">
        <v>47.09</v>
      </c>
      <c r="F27" s="21">
        <v>59.91</v>
      </c>
      <c r="G27" s="21">
        <v>39.452645330599999</v>
      </c>
      <c r="H27" s="21">
        <v>9.81</v>
      </c>
      <c r="I27" s="21">
        <v>33.14</v>
      </c>
      <c r="J27" s="21">
        <v>27.95</v>
      </c>
      <c r="K27" s="21">
        <v>18.440000000000001</v>
      </c>
      <c r="L27" s="21">
        <v>19.11</v>
      </c>
      <c r="M27" s="21">
        <v>11.88</v>
      </c>
      <c r="N27" s="21">
        <v>41.7</v>
      </c>
      <c r="O27" s="21">
        <v>52.84</v>
      </c>
      <c r="P27" s="21">
        <v>23.63</v>
      </c>
      <c r="Q27" s="21">
        <v>16.670000000000002</v>
      </c>
      <c r="R27" s="21">
        <v>36.021810948499997</v>
      </c>
      <c r="S27" s="21">
        <v>28.34</v>
      </c>
    </row>
    <row r="28" spans="1:19">
      <c r="A28">
        <v>1976.75</v>
      </c>
      <c r="B28" s="21">
        <v>23.08</v>
      </c>
      <c r="C28" s="21">
        <v>39.11</v>
      </c>
      <c r="D28" s="21">
        <v>32.21</v>
      </c>
      <c r="E28" s="21">
        <v>46.65</v>
      </c>
      <c r="F28" s="21">
        <v>60.29</v>
      </c>
      <c r="G28" s="21">
        <v>40.247439634700001</v>
      </c>
      <c r="H28" s="21">
        <v>10.3</v>
      </c>
      <c r="I28" s="21">
        <v>33.97</v>
      </c>
      <c r="J28" s="21">
        <v>29.58</v>
      </c>
      <c r="K28" s="21">
        <v>18.809999999999999</v>
      </c>
      <c r="L28" s="21">
        <v>20.16</v>
      </c>
      <c r="M28" s="21">
        <v>12.49</v>
      </c>
      <c r="N28" s="21">
        <v>42.06</v>
      </c>
      <c r="O28" s="21">
        <v>56.31</v>
      </c>
      <c r="P28" s="21">
        <v>23.75</v>
      </c>
      <c r="Q28" s="21">
        <v>16.84</v>
      </c>
      <c r="R28" s="21">
        <v>38.038160426700003</v>
      </c>
      <c r="S28" s="21">
        <v>29.43</v>
      </c>
    </row>
    <row r="29" spans="1:19">
      <c r="A29">
        <v>1977</v>
      </c>
      <c r="B29" s="21">
        <v>23.83</v>
      </c>
      <c r="C29" s="21">
        <v>40.380000000000003</v>
      </c>
      <c r="D29" s="21">
        <v>33.409999999999997</v>
      </c>
      <c r="E29" s="21">
        <v>48.04</v>
      </c>
      <c r="F29" s="21">
        <v>60.96</v>
      </c>
      <c r="G29" s="21">
        <v>41.924365602899996</v>
      </c>
      <c r="H29" s="21">
        <v>10.67</v>
      </c>
      <c r="I29" s="21">
        <v>34.369999999999997</v>
      </c>
      <c r="J29" s="21">
        <v>30.32</v>
      </c>
      <c r="K29" s="21">
        <v>19.170000000000002</v>
      </c>
      <c r="L29" s="21">
        <v>22.22</v>
      </c>
      <c r="M29" s="21">
        <v>12.67</v>
      </c>
      <c r="N29" s="21">
        <v>42.51</v>
      </c>
      <c r="O29" s="21">
        <v>60.48</v>
      </c>
      <c r="P29" s="21">
        <v>23.49</v>
      </c>
      <c r="Q29" s="21">
        <v>17.12</v>
      </c>
      <c r="R29" s="21">
        <v>38.092656358500001</v>
      </c>
      <c r="S29" s="21">
        <v>30.67</v>
      </c>
    </row>
    <row r="30" spans="1:19">
      <c r="A30">
        <v>1977.25</v>
      </c>
      <c r="B30" s="21">
        <v>24.45</v>
      </c>
      <c r="C30" s="21">
        <v>42.26</v>
      </c>
      <c r="D30" s="21">
        <v>33.71</v>
      </c>
      <c r="E30" s="21">
        <v>48.11</v>
      </c>
      <c r="F30" s="21">
        <v>61.73</v>
      </c>
      <c r="G30" s="21">
        <v>42.100986559399999</v>
      </c>
      <c r="H30" s="21">
        <v>11.78</v>
      </c>
      <c r="I30" s="21">
        <v>34.28</v>
      </c>
      <c r="J30" s="21">
        <v>30.89</v>
      </c>
      <c r="K30" s="21">
        <v>19.170000000000002</v>
      </c>
      <c r="L30" s="21">
        <v>21.99</v>
      </c>
      <c r="M30" s="21">
        <v>12.99</v>
      </c>
      <c r="N30" s="21">
        <v>42.96</v>
      </c>
      <c r="O30" s="21">
        <v>67.38</v>
      </c>
      <c r="P30" s="21">
        <v>26.58</v>
      </c>
      <c r="Q30" s="21">
        <v>17.510000000000002</v>
      </c>
      <c r="R30" s="21">
        <v>39.618542450100001</v>
      </c>
      <c r="S30" s="21">
        <v>31.78</v>
      </c>
    </row>
    <row r="31" spans="1:19">
      <c r="A31">
        <v>1977.5</v>
      </c>
      <c r="B31" s="21">
        <v>25.03</v>
      </c>
      <c r="C31" s="21">
        <v>43.56</v>
      </c>
      <c r="D31" s="21">
        <v>33.83</v>
      </c>
      <c r="E31" s="21">
        <v>48.54</v>
      </c>
      <c r="F31" s="21">
        <v>63.04</v>
      </c>
      <c r="G31" s="21">
        <v>44.748597949500002</v>
      </c>
      <c r="H31" s="21">
        <v>13.03</v>
      </c>
      <c r="I31" s="21">
        <v>34.979999999999997</v>
      </c>
      <c r="J31" s="21">
        <v>32.270000000000003</v>
      </c>
      <c r="K31" s="21">
        <v>19.53</v>
      </c>
      <c r="L31" s="21">
        <v>22.76</v>
      </c>
      <c r="M31" s="21">
        <v>13.63</v>
      </c>
      <c r="N31" s="21">
        <v>43.45</v>
      </c>
      <c r="O31" s="21">
        <v>76.98</v>
      </c>
      <c r="P31" s="21">
        <v>27.82</v>
      </c>
      <c r="Q31" s="21">
        <v>17.899999999999999</v>
      </c>
      <c r="R31" s="21">
        <v>41.961867519400002</v>
      </c>
      <c r="S31" s="21">
        <v>33.82</v>
      </c>
    </row>
    <row r="32" spans="1:19">
      <c r="A32">
        <v>1977.75</v>
      </c>
      <c r="B32" s="21">
        <v>25.11</v>
      </c>
      <c r="C32" s="21">
        <v>45.42</v>
      </c>
      <c r="D32" s="21">
        <v>33.71</v>
      </c>
      <c r="E32" s="21">
        <v>49.58</v>
      </c>
      <c r="F32" s="21">
        <v>63.82</v>
      </c>
      <c r="G32" s="21">
        <v>46.4252806382</v>
      </c>
      <c r="H32" s="21">
        <v>14.08</v>
      </c>
      <c r="I32" s="21">
        <v>34.69</v>
      </c>
      <c r="J32" s="21">
        <v>33.99</v>
      </c>
      <c r="K32" s="21">
        <v>20.07</v>
      </c>
      <c r="L32" s="21">
        <v>25.2</v>
      </c>
      <c r="M32" s="21">
        <v>13.96</v>
      </c>
      <c r="N32" s="21">
        <v>43.95</v>
      </c>
      <c r="O32" s="21">
        <v>77.61</v>
      </c>
      <c r="P32" s="21">
        <v>28.07</v>
      </c>
      <c r="Q32" s="21">
        <v>18</v>
      </c>
      <c r="R32" s="21">
        <v>43.106282088100002</v>
      </c>
      <c r="S32" s="21">
        <v>35.21</v>
      </c>
    </row>
    <row r="33" spans="1:19">
      <c r="A33">
        <v>1978</v>
      </c>
      <c r="B33" s="21">
        <v>25.57</v>
      </c>
      <c r="C33" s="21">
        <v>47.67</v>
      </c>
      <c r="D33" s="21">
        <v>34.67</v>
      </c>
      <c r="E33" s="21">
        <v>49.46</v>
      </c>
      <c r="F33" s="21">
        <v>64.349999999999994</v>
      </c>
      <c r="G33" s="21">
        <v>48.808203873099998</v>
      </c>
      <c r="H33" s="21">
        <v>15.35</v>
      </c>
      <c r="I33" s="21">
        <v>34.69</v>
      </c>
      <c r="J33" s="21">
        <v>34.69</v>
      </c>
      <c r="K33" s="21">
        <v>20.8</v>
      </c>
      <c r="L33" s="21">
        <v>25.99</v>
      </c>
      <c r="M33" s="21">
        <v>14.23</v>
      </c>
      <c r="N33" s="21">
        <v>44.49</v>
      </c>
      <c r="O33" s="21">
        <v>79.06</v>
      </c>
      <c r="P33" s="21">
        <v>27.8</v>
      </c>
      <c r="Q33" s="21">
        <v>17.97</v>
      </c>
      <c r="R33" s="21">
        <v>44.196200724999997</v>
      </c>
      <c r="S33" s="21">
        <v>36.25</v>
      </c>
    </row>
    <row r="34" spans="1:19">
      <c r="A34">
        <v>1978.25</v>
      </c>
      <c r="B34" s="21">
        <v>26.25</v>
      </c>
      <c r="C34" s="21">
        <v>48.29</v>
      </c>
      <c r="D34" s="21">
        <v>34.549999999999997</v>
      </c>
      <c r="E34" s="21">
        <v>48.87</v>
      </c>
      <c r="F34" s="21">
        <v>65.23</v>
      </c>
      <c r="G34" s="21">
        <v>50.485616400399998</v>
      </c>
      <c r="H34" s="21">
        <v>16.68</v>
      </c>
      <c r="I34" s="21">
        <v>35.619999999999997</v>
      </c>
      <c r="J34" s="21">
        <v>35.03</v>
      </c>
      <c r="K34" s="21">
        <v>21.16</v>
      </c>
      <c r="L34" s="21">
        <v>28.71</v>
      </c>
      <c r="M34" s="21">
        <v>14.66</v>
      </c>
      <c r="N34" s="21">
        <v>45.03</v>
      </c>
      <c r="O34" s="21">
        <v>80.98</v>
      </c>
      <c r="P34" s="21">
        <v>29.79</v>
      </c>
      <c r="Q34" s="21">
        <v>18</v>
      </c>
      <c r="R34" s="21">
        <v>44.577672247899997</v>
      </c>
      <c r="S34" s="21">
        <v>38.39</v>
      </c>
    </row>
    <row r="35" spans="1:19">
      <c r="A35">
        <v>1978.5</v>
      </c>
      <c r="B35" s="21">
        <v>26.17</v>
      </c>
      <c r="C35" s="21">
        <v>48.94</v>
      </c>
      <c r="D35" s="21">
        <v>35.56</v>
      </c>
      <c r="E35" s="21">
        <v>50.08</v>
      </c>
      <c r="F35" s="21">
        <v>66.78</v>
      </c>
      <c r="G35" s="21">
        <v>52.515297722500001</v>
      </c>
      <c r="H35" s="21">
        <v>17.96</v>
      </c>
      <c r="I35" s="21">
        <v>36.299999999999997</v>
      </c>
      <c r="J35" s="21">
        <v>36.159999999999997</v>
      </c>
      <c r="K35" s="21">
        <v>22.24</v>
      </c>
      <c r="L35" s="21">
        <v>30.4</v>
      </c>
      <c r="M35" s="21">
        <v>15.24</v>
      </c>
      <c r="N35" s="21">
        <v>45.75</v>
      </c>
      <c r="O35" s="21">
        <v>85.78</v>
      </c>
      <c r="P35" s="21">
        <v>30.5</v>
      </c>
      <c r="Q35" s="21">
        <v>18.11</v>
      </c>
      <c r="R35" s="21">
        <v>47.465956635600001</v>
      </c>
      <c r="S35" s="21">
        <v>39.200000000000003</v>
      </c>
    </row>
    <row r="36" spans="1:19">
      <c r="A36">
        <v>1978.75</v>
      </c>
      <c r="B36" s="21">
        <v>26.3</v>
      </c>
      <c r="C36" s="21">
        <v>51.04</v>
      </c>
      <c r="D36" s="21">
        <v>35.5</v>
      </c>
      <c r="E36" s="21">
        <v>50.9</v>
      </c>
      <c r="F36" s="21">
        <v>68.36</v>
      </c>
      <c r="G36" s="21">
        <v>53.839225057299998</v>
      </c>
      <c r="H36" s="21">
        <v>18.57</v>
      </c>
      <c r="I36" s="21">
        <v>35.75</v>
      </c>
      <c r="J36" s="21">
        <v>37.67</v>
      </c>
      <c r="K36" s="21">
        <v>23.69</v>
      </c>
      <c r="L36" s="21">
        <v>32.54</v>
      </c>
      <c r="M36" s="21">
        <v>16.13</v>
      </c>
      <c r="N36" s="21">
        <v>46.47</v>
      </c>
      <c r="O36" s="21">
        <v>79.61</v>
      </c>
      <c r="P36" s="21">
        <v>30.98</v>
      </c>
      <c r="Q36" s="21">
        <v>18.28</v>
      </c>
      <c r="R36" s="21">
        <v>49.754785773000002</v>
      </c>
      <c r="S36" s="21">
        <v>40.83</v>
      </c>
    </row>
    <row r="37" spans="1:19">
      <c r="A37">
        <v>1979</v>
      </c>
      <c r="B37" s="21">
        <v>26.59</v>
      </c>
      <c r="C37" s="21">
        <v>51.54</v>
      </c>
      <c r="D37" s="21">
        <v>37.18</v>
      </c>
      <c r="E37" s="21">
        <v>52.47</v>
      </c>
      <c r="F37" s="21">
        <v>69.73</v>
      </c>
      <c r="G37" s="21">
        <v>54.3688446472</v>
      </c>
      <c r="H37" s="21">
        <v>18.77</v>
      </c>
      <c r="I37" s="21">
        <v>36.15</v>
      </c>
      <c r="J37" s="21">
        <v>38.33</v>
      </c>
      <c r="K37" s="21">
        <v>25.5</v>
      </c>
      <c r="L37" s="21">
        <v>32.46</v>
      </c>
      <c r="M37" s="21">
        <v>16.96</v>
      </c>
      <c r="N37" s="21">
        <v>47.42</v>
      </c>
      <c r="O37" s="21">
        <v>79.709999999999994</v>
      </c>
      <c r="P37" s="21">
        <v>31.8</v>
      </c>
      <c r="Q37" s="21">
        <v>18.489999999999998</v>
      </c>
      <c r="R37" s="21">
        <v>49.645793909299996</v>
      </c>
      <c r="S37" s="21">
        <v>41.97</v>
      </c>
    </row>
    <row r="38" spans="1:19">
      <c r="A38">
        <v>1979.25</v>
      </c>
      <c r="B38" s="21">
        <v>28.02</v>
      </c>
      <c r="C38" s="21">
        <v>53.14</v>
      </c>
      <c r="D38" s="21">
        <v>38.44</v>
      </c>
      <c r="E38" s="21">
        <v>53.11</v>
      </c>
      <c r="F38" s="21">
        <v>71.84</v>
      </c>
      <c r="G38" s="21">
        <v>55.692771981999996</v>
      </c>
      <c r="H38" s="21">
        <v>18.84</v>
      </c>
      <c r="I38" s="21">
        <v>36.590000000000003</v>
      </c>
      <c r="J38" s="21">
        <v>38.86</v>
      </c>
      <c r="K38" s="21">
        <v>26.76</v>
      </c>
      <c r="L38" s="21">
        <v>34.85</v>
      </c>
      <c r="M38" s="21">
        <v>17.73</v>
      </c>
      <c r="N38" s="21">
        <v>48.36</v>
      </c>
      <c r="O38" s="21">
        <v>78.430000000000007</v>
      </c>
      <c r="P38" s="21">
        <v>32.81</v>
      </c>
      <c r="Q38" s="21">
        <v>18.84</v>
      </c>
      <c r="R38" s="21">
        <v>50.190753227800002</v>
      </c>
      <c r="S38" s="21">
        <v>43.98</v>
      </c>
    </row>
    <row r="39" spans="1:19">
      <c r="A39">
        <v>1979.5</v>
      </c>
      <c r="B39" s="21">
        <v>29.78</v>
      </c>
      <c r="C39" s="21">
        <v>53.55</v>
      </c>
      <c r="D39" s="21">
        <v>39.28</v>
      </c>
      <c r="E39" s="21">
        <v>53.11</v>
      </c>
      <c r="F39" s="21">
        <v>74.739999999999995</v>
      </c>
      <c r="G39" s="21">
        <v>58.252316173399997</v>
      </c>
      <c r="H39" s="21">
        <v>18.82</v>
      </c>
      <c r="I39" s="21">
        <v>37.07</v>
      </c>
      <c r="J39" s="21">
        <v>40.47</v>
      </c>
      <c r="K39" s="21">
        <v>28.93</v>
      </c>
      <c r="L39" s="21">
        <v>37.979999999999997</v>
      </c>
      <c r="M39" s="21">
        <v>18.84</v>
      </c>
      <c r="N39" s="21">
        <v>49.76</v>
      </c>
      <c r="O39" s="21">
        <v>78.95</v>
      </c>
      <c r="P39" s="21">
        <v>33.21</v>
      </c>
      <c r="Q39" s="21">
        <v>19.09</v>
      </c>
      <c r="R39" s="21">
        <v>52.915549819900001</v>
      </c>
      <c r="S39" s="21">
        <v>46.29</v>
      </c>
    </row>
    <row r="40" spans="1:19">
      <c r="A40">
        <v>1979.75</v>
      </c>
      <c r="B40" s="21">
        <v>30.44</v>
      </c>
      <c r="C40" s="21">
        <v>55.19</v>
      </c>
      <c r="D40" s="21">
        <v>39.1</v>
      </c>
      <c r="E40" s="21">
        <v>55.21</v>
      </c>
      <c r="F40" s="21">
        <v>76.41</v>
      </c>
      <c r="G40" s="21">
        <v>59.135177676200001</v>
      </c>
      <c r="H40" s="21">
        <v>19.149999999999999</v>
      </c>
      <c r="I40" s="21">
        <v>37.75</v>
      </c>
      <c r="J40" s="21">
        <v>42.84</v>
      </c>
      <c r="K40" s="21">
        <v>31.1</v>
      </c>
      <c r="L40" s="21">
        <v>39.21</v>
      </c>
      <c r="M40" s="21">
        <v>20.41</v>
      </c>
      <c r="N40" s="21">
        <v>51.15</v>
      </c>
      <c r="O40" s="21">
        <v>76.89</v>
      </c>
      <c r="P40" s="21">
        <v>32.89</v>
      </c>
      <c r="Q40" s="21">
        <v>19.3</v>
      </c>
      <c r="R40" s="21">
        <v>54.877403366300001</v>
      </c>
      <c r="S40" s="21">
        <v>47.65</v>
      </c>
    </row>
    <row r="41" spans="1:19">
      <c r="A41">
        <v>1980</v>
      </c>
      <c r="B41" s="21">
        <v>30.97</v>
      </c>
      <c r="C41" s="21">
        <v>54.78</v>
      </c>
      <c r="D41" s="21">
        <v>40.83</v>
      </c>
      <c r="E41" s="21">
        <v>56.89</v>
      </c>
      <c r="F41" s="21">
        <v>77.12</v>
      </c>
      <c r="G41" s="21">
        <v>59.047110477499999</v>
      </c>
      <c r="H41" s="21">
        <v>18.96</v>
      </c>
      <c r="I41" s="21">
        <v>39.26</v>
      </c>
      <c r="J41" s="21">
        <v>44.36</v>
      </c>
      <c r="K41" s="21">
        <v>33.090000000000003</v>
      </c>
      <c r="L41" s="21">
        <v>39.01</v>
      </c>
      <c r="M41" s="21">
        <v>22.05</v>
      </c>
      <c r="N41" s="21">
        <v>52.87</v>
      </c>
      <c r="O41" s="21">
        <v>74.81</v>
      </c>
      <c r="P41" s="21">
        <v>33.07</v>
      </c>
      <c r="Q41" s="21">
        <v>19.54</v>
      </c>
      <c r="R41" s="21">
        <v>54.441435911500001</v>
      </c>
      <c r="S41" s="21">
        <v>49.21</v>
      </c>
    </row>
    <row r="42" spans="1:19">
      <c r="A42">
        <v>1980.25</v>
      </c>
      <c r="B42" s="21">
        <v>31.66</v>
      </c>
      <c r="C42" s="21">
        <v>56.31</v>
      </c>
      <c r="D42" s="21">
        <v>41.43</v>
      </c>
      <c r="E42" s="21">
        <v>59.12</v>
      </c>
      <c r="F42" s="21">
        <v>78.17</v>
      </c>
      <c r="G42" s="21">
        <v>57.987628018300001</v>
      </c>
      <c r="H42" s="21">
        <v>19.75</v>
      </c>
      <c r="I42" s="21">
        <v>41.35</v>
      </c>
      <c r="J42" s="21">
        <v>46.15</v>
      </c>
      <c r="K42" s="21">
        <v>34.54</v>
      </c>
      <c r="L42" s="21">
        <v>41.7</v>
      </c>
      <c r="M42" s="21">
        <v>23.6</v>
      </c>
      <c r="N42" s="21">
        <v>54.58</v>
      </c>
      <c r="O42" s="21">
        <v>73.94</v>
      </c>
      <c r="P42" s="21">
        <v>32.47</v>
      </c>
      <c r="Q42" s="21">
        <v>19.97</v>
      </c>
      <c r="R42" s="21">
        <v>53.841980661299999</v>
      </c>
      <c r="S42" s="21">
        <v>50.35</v>
      </c>
    </row>
    <row r="43" spans="1:19">
      <c r="A43">
        <v>1980.5</v>
      </c>
      <c r="B43" s="21">
        <v>33.28</v>
      </c>
      <c r="C43" s="21">
        <v>54.89</v>
      </c>
      <c r="D43" s="21">
        <v>43.11</v>
      </c>
      <c r="E43" s="21">
        <v>58.07</v>
      </c>
      <c r="F43" s="21">
        <v>80.11</v>
      </c>
      <c r="G43" s="21">
        <v>56.222148292299998</v>
      </c>
      <c r="H43" s="21">
        <v>20.05</v>
      </c>
      <c r="I43" s="21">
        <v>42.59</v>
      </c>
      <c r="J43" s="21">
        <v>48.88</v>
      </c>
      <c r="K43" s="21">
        <v>35.799999999999997</v>
      </c>
      <c r="L43" s="21">
        <v>42.75</v>
      </c>
      <c r="M43" s="21">
        <v>25.11</v>
      </c>
      <c r="N43" s="21">
        <v>56.33</v>
      </c>
      <c r="O43" s="21">
        <v>73.28</v>
      </c>
      <c r="P43" s="21">
        <v>34.93</v>
      </c>
      <c r="Q43" s="21">
        <v>20.61</v>
      </c>
      <c r="R43" s="21">
        <v>54.713915570799998</v>
      </c>
      <c r="S43" s="21">
        <v>51.17</v>
      </c>
    </row>
    <row r="44" spans="1:19">
      <c r="A44">
        <v>1980.75</v>
      </c>
      <c r="B44" s="21">
        <v>34.340000000000003</v>
      </c>
      <c r="C44" s="21">
        <v>54.64</v>
      </c>
      <c r="D44" s="21">
        <v>44.88</v>
      </c>
      <c r="E44" s="21">
        <v>59.29</v>
      </c>
      <c r="F44" s="21">
        <v>81.069999999999993</v>
      </c>
      <c r="G44" s="21">
        <v>57.193563552800001</v>
      </c>
      <c r="H44" s="21">
        <v>20.010000000000002</v>
      </c>
      <c r="I44" s="21">
        <v>44.25</v>
      </c>
      <c r="J44" s="21">
        <v>51.89</v>
      </c>
      <c r="K44" s="21">
        <v>37.25</v>
      </c>
      <c r="L44" s="21">
        <v>46.58</v>
      </c>
      <c r="M44" s="21">
        <v>26.27</v>
      </c>
      <c r="N44" s="21">
        <v>58.09</v>
      </c>
      <c r="O44" s="21">
        <v>68.290000000000006</v>
      </c>
      <c r="P44" s="21">
        <v>37.36</v>
      </c>
      <c r="Q44" s="21">
        <v>21.29</v>
      </c>
      <c r="R44" s="21">
        <v>55.531354548400003</v>
      </c>
      <c r="S44" s="21">
        <v>53.11</v>
      </c>
    </row>
    <row r="45" spans="1:19">
      <c r="A45">
        <v>1981</v>
      </c>
      <c r="B45" s="21">
        <v>35.5</v>
      </c>
      <c r="C45" s="21">
        <v>52.57</v>
      </c>
      <c r="D45" s="21">
        <v>47.72</v>
      </c>
      <c r="E45" s="21">
        <v>60.56</v>
      </c>
      <c r="F45" s="21">
        <v>82.2</v>
      </c>
      <c r="G45" s="21">
        <v>57.281630751500003</v>
      </c>
      <c r="H45" s="21">
        <v>19.739999999999998</v>
      </c>
      <c r="I45" s="21">
        <v>44.65</v>
      </c>
      <c r="J45" s="21">
        <v>52.65</v>
      </c>
      <c r="K45" s="21">
        <v>37.43</v>
      </c>
      <c r="L45" s="21">
        <v>48.82</v>
      </c>
      <c r="M45" s="21">
        <v>27.73</v>
      </c>
      <c r="N45" s="21">
        <v>59.66</v>
      </c>
      <c r="O45" s="21">
        <v>68.05</v>
      </c>
      <c r="P45" s="21">
        <v>39.47</v>
      </c>
      <c r="Q45" s="21">
        <v>21.96</v>
      </c>
      <c r="R45" s="21">
        <v>54.005468456800003</v>
      </c>
      <c r="S45" s="21">
        <v>54.4</v>
      </c>
    </row>
    <row r="46" spans="1:19">
      <c r="A46">
        <v>1981.25</v>
      </c>
      <c r="B46" s="21">
        <v>37.76</v>
      </c>
      <c r="C46" s="21">
        <v>52.34</v>
      </c>
      <c r="D46" s="21">
        <v>49.54</v>
      </c>
      <c r="E46" s="21">
        <v>62.96</v>
      </c>
      <c r="F46" s="21">
        <v>83.76</v>
      </c>
      <c r="G46" s="21">
        <v>56.9283888386</v>
      </c>
      <c r="H46" s="21">
        <v>20.37</v>
      </c>
      <c r="I46" s="21">
        <v>47.51</v>
      </c>
      <c r="J46" s="21">
        <v>53.16</v>
      </c>
      <c r="K46" s="21">
        <v>37.43</v>
      </c>
      <c r="L46" s="21">
        <v>49.46</v>
      </c>
      <c r="M46" s="21">
        <v>29.77</v>
      </c>
      <c r="N46" s="21">
        <v>61.24</v>
      </c>
      <c r="O46" s="21">
        <v>68.33</v>
      </c>
      <c r="P46" s="21">
        <v>42.1</v>
      </c>
      <c r="Q46" s="21">
        <v>22.86</v>
      </c>
      <c r="R46" s="21">
        <v>54.332444047899997</v>
      </c>
      <c r="S46" s="21">
        <v>55.54</v>
      </c>
    </row>
    <row r="47" spans="1:19">
      <c r="A47">
        <v>1981.5</v>
      </c>
      <c r="B47" s="21">
        <v>39</v>
      </c>
      <c r="C47" s="21">
        <v>51.7</v>
      </c>
      <c r="D47" s="21">
        <v>49.92</v>
      </c>
      <c r="E47" s="21">
        <v>64.66</v>
      </c>
      <c r="F47" s="21">
        <v>85.92</v>
      </c>
      <c r="G47" s="21">
        <v>54.6340193614</v>
      </c>
      <c r="H47" s="21">
        <v>20.97</v>
      </c>
      <c r="I47" s="21">
        <v>48.5</v>
      </c>
      <c r="J47" s="21">
        <v>54.75</v>
      </c>
      <c r="K47" s="21">
        <v>38.520000000000003</v>
      </c>
      <c r="L47" s="21">
        <v>49.84</v>
      </c>
      <c r="M47" s="21">
        <v>31.27</v>
      </c>
      <c r="N47" s="21">
        <v>62.73</v>
      </c>
      <c r="O47" s="21">
        <v>65.55</v>
      </c>
      <c r="P47" s="21">
        <v>46.11</v>
      </c>
      <c r="Q47" s="21">
        <v>24.83</v>
      </c>
      <c r="R47" s="21">
        <v>54.713915570799998</v>
      </c>
      <c r="S47" s="21">
        <v>56.2</v>
      </c>
    </row>
    <row r="48" spans="1:19">
      <c r="A48">
        <v>1981.75</v>
      </c>
      <c r="B48" s="21">
        <v>38.270000000000003</v>
      </c>
      <c r="C48" s="21">
        <v>51.63</v>
      </c>
      <c r="D48" s="21">
        <v>51.19</v>
      </c>
      <c r="E48" s="21">
        <v>65.16</v>
      </c>
      <c r="F48" s="21">
        <v>86.56</v>
      </c>
      <c r="G48" s="21">
        <v>52.691918678900002</v>
      </c>
      <c r="H48" s="21">
        <v>20.74</v>
      </c>
      <c r="I48" s="21">
        <v>50.54</v>
      </c>
      <c r="J48" s="21">
        <v>56.74</v>
      </c>
      <c r="K48" s="21">
        <v>39.06</v>
      </c>
      <c r="L48" s="21">
        <v>53.39</v>
      </c>
      <c r="M48" s="21">
        <v>32.32</v>
      </c>
      <c r="N48" s="21">
        <v>64.209999999999994</v>
      </c>
      <c r="O48" s="21">
        <v>62.47</v>
      </c>
      <c r="P48" s="21">
        <v>48.8</v>
      </c>
      <c r="Q48" s="21">
        <v>26.72</v>
      </c>
      <c r="R48" s="21">
        <v>54.114460320500001</v>
      </c>
      <c r="S48" s="21">
        <v>56.58</v>
      </c>
    </row>
    <row r="49" spans="1:19">
      <c r="A49">
        <v>1982</v>
      </c>
      <c r="B49" s="21">
        <v>40.08</v>
      </c>
      <c r="C49" s="21">
        <v>50.89</v>
      </c>
      <c r="D49" s="21">
        <v>51.92</v>
      </c>
      <c r="E49" s="21">
        <v>66.239999999999995</v>
      </c>
      <c r="F49" s="21">
        <v>86.73</v>
      </c>
      <c r="G49" s="21">
        <v>53.662604100800003</v>
      </c>
      <c r="H49" s="21">
        <v>20.2</v>
      </c>
      <c r="I49" s="21">
        <v>51.7</v>
      </c>
      <c r="J49" s="21">
        <v>56.83</v>
      </c>
      <c r="K49" s="21">
        <v>38.340000000000003</v>
      </c>
      <c r="L49" s="21">
        <v>54.84</v>
      </c>
      <c r="M49" s="21">
        <v>33.869999999999997</v>
      </c>
      <c r="N49" s="21">
        <v>65.52</v>
      </c>
      <c r="O49" s="21">
        <v>58.73</v>
      </c>
      <c r="P49" s="21">
        <v>50.65</v>
      </c>
      <c r="Q49" s="21">
        <v>28.89</v>
      </c>
      <c r="R49" s="21">
        <v>52.915549819900001</v>
      </c>
      <c r="S49" s="21">
        <v>57.61</v>
      </c>
    </row>
    <row r="50" spans="1:19">
      <c r="A50">
        <v>1982.25</v>
      </c>
      <c r="B50" s="21">
        <v>39.65</v>
      </c>
      <c r="C50" s="21">
        <v>49.25</v>
      </c>
      <c r="D50" s="21">
        <v>49.81</v>
      </c>
      <c r="E50" s="21">
        <v>67.83</v>
      </c>
      <c r="F50" s="21">
        <v>86.71</v>
      </c>
      <c r="G50" s="21">
        <v>53.221294989199997</v>
      </c>
      <c r="H50" s="21">
        <v>20.71</v>
      </c>
      <c r="I50" s="21">
        <v>55.99</v>
      </c>
      <c r="J50" s="21">
        <v>56.6</v>
      </c>
      <c r="K50" s="21">
        <v>37.43</v>
      </c>
      <c r="L50" s="21">
        <v>55.3</v>
      </c>
      <c r="M50" s="21">
        <v>35.25</v>
      </c>
      <c r="N50" s="21">
        <v>66.819999999999993</v>
      </c>
      <c r="O50" s="21">
        <v>57.08</v>
      </c>
      <c r="P50" s="21">
        <v>54.1</v>
      </c>
      <c r="Q50" s="21">
        <v>31.35</v>
      </c>
      <c r="R50" s="21">
        <v>53.515005070199997</v>
      </c>
      <c r="S50" s="21">
        <v>57.6</v>
      </c>
    </row>
    <row r="51" spans="1:19">
      <c r="A51">
        <v>1982.5</v>
      </c>
      <c r="B51" s="21">
        <v>40.869999999999997</v>
      </c>
      <c r="C51" s="21">
        <v>48.89</v>
      </c>
      <c r="D51" s="21">
        <v>47.72</v>
      </c>
      <c r="E51" s="21">
        <v>67.3</v>
      </c>
      <c r="F51" s="21">
        <v>86.95</v>
      </c>
      <c r="G51" s="21">
        <v>53.662604100800003</v>
      </c>
      <c r="H51" s="21">
        <v>21.08</v>
      </c>
      <c r="I51" s="21">
        <v>57.67</v>
      </c>
      <c r="J51" s="21">
        <v>57.87</v>
      </c>
      <c r="K51" s="21">
        <v>39.06</v>
      </c>
      <c r="L51" s="21">
        <v>55.43</v>
      </c>
      <c r="M51" s="21">
        <v>36</v>
      </c>
      <c r="N51" s="21">
        <v>67.900000000000006</v>
      </c>
      <c r="O51" s="21">
        <v>56.74</v>
      </c>
      <c r="P51" s="21">
        <v>57.75</v>
      </c>
      <c r="Q51" s="21">
        <v>33.99</v>
      </c>
      <c r="R51" s="21">
        <v>54.877403366300001</v>
      </c>
      <c r="S51" s="21">
        <v>57.73</v>
      </c>
    </row>
    <row r="52" spans="1:19">
      <c r="A52">
        <v>1982.75</v>
      </c>
      <c r="B52" s="21">
        <v>40.15</v>
      </c>
      <c r="C52" s="21">
        <v>50.86</v>
      </c>
      <c r="D52" s="21">
        <v>46.82</v>
      </c>
      <c r="E52" s="21">
        <v>67.790000000000006</v>
      </c>
      <c r="F52" s="21">
        <v>86.94</v>
      </c>
      <c r="G52" s="21">
        <v>52.427230523799999</v>
      </c>
      <c r="H52" s="21">
        <v>21.32</v>
      </c>
      <c r="I52" s="21">
        <v>59.29</v>
      </c>
      <c r="J52" s="21">
        <v>59.75</v>
      </c>
      <c r="K52" s="21">
        <v>39.96</v>
      </c>
      <c r="L52" s="21">
        <v>57.15</v>
      </c>
      <c r="M52" s="21">
        <v>37.049999999999997</v>
      </c>
      <c r="N52" s="21">
        <v>68.989999999999995</v>
      </c>
      <c r="O52" s="21">
        <v>57.29</v>
      </c>
      <c r="P52" s="21">
        <v>58.46</v>
      </c>
      <c r="Q52" s="21">
        <v>34.76</v>
      </c>
      <c r="R52" s="21">
        <v>55.367866752899999</v>
      </c>
      <c r="S52" s="21">
        <v>57.76</v>
      </c>
    </row>
    <row r="53" spans="1:19">
      <c r="A53">
        <v>1983</v>
      </c>
      <c r="B53" s="21">
        <v>39.979999999999997</v>
      </c>
      <c r="C53" s="21">
        <v>49.97</v>
      </c>
      <c r="D53" s="21">
        <v>47.83</v>
      </c>
      <c r="E53" s="21">
        <v>68.78</v>
      </c>
      <c r="F53" s="21">
        <v>86.67</v>
      </c>
      <c r="G53" s="21">
        <v>53.662604100800003</v>
      </c>
      <c r="H53" s="21">
        <v>21.91</v>
      </c>
      <c r="I53" s="21">
        <v>62.07</v>
      </c>
      <c r="J53" s="21">
        <v>59.69</v>
      </c>
      <c r="K53" s="21">
        <v>40.51</v>
      </c>
      <c r="L53" s="21">
        <v>57.97</v>
      </c>
      <c r="M53" s="21">
        <v>37.69</v>
      </c>
      <c r="N53" s="21">
        <v>69.84</v>
      </c>
      <c r="O53" s="21">
        <v>55.83</v>
      </c>
      <c r="P53" s="21">
        <v>59.13</v>
      </c>
      <c r="Q53" s="21">
        <v>35.53</v>
      </c>
      <c r="R53" s="21">
        <v>54.713915570799998</v>
      </c>
      <c r="S53" s="21">
        <v>58.07</v>
      </c>
    </row>
    <row r="54" spans="1:19">
      <c r="A54">
        <v>1983.25</v>
      </c>
      <c r="B54" s="21">
        <v>41.03</v>
      </c>
      <c r="C54" s="21">
        <v>49.03</v>
      </c>
      <c r="D54" s="21">
        <v>51.1</v>
      </c>
      <c r="E54" s="21">
        <v>68.98</v>
      </c>
      <c r="F54" s="21">
        <v>86.75</v>
      </c>
      <c r="G54" s="21">
        <v>58.252316173399997</v>
      </c>
      <c r="H54" s="21">
        <v>24.32</v>
      </c>
      <c r="I54" s="21">
        <v>67.62</v>
      </c>
      <c r="J54" s="21">
        <v>59.42</v>
      </c>
      <c r="K54" s="21">
        <v>41.77</v>
      </c>
      <c r="L54" s="21">
        <v>57.22</v>
      </c>
      <c r="M54" s="21">
        <v>38.130000000000003</v>
      </c>
      <c r="N54" s="21">
        <v>70.7</v>
      </c>
      <c r="O54" s="21">
        <v>56.54</v>
      </c>
      <c r="P54" s="21">
        <v>59.49</v>
      </c>
      <c r="Q54" s="21">
        <v>36.03</v>
      </c>
      <c r="R54" s="21">
        <v>54.332444047899997</v>
      </c>
      <c r="S54" s="21">
        <v>58.35</v>
      </c>
    </row>
    <row r="55" spans="1:19">
      <c r="A55">
        <v>1983.5</v>
      </c>
      <c r="B55" s="21">
        <v>42.47</v>
      </c>
      <c r="C55" s="21">
        <v>48.72</v>
      </c>
      <c r="D55" s="21">
        <v>51.07</v>
      </c>
      <c r="E55" s="21">
        <v>70.09</v>
      </c>
      <c r="F55" s="21">
        <v>87.13</v>
      </c>
      <c r="G55" s="21">
        <v>65.578436673400006</v>
      </c>
      <c r="H55" s="21">
        <v>25.44</v>
      </c>
      <c r="I55" s="21">
        <v>69.25</v>
      </c>
      <c r="J55" s="21">
        <v>60.8</v>
      </c>
      <c r="K55" s="21">
        <v>43.22</v>
      </c>
      <c r="L55" s="21">
        <v>55.55</v>
      </c>
      <c r="M55" s="21">
        <v>38.21</v>
      </c>
      <c r="N55" s="21">
        <v>71.37</v>
      </c>
      <c r="O55" s="21">
        <v>58.67</v>
      </c>
      <c r="P55" s="21">
        <v>59.48</v>
      </c>
      <c r="Q55" s="21">
        <v>36.69</v>
      </c>
      <c r="R55" s="21">
        <v>54.986395229999999</v>
      </c>
      <c r="S55" s="21">
        <v>59.18</v>
      </c>
    </row>
    <row r="56" spans="1:19">
      <c r="A56">
        <v>1983.75</v>
      </c>
      <c r="B56" s="21">
        <v>42.2</v>
      </c>
      <c r="C56" s="21">
        <v>49.23</v>
      </c>
      <c r="D56" s="21">
        <v>50.42</v>
      </c>
      <c r="E56" s="21">
        <v>71.91</v>
      </c>
      <c r="F56" s="21">
        <v>87.09</v>
      </c>
      <c r="G56" s="21">
        <v>66.461054896600004</v>
      </c>
      <c r="H56" s="21">
        <v>25.79</v>
      </c>
      <c r="I56" s="21">
        <v>72.22</v>
      </c>
      <c r="J56" s="21">
        <v>62.85</v>
      </c>
      <c r="K56" s="21">
        <v>45.03</v>
      </c>
      <c r="L56" s="21">
        <v>58.43</v>
      </c>
      <c r="M56" s="21">
        <v>39.340000000000003</v>
      </c>
      <c r="N56" s="21">
        <v>72.05</v>
      </c>
      <c r="O56" s="21">
        <v>58.77</v>
      </c>
      <c r="P56" s="21">
        <v>60.64</v>
      </c>
      <c r="Q56" s="21">
        <v>37.6</v>
      </c>
      <c r="R56" s="21">
        <v>55.095387093699998</v>
      </c>
      <c r="S56" s="21">
        <v>60.07</v>
      </c>
    </row>
    <row r="57" spans="1:19">
      <c r="A57">
        <v>1984</v>
      </c>
      <c r="B57" s="21">
        <v>44.14</v>
      </c>
      <c r="C57" s="21">
        <v>48.77</v>
      </c>
      <c r="D57" s="21">
        <v>50.6</v>
      </c>
      <c r="E57" s="21">
        <v>72.94</v>
      </c>
      <c r="F57" s="21">
        <v>86.29</v>
      </c>
      <c r="G57" s="21">
        <v>68.402669020000005</v>
      </c>
      <c r="H57" s="21">
        <v>25.93</v>
      </c>
      <c r="I57" s="21">
        <v>75.12</v>
      </c>
      <c r="J57" s="21">
        <v>62.79</v>
      </c>
      <c r="K57" s="21">
        <v>45.39</v>
      </c>
      <c r="L57" s="21">
        <v>56.78</v>
      </c>
      <c r="M57" s="21">
        <v>39.67</v>
      </c>
      <c r="N57" s="21">
        <v>72.63</v>
      </c>
      <c r="O57" s="21">
        <v>57.01</v>
      </c>
      <c r="P57" s="21">
        <v>62.07</v>
      </c>
      <c r="Q57" s="21">
        <v>38.83</v>
      </c>
      <c r="R57" s="21">
        <v>55.531354548400003</v>
      </c>
      <c r="S57" s="21">
        <v>60.9</v>
      </c>
    </row>
    <row r="58" spans="1:19">
      <c r="A58">
        <v>1984.25</v>
      </c>
      <c r="B58" s="21">
        <v>45.59</v>
      </c>
      <c r="C58" s="21">
        <v>49.38</v>
      </c>
      <c r="D58" s="21">
        <v>50.55</v>
      </c>
      <c r="E58" s="21">
        <v>73.989999999999995</v>
      </c>
      <c r="F58" s="21">
        <v>85.24</v>
      </c>
      <c r="G58" s="21">
        <v>72.286140546200002</v>
      </c>
      <c r="H58" s="21">
        <v>26.86</v>
      </c>
      <c r="I58" s="21">
        <v>78.37</v>
      </c>
      <c r="J58" s="21">
        <v>62.3</v>
      </c>
      <c r="K58" s="21">
        <v>45.75</v>
      </c>
      <c r="L58" s="21">
        <v>57.73</v>
      </c>
      <c r="M58" s="21">
        <v>40.340000000000003</v>
      </c>
      <c r="N58" s="21">
        <v>73.22</v>
      </c>
      <c r="O58" s="21">
        <v>57.37</v>
      </c>
      <c r="P58" s="21">
        <v>63.76</v>
      </c>
      <c r="Q58" s="21">
        <v>40.200000000000003</v>
      </c>
      <c r="R58" s="21">
        <v>55.476858616599998</v>
      </c>
      <c r="S58" s="21">
        <v>61.59</v>
      </c>
    </row>
    <row r="59" spans="1:19">
      <c r="A59">
        <v>1984.5</v>
      </c>
      <c r="B59" s="21">
        <v>46.66</v>
      </c>
      <c r="C59" s="21">
        <v>49.7</v>
      </c>
      <c r="D59" s="21">
        <v>50.84</v>
      </c>
      <c r="E59" s="21">
        <v>75.650000000000006</v>
      </c>
      <c r="F59" s="21">
        <v>84.85</v>
      </c>
      <c r="G59" s="21">
        <v>73.786445557999997</v>
      </c>
      <c r="H59" s="21">
        <v>27.3</v>
      </c>
      <c r="I59" s="21">
        <v>78.73</v>
      </c>
      <c r="J59" s="21">
        <v>63.33</v>
      </c>
      <c r="K59" s="21">
        <v>47.2</v>
      </c>
      <c r="L59" s="21">
        <v>57</v>
      </c>
      <c r="M59" s="21">
        <v>40.4</v>
      </c>
      <c r="N59" s="21">
        <v>73.760000000000005</v>
      </c>
      <c r="O59" s="21">
        <v>57.39</v>
      </c>
      <c r="P59" s="21">
        <v>65.75</v>
      </c>
      <c r="Q59" s="21">
        <v>41.54</v>
      </c>
      <c r="R59" s="21">
        <v>57.220728435600002</v>
      </c>
      <c r="S59" s="21">
        <v>62.46</v>
      </c>
    </row>
    <row r="60" spans="1:19">
      <c r="A60">
        <v>1984.75</v>
      </c>
      <c r="B60" s="21">
        <v>48.6</v>
      </c>
      <c r="C60" s="21">
        <v>50.62</v>
      </c>
      <c r="D60" s="21">
        <v>49.9</v>
      </c>
      <c r="E60" s="21">
        <v>75.64</v>
      </c>
      <c r="F60" s="21">
        <v>84.41</v>
      </c>
      <c r="G60" s="21">
        <v>74.580996582500006</v>
      </c>
      <c r="H60" s="21">
        <v>27.39</v>
      </c>
      <c r="I60" s="21">
        <v>80.42</v>
      </c>
      <c r="J60" s="21">
        <v>64.97</v>
      </c>
      <c r="K60" s="21">
        <v>49.01</v>
      </c>
      <c r="L60" s="21">
        <v>59.45</v>
      </c>
      <c r="M60" s="21">
        <v>40.26</v>
      </c>
      <c r="N60" s="21">
        <v>74.3</v>
      </c>
      <c r="O60" s="21">
        <v>57.71</v>
      </c>
      <c r="P60" s="21">
        <v>66.349999999999994</v>
      </c>
      <c r="Q60" s="21">
        <v>42.7</v>
      </c>
      <c r="R60" s="21">
        <v>57.820183685800004</v>
      </c>
      <c r="S60" s="21">
        <v>63.33</v>
      </c>
    </row>
    <row r="61" spans="1:19">
      <c r="A61">
        <v>1985</v>
      </c>
      <c r="B61" s="21">
        <v>48.54</v>
      </c>
      <c r="C61" s="21">
        <v>50.01</v>
      </c>
      <c r="D61" s="21">
        <v>50.52</v>
      </c>
      <c r="E61" s="21">
        <v>76.23</v>
      </c>
      <c r="F61" s="21">
        <v>84.18</v>
      </c>
      <c r="G61" s="21">
        <v>77.934848518899997</v>
      </c>
      <c r="H61" s="21">
        <v>27.6</v>
      </c>
      <c r="I61" s="21">
        <v>80.849999999999994</v>
      </c>
      <c r="J61" s="21">
        <v>64.84</v>
      </c>
      <c r="K61" s="21">
        <v>49.73</v>
      </c>
      <c r="L61" s="21">
        <v>58.95</v>
      </c>
      <c r="M61" s="21">
        <v>40.06</v>
      </c>
      <c r="N61" s="21">
        <v>74.75</v>
      </c>
      <c r="O61" s="21">
        <v>56.9</v>
      </c>
      <c r="P61" s="21">
        <v>65.87</v>
      </c>
      <c r="Q61" s="21">
        <v>43.9</v>
      </c>
      <c r="R61" s="21">
        <v>57.874679617699996</v>
      </c>
      <c r="S61" s="21">
        <v>63.81</v>
      </c>
    </row>
    <row r="62" spans="1:19">
      <c r="A62">
        <v>1985.25</v>
      </c>
      <c r="B62" s="21">
        <v>51.01</v>
      </c>
      <c r="C62" s="21">
        <v>50.08</v>
      </c>
      <c r="D62" s="21">
        <v>51.58</v>
      </c>
      <c r="E62" s="21">
        <v>78.650000000000006</v>
      </c>
      <c r="F62" s="21">
        <v>84.43</v>
      </c>
      <c r="G62" s="21">
        <v>81.023769020700001</v>
      </c>
      <c r="H62" s="21">
        <v>29.25</v>
      </c>
      <c r="I62" s="21">
        <v>83.18</v>
      </c>
      <c r="J62" s="21">
        <v>64.260000000000005</v>
      </c>
      <c r="K62" s="21">
        <v>49.73</v>
      </c>
      <c r="L62" s="21">
        <v>58.57</v>
      </c>
      <c r="M62" s="21">
        <v>40.86</v>
      </c>
      <c r="N62" s="21">
        <v>75.2</v>
      </c>
      <c r="O62" s="21">
        <v>56.94</v>
      </c>
      <c r="P62" s="21">
        <v>65.66</v>
      </c>
      <c r="Q62" s="21">
        <v>45.44</v>
      </c>
      <c r="R62" s="21">
        <v>58.4196389361</v>
      </c>
      <c r="S62" s="21">
        <v>64.75</v>
      </c>
    </row>
    <row r="63" spans="1:19">
      <c r="A63">
        <v>1985.5</v>
      </c>
      <c r="B63" s="21">
        <v>51.52</v>
      </c>
      <c r="C63" s="21">
        <v>49.64</v>
      </c>
      <c r="D63" s="21">
        <v>52.78</v>
      </c>
      <c r="E63" s="21">
        <v>78.260000000000005</v>
      </c>
      <c r="F63" s="21">
        <v>84.5</v>
      </c>
      <c r="G63" s="21">
        <v>84.730619590499998</v>
      </c>
      <c r="H63" s="21">
        <v>29.97</v>
      </c>
      <c r="I63" s="21">
        <v>83.11</v>
      </c>
      <c r="J63" s="21">
        <v>65.37</v>
      </c>
      <c r="K63" s="21">
        <v>51.54</v>
      </c>
      <c r="L63" s="21">
        <v>58.14</v>
      </c>
      <c r="M63" s="21">
        <v>41</v>
      </c>
      <c r="N63" s="21">
        <v>75.61</v>
      </c>
      <c r="O63" s="21">
        <v>58.07</v>
      </c>
      <c r="P63" s="21">
        <v>67.02</v>
      </c>
      <c r="Q63" s="21">
        <v>47.18</v>
      </c>
      <c r="R63" s="21">
        <v>59.891029095900002</v>
      </c>
      <c r="S63" s="21">
        <v>65.7</v>
      </c>
    </row>
    <row r="64" spans="1:19">
      <c r="A64">
        <v>1985.75</v>
      </c>
      <c r="B64" s="21">
        <v>52.7</v>
      </c>
      <c r="C64" s="21">
        <v>51.61</v>
      </c>
      <c r="D64" s="21">
        <v>53.04</v>
      </c>
      <c r="E64" s="21">
        <v>79.56</v>
      </c>
      <c r="F64" s="21">
        <v>84.9</v>
      </c>
      <c r="G64" s="21">
        <v>90.732569476099997</v>
      </c>
      <c r="H64" s="21">
        <v>30.28</v>
      </c>
      <c r="I64" s="21">
        <v>82.55</v>
      </c>
      <c r="J64" s="21">
        <v>67.14</v>
      </c>
      <c r="K64" s="21">
        <v>52.62</v>
      </c>
      <c r="L64" s="21">
        <v>60.48</v>
      </c>
      <c r="M64" s="21">
        <v>41.2</v>
      </c>
      <c r="N64" s="21">
        <v>76.010000000000005</v>
      </c>
      <c r="O64" s="21">
        <v>57.29</v>
      </c>
      <c r="P64" s="21">
        <v>69.7</v>
      </c>
      <c r="Q64" s="21">
        <v>49.02</v>
      </c>
      <c r="R64" s="21">
        <v>60.0000209596</v>
      </c>
      <c r="S64" s="21">
        <v>66.55</v>
      </c>
    </row>
    <row r="65" spans="1:19">
      <c r="A65">
        <v>1986</v>
      </c>
      <c r="B65" s="21">
        <v>53.47</v>
      </c>
      <c r="C65" s="21">
        <v>51.32</v>
      </c>
      <c r="D65" s="21">
        <v>55.29</v>
      </c>
      <c r="E65" s="21">
        <v>80.45</v>
      </c>
      <c r="F65" s="21">
        <v>84.86</v>
      </c>
      <c r="G65" s="21">
        <v>92.939358313699998</v>
      </c>
      <c r="H65" s="21">
        <v>30.62</v>
      </c>
      <c r="I65" s="21">
        <v>83.25</v>
      </c>
      <c r="J65" s="21">
        <v>67.09</v>
      </c>
      <c r="K65" s="21">
        <v>54.43</v>
      </c>
      <c r="L65" s="21">
        <v>61.85</v>
      </c>
      <c r="M65" s="21">
        <v>41.67</v>
      </c>
      <c r="N65" s="21">
        <v>76.42</v>
      </c>
      <c r="O65" s="21">
        <v>57.47</v>
      </c>
      <c r="P65" s="21">
        <v>73.83</v>
      </c>
      <c r="Q65" s="21">
        <v>50.56</v>
      </c>
      <c r="R65" s="21">
        <v>59.5640535048</v>
      </c>
      <c r="S65" s="21">
        <v>67.989999999999995</v>
      </c>
    </row>
    <row r="66" spans="1:19">
      <c r="A66">
        <v>1986.25</v>
      </c>
      <c r="B66" s="21">
        <v>54.65</v>
      </c>
      <c r="C66" s="21">
        <v>51.38</v>
      </c>
      <c r="D66" s="21">
        <v>58.51</v>
      </c>
      <c r="E66" s="21">
        <v>83.28</v>
      </c>
      <c r="F66" s="21">
        <v>84.81</v>
      </c>
      <c r="G66" s="21">
        <v>98.235067653000002</v>
      </c>
      <c r="H66" s="21">
        <v>31.66</v>
      </c>
      <c r="I66" s="21">
        <v>86.01</v>
      </c>
      <c r="J66" s="21">
        <v>66.92</v>
      </c>
      <c r="K66" s="21">
        <v>55.52</v>
      </c>
      <c r="L66" s="21">
        <v>60.53</v>
      </c>
      <c r="M66" s="21">
        <v>41.89</v>
      </c>
      <c r="N66" s="21">
        <v>76.819999999999993</v>
      </c>
      <c r="O66" s="21">
        <v>58.93</v>
      </c>
      <c r="P66" s="21">
        <v>79.83</v>
      </c>
      <c r="Q66" s="21">
        <v>51.58</v>
      </c>
      <c r="R66" s="21">
        <v>60.490484346199999</v>
      </c>
      <c r="S66" s="21">
        <v>69.430000000000007</v>
      </c>
    </row>
    <row r="67" spans="1:19">
      <c r="A67">
        <v>1986.5</v>
      </c>
      <c r="B67" s="21">
        <v>56.13</v>
      </c>
      <c r="C67" s="21">
        <v>52.01</v>
      </c>
      <c r="D67" s="21">
        <v>61.46</v>
      </c>
      <c r="E67" s="21">
        <v>82.39</v>
      </c>
      <c r="F67" s="21">
        <v>84.98</v>
      </c>
      <c r="G67" s="21">
        <v>98.587823006799994</v>
      </c>
      <c r="H67" s="21">
        <v>33.15</v>
      </c>
      <c r="I67" s="21">
        <v>85.38</v>
      </c>
      <c r="J67" s="21">
        <v>68.28</v>
      </c>
      <c r="K67" s="21">
        <v>58.05</v>
      </c>
      <c r="L67" s="21">
        <v>60.61</v>
      </c>
      <c r="M67" s="21">
        <v>42.41</v>
      </c>
      <c r="N67" s="21">
        <v>77.36</v>
      </c>
      <c r="O67" s="21">
        <v>59.96</v>
      </c>
      <c r="P67" s="21">
        <v>87.19</v>
      </c>
      <c r="Q67" s="21">
        <v>52.3</v>
      </c>
      <c r="R67" s="21">
        <v>61.580286980399997</v>
      </c>
      <c r="S67" s="21">
        <v>70.739999999999995</v>
      </c>
    </row>
    <row r="68" spans="1:19">
      <c r="A68">
        <v>1986.75</v>
      </c>
      <c r="B68" s="21">
        <v>54.59</v>
      </c>
      <c r="C68" s="21">
        <v>54.71</v>
      </c>
      <c r="D68" s="21">
        <v>62.51</v>
      </c>
      <c r="E68" s="21">
        <v>84.18</v>
      </c>
      <c r="F68" s="21">
        <v>84.64</v>
      </c>
      <c r="G68" s="21">
        <v>96.0282788154</v>
      </c>
      <c r="H68" s="21">
        <v>35.33</v>
      </c>
      <c r="I68" s="21">
        <v>86.15</v>
      </c>
      <c r="J68" s="21">
        <v>70.290000000000006</v>
      </c>
      <c r="K68" s="21">
        <v>60.58</v>
      </c>
      <c r="L68" s="21">
        <v>63.58</v>
      </c>
      <c r="M68" s="21">
        <v>42.79</v>
      </c>
      <c r="N68" s="21">
        <v>77.900000000000006</v>
      </c>
      <c r="O68" s="21">
        <v>61.03</v>
      </c>
      <c r="P68" s="21">
        <v>93.78</v>
      </c>
      <c r="Q68" s="21">
        <v>53.47</v>
      </c>
      <c r="R68" s="21">
        <v>63.215283574799997</v>
      </c>
      <c r="S68" s="21">
        <v>72.41</v>
      </c>
    </row>
    <row r="69" spans="1:19">
      <c r="A69">
        <v>1987</v>
      </c>
      <c r="B69" s="21">
        <v>55.22</v>
      </c>
      <c r="C69" s="21">
        <v>54.01</v>
      </c>
      <c r="D69" s="21">
        <v>66.819999999999993</v>
      </c>
      <c r="E69" s="21">
        <v>84.79</v>
      </c>
      <c r="F69" s="21">
        <v>84.26</v>
      </c>
      <c r="G69" s="21">
        <v>97.440516628500006</v>
      </c>
      <c r="H69" s="21">
        <v>38.43</v>
      </c>
      <c r="I69" s="21">
        <v>88.21</v>
      </c>
      <c r="J69" s="21">
        <v>70.64</v>
      </c>
      <c r="K69" s="21">
        <v>62.39</v>
      </c>
      <c r="L69" s="21">
        <v>62.71</v>
      </c>
      <c r="M69" s="21">
        <v>43.73</v>
      </c>
      <c r="N69" s="21">
        <v>79.069999999999993</v>
      </c>
      <c r="O69" s="21">
        <v>60.76</v>
      </c>
      <c r="P69" s="21">
        <v>97.83</v>
      </c>
      <c r="Q69" s="21">
        <v>54.56</v>
      </c>
      <c r="R69" s="21">
        <v>64.849987526099994</v>
      </c>
      <c r="S69" s="21">
        <v>73.7</v>
      </c>
    </row>
    <row r="70" spans="1:19">
      <c r="A70">
        <v>1987.25</v>
      </c>
      <c r="B70" s="21">
        <v>55.84</v>
      </c>
      <c r="C70" s="21">
        <v>55.44</v>
      </c>
      <c r="D70" s="21">
        <v>72.45</v>
      </c>
      <c r="E70" s="21">
        <v>87.23</v>
      </c>
      <c r="F70" s="21">
        <v>83.73</v>
      </c>
      <c r="G70" s="21">
        <v>90.9972576312</v>
      </c>
      <c r="H70" s="21">
        <v>43.6</v>
      </c>
      <c r="I70" s="21">
        <v>90.89</v>
      </c>
      <c r="J70" s="21">
        <v>70.739999999999995</v>
      </c>
      <c r="K70" s="21">
        <v>64.2</v>
      </c>
      <c r="L70" s="21">
        <v>61.55</v>
      </c>
      <c r="M70" s="21">
        <v>44.45</v>
      </c>
      <c r="N70" s="21">
        <v>80.239999999999995</v>
      </c>
      <c r="O70" s="21">
        <v>62.07</v>
      </c>
      <c r="P70" s="21">
        <v>108.13</v>
      </c>
      <c r="Q70" s="21">
        <v>57.68</v>
      </c>
      <c r="R70" s="21">
        <v>67.5747867547</v>
      </c>
      <c r="S70" s="21">
        <v>76.56</v>
      </c>
    </row>
    <row r="71" spans="1:19">
      <c r="A71">
        <v>1987.5</v>
      </c>
      <c r="B71" s="21">
        <v>56.46</v>
      </c>
      <c r="C71" s="21">
        <v>55.46</v>
      </c>
      <c r="D71" s="21">
        <v>71.58</v>
      </c>
      <c r="E71" s="21">
        <v>89.08</v>
      </c>
      <c r="F71" s="21">
        <v>83.7</v>
      </c>
      <c r="G71" s="21">
        <v>90.821123233899996</v>
      </c>
      <c r="H71" s="21">
        <v>46.42</v>
      </c>
      <c r="I71" s="21">
        <v>93.93</v>
      </c>
      <c r="J71" s="21">
        <v>72.760000000000005</v>
      </c>
      <c r="K71" s="21">
        <v>67.09</v>
      </c>
      <c r="L71" s="21">
        <v>59.49</v>
      </c>
      <c r="M71" s="21">
        <v>45.29</v>
      </c>
      <c r="N71" s="21">
        <v>82.76</v>
      </c>
      <c r="O71" s="21">
        <v>63.47</v>
      </c>
      <c r="P71" s="21">
        <v>110.3</v>
      </c>
      <c r="Q71" s="21">
        <v>60.55</v>
      </c>
      <c r="R71" s="21">
        <v>69.209783349099993</v>
      </c>
      <c r="S71" s="21">
        <v>78.459999999999994</v>
      </c>
    </row>
    <row r="72" spans="1:19">
      <c r="A72">
        <v>1987.75</v>
      </c>
      <c r="B72" s="21">
        <v>57.43</v>
      </c>
      <c r="C72" s="21">
        <v>57.45</v>
      </c>
      <c r="D72" s="21">
        <v>71.58</v>
      </c>
      <c r="E72" s="21">
        <v>90.8</v>
      </c>
      <c r="F72" s="21">
        <v>83.57</v>
      </c>
      <c r="G72" s="21">
        <v>90.203193165800002</v>
      </c>
      <c r="H72" s="21">
        <v>48.88</v>
      </c>
      <c r="I72" s="21">
        <v>97.12</v>
      </c>
      <c r="J72" s="21">
        <v>75.75</v>
      </c>
      <c r="K72" s="21">
        <v>70.34</v>
      </c>
      <c r="L72" s="21">
        <v>63.47</v>
      </c>
      <c r="M72" s="21">
        <v>45.91</v>
      </c>
      <c r="N72" s="21">
        <v>85.29</v>
      </c>
      <c r="O72" s="21">
        <v>63.21</v>
      </c>
      <c r="P72" s="21">
        <v>111.1</v>
      </c>
      <c r="Q72" s="21">
        <v>63.49</v>
      </c>
      <c r="R72" s="21">
        <v>71.389681260499998</v>
      </c>
      <c r="S72" s="21">
        <v>80.290000000000006</v>
      </c>
    </row>
    <row r="73" spans="1:19">
      <c r="A73">
        <v>1988</v>
      </c>
      <c r="B73" s="21">
        <v>60.19</v>
      </c>
      <c r="C73" s="21">
        <v>57.34</v>
      </c>
      <c r="D73" s="21">
        <v>75.5</v>
      </c>
      <c r="E73" s="21">
        <v>92.95</v>
      </c>
      <c r="F73" s="21">
        <v>83.41</v>
      </c>
      <c r="G73" s="21">
        <v>89.320331663000005</v>
      </c>
      <c r="H73" s="21">
        <v>51.97</v>
      </c>
      <c r="I73" s="21">
        <v>103.48</v>
      </c>
      <c r="J73" s="21">
        <v>76.52</v>
      </c>
      <c r="K73" s="21">
        <v>74.680000000000007</v>
      </c>
      <c r="L73" s="21">
        <v>66.81</v>
      </c>
      <c r="M73" s="21">
        <v>48.39</v>
      </c>
      <c r="N73" s="21">
        <v>86.14</v>
      </c>
      <c r="O73" s="21">
        <v>63.3</v>
      </c>
      <c r="P73" s="21">
        <v>112.08</v>
      </c>
      <c r="Q73" s="21">
        <v>66.400000000000006</v>
      </c>
      <c r="R73" s="21">
        <v>74.114480489100004</v>
      </c>
      <c r="S73" s="21">
        <v>81.7</v>
      </c>
    </row>
    <row r="74" spans="1:19">
      <c r="A74">
        <v>1988.25</v>
      </c>
      <c r="B74" s="21">
        <v>62.85</v>
      </c>
      <c r="C74" s="21">
        <v>58.31</v>
      </c>
      <c r="D74" s="21">
        <v>82.49</v>
      </c>
      <c r="E74" s="21">
        <v>96.31</v>
      </c>
      <c r="F74" s="21">
        <v>83.4</v>
      </c>
      <c r="G74" s="21">
        <v>90.555948519599994</v>
      </c>
      <c r="H74" s="21">
        <v>55.52</v>
      </c>
      <c r="I74" s="21">
        <v>116.29</v>
      </c>
      <c r="J74" s="21">
        <v>77.33</v>
      </c>
      <c r="K74" s="21">
        <v>77.760000000000005</v>
      </c>
      <c r="L74" s="21">
        <v>65.430000000000007</v>
      </c>
      <c r="M74" s="21">
        <v>49.27</v>
      </c>
      <c r="N74" s="21">
        <v>87</v>
      </c>
      <c r="O74" s="21">
        <v>63.74</v>
      </c>
      <c r="P74" s="21">
        <v>113.56</v>
      </c>
      <c r="Q74" s="21">
        <v>68.319999999999993</v>
      </c>
      <c r="R74" s="21">
        <v>77.929082351900007</v>
      </c>
      <c r="S74" s="21">
        <v>82.95</v>
      </c>
    </row>
    <row r="75" spans="1:19">
      <c r="A75">
        <v>1988.5</v>
      </c>
      <c r="B75" s="21">
        <v>66.22</v>
      </c>
      <c r="C75" s="21">
        <v>60.16</v>
      </c>
      <c r="D75" s="21">
        <v>84.25</v>
      </c>
      <c r="E75" s="21">
        <v>99.02</v>
      </c>
      <c r="F75" s="21">
        <v>84.25</v>
      </c>
      <c r="G75" s="21">
        <v>90.291260364500005</v>
      </c>
      <c r="H75" s="21">
        <v>58.63</v>
      </c>
      <c r="I75" s="21">
        <v>122.86</v>
      </c>
      <c r="J75" s="21">
        <v>80.27</v>
      </c>
      <c r="K75" s="21">
        <v>82.46</v>
      </c>
      <c r="L75" s="21">
        <v>63.93</v>
      </c>
      <c r="M75" s="21">
        <v>50.85</v>
      </c>
      <c r="N75" s="21">
        <v>87.9</v>
      </c>
      <c r="O75" s="21">
        <v>66.209999999999994</v>
      </c>
      <c r="P75" s="21">
        <v>112.57</v>
      </c>
      <c r="Q75" s="21">
        <v>70.290000000000006</v>
      </c>
      <c r="R75" s="21">
        <v>81.198782897599997</v>
      </c>
      <c r="S75" s="21">
        <v>84.95</v>
      </c>
    </row>
    <row r="76" spans="1:19">
      <c r="A76">
        <v>1988.75</v>
      </c>
      <c r="B76" s="21">
        <v>72.7</v>
      </c>
      <c r="C76" s="21">
        <v>62.37</v>
      </c>
      <c r="D76" s="21">
        <v>85.09</v>
      </c>
      <c r="E76" s="21">
        <v>103.05</v>
      </c>
      <c r="F76" s="21">
        <v>85.1</v>
      </c>
      <c r="G76" s="21">
        <v>91.968672891799997</v>
      </c>
      <c r="H76" s="21">
        <v>60.83</v>
      </c>
      <c r="I76" s="21">
        <v>133.47</v>
      </c>
      <c r="J76" s="21">
        <v>84.35</v>
      </c>
      <c r="K76" s="21">
        <v>93.31</v>
      </c>
      <c r="L76" s="21">
        <v>68.290000000000006</v>
      </c>
      <c r="M76" s="21">
        <v>52.77</v>
      </c>
      <c r="N76" s="21">
        <v>88.8</v>
      </c>
      <c r="O76" s="21">
        <v>66.84</v>
      </c>
      <c r="P76" s="21">
        <v>109.05</v>
      </c>
      <c r="Q76" s="21">
        <v>70.75</v>
      </c>
      <c r="R76" s="21">
        <v>86.103480037699995</v>
      </c>
      <c r="S76" s="21">
        <v>87.37</v>
      </c>
    </row>
    <row r="77" spans="1:19">
      <c r="A77">
        <v>1989</v>
      </c>
      <c r="B77" s="21">
        <v>79.98</v>
      </c>
      <c r="C77" s="21">
        <v>63</v>
      </c>
      <c r="D77" s="21">
        <v>92.01</v>
      </c>
      <c r="E77" s="21">
        <v>107.26</v>
      </c>
      <c r="F77" s="21">
        <v>85.94</v>
      </c>
      <c r="G77" s="21">
        <v>92.674670158500007</v>
      </c>
      <c r="H77" s="21">
        <v>63.64</v>
      </c>
      <c r="I77" s="21">
        <v>146.69999999999999</v>
      </c>
      <c r="J77" s="21">
        <v>85.78</v>
      </c>
      <c r="K77" s="21">
        <v>99.1</v>
      </c>
      <c r="L77" s="21">
        <v>70.59</v>
      </c>
      <c r="M77" s="21">
        <v>55.27</v>
      </c>
      <c r="N77" s="21">
        <v>90.28</v>
      </c>
      <c r="O77" s="21">
        <v>66.84</v>
      </c>
      <c r="P77" s="21">
        <v>104.75</v>
      </c>
      <c r="Q77" s="21">
        <v>71.180000000000007</v>
      </c>
      <c r="R77" s="21">
        <v>88.283377949200002</v>
      </c>
      <c r="S77" s="21">
        <v>89.39</v>
      </c>
    </row>
    <row r="78" spans="1:19">
      <c r="A78">
        <v>1989.25</v>
      </c>
      <c r="B78" s="21">
        <v>86.46</v>
      </c>
      <c r="C78" s="21">
        <v>66.13</v>
      </c>
      <c r="D78" s="21">
        <v>101.25</v>
      </c>
      <c r="E78" s="21">
        <v>110.51</v>
      </c>
      <c r="F78" s="21">
        <v>87.38</v>
      </c>
      <c r="G78" s="21">
        <v>91.792051935299995</v>
      </c>
      <c r="H78" s="21">
        <v>68.680000000000007</v>
      </c>
      <c r="I78" s="21">
        <v>158.30000000000001</v>
      </c>
      <c r="J78" s="21">
        <v>87.14</v>
      </c>
      <c r="K78" s="21">
        <v>101.27</v>
      </c>
      <c r="L78" s="21">
        <v>72.900000000000006</v>
      </c>
      <c r="M78" s="21">
        <v>57.65</v>
      </c>
      <c r="N78" s="21">
        <v>91.77</v>
      </c>
      <c r="O78" s="21">
        <v>68.010000000000005</v>
      </c>
      <c r="P78" s="21">
        <v>98.91</v>
      </c>
      <c r="Q78" s="21">
        <v>72.989999999999995</v>
      </c>
      <c r="R78" s="21">
        <v>93.732976406399999</v>
      </c>
      <c r="S78" s="21">
        <v>91.67</v>
      </c>
    </row>
    <row r="79" spans="1:19">
      <c r="A79">
        <v>1989.5</v>
      </c>
      <c r="B79" s="21">
        <v>88.15</v>
      </c>
      <c r="C79" s="21">
        <v>67.87</v>
      </c>
      <c r="D79" s="21">
        <v>92.52</v>
      </c>
      <c r="E79" s="21">
        <v>111.58</v>
      </c>
      <c r="F79" s="21">
        <v>88.28</v>
      </c>
      <c r="G79" s="21">
        <v>91.968672891799997</v>
      </c>
      <c r="H79" s="21">
        <v>72.22</v>
      </c>
      <c r="I79" s="21">
        <v>161.41</v>
      </c>
      <c r="J79" s="21">
        <v>90.34</v>
      </c>
      <c r="K79" s="21">
        <v>104.88</v>
      </c>
      <c r="L79" s="21">
        <v>70.099999999999994</v>
      </c>
      <c r="M79" s="21">
        <v>59.87</v>
      </c>
      <c r="N79" s="21">
        <v>93.93</v>
      </c>
      <c r="O79" s="21">
        <v>70.400000000000006</v>
      </c>
      <c r="P79" s="21">
        <v>96.88</v>
      </c>
      <c r="Q79" s="21">
        <v>73.66</v>
      </c>
      <c r="R79" s="21">
        <v>98.092772229299996</v>
      </c>
      <c r="S79" s="21">
        <v>92.96</v>
      </c>
    </row>
    <row r="80" spans="1:19">
      <c r="A80">
        <v>1989.75</v>
      </c>
      <c r="B80" s="21">
        <v>88.15</v>
      </c>
      <c r="C80" s="21">
        <v>70.52</v>
      </c>
      <c r="D80" s="21">
        <v>94.7</v>
      </c>
      <c r="E80" s="21">
        <v>113.17</v>
      </c>
      <c r="F80" s="21">
        <v>88.38</v>
      </c>
      <c r="G80" s="21">
        <v>90.203193165800002</v>
      </c>
      <c r="H80" s="21">
        <v>75.62</v>
      </c>
      <c r="I80" s="21">
        <v>160</v>
      </c>
      <c r="J80" s="21">
        <v>94.33</v>
      </c>
      <c r="K80" s="21">
        <v>108.5</v>
      </c>
      <c r="L80" s="21">
        <v>75.959999999999994</v>
      </c>
      <c r="M80" s="21">
        <v>62.14</v>
      </c>
      <c r="N80" s="21">
        <v>96.09</v>
      </c>
      <c r="O80" s="21">
        <v>71.39</v>
      </c>
      <c r="P80" s="21">
        <v>93.21</v>
      </c>
      <c r="Q80" s="21">
        <v>75.06</v>
      </c>
      <c r="R80" s="21">
        <v>101.907374092</v>
      </c>
      <c r="S80" s="21">
        <v>93.67</v>
      </c>
    </row>
    <row r="81" spans="1:19">
      <c r="A81">
        <v>1990</v>
      </c>
      <c r="B81" s="21">
        <v>88.42</v>
      </c>
      <c r="C81" s="21">
        <v>73.13</v>
      </c>
      <c r="D81" s="21">
        <v>100.12</v>
      </c>
      <c r="E81" s="21">
        <v>115.75</v>
      </c>
      <c r="F81" s="21">
        <v>87.51</v>
      </c>
      <c r="G81" s="21">
        <v>88.879022551399999</v>
      </c>
      <c r="H81" s="21">
        <v>77.680000000000007</v>
      </c>
      <c r="I81" s="21">
        <v>156.04</v>
      </c>
      <c r="J81" s="21">
        <v>95.43</v>
      </c>
      <c r="K81" s="21">
        <v>106.33</v>
      </c>
      <c r="L81" s="21">
        <v>81</v>
      </c>
      <c r="M81" s="21">
        <v>64.56</v>
      </c>
      <c r="N81" s="21">
        <v>99.79</v>
      </c>
      <c r="O81" s="21">
        <v>71.38</v>
      </c>
      <c r="P81" s="21">
        <v>90.79</v>
      </c>
      <c r="Q81" s="21">
        <v>76.38</v>
      </c>
      <c r="R81" s="21">
        <v>102.45227540899999</v>
      </c>
      <c r="S81" s="21">
        <v>95.05</v>
      </c>
    </row>
    <row r="82" spans="1:19">
      <c r="A82">
        <v>1990.25</v>
      </c>
      <c r="B82" s="21">
        <v>88.86</v>
      </c>
      <c r="C82" s="21">
        <v>75.58</v>
      </c>
      <c r="D82" s="21">
        <v>98.33</v>
      </c>
      <c r="E82" s="21">
        <v>116.2</v>
      </c>
      <c r="F82" s="21">
        <v>86.88</v>
      </c>
      <c r="G82" s="21">
        <v>84.819416627799995</v>
      </c>
      <c r="H82" s="21">
        <v>82.79</v>
      </c>
      <c r="I82" s="21">
        <v>152.5</v>
      </c>
      <c r="J82" s="21">
        <v>95.86</v>
      </c>
      <c r="K82" s="21">
        <v>104.16</v>
      </c>
      <c r="L82" s="21">
        <v>83.83</v>
      </c>
      <c r="M82" s="21">
        <v>68.09</v>
      </c>
      <c r="N82" s="21">
        <v>103.48</v>
      </c>
      <c r="O82" s="21">
        <v>71.23</v>
      </c>
      <c r="P82" s="21">
        <v>92.04</v>
      </c>
      <c r="Q82" s="21">
        <v>78.02</v>
      </c>
      <c r="R82" s="21">
        <v>108.446775184</v>
      </c>
      <c r="S82" s="21">
        <v>95.86</v>
      </c>
    </row>
    <row r="83" spans="1:19">
      <c r="A83">
        <v>1990.5</v>
      </c>
      <c r="B83" s="21">
        <v>89.66</v>
      </c>
      <c r="C83" s="21">
        <v>75.400000000000006</v>
      </c>
      <c r="D83" s="21">
        <v>91.75</v>
      </c>
      <c r="E83" s="21">
        <v>116.45</v>
      </c>
      <c r="F83" s="21">
        <v>87</v>
      </c>
      <c r="G83" s="21">
        <v>85.172171981600002</v>
      </c>
      <c r="H83" s="21">
        <v>84.19</v>
      </c>
      <c r="I83" s="21">
        <v>152.86000000000001</v>
      </c>
      <c r="J83" s="21">
        <v>98.68</v>
      </c>
      <c r="K83" s="21">
        <v>103.25</v>
      </c>
      <c r="L83" s="21">
        <v>81.06</v>
      </c>
      <c r="M83" s="21">
        <v>70.87</v>
      </c>
      <c r="N83" s="21">
        <v>107.13</v>
      </c>
      <c r="O83" s="21">
        <v>73.55</v>
      </c>
      <c r="P83" s="21">
        <v>93.35</v>
      </c>
      <c r="Q83" s="21">
        <v>78.83</v>
      </c>
      <c r="R83" s="21">
        <v>110.626673095</v>
      </c>
      <c r="S83" s="21">
        <v>95.85</v>
      </c>
    </row>
    <row r="84" spans="1:19">
      <c r="A84">
        <v>1990.75</v>
      </c>
      <c r="B84" s="21">
        <v>88.86</v>
      </c>
      <c r="C84" s="21">
        <v>77.62</v>
      </c>
      <c r="D84" s="21">
        <v>92.24</v>
      </c>
      <c r="E84" s="21">
        <v>115.42</v>
      </c>
      <c r="F84" s="21">
        <v>86.98</v>
      </c>
      <c r="G84" s="21">
        <v>83.0539369018</v>
      </c>
      <c r="H84" s="21">
        <v>85.85</v>
      </c>
      <c r="I84" s="21">
        <v>150.38</v>
      </c>
      <c r="J84" s="21">
        <v>102.32</v>
      </c>
      <c r="K84" s="21">
        <v>105.06</v>
      </c>
      <c r="L84" s="21">
        <v>86.59</v>
      </c>
      <c r="M84" s="21">
        <v>72.989999999999995</v>
      </c>
      <c r="N84" s="21">
        <v>110.77</v>
      </c>
      <c r="O84" s="21">
        <v>71.39</v>
      </c>
      <c r="P84" s="21">
        <v>91.11</v>
      </c>
      <c r="Q84" s="21">
        <v>78.98</v>
      </c>
      <c r="R84" s="21">
        <v>112.806571007</v>
      </c>
      <c r="S84" s="21">
        <v>95.47</v>
      </c>
    </row>
    <row r="85" spans="1:19">
      <c r="A85">
        <v>1991</v>
      </c>
      <c r="B85" s="21">
        <v>89.39</v>
      </c>
      <c r="C85" s="21">
        <v>78.5</v>
      </c>
      <c r="D85" s="21">
        <v>92.98</v>
      </c>
      <c r="E85" s="21">
        <v>113.12</v>
      </c>
      <c r="F85" s="21">
        <v>87.26</v>
      </c>
      <c r="G85" s="21">
        <v>82.524560591500006</v>
      </c>
      <c r="H85" s="21">
        <v>87.33</v>
      </c>
      <c r="I85" s="21">
        <v>145.29</v>
      </c>
      <c r="J85" s="21">
        <v>102.7</v>
      </c>
      <c r="K85" s="21">
        <v>103.44</v>
      </c>
      <c r="L85" s="21">
        <v>84.86</v>
      </c>
      <c r="M85" s="21">
        <v>76.099999999999994</v>
      </c>
      <c r="N85" s="21">
        <v>112.17</v>
      </c>
      <c r="O85" s="21">
        <v>70.63</v>
      </c>
      <c r="P85" s="21">
        <v>88.25</v>
      </c>
      <c r="Q85" s="21">
        <v>78.52</v>
      </c>
      <c r="R85" s="21">
        <v>111.171574412</v>
      </c>
      <c r="S85" s="21">
        <v>94.92</v>
      </c>
    </row>
    <row r="86" spans="1:19">
      <c r="A86">
        <v>1991.25</v>
      </c>
      <c r="B86" s="21">
        <v>89.3</v>
      </c>
      <c r="C86" s="21">
        <v>78.95</v>
      </c>
      <c r="D86" s="21">
        <v>97.47</v>
      </c>
      <c r="E86" s="21">
        <v>112.64</v>
      </c>
      <c r="F86" s="21">
        <v>88.64</v>
      </c>
      <c r="G86" s="21">
        <v>84.201243280200003</v>
      </c>
      <c r="H86" s="21">
        <v>92.27</v>
      </c>
      <c r="I86" s="21">
        <v>135.6</v>
      </c>
      <c r="J86" s="21">
        <v>102.71</v>
      </c>
      <c r="K86" s="21">
        <v>101.99</v>
      </c>
      <c r="L86" s="21">
        <v>85.93</v>
      </c>
      <c r="M86" s="21">
        <v>80.09</v>
      </c>
      <c r="N86" s="21">
        <v>113.57</v>
      </c>
      <c r="O86" s="21">
        <v>71.510000000000005</v>
      </c>
      <c r="P86" s="21">
        <v>86.49</v>
      </c>
      <c r="Q86" s="21">
        <v>77.14</v>
      </c>
      <c r="R86" s="21">
        <v>118.80107078099999</v>
      </c>
      <c r="S86" s="21">
        <v>93.84</v>
      </c>
    </row>
    <row r="87" spans="1:19">
      <c r="A87">
        <v>1991.5</v>
      </c>
      <c r="B87" s="21">
        <v>90.37</v>
      </c>
      <c r="C87" s="21">
        <v>77.78</v>
      </c>
      <c r="D87" s="21">
        <v>100.93</v>
      </c>
      <c r="E87" s="21">
        <v>113.42</v>
      </c>
      <c r="F87" s="21">
        <v>90.78</v>
      </c>
      <c r="G87" s="21">
        <v>85.260725739400002</v>
      </c>
      <c r="H87" s="21">
        <v>95.95</v>
      </c>
      <c r="I87" s="21">
        <v>133.62</v>
      </c>
      <c r="J87" s="21">
        <v>104.85</v>
      </c>
      <c r="K87" s="21">
        <v>101.63</v>
      </c>
      <c r="L87" s="21">
        <v>81.400000000000006</v>
      </c>
      <c r="M87" s="21">
        <v>83.04</v>
      </c>
      <c r="N87" s="21">
        <v>113.39</v>
      </c>
      <c r="O87" s="21">
        <v>73.510000000000005</v>
      </c>
      <c r="P87" s="21">
        <v>86.49</v>
      </c>
      <c r="Q87" s="21">
        <v>76.33</v>
      </c>
      <c r="R87" s="21">
        <v>118.256169464</v>
      </c>
      <c r="S87" s="21">
        <v>94.76</v>
      </c>
    </row>
    <row r="88" spans="1:19">
      <c r="A88">
        <v>1991.75</v>
      </c>
      <c r="B88" s="21">
        <v>93.12</v>
      </c>
      <c r="C88" s="21">
        <v>81.180000000000007</v>
      </c>
      <c r="D88" s="21">
        <v>95.25</v>
      </c>
      <c r="E88" s="21">
        <v>116.04</v>
      </c>
      <c r="F88" s="21">
        <v>91.48</v>
      </c>
      <c r="G88" s="21">
        <v>84.907483826499998</v>
      </c>
      <c r="H88" s="21">
        <v>98.19</v>
      </c>
      <c r="I88" s="21">
        <v>127.53</v>
      </c>
      <c r="J88" s="21">
        <v>107.17</v>
      </c>
      <c r="K88" s="21">
        <v>103.62</v>
      </c>
      <c r="L88" s="21">
        <v>86.49</v>
      </c>
      <c r="M88" s="21">
        <v>84.28</v>
      </c>
      <c r="N88" s="21">
        <v>113.21</v>
      </c>
      <c r="O88" s="21">
        <v>73.760000000000005</v>
      </c>
      <c r="P88" s="21">
        <v>85.33</v>
      </c>
      <c r="Q88" s="21">
        <v>76.98</v>
      </c>
      <c r="R88" s="21">
        <v>118.80107078099999</v>
      </c>
      <c r="S88" s="21">
        <v>94.62</v>
      </c>
    </row>
    <row r="89" spans="1:19">
      <c r="A89">
        <v>1992</v>
      </c>
      <c r="B89" s="21">
        <v>93.12</v>
      </c>
      <c r="C89" s="21">
        <v>82.23</v>
      </c>
      <c r="D89" s="21">
        <v>96.4</v>
      </c>
      <c r="E89" s="21">
        <v>113.12</v>
      </c>
      <c r="F89" s="21">
        <v>91.81</v>
      </c>
      <c r="G89" s="21">
        <v>85.525413894500005</v>
      </c>
      <c r="H89" s="21">
        <v>102.47</v>
      </c>
      <c r="I89" s="21">
        <v>120.74</v>
      </c>
      <c r="J89" s="21">
        <v>105.59</v>
      </c>
      <c r="K89" s="21">
        <v>102.71</v>
      </c>
      <c r="L89" s="21">
        <v>89.58</v>
      </c>
      <c r="M89" s="21">
        <v>86.31</v>
      </c>
      <c r="N89" s="21">
        <v>111.99</v>
      </c>
      <c r="O89" s="21">
        <v>75.38</v>
      </c>
      <c r="P89" s="21">
        <v>83.71</v>
      </c>
      <c r="Q89" s="21">
        <v>76.569999999999993</v>
      </c>
      <c r="R89" s="21">
        <v>117.711268147</v>
      </c>
      <c r="S89" s="21">
        <v>94.22</v>
      </c>
    </row>
    <row r="90" spans="1:19">
      <c r="A90">
        <v>1992.25</v>
      </c>
      <c r="B90" s="21">
        <v>92.5</v>
      </c>
      <c r="C90" s="21">
        <v>83.4</v>
      </c>
      <c r="D90" s="21">
        <v>98</v>
      </c>
      <c r="E90" s="21">
        <v>111.78</v>
      </c>
      <c r="F90" s="21">
        <v>92.55</v>
      </c>
      <c r="G90" s="21">
        <v>84.946165275599995</v>
      </c>
      <c r="H90" s="21">
        <v>97.84</v>
      </c>
      <c r="I90" s="21">
        <v>117.35</v>
      </c>
      <c r="J90" s="21">
        <v>102.65</v>
      </c>
      <c r="K90" s="21">
        <v>101.09</v>
      </c>
      <c r="L90" s="21">
        <v>89.37</v>
      </c>
      <c r="M90" s="21">
        <v>91.86</v>
      </c>
      <c r="N90" s="21">
        <v>110.77</v>
      </c>
      <c r="O90" s="21">
        <v>78.489999999999995</v>
      </c>
      <c r="P90" s="21">
        <v>81.569999999999993</v>
      </c>
      <c r="Q90" s="21">
        <v>76.19</v>
      </c>
      <c r="R90" s="21">
        <v>112.261669689</v>
      </c>
      <c r="S90" s="21">
        <v>94.47</v>
      </c>
    </row>
    <row r="91" spans="1:19">
      <c r="A91">
        <v>1992.5</v>
      </c>
      <c r="B91" s="21">
        <v>92.77</v>
      </c>
      <c r="C91" s="21">
        <v>85.44</v>
      </c>
      <c r="D91" s="21">
        <v>98.76</v>
      </c>
      <c r="E91" s="21">
        <v>110.25</v>
      </c>
      <c r="F91" s="21">
        <v>93.57</v>
      </c>
      <c r="G91" s="21">
        <v>84.946165275599995</v>
      </c>
      <c r="H91" s="21">
        <v>95.62</v>
      </c>
      <c r="I91" s="21">
        <v>111.19</v>
      </c>
      <c r="J91" s="21">
        <v>102.37</v>
      </c>
      <c r="K91" s="21">
        <v>98.55</v>
      </c>
      <c r="L91" s="21">
        <v>86.15</v>
      </c>
      <c r="M91" s="21">
        <v>95.62</v>
      </c>
      <c r="N91" s="21">
        <v>109.38</v>
      </c>
      <c r="O91" s="21">
        <v>76.959999999999994</v>
      </c>
      <c r="P91" s="21">
        <v>82.28</v>
      </c>
      <c r="Q91" s="21">
        <v>77.31</v>
      </c>
      <c r="R91" s="21">
        <v>110.081771778</v>
      </c>
      <c r="S91" s="21">
        <v>94.42</v>
      </c>
    </row>
    <row r="92" spans="1:19">
      <c r="A92">
        <v>1992.75</v>
      </c>
      <c r="B92" s="21">
        <v>92.85</v>
      </c>
      <c r="C92" s="21">
        <v>86.28</v>
      </c>
      <c r="D92" s="21">
        <v>99</v>
      </c>
      <c r="E92" s="21">
        <v>107.39</v>
      </c>
      <c r="F92" s="21">
        <v>94.25</v>
      </c>
      <c r="G92" s="21">
        <v>83.333465109800002</v>
      </c>
      <c r="H92" s="21">
        <v>95.33</v>
      </c>
      <c r="I92" s="21">
        <v>103.34</v>
      </c>
      <c r="J92" s="21">
        <v>103.46</v>
      </c>
      <c r="K92" s="21">
        <v>98.92</v>
      </c>
      <c r="L92" s="21">
        <v>89.83</v>
      </c>
      <c r="M92" s="21">
        <v>97.48</v>
      </c>
      <c r="N92" s="21">
        <v>107.98</v>
      </c>
      <c r="O92" s="21">
        <v>81.69</v>
      </c>
      <c r="P92" s="21">
        <v>82.52</v>
      </c>
      <c r="Q92" s="21">
        <v>77.8</v>
      </c>
      <c r="R92" s="21">
        <v>106.81207123199999</v>
      </c>
      <c r="S92" s="21">
        <v>94.36</v>
      </c>
    </row>
    <row r="93" spans="1:19">
      <c r="A93">
        <v>1993</v>
      </c>
      <c r="B93" s="21">
        <v>93.74</v>
      </c>
      <c r="C93" s="21">
        <v>86.38</v>
      </c>
      <c r="D93" s="21">
        <v>101.14</v>
      </c>
      <c r="E93" s="21">
        <v>106.05</v>
      </c>
      <c r="F93" s="21">
        <v>94.34</v>
      </c>
      <c r="G93" s="21">
        <v>81.182630569699995</v>
      </c>
      <c r="H93" s="21">
        <v>94.87</v>
      </c>
      <c r="I93" s="21">
        <v>97.68</v>
      </c>
      <c r="J93" s="21">
        <v>101.83</v>
      </c>
      <c r="K93" s="21">
        <v>95.12</v>
      </c>
      <c r="L93" s="21">
        <v>89.97</v>
      </c>
      <c r="M93" s="21">
        <v>98.55</v>
      </c>
      <c r="N93" s="21">
        <v>106.63</v>
      </c>
      <c r="O93" s="21">
        <v>81.680000000000007</v>
      </c>
      <c r="P93" s="21">
        <v>80.14</v>
      </c>
      <c r="Q93" s="21">
        <v>77.89</v>
      </c>
      <c r="R93" s="21">
        <v>99.727476180699995</v>
      </c>
      <c r="S93" s="21">
        <v>94.72</v>
      </c>
    </row>
    <row r="94" spans="1:19">
      <c r="A94">
        <v>1993.25</v>
      </c>
      <c r="B94" s="21">
        <v>94.63</v>
      </c>
      <c r="C94" s="21">
        <v>86.86</v>
      </c>
      <c r="D94" s="21">
        <v>102.01</v>
      </c>
      <c r="E94" s="21">
        <v>104.53</v>
      </c>
      <c r="F94" s="21">
        <v>95.49</v>
      </c>
      <c r="G94" s="21">
        <v>80.107821498500002</v>
      </c>
      <c r="H94" s="21">
        <v>94.07</v>
      </c>
      <c r="I94" s="21">
        <v>96.27</v>
      </c>
      <c r="J94" s="21">
        <v>100.19</v>
      </c>
      <c r="K94" s="21">
        <v>95.66</v>
      </c>
      <c r="L94" s="21">
        <v>87.18</v>
      </c>
      <c r="M94" s="21">
        <v>99.64</v>
      </c>
      <c r="N94" s="21">
        <v>105.28</v>
      </c>
      <c r="O94" s="21">
        <v>83.12</v>
      </c>
      <c r="P94" s="21">
        <v>77.290000000000006</v>
      </c>
      <c r="Q94" s="21">
        <v>78.709999999999994</v>
      </c>
      <c r="R94" s="21">
        <v>95.367973000800006</v>
      </c>
      <c r="S94" s="21">
        <v>94.91</v>
      </c>
    </row>
    <row r="95" spans="1:19">
      <c r="A95">
        <v>1993.5</v>
      </c>
      <c r="B95" s="21">
        <v>95.25</v>
      </c>
      <c r="C95" s="21">
        <v>89.33</v>
      </c>
      <c r="D95" s="21">
        <v>102.01</v>
      </c>
      <c r="E95" s="21">
        <v>104.83</v>
      </c>
      <c r="F95" s="21">
        <v>96.75</v>
      </c>
      <c r="G95" s="21">
        <v>79.569930403800001</v>
      </c>
      <c r="H95" s="21">
        <v>95.49</v>
      </c>
      <c r="I95" s="21">
        <v>96.91</v>
      </c>
      <c r="J95" s="21">
        <v>100.69</v>
      </c>
      <c r="K95" s="21">
        <v>96.38</v>
      </c>
      <c r="L95" s="21">
        <v>87.65</v>
      </c>
      <c r="M95" s="21">
        <v>100.46</v>
      </c>
      <c r="N95" s="21">
        <v>104.42</v>
      </c>
      <c r="O95" s="21">
        <v>85.21</v>
      </c>
      <c r="P95" s="21">
        <v>81.33</v>
      </c>
      <c r="Q95" s="21">
        <v>79.45</v>
      </c>
      <c r="R95" s="21">
        <v>95.367973000800006</v>
      </c>
      <c r="S95" s="21">
        <v>95.57</v>
      </c>
    </row>
    <row r="96" spans="1:19">
      <c r="A96">
        <v>1993.75</v>
      </c>
      <c r="B96" s="21">
        <v>95.34</v>
      </c>
      <c r="C96" s="21">
        <v>90.23</v>
      </c>
      <c r="D96" s="21">
        <v>99.76</v>
      </c>
      <c r="E96" s="21">
        <v>102.69</v>
      </c>
      <c r="F96" s="21">
        <v>97.33</v>
      </c>
      <c r="G96" s="21">
        <v>83.333465109800002</v>
      </c>
      <c r="H96" s="21">
        <v>96.22</v>
      </c>
      <c r="I96" s="21">
        <v>97.61</v>
      </c>
      <c r="J96" s="21">
        <v>102.4</v>
      </c>
      <c r="K96" s="21">
        <v>98.37</v>
      </c>
      <c r="L96" s="21">
        <v>92.01</v>
      </c>
      <c r="M96" s="21">
        <v>101.43</v>
      </c>
      <c r="N96" s="21">
        <v>103.57</v>
      </c>
      <c r="O96" s="21">
        <v>87.54</v>
      </c>
      <c r="P96" s="21">
        <v>84.42</v>
      </c>
      <c r="Q96" s="21">
        <v>80.97</v>
      </c>
      <c r="R96" s="21">
        <v>94.822779040599997</v>
      </c>
      <c r="S96" s="21">
        <v>96.37</v>
      </c>
    </row>
    <row r="97" spans="1:19">
      <c r="A97">
        <v>1994</v>
      </c>
      <c r="B97" s="21">
        <v>96.23</v>
      </c>
      <c r="C97" s="21">
        <v>93.22</v>
      </c>
      <c r="D97" s="21">
        <v>100.99</v>
      </c>
      <c r="E97" s="21">
        <v>102.88</v>
      </c>
      <c r="F97" s="21">
        <v>97.57</v>
      </c>
      <c r="G97" s="21">
        <v>88.171808886899996</v>
      </c>
      <c r="H97" s="21">
        <v>96.36</v>
      </c>
      <c r="I97" s="21">
        <v>100.87</v>
      </c>
      <c r="J97" s="21">
        <v>101.14</v>
      </c>
      <c r="K97" s="21">
        <v>96.56</v>
      </c>
      <c r="L97" s="21">
        <v>90.47</v>
      </c>
      <c r="M97" s="21">
        <v>100.33</v>
      </c>
      <c r="N97" s="21">
        <v>102.89</v>
      </c>
      <c r="O97" s="21">
        <v>89.21</v>
      </c>
      <c r="P97" s="21">
        <v>86.8</v>
      </c>
      <c r="Q97" s="21">
        <v>82.8</v>
      </c>
      <c r="R97" s="21">
        <v>95.912874317900005</v>
      </c>
      <c r="S97" s="21">
        <v>97.53</v>
      </c>
    </row>
    <row r="98" spans="1:19">
      <c r="A98">
        <v>1994.25</v>
      </c>
      <c r="B98" s="21">
        <v>97.29</v>
      </c>
      <c r="C98" s="21">
        <v>93.35</v>
      </c>
      <c r="D98" s="21">
        <v>105.53</v>
      </c>
      <c r="E98" s="21">
        <v>104.47</v>
      </c>
      <c r="F98" s="21">
        <v>98.36</v>
      </c>
      <c r="G98" s="21">
        <v>93.279463130699995</v>
      </c>
      <c r="H98" s="21">
        <v>95.47</v>
      </c>
      <c r="I98" s="21">
        <v>103.34</v>
      </c>
      <c r="J98" s="21">
        <v>99.62</v>
      </c>
      <c r="K98" s="21">
        <v>97.65</v>
      </c>
      <c r="L98" s="21">
        <v>93.64</v>
      </c>
      <c r="M98" s="21">
        <v>99.61</v>
      </c>
      <c r="N98" s="21">
        <v>102.22</v>
      </c>
      <c r="O98" s="21">
        <v>92.56</v>
      </c>
      <c r="P98" s="21">
        <v>89.66</v>
      </c>
      <c r="Q98" s="21">
        <v>87.47</v>
      </c>
      <c r="R98" s="21">
        <v>97.547578269200002</v>
      </c>
      <c r="S98" s="21">
        <v>97.52</v>
      </c>
    </row>
    <row r="99" spans="1:19">
      <c r="A99">
        <v>1994.5</v>
      </c>
      <c r="B99" s="21">
        <v>98.45</v>
      </c>
      <c r="C99" s="21">
        <v>94.8</v>
      </c>
      <c r="D99" s="21">
        <v>104.65</v>
      </c>
      <c r="E99" s="21">
        <v>104.07</v>
      </c>
      <c r="F99" s="21">
        <v>99.32</v>
      </c>
      <c r="G99" s="21">
        <v>93.279463130699995</v>
      </c>
      <c r="H99" s="21">
        <v>95.78</v>
      </c>
      <c r="I99" s="21">
        <v>105.04</v>
      </c>
      <c r="J99" s="21">
        <v>100.6</v>
      </c>
      <c r="K99" s="21">
        <v>98.92</v>
      </c>
      <c r="L99" s="21">
        <v>90.31</v>
      </c>
      <c r="M99" s="21">
        <v>98.75</v>
      </c>
      <c r="N99" s="21">
        <v>101.81</v>
      </c>
      <c r="O99" s="21">
        <v>93.78</v>
      </c>
      <c r="P99" s="21">
        <v>92.27</v>
      </c>
      <c r="Q99" s="21">
        <v>90.4</v>
      </c>
      <c r="R99" s="21">
        <v>100.272377498</v>
      </c>
      <c r="S99" s="21">
        <v>97.85</v>
      </c>
    </row>
    <row r="100" spans="1:19">
      <c r="A100">
        <v>1994.75</v>
      </c>
      <c r="B100" s="21">
        <v>99.96</v>
      </c>
      <c r="C100" s="21">
        <v>97.37</v>
      </c>
      <c r="D100" s="21">
        <v>103</v>
      </c>
      <c r="E100" s="21">
        <v>103.55</v>
      </c>
      <c r="F100" s="21">
        <v>99.66</v>
      </c>
      <c r="G100" s="21">
        <v>91.935343592799995</v>
      </c>
      <c r="H100" s="21">
        <v>96.92</v>
      </c>
      <c r="I100" s="21">
        <v>103.98</v>
      </c>
      <c r="J100" s="21">
        <v>102.39</v>
      </c>
      <c r="K100" s="21">
        <v>100.72</v>
      </c>
      <c r="L100" s="21">
        <v>91.98</v>
      </c>
      <c r="M100" s="21">
        <v>99.59</v>
      </c>
      <c r="N100" s="21">
        <v>101.41</v>
      </c>
      <c r="O100" s="21">
        <v>97.34</v>
      </c>
      <c r="P100" s="21">
        <v>95.84</v>
      </c>
      <c r="Q100" s="21">
        <v>93.12</v>
      </c>
      <c r="R100" s="21">
        <v>101.362472775</v>
      </c>
      <c r="S100" s="21">
        <v>98.22</v>
      </c>
    </row>
    <row r="101" spans="1:19">
      <c r="A101">
        <v>1995</v>
      </c>
      <c r="B101" s="21">
        <v>99.51</v>
      </c>
      <c r="C101" s="21">
        <v>97.17</v>
      </c>
      <c r="D101" s="21">
        <v>104.23</v>
      </c>
      <c r="E101" s="21">
        <v>101.97</v>
      </c>
      <c r="F101" s="21">
        <v>99.65</v>
      </c>
      <c r="G101" s="21">
        <v>93.279463130699995</v>
      </c>
      <c r="H101" s="21">
        <v>96.66</v>
      </c>
      <c r="I101" s="21">
        <v>102.71</v>
      </c>
      <c r="J101" s="21">
        <v>101.08</v>
      </c>
      <c r="K101" s="21">
        <v>100</v>
      </c>
      <c r="L101" s="21">
        <v>97.27</v>
      </c>
      <c r="M101" s="21">
        <v>98.94</v>
      </c>
      <c r="N101" s="21">
        <v>101.05</v>
      </c>
      <c r="O101" s="21">
        <v>96.08</v>
      </c>
      <c r="P101" s="21">
        <v>95.6</v>
      </c>
      <c r="Q101" s="21">
        <v>94.87</v>
      </c>
      <c r="R101" s="21">
        <v>99.727476180699995</v>
      </c>
      <c r="S101" s="21">
        <v>98.78</v>
      </c>
    </row>
    <row r="102" spans="1:19">
      <c r="A102">
        <v>1995.25</v>
      </c>
      <c r="B102" s="21">
        <v>100.49</v>
      </c>
      <c r="C102" s="21">
        <v>98</v>
      </c>
      <c r="D102" s="21">
        <v>101.42</v>
      </c>
      <c r="E102" s="21">
        <v>101.38</v>
      </c>
      <c r="F102" s="21">
        <v>99.9</v>
      </c>
      <c r="G102" s="21">
        <v>95.430297670800002</v>
      </c>
      <c r="H102" s="21">
        <v>98.21</v>
      </c>
      <c r="I102" s="21">
        <v>101.93</v>
      </c>
      <c r="J102" s="21">
        <v>98.83</v>
      </c>
      <c r="K102" s="21">
        <v>99.1</v>
      </c>
      <c r="L102" s="21">
        <v>99.69</v>
      </c>
      <c r="M102" s="21">
        <v>98.37</v>
      </c>
      <c r="N102" s="21">
        <v>100.69</v>
      </c>
      <c r="O102" s="21">
        <v>97.36</v>
      </c>
      <c r="P102" s="21">
        <v>95.84</v>
      </c>
      <c r="Q102" s="21">
        <v>96.71</v>
      </c>
      <c r="R102" s="21">
        <v>99.727476180699995</v>
      </c>
      <c r="S102" s="21">
        <v>98.78</v>
      </c>
    </row>
    <row r="103" spans="1:19">
      <c r="A103">
        <v>1995.5</v>
      </c>
      <c r="B103" s="21">
        <v>99.78</v>
      </c>
      <c r="C103" s="21">
        <v>98.62</v>
      </c>
      <c r="D103" s="21">
        <v>98.84</v>
      </c>
      <c r="E103" s="21">
        <v>100.82</v>
      </c>
      <c r="F103" s="21">
        <v>100.35</v>
      </c>
      <c r="G103" s="21">
        <v>98.924521910099998</v>
      </c>
      <c r="H103" s="21">
        <v>100.4</v>
      </c>
      <c r="I103" s="21">
        <v>100.87</v>
      </c>
      <c r="J103" s="21">
        <v>99.59</v>
      </c>
      <c r="K103" s="21">
        <v>100.18</v>
      </c>
      <c r="L103" s="21">
        <v>96.04</v>
      </c>
      <c r="M103" s="21">
        <v>99.42</v>
      </c>
      <c r="N103" s="21">
        <v>100.24</v>
      </c>
      <c r="O103" s="21">
        <v>98.6</v>
      </c>
      <c r="P103" s="21">
        <v>99.88</v>
      </c>
      <c r="Q103" s="21">
        <v>98.41</v>
      </c>
      <c r="R103" s="21">
        <v>101.362472775</v>
      </c>
      <c r="S103" s="21">
        <v>99.53</v>
      </c>
    </row>
    <row r="104" spans="1:19">
      <c r="A104">
        <v>1995.75</v>
      </c>
      <c r="B104" s="21">
        <v>99.96</v>
      </c>
      <c r="C104" s="21">
        <v>101.43</v>
      </c>
      <c r="D104" s="21">
        <v>99.79</v>
      </c>
      <c r="E104" s="21">
        <v>99.8</v>
      </c>
      <c r="F104" s="21">
        <v>100.03</v>
      </c>
      <c r="G104" s="21">
        <v>101.344180358</v>
      </c>
      <c r="H104" s="21">
        <v>99.96</v>
      </c>
      <c r="I104" s="21">
        <v>98.89</v>
      </c>
      <c r="J104" s="21">
        <v>101.42</v>
      </c>
      <c r="K104" s="21">
        <v>101.09</v>
      </c>
      <c r="L104" s="21">
        <v>100.12</v>
      </c>
      <c r="M104" s="21">
        <v>100.64</v>
      </c>
      <c r="N104" s="21">
        <v>99.79</v>
      </c>
      <c r="O104" s="21">
        <v>101.35</v>
      </c>
      <c r="P104" s="21">
        <v>101.55</v>
      </c>
      <c r="Q104" s="21">
        <v>101.16</v>
      </c>
      <c r="R104" s="21">
        <v>100.272377498</v>
      </c>
      <c r="S104" s="21">
        <v>100.51</v>
      </c>
    </row>
    <row r="105" spans="1:19">
      <c r="A105">
        <v>1996</v>
      </c>
      <c r="B105" s="21">
        <v>99.78</v>
      </c>
      <c r="C105" s="21">
        <v>101.96</v>
      </c>
      <c r="D105" s="21">
        <v>99.95</v>
      </c>
      <c r="E105" s="21">
        <v>98</v>
      </c>
      <c r="F105" s="21">
        <v>99.72</v>
      </c>
      <c r="G105" s="21">
        <v>104.301000061</v>
      </c>
      <c r="H105" s="21">
        <v>101.43</v>
      </c>
      <c r="I105" s="21">
        <v>98.32</v>
      </c>
      <c r="J105" s="21">
        <v>100.16</v>
      </c>
      <c r="K105" s="21">
        <v>99.64</v>
      </c>
      <c r="L105" s="21">
        <v>104.15</v>
      </c>
      <c r="M105" s="21">
        <v>101.57</v>
      </c>
      <c r="N105" s="21">
        <v>99.29</v>
      </c>
      <c r="O105" s="21">
        <v>102.68</v>
      </c>
      <c r="P105" s="21">
        <v>102.73</v>
      </c>
      <c r="Q105" s="21">
        <v>103.71</v>
      </c>
      <c r="R105" s="21">
        <v>98.637673546499997</v>
      </c>
      <c r="S105" s="21">
        <v>101.18</v>
      </c>
    </row>
    <row r="106" spans="1:19">
      <c r="A106">
        <v>1996.25</v>
      </c>
      <c r="B106" s="21">
        <v>99.6</v>
      </c>
      <c r="C106" s="21">
        <v>99.89</v>
      </c>
      <c r="D106" s="21">
        <v>98.74</v>
      </c>
      <c r="E106" s="21">
        <v>96.58</v>
      </c>
      <c r="F106" s="21">
        <v>99.27</v>
      </c>
      <c r="G106" s="21">
        <v>105.91370022700001</v>
      </c>
      <c r="H106" s="21">
        <v>100.4</v>
      </c>
      <c r="I106" s="21">
        <v>100.09</v>
      </c>
      <c r="J106" s="21">
        <v>99.11</v>
      </c>
      <c r="K106" s="21">
        <v>101.09</v>
      </c>
      <c r="L106" s="21">
        <v>104.61</v>
      </c>
      <c r="M106" s="21">
        <v>102.59</v>
      </c>
      <c r="N106" s="21">
        <v>98.8</v>
      </c>
      <c r="O106" s="21">
        <v>105.61</v>
      </c>
      <c r="P106" s="21">
        <v>103.92</v>
      </c>
      <c r="Q106" s="21">
        <v>108.51</v>
      </c>
      <c r="R106" s="21">
        <v>99.182574863599996</v>
      </c>
      <c r="S106" s="21">
        <v>101.99</v>
      </c>
    </row>
    <row r="107" spans="1:19">
      <c r="A107">
        <v>1996.5</v>
      </c>
      <c r="B107" s="21">
        <v>100.84</v>
      </c>
      <c r="C107" s="21">
        <v>101.25</v>
      </c>
      <c r="D107" s="21">
        <v>100.86</v>
      </c>
      <c r="E107" s="21">
        <v>96.23</v>
      </c>
      <c r="F107" s="21">
        <v>98.92</v>
      </c>
      <c r="G107" s="21">
        <v>108.60193930299999</v>
      </c>
      <c r="H107" s="21">
        <v>102.16</v>
      </c>
      <c r="I107" s="21">
        <v>103.63</v>
      </c>
      <c r="J107" s="21">
        <v>100.29</v>
      </c>
      <c r="K107" s="21">
        <v>101.27</v>
      </c>
      <c r="L107" s="21">
        <v>106.12</v>
      </c>
      <c r="M107" s="21">
        <v>103.08</v>
      </c>
      <c r="N107" s="21">
        <v>98.35</v>
      </c>
      <c r="O107" s="21">
        <v>109.07</v>
      </c>
      <c r="P107" s="21">
        <v>108.68</v>
      </c>
      <c r="Q107" s="21">
        <v>110.2</v>
      </c>
      <c r="R107" s="21">
        <v>100.272377498</v>
      </c>
      <c r="S107" s="21">
        <v>102.71</v>
      </c>
    </row>
    <row r="108" spans="1:19">
      <c r="A108">
        <v>1996.75</v>
      </c>
      <c r="B108" s="21">
        <v>101.2</v>
      </c>
      <c r="C108" s="21">
        <v>103.36</v>
      </c>
      <c r="D108" s="21">
        <v>99.47</v>
      </c>
      <c r="E108" s="21">
        <v>96.01</v>
      </c>
      <c r="F108" s="21">
        <v>98.58</v>
      </c>
      <c r="G108" s="21">
        <v>111.828069473</v>
      </c>
      <c r="H108" s="21">
        <v>101.13</v>
      </c>
      <c r="I108" s="21">
        <v>107.02</v>
      </c>
      <c r="J108" s="21">
        <v>102.41</v>
      </c>
      <c r="K108" s="21">
        <v>105.24</v>
      </c>
      <c r="L108" s="21">
        <v>117.88</v>
      </c>
      <c r="M108" s="21">
        <v>104.32</v>
      </c>
      <c r="N108" s="21">
        <v>97.89</v>
      </c>
      <c r="O108" s="21">
        <v>112.97</v>
      </c>
      <c r="P108" s="21">
        <v>110.82</v>
      </c>
      <c r="Q108" s="21">
        <v>110.32</v>
      </c>
      <c r="R108" s="21">
        <v>101.907374092</v>
      </c>
      <c r="S108" s="21">
        <v>103.15</v>
      </c>
    </row>
    <row r="109" spans="1:19">
      <c r="A109">
        <v>1997</v>
      </c>
      <c r="B109" s="21">
        <v>101.46</v>
      </c>
      <c r="C109" s="21">
        <v>104.17</v>
      </c>
      <c r="D109" s="21">
        <v>100.04</v>
      </c>
      <c r="E109" s="21">
        <v>93.23</v>
      </c>
      <c r="F109" s="21">
        <v>98.09</v>
      </c>
      <c r="G109" s="21">
        <v>116.397832622</v>
      </c>
      <c r="H109" s="21">
        <v>101.57</v>
      </c>
      <c r="I109" s="21">
        <v>111.19</v>
      </c>
      <c r="J109" s="21">
        <v>101.71</v>
      </c>
      <c r="K109" s="21">
        <v>107.05</v>
      </c>
      <c r="L109" s="21">
        <v>119.26</v>
      </c>
      <c r="M109" s="21">
        <v>105.38</v>
      </c>
      <c r="N109" s="21">
        <v>97.58</v>
      </c>
      <c r="O109" s="21">
        <v>115.45</v>
      </c>
      <c r="P109" s="21">
        <v>113.44</v>
      </c>
      <c r="Q109" s="21">
        <v>112.05</v>
      </c>
      <c r="R109" s="21">
        <v>101.907374092</v>
      </c>
      <c r="S109" s="21">
        <v>103.82</v>
      </c>
    </row>
    <row r="110" spans="1:19">
      <c r="A110">
        <v>1997.25</v>
      </c>
      <c r="B110" s="21">
        <v>102.35</v>
      </c>
      <c r="C110" s="21">
        <v>100.13</v>
      </c>
      <c r="D110" s="21">
        <v>101.22</v>
      </c>
      <c r="E110" s="21">
        <v>92.66</v>
      </c>
      <c r="F110" s="21">
        <v>97.78</v>
      </c>
      <c r="G110" s="21">
        <v>119.354895606</v>
      </c>
      <c r="H110" s="21">
        <v>101.13</v>
      </c>
      <c r="I110" s="21">
        <v>119.19</v>
      </c>
      <c r="J110" s="21">
        <v>97.69</v>
      </c>
      <c r="K110" s="21">
        <v>108.5</v>
      </c>
      <c r="L110" s="21">
        <v>119.72</v>
      </c>
      <c r="M110" s="21">
        <v>107.07</v>
      </c>
      <c r="N110" s="21">
        <v>97.26</v>
      </c>
      <c r="O110" s="21">
        <v>119.09</v>
      </c>
      <c r="P110" s="21">
        <v>115.1</v>
      </c>
      <c r="Q110" s="21">
        <v>115.93</v>
      </c>
      <c r="R110" s="21">
        <v>103.542370687</v>
      </c>
      <c r="S110" s="21">
        <v>104.49</v>
      </c>
    </row>
    <row r="111" spans="1:19">
      <c r="A111">
        <v>1997.5</v>
      </c>
      <c r="B111" s="21">
        <v>103.68</v>
      </c>
      <c r="C111" s="21">
        <v>103.83</v>
      </c>
      <c r="D111" s="21">
        <v>103.77</v>
      </c>
      <c r="E111" s="21">
        <v>91.56</v>
      </c>
      <c r="F111" s="21">
        <v>97.42</v>
      </c>
      <c r="G111" s="21">
        <v>122.581025776</v>
      </c>
      <c r="H111" s="21">
        <v>106.26</v>
      </c>
      <c r="I111" s="21">
        <v>123.29</v>
      </c>
      <c r="J111" s="21">
        <v>100.76</v>
      </c>
      <c r="K111" s="21">
        <v>110.67</v>
      </c>
      <c r="L111" s="21">
        <v>126.04</v>
      </c>
      <c r="M111" s="21">
        <v>107.28</v>
      </c>
      <c r="N111" s="21">
        <v>96.95</v>
      </c>
      <c r="O111" s="21">
        <v>122.28</v>
      </c>
      <c r="P111" s="21">
        <v>123.19</v>
      </c>
      <c r="Q111" s="21">
        <v>117.1</v>
      </c>
      <c r="R111" s="21">
        <v>107.35697254900001</v>
      </c>
      <c r="S111" s="21">
        <v>105.64</v>
      </c>
    </row>
    <row r="112" spans="1:19">
      <c r="A112">
        <v>1997.75</v>
      </c>
      <c r="B112" s="21">
        <v>105.55</v>
      </c>
      <c r="C112" s="21">
        <v>107.09</v>
      </c>
      <c r="D112" s="21">
        <v>101.96</v>
      </c>
      <c r="E112" s="21">
        <v>91.67</v>
      </c>
      <c r="F112" s="21">
        <v>97.27</v>
      </c>
      <c r="G112" s="21">
        <v>125.26926485200001</v>
      </c>
      <c r="H112" s="21">
        <v>106.26</v>
      </c>
      <c r="I112" s="21">
        <v>125.2</v>
      </c>
      <c r="J112" s="21">
        <v>101.71</v>
      </c>
      <c r="K112" s="21">
        <v>116.27</v>
      </c>
      <c r="L112" s="21">
        <v>135.05000000000001</v>
      </c>
      <c r="M112" s="21">
        <v>107.33</v>
      </c>
      <c r="N112" s="21">
        <v>96.63</v>
      </c>
      <c r="O112" s="21">
        <v>125.83</v>
      </c>
      <c r="P112" s="21">
        <v>124.38</v>
      </c>
      <c r="Q112" s="21">
        <v>117.46</v>
      </c>
      <c r="R112" s="21">
        <v>109.53687046100001</v>
      </c>
      <c r="S112" s="21">
        <v>107.09</v>
      </c>
    </row>
    <row r="113" spans="1:19">
      <c r="A113">
        <v>1998</v>
      </c>
      <c r="B113" s="21">
        <v>107.59</v>
      </c>
      <c r="C113" s="21">
        <v>107.4</v>
      </c>
      <c r="D113" s="21">
        <v>101.83</v>
      </c>
      <c r="E113" s="21">
        <v>90.68</v>
      </c>
      <c r="F113" s="21">
        <v>96.81</v>
      </c>
      <c r="G113" s="21">
        <v>126.61265455100001</v>
      </c>
      <c r="H113" s="21">
        <v>102.89</v>
      </c>
      <c r="I113" s="21">
        <v>128.03</v>
      </c>
      <c r="J113" s="21">
        <v>101.47</v>
      </c>
      <c r="K113" s="21">
        <v>115.55</v>
      </c>
      <c r="L113" s="21">
        <v>145.24</v>
      </c>
      <c r="M113" s="21">
        <v>107.82</v>
      </c>
      <c r="N113" s="21">
        <v>96.27</v>
      </c>
      <c r="O113" s="21">
        <v>128.66</v>
      </c>
      <c r="P113" s="21">
        <v>125.8</v>
      </c>
      <c r="Q113" s="21">
        <v>117.54</v>
      </c>
      <c r="R113" s="21">
        <v>109.53687046100001</v>
      </c>
      <c r="S113" s="21">
        <v>108.91</v>
      </c>
    </row>
    <row r="114" spans="1:19">
      <c r="A114">
        <v>1998.25</v>
      </c>
      <c r="B114" s="21">
        <v>110.25</v>
      </c>
      <c r="C114" s="21">
        <v>108.5</v>
      </c>
      <c r="D114" s="21">
        <v>100.88</v>
      </c>
      <c r="E114" s="21">
        <v>90.94</v>
      </c>
      <c r="F114" s="21">
        <v>96.55</v>
      </c>
      <c r="G114" s="21">
        <v>129.03206971899999</v>
      </c>
      <c r="H114" s="21">
        <v>104.79</v>
      </c>
      <c r="I114" s="21">
        <v>131.99</v>
      </c>
      <c r="J114" s="21">
        <v>99.58</v>
      </c>
      <c r="K114" s="21">
        <v>118.44</v>
      </c>
      <c r="L114" s="21">
        <v>151.1</v>
      </c>
      <c r="M114" s="21">
        <v>106.35</v>
      </c>
      <c r="N114" s="21">
        <v>95.91</v>
      </c>
      <c r="O114" s="21">
        <v>131.59</v>
      </c>
      <c r="P114" s="21">
        <v>131.27000000000001</v>
      </c>
      <c r="Q114" s="21">
        <v>116.21</v>
      </c>
      <c r="R114" s="21">
        <v>112.806571007</v>
      </c>
      <c r="S114" s="21">
        <v>111.5</v>
      </c>
    </row>
    <row r="115" spans="1:19">
      <c r="A115">
        <v>1998.5</v>
      </c>
      <c r="B115" s="21">
        <v>112.65</v>
      </c>
      <c r="C115" s="21">
        <v>108.99</v>
      </c>
      <c r="D115" s="21">
        <v>101.75</v>
      </c>
      <c r="E115" s="21">
        <v>90.4</v>
      </c>
      <c r="F115" s="21">
        <v>96.96</v>
      </c>
      <c r="G115" s="21">
        <v>134.40854787000001</v>
      </c>
      <c r="H115" s="21">
        <v>111.53</v>
      </c>
      <c r="I115" s="21">
        <v>135.24</v>
      </c>
      <c r="J115" s="21">
        <v>101.94</v>
      </c>
      <c r="K115" s="21">
        <v>124.77</v>
      </c>
      <c r="L115" s="21">
        <v>154.44999999999999</v>
      </c>
      <c r="M115" s="21">
        <v>107.5</v>
      </c>
      <c r="N115" s="21">
        <v>95.46</v>
      </c>
      <c r="O115" s="21">
        <v>135.05000000000001</v>
      </c>
      <c r="P115" s="21">
        <v>139.36000000000001</v>
      </c>
      <c r="Q115" s="21">
        <v>114.21</v>
      </c>
      <c r="R115" s="21">
        <v>116.62117286900001</v>
      </c>
      <c r="S115" s="21">
        <v>112.83</v>
      </c>
    </row>
    <row r="116" spans="1:19">
      <c r="A116">
        <v>1998.75</v>
      </c>
      <c r="B116" s="21">
        <v>112.65</v>
      </c>
      <c r="C116" s="21">
        <v>113.85</v>
      </c>
      <c r="D116" s="21">
        <v>99.73</v>
      </c>
      <c r="E116" s="21">
        <v>90.81</v>
      </c>
      <c r="F116" s="21">
        <v>96.88</v>
      </c>
      <c r="G116" s="21">
        <v>136.290558503</v>
      </c>
      <c r="H116" s="21">
        <v>113.72</v>
      </c>
      <c r="I116" s="21">
        <v>138.85</v>
      </c>
      <c r="J116" s="21">
        <v>104.54</v>
      </c>
      <c r="K116" s="21">
        <v>130.19999999999999</v>
      </c>
      <c r="L116" s="21">
        <v>161.53</v>
      </c>
      <c r="M116" s="21">
        <v>107.72</v>
      </c>
      <c r="N116" s="21">
        <v>95.01</v>
      </c>
      <c r="O116" s="21">
        <v>139.57</v>
      </c>
      <c r="P116" s="21">
        <v>137.93</v>
      </c>
      <c r="Q116" s="21">
        <v>114.39</v>
      </c>
      <c r="R116" s="21">
        <v>119.890873415</v>
      </c>
      <c r="S116" s="21">
        <v>114.95</v>
      </c>
    </row>
    <row r="117" spans="1:19">
      <c r="A117">
        <v>1999</v>
      </c>
      <c r="B117" s="21">
        <v>114.51</v>
      </c>
      <c r="C117" s="21">
        <v>113.71</v>
      </c>
      <c r="D117" s="21">
        <v>101.15</v>
      </c>
      <c r="E117" s="21">
        <v>90.35</v>
      </c>
      <c r="F117" s="21">
        <v>96.75</v>
      </c>
      <c r="G117" s="21">
        <v>138.44090648400001</v>
      </c>
      <c r="H117" s="21">
        <v>110.79</v>
      </c>
      <c r="I117" s="21">
        <v>140.27000000000001</v>
      </c>
      <c r="J117" s="21">
        <v>104.07</v>
      </c>
      <c r="K117" s="21">
        <v>129.47999999999999</v>
      </c>
      <c r="L117" s="21">
        <v>176.17</v>
      </c>
      <c r="M117" s="21">
        <v>107.75</v>
      </c>
      <c r="N117" s="21">
        <v>94.2</v>
      </c>
      <c r="O117" s="21">
        <v>143.56</v>
      </c>
      <c r="P117" s="21">
        <v>134.36000000000001</v>
      </c>
      <c r="Q117" s="21">
        <v>115.09</v>
      </c>
      <c r="R117" s="21">
        <v>121.525870009</v>
      </c>
      <c r="S117" s="21">
        <v>117.35</v>
      </c>
    </row>
    <row r="118" spans="1:19">
      <c r="A118">
        <v>1999.25</v>
      </c>
      <c r="B118" s="21">
        <v>116.56</v>
      </c>
      <c r="C118" s="21">
        <v>115.95</v>
      </c>
      <c r="D118" s="21">
        <v>101.66</v>
      </c>
      <c r="E118" s="21">
        <v>90.85</v>
      </c>
      <c r="F118" s="21">
        <v>96.67</v>
      </c>
      <c r="G118" s="21">
        <v>140.59174102399999</v>
      </c>
      <c r="H118" s="21">
        <v>114.16</v>
      </c>
      <c r="I118" s="21">
        <v>142.38999999999999</v>
      </c>
      <c r="J118" s="21">
        <v>105.25</v>
      </c>
      <c r="K118" s="21">
        <v>130.38</v>
      </c>
      <c r="L118" s="21">
        <v>182.53</v>
      </c>
      <c r="M118" s="21">
        <v>107.52</v>
      </c>
      <c r="N118" s="21">
        <v>93.39</v>
      </c>
      <c r="O118" s="21">
        <v>149.15</v>
      </c>
      <c r="P118" s="21">
        <v>139.6</v>
      </c>
      <c r="Q118" s="21">
        <v>116.74</v>
      </c>
      <c r="R118" s="21">
        <v>123.16086660400001</v>
      </c>
      <c r="S118" s="21">
        <v>118.88</v>
      </c>
    </row>
    <row r="119" spans="1:19">
      <c r="A119">
        <v>1999.5</v>
      </c>
      <c r="B119" s="21">
        <v>119.22</v>
      </c>
      <c r="C119" s="21">
        <v>118.15</v>
      </c>
      <c r="D119" s="21">
        <v>105.64</v>
      </c>
      <c r="E119" s="21">
        <v>90.5</v>
      </c>
      <c r="F119" s="21">
        <v>96.84</v>
      </c>
      <c r="G119" s="21">
        <v>142.74184572499999</v>
      </c>
      <c r="H119" s="21">
        <v>117.97</v>
      </c>
      <c r="I119" s="21">
        <v>146.28</v>
      </c>
      <c r="J119" s="21">
        <v>107.84</v>
      </c>
      <c r="K119" s="21">
        <v>135.80000000000001</v>
      </c>
      <c r="L119" s="21">
        <v>178.96</v>
      </c>
      <c r="M119" s="21">
        <v>108.21</v>
      </c>
      <c r="N119" s="21">
        <v>92.58</v>
      </c>
      <c r="O119" s="21">
        <v>155.62</v>
      </c>
      <c r="P119" s="21">
        <v>150.77000000000001</v>
      </c>
      <c r="Q119" s="21">
        <v>118.04</v>
      </c>
      <c r="R119" s="21">
        <v>128.06527110100001</v>
      </c>
      <c r="S119" s="21">
        <v>121.3</v>
      </c>
    </row>
    <row r="120" spans="1:19">
      <c r="A120">
        <v>1999.75</v>
      </c>
      <c r="B120" s="21">
        <v>121.44</v>
      </c>
      <c r="C120" s="21">
        <v>122.27</v>
      </c>
      <c r="D120" s="21">
        <v>104.72</v>
      </c>
      <c r="E120" s="21">
        <v>90.41</v>
      </c>
      <c r="F120" s="21">
        <v>97.08</v>
      </c>
      <c r="G120" s="21">
        <v>145.43008480099999</v>
      </c>
      <c r="H120" s="21">
        <v>121.19</v>
      </c>
      <c r="I120" s="21">
        <v>151.51</v>
      </c>
      <c r="J120" s="21">
        <v>112.33</v>
      </c>
      <c r="K120" s="21">
        <v>143.76</v>
      </c>
      <c r="L120" s="21">
        <v>196.45</v>
      </c>
      <c r="M120" s="21">
        <v>108.74</v>
      </c>
      <c r="N120" s="21">
        <v>91.77</v>
      </c>
      <c r="O120" s="21">
        <v>163.87</v>
      </c>
      <c r="P120" s="21">
        <v>153.86000000000001</v>
      </c>
      <c r="Q120" s="21">
        <v>118.06</v>
      </c>
      <c r="R120" s="21">
        <v>131.88016560700001</v>
      </c>
      <c r="S120" s="21">
        <v>123.68</v>
      </c>
    </row>
    <row r="121" spans="1:19">
      <c r="A121">
        <v>2000</v>
      </c>
      <c r="B121" s="21">
        <v>125.43</v>
      </c>
      <c r="C121" s="21">
        <v>120.31</v>
      </c>
      <c r="D121" s="21">
        <v>106.24</v>
      </c>
      <c r="E121" s="21">
        <v>90.69</v>
      </c>
      <c r="F121" s="21">
        <v>97.4</v>
      </c>
      <c r="G121" s="21">
        <v>145.69866542899999</v>
      </c>
      <c r="H121" s="21">
        <v>121.33</v>
      </c>
      <c r="I121" s="21">
        <v>154.97999999999999</v>
      </c>
      <c r="J121" s="21">
        <v>112.56</v>
      </c>
      <c r="K121" s="21">
        <v>147.56</v>
      </c>
      <c r="L121" s="21">
        <v>205.11</v>
      </c>
      <c r="M121" s="21">
        <v>109.35</v>
      </c>
      <c r="N121" s="21">
        <v>90.92</v>
      </c>
      <c r="O121" s="21">
        <v>171.05</v>
      </c>
      <c r="P121" s="21">
        <v>159.33000000000001</v>
      </c>
      <c r="Q121" s="21">
        <v>116.94</v>
      </c>
      <c r="R121" s="21">
        <v>131.88016560700001</v>
      </c>
      <c r="S121" s="21">
        <v>126.44</v>
      </c>
    </row>
    <row r="122" spans="1:19">
      <c r="A122">
        <v>2000.25</v>
      </c>
      <c r="B122" s="21">
        <v>127.74</v>
      </c>
      <c r="C122" s="21">
        <v>123.98</v>
      </c>
      <c r="D122" s="21">
        <v>106.76</v>
      </c>
      <c r="E122" s="21">
        <v>90.42</v>
      </c>
      <c r="F122" s="21">
        <v>97.89</v>
      </c>
      <c r="G122" s="21">
        <v>147.84949996899999</v>
      </c>
      <c r="H122" s="21">
        <v>125.28</v>
      </c>
      <c r="I122" s="21">
        <v>157.74</v>
      </c>
      <c r="J122" s="21">
        <v>114.45</v>
      </c>
      <c r="K122" s="21">
        <v>151.18</v>
      </c>
      <c r="L122" s="21">
        <v>206.07</v>
      </c>
      <c r="M122" s="21">
        <v>110.91</v>
      </c>
      <c r="N122" s="21">
        <v>90.06</v>
      </c>
      <c r="O122" s="21">
        <v>178.76</v>
      </c>
      <c r="P122" s="21">
        <v>168.85</v>
      </c>
      <c r="Q122" s="21">
        <v>117.25</v>
      </c>
      <c r="R122" s="21">
        <v>135.69476746999999</v>
      </c>
      <c r="S122" s="21">
        <v>129.86000000000001</v>
      </c>
    </row>
    <row r="123" spans="1:19">
      <c r="A123">
        <v>2000.5</v>
      </c>
      <c r="B123" s="21">
        <v>130.76</v>
      </c>
      <c r="C123" s="21">
        <v>124.51</v>
      </c>
      <c r="D123" s="21">
        <v>108.84</v>
      </c>
      <c r="E123" s="21">
        <v>91.35</v>
      </c>
      <c r="F123" s="21">
        <v>98.34</v>
      </c>
      <c r="G123" s="21">
        <v>151.881858583</v>
      </c>
      <c r="H123" s="21">
        <v>128.80000000000001</v>
      </c>
      <c r="I123" s="21">
        <v>160</v>
      </c>
      <c r="J123" s="21">
        <v>117.99</v>
      </c>
      <c r="K123" s="21">
        <v>159.49</v>
      </c>
      <c r="L123" s="21">
        <v>209.7</v>
      </c>
      <c r="M123" s="21">
        <v>111.85</v>
      </c>
      <c r="N123" s="21">
        <v>89.16</v>
      </c>
      <c r="O123" s="21">
        <v>185.77</v>
      </c>
      <c r="P123" s="21">
        <v>180.02</v>
      </c>
      <c r="Q123" s="21">
        <v>116.87</v>
      </c>
      <c r="R123" s="21">
        <v>142.23446120400001</v>
      </c>
      <c r="S123" s="21">
        <v>133.38</v>
      </c>
    </row>
    <row r="124" spans="1:19">
      <c r="A124">
        <v>2000.75</v>
      </c>
      <c r="B124" s="21">
        <v>130.58000000000001</v>
      </c>
      <c r="C124" s="21">
        <v>126.25</v>
      </c>
      <c r="D124" s="21">
        <v>108.61</v>
      </c>
      <c r="E124" s="21">
        <v>92.64</v>
      </c>
      <c r="F124" s="21">
        <v>98.68</v>
      </c>
      <c r="G124" s="21">
        <v>155.376082822</v>
      </c>
      <c r="H124" s="21">
        <v>130.55000000000001</v>
      </c>
      <c r="I124" s="21">
        <v>156.88999999999999</v>
      </c>
      <c r="J124" s="21">
        <v>122.47</v>
      </c>
      <c r="K124" s="21">
        <v>162.57</v>
      </c>
      <c r="L124" s="21">
        <v>219.74</v>
      </c>
      <c r="M124" s="21">
        <v>113.38</v>
      </c>
      <c r="N124" s="21">
        <v>88.26</v>
      </c>
      <c r="O124" s="21">
        <v>193.66</v>
      </c>
      <c r="P124" s="21">
        <v>174.79</v>
      </c>
      <c r="Q124" s="21">
        <v>117.11</v>
      </c>
      <c r="R124" s="21">
        <v>147.13886570099999</v>
      </c>
      <c r="S124" s="21">
        <v>136.43</v>
      </c>
    </row>
    <row r="125" spans="1:19">
      <c r="A125">
        <v>2001</v>
      </c>
      <c r="B125" s="21">
        <v>133.69</v>
      </c>
      <c r="C125" s="21">
        <v>127.82</v>
      </c>
      <c r="D125" s="21">
        <v>109.75</v>
      </c>
      <c r="E125" s="21">
        <v>92.39</v>
      </c>
      <c r="F125" s="21">
        <v>99.09</v>
      </c>
      <c r="G125" s="21">
        <v>156.72020236</v>
      </c>
      <c r="H125" s="21">
        <v>130.69999999999999</v>
      </c>
      <c r="I125" s="21">
        <v>154.62</v>
      </c>
      <c r="J125" s="21">
        <v>121.76</v>
      </c>
      <c r="K125" s="21">
        <v>167.27</v>
      </c>
      <c r="L125" s="21">
        <v>233.48</v>
      </c>
      <c r="M125" s="21">
        <v>114.68</v>
      </c>
      <c r="N125" s="21">
        <v>87.36</v>
      </c>
      <c r="O125" s="21">
        <v>198.18</v>
      </c>
      <c r="P125" s="21">
        <v>174.79</v>
      </c>
      <c r="Q125" s="21">
        <v>116.55</v>
      </c>
      <c r="R125" s="21">
        <v>147.683767018</v>
      </c>
      <c r="S125" s="21">
        <v>139.58000000000001</v>
      </c>
    </row>
    <row r="126" spans="1:19">
      <c r="A126">
        <v>2001.25</v>
      </c>
      <c r="B126" s="21">
        <v>136.62</v>
      </c>
      <c r="C126" s="21">
        <v>129.69999999999999</v>
      </c>
      <c r="D126" s="21">
        <v>109.45</v>
      </c>
      <c r="E126" s="21">
        <v>93.24</v>
      </c>
      <c r="F126" s="21">
        <v>99.29</v>
      </c>
      <c r="G126" s="21">
        <v>159.67775190200001</v>
      </c>
      <c r="H126" s="21">
        <v>136.11000000000001</v>
      </c>
      <c r="I126" s="21">
        <v>155.05000000000001</v>
      </c>
      <c r="J126" s="21">
        <v>123.42</v>
      </c>
      <c r="K126" s="21">
        <v>166.55</v>
      </c>
      <c r="L126" s="21">
        <v>234.68</v>
      </c>
      <c r="M126" s="21">
        <v>116.01</v>
      </c>
      <c r="N126" s="21">
        <v>86.46</v>
      </c>
      <c r="O126" s="21">
        <v>202.79</v>
      </c>
      <c r="P126" s="21">
        <v>181.21</v>
      </c>
      <c r="Q126" s="21">
        <v>117.73</v>
      </c>
      <c r="R126" s="21">
        <v>152.04356284100001</v>
      </c>
      <c r="S126" s="21">
        <v>143.49</v>
      </c>
    </row>
    <row r="127" spans="1:19">
      <c r="A127">
        <v>2001.5</v>
      </c>
      <c r="B127" s="21">
        <v>141.5</v>
      </c>
      <c r="C127" s="21">
        <v>130.88999999999999</v>
      </c>
      <c r="D127" s="21">
        <v>114.15</v>
      </c>
      <c r="E127" s="21">
        <v>94</v>
      </c>
      <c r="F127" s="21">
        <v>99.58</v>
      </c>
      <c r="G127" s="21">
        <v>161.827856604</v>
      </c>
      <c r="H127" s="21">
        <v>140.80000000000001</v>
      </c>
      <c r="I127" s="21">
        <v>156.6</v>
      </c>
      <c r="J127" s="21">
        <v>127.66</v>
      </c>
      <c r="K127" s="21">
        <v>172.51</v>
      </c>
      <c r="L127" s="21">
        <v>235.27</v>
      </c>
      <c r="M127" s="21">
        <v>117.48</v>
      </c>
      <c r="N127" s="21">
        <v>85.51</v>
      </c>
      <c r="O127" s="21">
        <v>208.29</v>
      </c>
      <c r="P127" s="21">
        <v>189.06</v>
      </c>
      <c r="Q127" s="21">
        <v>118.14</v>
      </c>
      <c r="R127" s="21">
        <v>154.22346075300001</v>
      </c>
      <c r="S127" s="21">
        <v>145.69</v>
      </c>
    </row>
    <row r="128" spans="1:19">
      <c r="A128">
        <v>2001.75</v>
      </c>
      <c r="B128" s="21">
        <v>148.87</v>
      </c>
      <c r="C128" s="21">
        <v>133.19</v>
      </c>
      <c r="D128" s="21">
        <v>114.47</v>
      </c>
      <c r="E128" s="21">
        <v>95.19</v>
      </c>
      <c r="F128" s="21">
        <v>99.87</v>
      </c>
      <c r="G128" s="21">
        <v>163.70986723600001</v>
      </c>
      <c r="H128" s="21">
        <v>143.87</v>
      </c>
      <c r="I128" s="21">
        <v>155.9</v>
      </c>
      <c r="J128" s="21">
        <v>131.68</v>
      </c>
      <c r="K128" s="21">
        <v>178.66</v>
      </c>
      <c r="L128" s="21">
        <v>231.96</v>
      </c>
      <c r="M128" s="21">
        <v>120</v>
      </c>
      <c r="N128" s="21">
        <v>84.57</v>
      </c>
      <c r="O128" s="21">
        <v>213.61</v>
      </c>
      <c r="P128" s="21">
        <v>189.06</v>
      </c>
      <c r="Q128" s="21">
        <v>119.29</v>
      </c>
      <c r="R128" s="21">
        <v>156.94825998100001</v>
      </c>
      <c r="S128" s="21">
        <v>148.66</v>
      </c>
    </row>
    <row r="129" spans="1:19">
      <c r="A129">
        <v>2002</v>
      </c>
      <c r="B129" s="21">
        <v>154.46</v>
      </c>
      <c r="C129" s="21">
        <v>133.06</v>
      </c>
      <c r="D129" s="21">
        <v>115.97</v>
      </c>
      <c r="E129" s="21">
        <v>95.73</v>
      </c>
      <c r="F129" s="21">
        <v>99.98</v>
      </c>
      <c r="G129" s="21">
        <v>162.36599097800001</v>
      </c>
      <c r="H129" s="21">
        <v>145.33000000000001</v>
      </c>
      <c r="I129" s="21">
        <v>156.6</v>
      </c>
      <c r="J129" s="21">
        <v>131.68</v>
      </c>
      <c r="K129" s="21">
        <v>175.05</v>
      </c>
      <c r="L129" s="21">
        <v>234.98</v>
      </c>
      <c r="M129" s="21">
        <v>123.21</v>
      </c>
      <c r="N129" s="21">
        <v>83.58</v>
      </c>
      <c r="O129" s="21">
        <v>215.56</v>
      </c>
      <c r="P129" s="21">
        <v>188.35</v>
      </c>
      <c r="Q129" s="21">
        <v>121.17</v>
      </c>
      <c r="R129" s="21">
        <v>154.76836206999999</v>
      </c>
      <c r="S129" s="21">
        <v>151.5</v>
      </c>
    </row>
    <row r="130" spans="1:19">
      <c r="A130">
        <v>2002.25</v>
      </c>
      <c r="B130" s="21">
        <v>160.32</v>
      </c>
      <c r="C130" s="21">
        <v>136.04</v>
      </c>
      <c r="D130" s="21">
        <v>121.06</v>
      </c>
      <c r="E130" s="21">
        <v>98.17</v>
      </c>
      <c r="F130" s="21">
        <v>100.36</v>
      </c>
      <c r="G130" s="21">
        <v>164.78491958699999</v>
      </c>
      <c r="H130" s="21">
        <v>153.97</v>
      </c>
      <c r="I130" s="21">
        <v>162.55000000000001</v>
      </c>
      <c r="J130" s="21">
        <v>132.86000000000001</v>
      </c>
      <c r="K130" s="21">
        <v>180.83</v>
      </c>
      <c r="L130" s="21">
        <v>243.58</v>
      </c>
      <c r="M130" s="21">
        <v>130.28</v>
      </c>
      <c r="N130" s="21">
        <v>82.58</v>
      </c>
      <c r="O130" s="21">
        <v>219.46</v>
      </c>
      <c r="P130" s="21">
        <v>194.53</v>
      </c>
      <c r="Q130" s="21">
        <v>125.57</v>
      </c>
      <c r="R130" s="21">
        <v>157.49316129799999</v>
      </c>
      <c r="S130" s="21">
        <v>154.59</v>
      </c>
    </row>
    <row r="131" spans="1:19">
      <c r="A131">
        <v>2002.5</v>
      </c>
      <c r="B131" s="21">
        <v>169.86</v>
      </c>
      <c r="C131" s="21">
        <v>138.57</v>
      </c>
      <c r="D131" s="21">
        <v>125.82</v>
      </c>
      <c r="E131" s="21">
        <v>99.32</v>
      </c>
      <c r="F131" s="21">
        <v>100.62</v>
      </c>
      <c r="G131" s="21">
        <v>168.01104975699999</v>
      </c>
      <c r="H131" s="21">
        <v>163.47999999999999</v>
      </c>
      <c r="I131" s="21">
        <v>167.92</v>
      </c>
      <c r="J131" s="21">
        <v>137.58000000000001</v>
      </c>
      <c r="K131" s="21">
        <v>195.66</v>
      </c>
      <c r="L131" s="21">
        <v>246.7</v>
      </c>
      <c r="M131" s="21">
        <v>133.02000000000001</v>
      </c>
      <c r="N131" s="21">
        <v>81.59</v>
      </c>
      <c r="O131" s="21">
        <v>222.48</v>
      </c>
      <c r="P131" s="21">
        <v>201.66</v>
      </c>
      <c r="Q131" s="21">
        <v>128.6</v>
      </c>
      <c r="R131" s="21">
        <v>162.39785843799999</v>
      </c>
      <c r="S131" s="21">
        <v>158.69999999999999</v>
      </c>
    </row>
    <row r="132" spans="1:19">
      <c r="A132">
        <v>2002.75</v>
      </c>
      <c r="B132" s="21">
        <v>176.94</v>
      </c>
      <c r="C132" s="21">
        <v>142.13</v>
      </c>
      <c r="D132" s="21">
        <v>124.76</v>
      </c>
      <c r="E132" s="21">
        <v>101.13</v>
      </c>
      <c r="F132" s="21">
        <v>100.66</v>
      </c>
      <c r="G132" s="21">
        <v>169.08585882899999</v>
      </c>
      <c r="H132" s="21">
        <v>167.29</v>
      </c>
      <c r="I132" s="21">
        <v>169.9</v>
      </c>
      <c r="J132" s="21">
        <v>143.71</v>
      </c>
      <c r="K132" s="21">
        <v>208.86</v>
      </c>
      <c r="L132" s="21">
        <v>258.33999999999997</v>
      </c>
      <c r="M132" s="21">
        <v>134.62</v>
      </c>
      <c r="N132" s="21">
        <v>80.599999999999994</v>
      </c>
      <c r="O132" s="21">
        <v>226.29</v>
      </c>
      <c r="P132" s="21">
        <v>194.77</v>
      </c>
      <c r="Q132" s="21">
        <v>132.62</v>
      </c>
      <c r="R132" s="21">
        <v>168.39235821299999</v>
      </c>
      <c r="S132" s="21">
        <v>162.88</v>
      </c>
    </row>
    <row r="133" spans="1:19">
      <c r="A133">
        <v>2003</v>
      </c>
      <c r="B133" s="21">
        <v>183.4</v>
      </c>
      <c r="C133" s="21">
        <v>143.85</v>
      </c>
      <c r="D133" s="21">
        <v>128.72</v>
      </c>
      <c r="E133" s="21">
        <v>102.65</v>
      </c>
      <c r="F133" s="21">
        <v>100.5</v>
      </c>
      <c r="G133" s="21">
        <v>169.08585882899999</v>
      </c>
      <c r="H133" s="21">
        <v>170.51</v>
      </c>
      <c r="I133" s="21">
        <v>170.26</v>
      </c>
      <c r="J133" s="21">
        <v>145.13</v>
      </c>
      <c r="K133" s="21">
        <v>219.17</v>
      </c>
      <c r="L133" s="21">
        <v>268.33</v>
      </c>
      <c r="M133" s="21">
        <v>135.62</v>
      </c>
      <c r="N133" s="21">
        <v>79.61</v>
      </c>
      <c r="O133" s="21">
        <v>226.03</v>
      </c>
      <c r="P133" s="21">
        <v>193.58</v>
      </c>
      <c r="Q133" s="21">
        <v>137.97999999999999</v>
      </c>
      <c r="R133" s="21">
        <v>168.93725953000001</v>
      </c>
      <c r="S133" s="21">
        <v>165.99</v>
      </c>
    </row>
    <row r="134" spans="1:19">
      <c r="A134">
        <v>2003.25</v>
      </c>
      <c r="B134" s="21">
        <v>188.32</v>
      </c>
      <c r="C134" s="21">
        <v>146.06</v>
      </c>
      <c r="D134" s="21">
        <v>131.49</v>
      </c>
      <c r="E134" s="21">
        <v>103.89</v>
      </c>
      <c r="F134" s="21">
        <v>100.39</v>
      </c>
      <c r="G134" s="21">
        <v>169.355169295</v>
      </c>
      <c r="H134" s="21">
        <v>180.02</v>
      </c>
      <c r="I134" s="21">
        <v>173.3</v>
      </c>
      <c r="J134" s="21">
        <v>147.72</v>
      </c>
      <c r="K134" s="21">
        <v>223.15</v>
      </c>
      <c r="L134" s="21">
        <v>274.32</v>
      </c>
      <c r="M134" s="21">
        <v>138.69</v>
      </c>
      <c r="N134" s="21">
        <v>78.62</v>
      </c>
      <c r="O134" s="21">
        <v>227.98</v>
      </c>
      <c r="P134" s="21">
        <v>198.1</v>
      </c>
      <c r="Q134" s="21">
        <v>145.56</v>
      </c>
      <c r="R134" s="21">
        <v>170.02735480699999</v>
      </c>
      <c r="S134" s="21">
        <v>169.8</v>
      </c>
    </row>
    <row r="135" spans="1:19">
      <c r="A135">
        <v>2003.5</v>
      </c>
      <c r="B135" s="21">
        <v>198.48</v>
      </c>
      <c r="C135" s="21">
        <v>147.49</v>
      </c>
      <c r="D135" s="21">
        <v>135.82</v>
      </c>
      <c r="E135" s="21">
        <v>104.73</v>
      </c>
      <c r="F135" s="21">
        <v>99.69</v>
      </c>
      <c r="G135" s="21">
        <v>172.849393534</v>
      </c>
      <c r="H135" s="21">
        <v>191.73</v>
      </c>
      <c r="I135" s="21">
        <v>176.83</v>
      </c>
      <c r="J135" s="21">
        <v>153.62</v>
      </c>
      <c r="K135" s="21">
        <v>230.02</v>
      </c>
      <c r="L135" s="21">
        <v>278.81</v>
      </c>
      <c r="M135" s="21">
        <v>140.55000000000001</v>
      </c>
      <c r="N135" s="21">
        <v>77.319999999999993</v>
      </c>
      <c r="O135" s="21">
        <v>230.55</v>
      </c>
      <c r="P135" s="21">
        <v>199.52</v>
      </c>
      <c r="Q135" s="21">
        <v>150.61000000000001</v>
      </c>
      <c r="R135" s="21">
        <v>173.84195667</v>
      </c>
      <c r="S135" s="21">
        <v>173.38</v>
      </c>
    </row>
    <row r="136" spans="1:19">
      <c r="A136">
        <v>2003.75</v>
      </c>
      <c r="B136" s="21">
        <v>210.17</v>
      </c>
      <c r="C136" s="21">
        <v>151.5</v>
      </c>
      <c r="D136" s="21">
        <v>138.69999999999999</v>
      </c>
      <c r="E136" s="21">
        <v>105.83</v>
      </c>
      <c r="F136" s="21">
        <v>99.59</v>
      </c>
      <c r="G136" s="21">
        <v>175.000228075</v>
      </c>
      <c r="H136" s="21">
        <v>196.85</v>
      </c>
      <c r="I136" s="21">
        <v>180.44</v>
      </c>
      <c r="J136" s="21">
        <v>160.47</v>
      </c>
      <c r="K136" s="21">
        <v>236.35</v>
      </c>
      <c r="L136" s="21">
        <v>292.23</v>
      </c>
      <c r="M136" s="21">
        <v>143.15</v>
      </c>
      <c r="N136" s="21">
        <v>76.010000000000005</v>
      </c>
      <c r="O136" s="21">
        <v>232.59</v>
      </c>
      <c r="P136" s="21">
        <v>199.05</v>
      </c>
      <c r="Q136" s="21">
        <v>160.29</v>
      </c>
      <c r="R136" s="21">
        <v>177.65655853300001</v>
      </c>
      <c r="S136" s="21">
        <v>178.65</v>
      </c>
    </row>
    <row r="137" spans="1:19">
      <c r="A137">
        <v>2004</v>
      </c>
      <c r="B137" s="21">
        <v>218.09</v>
      </c>
      <c r="C137" s="21">
        <v>154.13999999999999</v>
      </c>
      <c r="D137" s="21">
        <v>142.77000000000001</v>
      </c>
      <c r="E137" s="21">
        <v>105.27</v>
      </c>
      <c r="F137" s="21">
        <v>100.19</v>
      </c>
      <c r="G137" s="21">
        <v>175.000228075</v>
      </c>
      <c r="H137" s="21">
        <v>201.98</v>
      </c>
      <c r="I137" s="21">
        <v>182.85</v>
      </c>
      <c r="J137" s="21">
        <v>163.53</v>
      </c>
      <c r="K137" s="21">
        <v>241.23</v>
      </c>
      <c r="L137" s="21">
        <v>305.69</v>
      </c>
      <c r="M137" s="21">
        <v>144.04</v>
      </c>
      <c r="N137" s="21">
        <v>74.790000000000006</v>
      </c>
      <c r="O137" s="21">
        <v>235.07</v>
      </c>
      <c r="P137" s="21">
        <v>201.43</v>
      </c>
      <c r="Q137" s="21">
        <v>171.14</v>
      </c>
      <c r="R137" s="21">
        <v>179.29155512700001</v>
      </c>
      <c r="S137" s="21">
        <v>184.45</v>
      </c>
    </row>
    <row r="138" spans="1:19">
      <c r="A138">
        <v>2004.25</v>
      </c>
      <c r="B138" s="21">
        <v>217.18</v>
      </c>
      <c r="C138" s="21">
        <v>158.27000000000001</v>
      </c>
      <c r="D138" s="21">
        <v>145.19</v>
      </c>
      <c r="E138" s="21">
        <v>106.12</v>
      </c>
      <c r="F138" s="21">
        <v>100.09</v>
      </c>
      <c r="G138" s="21">
        <v>179.838571852</v>
      </c>
      <c r="H138" s="21">
        <v>213.1</v>
      </c>
      <c r="I138" s="21">
        <v>187.73</v>
      </c>
      <c r="J138" s="21">
        <v>168.96</v>
      </c>
      <c r="K138" s="21">
        <v>243.4</v>
      </c>
      <c r="L138" s="21">
        <v>305.33</v>
      </c>
      <c r="M138" s="21">
        <v>145.53</v>
      </c>
      <c r="N138" s="21">
        <v>73.58</v>
      </c>
      <c r="O138" s="21">
        <v>237.73</v>
      </c>
      <c r="P138" s="21">
        <v>216.41</v>
      </c>
      <c r="Q138" s="21">
        <v>178.85</v>
      </c>
      <c r="R138" s="21">
        <v>183.10615698999999</v>
      </c>
      <c r="S138" s="21">
        <v>192.34</v>
      </c>
    </row>
    <row r="139" spans="1:19">
      <c r="A139">
        <v>2004.5</v>
      </c>
      <c r="B139" s="21">
        <v>215.04</v>
      </c>
      <c r="C139" s="21">
        <v>159.09</v>
      </c>
      <c r="D139" s="21">
        <v>151.9</v>
      </c>
      <c r="E139" s="21">
        <v>107.44</v>
      </c>
      <c r="F139" s="21">
        <v>100.69</v>
      </c>
      <c r="G139" s="21">
        <v>186.55916954099999</v>
      </c>
      <c r="H139" s="21">
        <v>225.25</v>
      </c>
      <c r="I139" s="21">
        <v>192.11</v>
      </c>
      <c r="J139" s="21">
        <v>176.04</v>
      </c>
      <c r="K139" s="21">
        <v>257.69</v>
      </c>
      <c r="L139" s="21">
        <v>308.58</v>
      </c>
      <c r="M139" s="21">
        <v>148.47</v>
      </c>
      <c r="N139" s="21">
        <v>72.5</v>
      </c>
      <c r="O139" s="21">
        <v>240.3</v>
      </c>
      <c r="P139" s="21">
        <v>219.74</v>
      </c>
      <c r="Q139" s="21">
        <v>182.44</v>
      </c>
      <c r="R139" s="21">
        <v>190.73565335800001</v>
      </c>
      <c r="S139" s="21">
        <v>200.27</v>
      </c>
    </row>
    <row r="140" spans="1:19">
      <c r="A140">
        <v>2004.75</v>
      </c>
      <c r="B140" s="21">
        <v>215.04</v>
      </c>
      <c r="C140" s="21">
        <v>165.09</v>
      </c>
      <c r="D140" s="21">
        <v>148.33000000000001</v>
      </c>
      <c r="E140" s="21">
        <v>108.27</v>
      </c>
      <c r="F140" s="21">
        <v>100.59</v>
      </c>
      <c r="G140" s="21">
        <v>191.93540441299999</v>
      </c>
      <c r="H140" s="21">
        <v>229.93</v>
      </c>
      <c r="I140" s="21">
        <v>192.33</v>
      </c>
      <c r="J140" s="21">
        <v>185.24</v>
      </c>
      <c r="K140" s="21">
        <v>269.26</v>
      </c>
      <c r="L140" s="21">
        <v>323.33999999999997</v>
      </c>
      <c r="M140" s="21">
        <v>152.36000000000001</v>
      </c>
      <c r="N140" s="21">
        <v>71.42</v>
      </c>
      <c r="O140" s="21">
        <v>243.76</v>
      </c>
      <c r="P140" s="21">
        <v>220.21</v>
      </c>
      <c r="Q140" s="21">
        <v>186.38</v>
      </c>
      <c r="R140" s="21">
        <v>195.09544918099999</v>
      </c>
      <c r="S140" s="21">
        <v>206.83</v>
      </c>
    </row>
    <row r="141" spans="1:19">
      <c r="A141">
        <v>2005</v>
      </c>
      <c r="B141" s="21">
        <v>218.7</v>
      </c>
      <c r="C141" s="21">
        <v>168.78</v>
      </c>
      <c r="D141" s="21">
        <v>154.02000000000001</v>
      </c>
      <c r="E141" s="21">
        <v>108.06</v>
      </c>
      <c r="F141" s="21">
        <v>101.29</v>
      </c>
      <c r="G141" s="21">
        <v>195.69893911899999</v>
      </c>
      <c r="H141" s="21">
        <v>236.81</v>
      </c>
      <c r="I141" s="21">
        <v>193.39</v>
      </c>
      <c r="J141" s="21">
        <v>189.73</v>
      </c>
      <c r="K141" s="21">
        <v>270.89</v>
      </c>
      <c r="L141" s="21">
        <v>340.18</v>
      </c>
      <c r="M141" s="21">
        <v>154.69999999999999</v>
      </c>
      <c r="N141" s="21">
        <v>70.52</v>
      </c>
      <c r="O141" s="21">
        <v>244.56</v>
      </c>
      <c r="P141" s="21">
        <v>222.59</v>
      </c>
      <c r="Q141" s="21">
        <v>192.54</v>
      </c>
      <c r="R141" s="21">
        <v>197.27505445</v>
      </c>
      <c r="S141" s="21">
        <v>214.18</v>
      </c>
    </row>
    <row r="142" spans="1:19">
      <c r="A142">
        <v>2005.25</v>
      </c>
      <c r="B142" s="21">
        <v>218.39</v>
      </c>
      <c r="C142" s="21">
        <v>176.45</v>
      </c>
      <c r="D142" s="21">
        <v>157.07</v>
      </c>
      <c r="E142" s="21">
        <v>108.29</v>
      </c>
      <c r="F142" s="21">
        <v>104.99</v>
      </c>
      <c r="G142" s="21">
        <v>203.494832438</v>
      </c>
      <c r="H142" s="21">
        <v>246.62</v>
      </c>
      <c r="I142" s="21">
        <v>197.73</v>
      </c>
      <c r="J142" s="21">
        <v>195.15</v>
      </c>
      <c r="K142" s="21">
        <v>270.33999999999997</v>
      </c>
      <c r="L142" s="21">
        <v>339.18</v>
      </c>
      <c r="M142" s="21">
        <v>157.65</v>
      </c>
      <c r="N142" s="21">
        <v>69.62</v>
      </c>
      <c r="O142" s="21">
        <v>246.77</v>
      </c>
      <c r="P142" s="21">
        <v>231.87</v>
      </c>
      <c r="Q142" s="21">
        <v>201.27</v>
      </c>
      <c r="R142" s="21">
        <v>198.36514972699999</v>
      </c>
      <c r="S142" s="21">
        <v>226.52</v>
      </c>
    </row>
    <row r="143" spans="1:19">
      <c r="A143">
        <v>2005.5</v>
      </c>
      <c r="B143" s="21">
        <v>219.92</v>
      </c>
      <c r="C143" s="21">
        <v>180.41</v>
      </c>
      <c r="D143" s="21">
        <v>165.96</v>
      </c>
      <c r="E143" s="21">
        <v>108.67</v>
      </c>
      <c r="F143" s="21">
        <v>103.49</v>
      </c>
      <c r="G143" s="21">
        <v>215.322597812</v>
      </c>
      <c r="H143" s="21">
        <v>256.57</v>
      </c>
      <c r="I143" s="21">
        <v>203.42</v>
      </c>
      <c r="J143" s="21">
        <v>203.65</v>
      </c>
      <c r="K143" s="21">
        <v>272.88</v>
      </c>
      <c r="L143" s="21">
        <v>345.04</v>
      </c>
      <c r="M143" s="21">
        <v>160.56</v>
      </c>
      <c r="N143" s="21">
        <v>68.849999999999994</v>
      </c>
      <c r="O143" s="21">
        <v>249.88</v>
      </c>
      <c r="P143" s="21">
        <v>238.29</v>
      </c>
      <c r="Q143" s="21">
        <v>206.4</v>
      </c>
      <c r="R143" s="21">
        <v>205.52159789800001</v>
      </c>
      <c r="S143" s="21">
        <v>234.4</v>
      </c>
    </row>
    <row r="144" spans="1:19">
      <c r="A144">
        <v>2005.75</v>
      </c>
      <c r="B144" s="21">
        <v>219.61</v>
      </c>
      <c r="C144" s="21">
        <v>186.83</v>
      </c>
      <c r="D144" s="21">
        <v>165.75</v>
      </c>
      <c r="E144" s="21">
        <v>109.92</v>
      </c>
      <c r="F144" s="21">
        <v>104.69</v>
      </c>
      <c r="G144" s="21">
        <v>227.68801100100001</v>
      </c>
      <c r="H144" s="21">
        <v>260.81</v>
      </c>
      <c r="I144" s="21">
        <v>207.48</v>
      </c>
      <c r="J144" s="21">
        <v>214.03</v>
      </c>
      <c r="K144" s="21">
        <v>278.12</v>
      </c>
      <c r="L144" s="21">
        <v>357.66</v>
      </c>
      <c r="M144" s="21">
        <v>163.69</v>
      </c>
      <c r="N144" s="21">
        <v>68.09</v>
      </c>
      <c r="O144" s="21">
        <v>252.89</v>
      </c>
      <c r="P144" s="21">
        <v>240.43</v>
      </c>
      <c r="Q144" s="21">
        <v>212.22</v>
      </c>
      <c r="R144" s="21">
        <v>214.16466860099999</v>
      </c>
      <c r="S144" s="21">
        <v>241.86</v>
      </c>
    </row>
    <row r="145" spans="1:19">
      <c r="A145">
        <v>2006</v>
      </c>
      <c r="B145" s="21">
        <v>223.88</v>
      </c>
      <c r="C145" s="21">
        <v>190.53</v>
      </c>
      <c r="D145" s="21">
        <v>169.91</v>
      </c>
      <c r="E145" s="21">
        <v>110.05</v>
      </c>
      <c r="F145" s="21">
        <v>103.99</v>
      </c>
      <c r="G145" s="21">
        <v>240.05366746999999</v>
      </c>
      <c r="H145" s="21">
        <v>266.95999999999998</v>
      </c>
      <c r="I145" s="21">
        <v>211.54</v>
      </c>
      <c r="J145" s="21">
        <v>218.04</v>
      </c>
      <c r="K145" s="21">
        <v>276.85000000000002</v>
      </c>
      <c r="L145" s="21">
        <v>372.42</v>
      </c>
      <c r="M145" s="21">
        <v>165.16</v>
      </c>
      <c r="N145" s="21">
        <v>67.5</v>
      </c>
      <c r="O145" s="21">
        <v>254.31</v>
      </c>
      <c r="P145" s="21">
        <v>240.67</v>
      </c>
      <c r="Q145" s="21">
        <v>220.43</v>
      </c>
      <c r="R145" s="21">
        <v>219.56082394800001</v>
      </c>
      <c r="S145" s="21">
        <v>247.39</v>
      </c>
    </row>
    <row r="146" spans="1:19">
      <c r="A146">
        <v>2006.25</v>
      </c>
      <c r="B146" s="21">
        <v>226.31</v>
      </c>
      <c r="C146" s="21">
        <v>194.21</v>
      </c>
      <c r="D146" s="21">
        <v>176.01</v>
      </c>
      <c r="E146" s="21">
        <v>110.85</v>
      </c>
      <c r="F146" s="21">
        <v>103.19</v>
      </c>
      <c r="G146" s="21">
        <v>254.56991519900001</v>
      </c>
      <c r="H146" s="21">
        <v>276.33</v>
      </c>
      <c r="I146" s="21">
        <v>212.96</v>
      </c>
      <c r="J146" s="21">
        <v>223</v>
      </c>
      <c r="K146" s="21">
        <v>279.93</v>
      </c>
      <c r="L146" s="21">
        <v>380.3</v>
      </c>
      <c r="M146" s="21">
        <v>166.95</v>
      </c>
      <c r="N146" s="21">
        <v>66.91</v>
      </c>
      <c r="O146" s="21">
        <v>258.20999999999998</v>
      </c>
      <c r="P146" s="21">
        <v>255.65</v>
      </c>
      <c r="Q146" s="21">
        <v>225.91</v>
      </c>
      <c r="R146" s="21">
        <v>227.119992623</v>
      </c>
      <c r="S146" s="21">
        <v>253.27</v>
      </c>
    </row>
    <row r="147" spans="1:19">
      <c r="A147">
        <v>2006.5</v>
      </c>
      <c r="B147" s="21">
        <v>234.54</v>
      </c>
      <c r="C147" s="21">
        <v>199.52</v>
      </c>
      <c r="D147" s="21">
        <v>187</v>
      </c>
      <c r="E147" s="21">
        <v>110.96</v>
      </c>
      <c r="F147" s="21">
        <v>104.59</v>
      </c>
      <c r="G147" s="21">
        <v>271.77372903000003</v>
      </c>
      <c r="H147" s="21">
        <v>284.23</v>
      </c>
      <c r="I147" s="21">
        <v>217.02</v>
      </c>
      <c r="J147" s="21">
        <v>230.08</v>
      </c>
      <c r="K147" s="21">
        <v>287.52</v>
      </c>
      <c r="L147" s="21">
        <v>394.84</v>
      </c>
      <c r="M147" s="21">
        <v>170.18</v>
      </c>
      <c r="N147" s="21">
        <v>66.55</v>
      </c>
      <c r="O147" s="21">
        <v>261.32</v>
      </c>
      <c r="P147" s="21">
        <v>268.25</v>
      </c>
      <c r="Q147" s="21">
        <v>227.97</v>
      </c>
      <c r="R147" s="21">
        <v>234.24080975999999</v>
      </c>
      <c r="S147" s="21">
        <v>250.36</v>
      </c>
    </row>
    <row r="148" spans="1:19">
      <c r="A148">
        <v>2006.75</v>
      </c>
      <c r="B148" s="21">
        <v>238.8</v>
      </c>
      <c r="C148" s="21">
        <v>205.29</v>
      </c>
      <c r="D148" s="21">
        <v>183.12</v>
      </c>
      <c r="E148" s="21">
        <v>111.51</v>
      </c>
      <c r="F148" s="21">
        <v>105.59</v>
      </c>
      <c r="G148" s="21">
        <v>279.10999457100002</v>
      </c>
      <c r="H148" s="21">
        <v>286.43</v>
      </c>
      <c r="I148" s="21">
        <v>219.66</v>
      </c>
      <c r="J148" s="21">
        <v>238.1</v>
      </c>
      <c r="K148" s="21">
        <v>297.83</v>
      </c>
      <c r="L148" s="21">
        <v>416.81</v>
      </c>
      <c r="M148" s="21">
        <v>173.26</v>
      </c>
      <c r="N148" s="21">
        <v>66.19</v>
      </c>
      <c r="O148" s="21">
        <v>264.69</v>
      </c>
      <c r="P148" s="21">
        <v>277.05</v>
      </c>
      <c r="Q148" s="21">
        <v>233.27</v>
      </c>
      <c r="R148" s="21">
        <v>240.428033935</v>
      </c>
      <c r="S148" s="21">
        <v>248.68</v>
      </c>
    </row>
    <row r="149" spans="1:19">
      <c r="A149">
        <v>2007</v>
      </c>
      <c r="B149" s="21">
        <v>243.07</v>
      </c>
      <c r="C149" s="21">
        <v>206.87</v>
      </c>
      <c r="D149" s="21">
        <v>186.16</v>
      </c>
      <c r="E149" s="21">
        <v>112.06</v>
      </c>
      <c r="F149" s="21">
        <v>104.49</v>
      </c>
      <c r="G149" s="21">
        <v>275.01772184499998</v>
      </c>
      <c r="H149" s="21">
        <v>291.26</v>
      </c>
      <c r="I149" s="21">
        <v>223.11</v>
      </c>
      <c r="J149" s="21">
        <v>239.75</v>
      </c>
      <c r="K149" s="21">
        <v>301.99</v>
      </c>
      <c r="L149" s="21">
        <v>427.52</v>
      </c>
      <c r="M149" s="21">
        <v>174.44</v>
      </c>
      <c r="N149" s="21">
        <v>66.06</v>
      </c>
      <c r="O149" s="21">
        <v>265.93</v>
      </c>
      <c r="P149" s="21">
        <v>280.38</v>
      </c>
      <c r="Q149" s="21">
        <v>241.49</v>
      </c>
      <c r="R149" s="21">
        <v>241.63170414300001</v>
      </c>
      <c r="S149" s="21">
        <v>249.54</v>
      </c>
    </row>
    <row r="150" spans="1:19">
      <c r="A150">
        <v>2007.25</v>
      </c>
      <c r="B150" s="21">
        <v>245.2</v>
      </c>
      <c r="C150" s="21">
        <v>211.76</v>
      </c>
      <c r="D150" s="21">
        <v>193.56</v>
      </c>
      <c r="E150" s="21">
        <v>113.53</v>
      </c>
      <c r="F150" s="21">
        <v>103.89</v>
      </c>
      <c r="G150" s="21">
        <v>277.162388437</v>
      </c>
      <c r="H150" s="21">
        <v>296.23</v>
      </c>
      <c r="I150" s="21">
        <v>226.36</v>
      </c>
      <c r="J150" s="21">
        <v>241.41</v>
      </c>
      <c r="K150" s="21">
        <v>311.20999999999998</v>
      </c>
      <c r="L150" s="21">
        <v>437.1</v>
      </c>
      <c r="M150" s="21">
        <v>176.73</v>
      </c>
      <c r="N150" s="21">
        <v>65.92</v>
      </c>
      <c r="O150" s="21">
        <v>268.85000000000002</v>
      </c>
      <c r="P150" s="21">
        <v>297.98</v>
      </c>
      <c r="Q150" s="21">
        <v>251.58</v>
      </c>
      <c r="R150" s="21">
        <v>250.95655521099999</v>
      </c>
      <c r="S150" s="21">
        <v>245.96</v>
      </c>
    </row>
    <row r="151" spans="1:19">
      <c r="A151">
        <v>2007.5</v>
      </c>
      <c r="B151" s="21">
        <v>256.16000000000003</v>
      </c>
      <c r="C151" s="21">
        <v>215.95</v>
      </c>
      <c r="D151" s="21">
        <v>205.97</v>
      </c>
      <c r="E151" s="21">
        <v>113.39</v>
      </c>
      <c r="F151" s="21">
        <v>103.79</v>
      </c>
      <c r="G151" s="21">
        <v>282.75924439800002</v>
      </c>
      <c r="H151" s="21">
        <v>300.62</v>
      </c>
      <c r="I151" s="21">
        <v>230.01</v>
      </c>
      <c r="J151" s="21">
        <v>245.65</v>
      </c>
      <c r="K151" s="21">
        <v>319.89</v>
      </c>
      <c r="L151" s="21">
        <v>440.25</v>
      </c>
      <c r="M151" s="21">
        <v>178.75</v>
      </c>
      <c r="N151" s="21">
        <v>65.83</v>
      </c>
      <c r="O151" s="21">
        <v>272.05</v>
      </c>
      <c r="P151" s="21">
        <v>309.16000000000003</v>
      </c>
      <c r="Q151" s="21">
        <v>258.60000000000002</v>
      </c>
      <c r="R151" s="21">
        <v>266.68511143799998</v>
      </c>
      <c r="S151" s="21">
        <v>239.41</v>
      </c>
    </row>
    <row r="152" spans="1:19">
      <c r="A152">
        <v>2007.75</v>
      </c>
      <c r="B152" s="21">
        <v>265.3</v>
      </c>
      <c r="C152" s="21">
        <v>220.07</v>
      </c>
      <c r="D152" s="21">
        <v>204.15</v>
      </c>
      <c r="E152" s="21">
        <v>113.87</v>
      </c>
      <c r="F152" s="21">
        <v>104.49</v>
      </c>
      <c r="G152" s="21">
        <v>282.04072419800002</v>
      </c>
      <c r="H152" s="21">
        <v>301.64999999999998</v>
      </c>
      <c r="I152" s="21">
        <v>232.24</v>
      </c>
      <c r="J152" s="21">
        <v>251.55</v>
      </c>
      <c r="K152" s="21">
        <v>332.01</v>
      </c>
      <c r="L152" s="21">
        <v>440.7</v>
      </c>
      <c r="M152" s="21">
        <v>181.21</v>
      </c>
      <c r="N152" s="21">
        <v>65.739999999999995</v>
      </c>
      <c r="O152" s="21">
        <v>276.20999999999998</v>
      </c>
      <c r="P152" s="21">
        <v>308.68</v>
      </c>
      <c r="Q152" s="21">
        <v>259.8</v>
      </c>
      <c r="R152" s="21">
        <v>277.01361985400001</v>
      </c>
      <c r="S152" s="21">
        <v>232.65</v>
      </c>
    </row>
    <row r="153" spans="1:19">
      <c r="A153">
        <v>2008</v>
      </c>
      <c r="B153" s="21">
        <v>275.35000000000002</v>
      </c>
      <c r="C153" s="21">
        <v>220.91</v>
      </c>
      <c r="D153" s="21">
        <v>208.4</v>
      </c>
      <c r="E153" s="21">
        <v>114.7</v>
      </c>
      <c r="F153" s="21">
        <v>104.69</v>
      </c>
      <c r="G153" s="21">
        <v>273.993927396</v>
      </c>
      <c r="H153" s="21">
        <v>305.31</v>
      </c>
      <c r="I153" s="21">
        <v>232.24</v>
      </c>
      <c r="J153" s="21">
        <v>253.44</v>
      </c>
      <c r="K153" s="21">
        <v>331.65</v>
      </c>
      <c r="L153" s="21">
        <v>439.13</v>
      </c>
      <c r="M153" s="21">
        <v>182.16</v>
      </c>
      <c r="N153" s="21">
        <v>65.61</v>
      </c>
      <c r="O153" s="21">
        <v>277.19</v>
      </c>
      <c r="P153" s="21">
        <v>301.77999999999997</v>
      </c>
      <c r="Q153" s="21">
        <v>259.97000000000003</v>
      </c>
      <c r="R153" s="21">
        <v>269.226292796</v>
      </c>
      <c r="S153" s="21">
        <v>225.71</v>
      </c>
    </row>
    <row r="154" spans="1:19">
      <c r="A154">
        <v>2008.25</v>
      </c>
      <c r="B154" s="21">
        <v>276.57</v>
      </c>
      <c r="C154" s="21">
        <v>223.07</v>
      </c>
      <c r="D154" s="21">
        <v>206.41</v>
      </c>
      <c r="E154" s="21">
        <v>115.44</v>
      </c>
      <c r="F154" s="21">
        <v>106.89</v>
      </c>
      <c r="G154" s="21">
        <v>271.74927803999998</v>
      </c>
      <c r="H154" s="21">
        <v>307.5</v>
      </c>
      <c r="I154" s="21">
        <v>233.87</v>
      </c>
      <c r="J154" s="21">
        <v>251.79</v>
      </c>
      <c r="K154" s="21">
        <v>331.46</v>
      </c>
      <c r="L154" s="21">
        <v>431.46</v>
      </c>
      <c r="M154" s="21">
        <v>183.34</v>
      </c>
      <c r="N154" s="21">
        <v>65.47</v>
      </c>
      <c r="O154" s="21">
        <v>280.47000000000003</v>
      </c>
      <c r="P154" s="21">
        <v>308.92</v>
      </c>
      <c r="Q154" s="21">
        <v>258.43</v>
      </c>
      <c r="R154" s="21">
        <v>269.67392636800002</v>
      </c>
      <c r="S154" s="21">
        <v>216.95</v>
      </c>
    </row>
    <row r="155" spans="1:19">
      <c r="A155">
        <v>2008.5</v>
      </c>
      <c r="B155" s="21">
        <v>274.13</v>
      </c>
      <c r="C155" s="21">
        <v>226.24</v>
      </c>
      <c r="D155" s="21">
        <v>209.98</v>
      </c>
      <c r="E155" s="21">
        <v>117.34</v>
      </c>
      <c r="F155" s="21">
        <v>107.69</v>
      </c>
      <c r="G155" s="21">
        <v>275.62560736400002</v>
      </c>
      <c r="H155" s="21">
        <v>306.77</v>
      </c>
      <c r="I155" s="21">
        <v>236.3</v>
      </c>
      <c r="J155" s="21">
        <v>251.79</v>
      </c>
      <c r="K155" s="21">
        <v>328.57</v>
      </c>
      <c r="L155" s="21">
        <v>421.1</v>
      </c>
      <c r="M155" s="21">
        <v>185.15</v>
      </c>
      <c r="N155" s="21">
        <v>65.02</v>
      </c>
      <c r="O155" s="21">
        <v>280.74</v>
      </c>
      <c r="P155" s="21">
        <v>312.72000000000003</v>
      </c>
      <c r="Q155" s="21">
        <v>247.13</v>
      </c>
      <c r="R155" s="21">
        <v>275.06768635100002</v>
      </c>
      <c r="S155" s="21">
        <v>207.44</v>
      </c>
    </row>
    <row r="156" spans="1:19">
      <c r="A156">
        <v>2008.75</v>
      </c>
      <c r="B156" s="21">
        <v>268.04000000000002</v>
      </c>
      <c r="C156" s="21">
        <v>229.47</v>
      </c>
      <c r="D156" s="21">
        <v>195.82</v>
      </c>
      <c r="E156" s="21">
        <v>118.55</v>
      </c>
      <c r="F156" s="21">
        <v>107.09</v>
      </c>
      <c r="G156" s="21">
        <v>264.596515974</v>
      </c>
      <c r="H156" s="21">
        <v>302.82</v>
      </c>
      <c r="I156" s="21">
        <v>233.06</v>
      </c>
      <c r="J156" s="21">
        <v>252.97</v>
      </c>
      <c r="K156" s="21">
        <v>319.70999999999998</v>
      </c>
      <c r="L156" s="21">
        <v>410.28</v>
      </c>
      <c r="M156" s="21">
        <v>185.95</v>
      </c>
      <c r="N156" s="21">
        <v>64.569999999999993</v>
      </c>
      <c r="O156" s="21">
        <v>283.83999999999997</v>
      </c>
      <c r="P156" s="21">
        <v>302.02</v>
      </c>
      <c r="Q156" s="21">
        <v>242.34</v>
      </c>
      <c r="R156" s="21">
        <v>273.119058064</v>
      </c>
      <c r="S156" s="21">
        <v>199.13</v>
      </c>
    </row>
    <row r="157" spans="1:19">
      <c r="A157">
        <v>2009</v>
      </c>
      <c r="B157" s="21">
        <v>264.39</v>
      </c>
      <c r="C157" s="21">
        <v>228.21</v>
      </c>
      <c r="D157" s="21">
        <v>187.16</v>
      </c>
      <c r="E157" s="21">
        <v>119.43</v>
      </c>
      <c r="F157" s="21">
        <v>107.79</v>
      </c>
      <c r="G157" s="21">
        <v>245.52353285000001</v>
      </c>
      <c r="H157" s="21">
        <v>295.43</v>
      </c>
      <c r="I157" s="21">
        <v>223.11</v>
      </c>
      <c r="J157" s="21">
        <v>243.77</v>
      </c>
      <c r="K157" s="21">
        <v>302.70999999999998</v>
      </c>
      <c r="L157" s="21">
        <v>390.9</v>
      </c>
      <c r="M157" s="21">
        <v>183.12</v>
      </c>
      <c r="N157" s="21">
        <v>63.9</v>
      </c>
      <c r="O157" s="21">
        <v>281.8</v>
      </c>
      <c r="P157" s="21">
        <v>280.86</v>
      </c>
      <c r="Q157" s="21">
        <v>236.69</v>
      </c>
      <c r="R157" s="21">
        <v>258.32050175299997</v>
      </c>
      <c r="S157" s="21">
        <v>189.18</v>
      </c>
    </row>
    <row r="158" spans="1:19">
      <c r="A158">
        <v>2009.25</v>
      </c>
      <c r="B158" s="21">
        <v>263.77999999999997</v>
      </c>
      <c r="C158" s="21">
        <v>225.23</v>
      </c>
      <c r="D158" s="21">
        <v>187.27</v>
      </c>
      <c r="E158" s="21">
        <v>121.66</v>
      </c>
      <c r="F158" s="21">
        <v>107.59</v>
      </c>
      <c r="G158" s="21">
        <v>234.11097245799999</v>
      </c>
      <c r="H158" s="21">
        <v>286.58999999999997</v>
      </c>
      <c r="I158" s="21">
        <v>221.08</v>
      </c>
      <c r="J158" s="21">
        <v>233.15</v>
      </c>
      <c r="K158" s="21">
        <v>290.24</v>
      </c>
      <c r="L158" s="21">
        <v>366.67</v>
      </c>
      <c r="M158" s="21">
        <v>183.77</v>
      </c>
      <c r="N158" s="21">
        <v>63.22</v>
      </c>
      <c r="O158" s="21">
        <v>279.85000000000002</v>
      </c>
      <c r="P158" s="21">
        <v>292.51</v>
      </c>
      <c r="Q158" s="21">
        <v>234.81</v>
      </c>
      <c r="R158" s="21">
        <v>264.21279678399998</v>
      </c>
      <c r="S158" s="21">
        <v>180.74</v>
      </c>
    </row>
    <row r="159" spans="1:19">
      <c r="A159">
        <v>2009.5</v>
      </c>
      <c r="B159" s="21">
        <v>274.74</v>
      </c>
      <c r="C159" s="21">
        <v>223.07</v>
      </c>
      <c r="D159" s="21">
        <v>210.52</v>
      </c>
      <c r="E159" s="21">
        <v>123.56</v>
      </c>
      <c r="F159" s="21">
        <v>106.49</v>
      </c>
      <c r="G159" s="21">
        <v>236.598921276</v>
      </c>
      <c r="H159" s="21">
        <v>281.14</v>
      </c>
      <c r="I159" s="21">
        <v>227.78</v>
      </c>
      <c r="J159" s="21">
        <v>228.9</v>
      </c>
      <c r="K159" s="21">
        <v>288.25</v>
      </c>
      <c r="L159" s="21">
        <v>342.11</v>
      </c>
      <c r="M159" s="21">
        <v>183.6</v>
      </c>
      <c r="N159" s="21">
        <v>62.59</v>
      </c>
      <c r="O159" s="21">
        <v>272.76</v>
      </c>
      <c r="P159" s="21">
        <v>307.97000000000003</v>
      </c>
      <c r="Q159" s="21">
        <v>239.43</v>
      </c>
      <c r="R159" s="21">
        <v>273.12115400699997</v>
      </c>
      <c r="S159" s="21">
        <v>180.86</v>
      </c>
    </row>
    <row r="160" spans="1:19">
      <c r="A160">
        <v>2009.75</v>
      </c>
      <c r="B160" s="21">
        <v>286.32</v>
      </c>
      <c r="C160" s="21">
        <v>228.28</v>
      </c>
      <c r="D160" s="21">
        <v>217.07</v>
      </c>
      <c r="E160" s="21">
        <v>125.11</v>
      </c>
      <c r="F160" s="21">
        <v>106.49</v>
      </c>
      <c r="G160" s="21">
        <v>236.63668716199999</v>
      </c>
      <c r="H160" s="21">
        <v>277.61</v>
      </c>
      <c r="I160" s="21">
        <v>234.07</v>
      </c>
      <c r="J160" s="21">
        <v>233.38</v>
      </c>
      <c r="K160" s="21">
        <v>300.18</v>
      </c>
      <c r="L160" s="21">
        <v>325.88</v>
      </c>
      <c r="M160" s="21">
        <v>183.95</v>
      </c>
      <c r="N160" s="21">
        <v>61.96</v>
      </c>
      <c r="O160" s="21">
        <v>269.02999999999997</v>
      </c>
      <c r="P160" s="21">
        <v>313.44</v>
      </c>
      <c r="Q160" s="21">
        <v>244.91</v>
      </c>
      <c r="R160" s="21">
        <v>281.15131105</v>
      </c>
      <c r="S160" s="21">
        <v>182.17</v>
      </c>
    </row>
    <row r="161" spans="1:19">
      <c r="A161">
        <v>2010</v>
      </c>
      <c r="B161" s="21">
        <v>302.16000000000003</v>
      </c>
      <c r="C161" s="21">
        <v>226.12</v>
      </c>
      <c r="D161" s="21">
        <v>224.27</v>
      </c>
      <c r="E161" s="21">
        <v>127.19</v>
      </c>
      <c r="F161" s="21">
        <v>106.99</v>
      </c>
      <c r="G161" s="21">
        <v>235.699318492</v>
      </c>
      <c r="H161" s="21">
        <v>276.95999999999998</v>
      </c>
      <c r="I161" s="21">
        <v>240.77</v>
      </c>
      <c r="J161" s="21">
        <v>233.85</v>
      </c>
      <c r="K161" s="21">
        <v>303.8</v>
      </c>
      <c r="L161" s="21">
        <v>316.3</v>
      </c>
      <c r="M161" s="21">
        <v>182.55</v>
      </c>
      <c r="N161" s="21">
        <v>61.33</v>
      </c>
      <c r="O161" s="21">
        <v>266.81</v>
      </c>
      <c r="P161" s="21">
        <v>313.44</v>
      </c>
      <c r="Q161" s="21">
        <v>249.53</v>
      </c>
      <c r="R161" s="21">
        <v>287.91491959000001</v>
      </c>
      <c r="S161" s="21">
        <v>183.27</v>
      </c>
    </row>
    <row r="162" spans="1:19">
      <c r="A162">
        <v>2010.25</v>
      </c>
      <c r="B162" s="21">
        <v>311.60000000000002</v>
      </c>
      <c r="C162" s="21">
        <v>228.61</v>
      </c>
      <c r="D162" s="21">
        <v>221.95</v>
      </c>
      <c r="E162" s="21">
        <v>128.36000000000001</v>
      </c>
      <c r="F162" s="21">
        <v>105.99</v>
      </c>
      <c r="G162" s="21">
        <v>236.71221893500001</v>
      </c>
      <c r="H162" s="21">
        <v>273.06</v>
      </c>
      <c r="I162" s="21">
        <v>246.25</v>
      </c>
      <c r="J162" s="21">
        <v>235.98</v>
      </c>
      <c r="K162" s="21">
        <v>312.48</v>
      </c>
      <c r="L162" s="21">
        <v>305.82</v>
      </c>
      <c r="M162" s="21">
        <v>179.3</v>
      </c>
      <c r="N162" s="21">
        <v>60.7</v>
      </c>
      <c r="O162" s="21">
        <v>266.37</v>
      </c>
      <c r="P162" s="21">
        <v>324.14</v>
      </c>
      <c r="Q162" s="21">
        <v>249.7</v>
      </c>
      <c r="R162" s="21">
        <v>293.01315158900002</v>
      </c>
      <c r="S162" s="21">
        <v>183.99</v>
      </c>
    </row>
    <row r="163" spans="1:19">
      <c r="A163">
        <v>2010.5</v>
      </c>
      <c r="B163" s="21">
        <v>317.69</v>
      </c>
      <c r="C163" s="21">
        <v>230.73</v>
      </c>
      <c r="D163" s="21">
        <v>228.41</v>
      </c>
      <c r="E163" s="21">
        <v>129.59</v>
      </c>
      <c r="F163" s="21">
        <v>107.19</v>
      </c>
      <c r="G163" s="21">
        <v>243.92719787799999</v>
      </c>
      <c r="H163" s="21">
        <v>270.60000000000002</v>
      </c>
      <c r="I163" s="21">
        <v>251.33</v>
      </c>
      <c r="J163" s="21">
        <v>240.93</v>
      </c>
      <c r="K163" s="21">
        <v>317.36</v>
      </c>
      <c r="L163" s="21">
        <v>297.48</v>
      </c>
      <c r="M163" s="21">
        <v>180.2</v>
      </c>
      <c r="N163" s="21">
        <v>60.2</v>
      </c>
      <c r="O163" s="21">
        <v>266.73</v>
      </c>
      <c r="P163" s="21">
        <v>336.03</v>
      </c>
      <c r="Q163" s="21">
        <v>246.96</v>
      </c>
      <c r="R163" s="21">
        <v>297.23108746499997</v>
      </c>
      <c r="S163" s="21">
        <v>182.86</v>
      </c>
    </row>
    <row r="164" spans="1:19">
      <c r="A164">
        <v>2010.75</v>
      </c>
      <c r="B164" s="21">
        <v>313.73</v>
      </c>
      <c r="C164" s="21">
        <v>235.13</v>
      </c>
      <c r="D164" s="21">
        <v>217.79</v>
      </c>
      <c r="E164" s="21">
        <v>130.91</v>
      </c>
      <c r="F164" s="21">
        <v>107.99</v>
      </c>
      <c r="G164" s="21">
        <v>243.56261182</v>
      </c>
      <c r="H164" s="21">
        <v>268.13</v>
      </c>
      <c r="I164" s="21">
        <v>252.75</v>
      </c>
      <c r="J164" s="21">
        <v>248.48</v>
      </c>
      <c r="K164" s="21">
        <v>322.60000000000002</v>
      </c>
      <c r="L164" s="21">
        <v>289.02999999999997</v>
      </c>
      <c r="M164" s="21">
        <v>180.75</v>
      </c>
      <c r="N164" s="21">
        <v>59.71</v>
      </c>
      <c r="O164" s="21">
        <v>266.89999999999998</v>
      </c>
      <c r="P164" s="21">
        <v>334.36</v>
      </c>
      <c r="Q164" s="21">
        <v>245.42</v>
      </c>
      <c r="R164" s="21">
        <v>301.24901048100003</v>
      </c>
      <c r="S164" s="21">
        <v>178.58</v>
      </c>
    </row>
    <row r="165" spans="1:19">
      <c r="A165">
        <v>2011</v>
      </c>
      <c r="B165" s="21">
        <v>315.56</v>
      </c>
      <c r="C165" s="21">
        <v>236.55</v>
      </c>
      <c r="D165" s="21">
        <v>228.04</v>
      </c>
      <c r="E165" s="21">
        <v>133.16</v>
      </c>
      <c r="F165" s="21">
        <v>108.59</v>
      </c>
      <c r="G165" s="21">
        <v>244.15403528600001</v>
      </c>
      <c r="H165" s="21">
        <v>267.18</v>
      </c>
      <c r="I165" s="21">
        <v>253.36</v>
      </c>
      <c r="J165" s="21">
        <v>251.55</v>
      </c>
      <c r="K165" s="21">
        <v>315.55</v>
      </c>
      <c r="L165" s="21">
        <v>281.37</v>
      </c>
      <c r="M165" s="21">
        <v>180.57</v>
      </c>
      <c r="N165" s="21">
        <v>59.21</v>
      </c>
      <c r="O165" s="21">
        <v>263.89</v>
      </c>
      <c r="P165" s="21">
        <v>334.13</v>
      </c>
      <c r="Q165" s="21">
        <v>245.42</v>
      </c>
      <c r="R165" s="21">
        <v>306.18854964100001</v>
      </c>
      <c r="S165" s="21">
        <v>176.96</v>
      </c>
    </row>
    <row r="166" spans="1:19">
      <c r="A166">
        <v>2011.25</v>
      </c>
      <c r="B166" s="21">
        <v>312.82</v>
      </c>
      <c r="C166" s="21">
        <v>238.2</v>
      </c>
      <c r="D166" s="21">
        <v>238.5</v>
      </c>
      <c r="E166" s="21">
        <v>134.38</v>
      </c>
      <c r="F166" s="21">
        <v>109.29</v>
      </c>
      <c r="G166" s="21">
        <v>240.267054046</v>
      </c>
      <c r="H166" s="21">
        <v>260.17</v>
      </c>
      <c r="I166" s="21">
        <v>256.60000000000002</v>
      </c>
      <c r="J166" s="21">
        <v>252.5</v>
      </c>
      <c r="K166" s="21">
        <v>312.66000000000003</v>
      </c>
      <c r="L166" s="21">
        <v>271.79000000000002</v>
      </c>
      <c r="M166" s="21">
        <v>180.39</v>
      </c>
      <c r="N166" s="21">
        <v>58.72</v>
      </c>
      <c r="O166" s="21">
        <v>262.56</v>
      </c>
      <c r="P166" s="21">
        <v>351.25</v>
      </c>
      <c r="Q166" s="21">
        <v>245.94</v>
      </c>
      <c r="R166" s="21">
        <v>307.017046026</v>
      </c>
      <c r="S166" s="21">
        <v>174.64</v>
      </c>
    </row>
    <row r="167" spans="1:19">
      <c r="A167">
        <v>2011.5</v>
      </c>
      <c r="B167" s="21">
        <v>310.69</v>
      </c>
      <c r="C167" s="21">
        <v>240.39</v>
      </c>
      <c r="D167" s="21">
        <v>247.68</v>
      </c>
      <c r="E167" s="21">
        <v>135.44999999999999</v>
      </c>
      <c r="F167" s="21">
        <v>109.69</v>
      </c>
      <c r="G167" s="21">
        <v>241.64187756699999</v>
      </c>
      <c r="H167" s="21">
        <v>256.44</v>
      </c>
      <c r="I167" s="21">
        <v>259.24</v>
      </c>
      <c r="J167" s="21">
        <v>257.92</v>
      </c>
      <c r="K167" s="21">
        <v>311.57</v>
      </c>
      <c r="L167" s="21">
        <v>260.52</v>
      </c>
      <c r="M167" s="21">
        <v>182.37</v>
      </c>
      <c r="N167" s="21">
        <v>58.27</v>
      </c>
      <c r="O167" s="21">
        <v>261.41000000000003</v>
      </c>
      <c r="P167" s="21">
        <v>361</v>
      </c>
      <c r="Q167" s="21">
        <v>248.84</v>
      </c>
      <c r="R167" s="21">
        <v>308.86746440500002</v>
      </c>
      <c r="S167" s="21">
        <v>173.65</v>
      </c>
    </row>
    <row r="168" spans="1:19">
      <c r="A168">
        <v>2011.75</v>
      </c>
      <c r="B168" s="21">
        <v>305.2</v>
      </c>
      <c r="C168" s="21">
        <v>245.13</v>
      </c>
      <c r="D168" s="21">
        <v>234.12</v>
      </c>
      <c r="E168" s="21">
        <v>136.07</v>
      </c>
      <c r="F168" s="21">
        <v>110.89</v>
      </c>
      <c r="G168" s="21">
        <v>235.44004115600001</v>
      </c>
      <c r="H168" s="21">
        <v>253.1</v>
      </c>
      <c r="I168" s="21">
        <v>259.64999999999998</v>
      </c>
      <c r="J168" s="21">
        <v>263.82</v>
      </c>
      <c r="K168" s="21">
        <v>317.54000000000002</v>
      </c>
      <c r="L168" s="21">
        <v>249.93</v>
      </c>
      <c r="M168" s="21">
        <v>182.37</v>
      </c>
      <c r="N168" s="21">
        <v>57.82</v>
      </c>
      <c r="O168" s="21">
        <v>259.45</v>
      </c>
      <c r="P168" s="21">
        <v>362.19</v>
      </c>
      <c r="Q168" s="21">
        <v>251.93</v>
      </c>
      <c r="R168" s="21">
        <v>308.21472782500001</v>
      </c>
      <c r="S168" s="21">
        <v>173.64</v>
      </c>
    </row>
    <row r="169" spans="1:19">
      <c r="A169">
        <v>2012</v>
      </c>
      <c r="B169" s="21">
        <v>302.77</v>
      </c>
      <c r="C169" s="21">
        <v>244.72</v>
      </c>
      <c r="D169" s="21">
        <v>235.78</v>
      </c>
      <c r="E169" s="21">
        <v>139.27000000000001</v>
      </c>
      <c r="F169" s="21">
        <v>111.09</v>
      </c>
      <c r="G169" s="21">
        <v>228.028001754</v>
      </c>
      <c r="H169" s="21">
        <v>249.07</v>
      </c>
      <c r="I169" s="21">
        <v>255.59</v>
      </c>
      <c r="J169" s="21">
        <v>260.76</v>
      </c>
      <c r="K169" s="21">
        <v>314.10000000000002</v>
      </c>
      <c r="L169" s="21">
        <v>236.86</v>
      </c>
      <c r="M169" s="21">
        <v>181.11</v>
      </c>
      <c r="N169" s="21">
        <v>57.41</v>
      </c>
      <c r="O169" s="21">
        <v>254.93</v>
      </c>
      <c r="P169" s="21">
        <v>360.52</v>
      </c>
      <c r="Q169" s="21">
        <v>252.27</v>
      </c>
      <c r="R169" s="21">
        <v>300.85108070299998</v>
      </c>
      <c r="S169" s="21">
        <v>172.33</v>
      </c>
    </row>
    <row r="170" spans="1:19">
      <c r="A170">
        <v>2012.25</v>
      </c>
      <c r="B170" s="21">
        <v>304.58999999999997</v>
      </c>
      <c r="C170" s="21">
        <v>246.48</v>
      </c>
      <c r="D170" s="21">
        <v>240.78</v>
      </c>
      <c r="E170" s="21">
        <v>141.68</v>
      </c>
      <c r="F170" s="21">
        <v>111.99</v>
      </c>
      <c r="G170" s="21">
        <v>229.84318519600001</v>
      </c>
      <c r="H170" s="21">
        <v>241.39</v>
      </c>
      <c r="I170" s="21">
        <v>259.45</v>
      </c>
      <c r="J170" s="21">
        <v>257.22000000000003</v>
      </c>
      <c r="K170" s="21">
        <v>314.10000000000002</v>
      </c>
      <c r="L170" s="21">
        <v>225.14</v>
      </c>
      <c r="M170" s="21">
        <v>180.03</v>
      </c>
      <c r="N170" s="21">
        <v>57.01</v>
      </c>
      <c r="O170" s="21">
        <v>251.74</v>
      </c>
      <c r="P170" s="21">
        <v>373.37</v>
      </c>
      <c r="Q170" s="21">
        <v>254.66</v>
      </c>
      <c r="R170" s="21">
        <v>305.20136041799998</v>
      </c>
      <c r="S170" s="21">
        <v>176.64</v>
      </c>
    </row>
    <row r="171" spans="1:19">
      <c r="A171">
        <v>2012.5</v>
      </c>
      <c r="B171" s="21">
        <v>305.81</v>
      </c>
      <c r="C171" s="21">
        <v>246.69</v>
      </c>
      <c r="D171" s="21">
        <v>247.6</v>
      </c>
      <c r="E171" s="21">
        <v>140.22999999999999</v>
      </c>
      <c r="F171" s="21">
        <v>113.49</v>
      </c>
      <c r="G171" s="21">
        <v>230.70211702399999</v>
      </c>
      <c r="H171" s="21">
        <v>235.11</v>
      </c>
      <c r="I171" s="21">
        <v>261.68</v>
      </c>
      <c r="J171" s="21">
        <v>257.22000000000003</v>
      </c>
      <c r="K171" s="21">
        <v>317.72000000000003</v>
      </c>
      <c r="L171" s="21">
        <v>220.52</v>
      </c>
      <c r="M171" s="21">
        <v>178.58</v>
      </c>
      <c r="N171" s="21">
        <v>56.65</v>
      </c>
      <c r="O171" s="21">
        <v>246.86</v>
      </c>
      <c r="P171" s="21">
        <v>385.26</v>
      </c>
      <c r="Q171" s="21">
        <v>258.77</v>
      </c>
      <c r="R171" s="21">
        <v>308.613256444</v>
      </c>
      <c r="S171" s="21">
        <v>179.98</v>
      </c>
    </row>
    <row r="172" spans="1:19">
      <c r="A172">
        <v>2012.75</v>
      </c>
      <c r="B172" s="21">
        <v>305.2</v>
      </c>
      <c r="C172" s="21">
        <v>249.46</v>
      </c>
      <c r="D172" s="21">
        <v>233.46</v>
      </c>
      <c r="E172" s="21">
        <v>142.69</v>
      </c>
      <c r="F172" s="21">
        <v>113.89</v>
      </c>
      <c r="G172" s="21">
        <v>233.64640363699999</v>
      </c>
      <c r="H172" s="21">
        <v>229.14</v>
      </c>
      <c r="I172" s="21">
        <v>264.12</v>
      </c>
      <c r="J172" s="21">
        <v>259.58</v>
      </c>
      <c r="K172" s="21">
        <v>323.51</v>
      </c>
      <c r="L172" s="21">
        <v>220.75</v>
      </c>
      <c r="M172" s="21">
        <v>175.52</v>
      </c>
      <c r="N172" s="21">
        <v>56.29</v>
      </c>
      <c r="O172" s="21">
        <v>237.2</v>
      </c>
      <c r="P172" s="21">
        <v>387.4</v>
      </c>
      <c r="Q172" s="21">
        <v>264.08</v>
      </c>
      <c r="R172" s="21">
        <v>310.73824337600001</v>
      </c>
      <c r="S172" s="21">
        <v>183.5</v>
      </c>
    </row>
    <row r="173" spans="1:19">
      <c r="A173">
        <v>2013</v>
      </c>
      <c r="B173" s="21">
        <v>311.89999999999998</v>
      </c>
      <c r="C173" s="21">
        <v>247.46</v>
      </c>
      <c r="D173" s="21">
        <v>236.53</v>
      </c>
      <c r="E173" s="21">
        <v>144.47</v>
      </c>
      <c r="F173" s="21">
        <v>114.89</v>
      </c>
      <c r="G173" s="21">
        <v>232.541751457</v>
      </c>
      <c r="H173" s="21">
        <v>224.11</v>
      </c>
      <c r="I173" s="21">
        <v>262.69</v>
      </c>
      <c r="J173" s="21">
        <v>255.33</v>
      </c>
      <c r="K173" s="21">
        <v>321.33999999999997</v>
      </c>
      <c r="L173" s="21">
        <v>222.32</v>
      </c>
      <c r="M173" s="21">
        <v>171.74</v>
      </c>
      <c r="N173" s="21">
        <v>56.02</v>
      </c>
      <c r="O173" s="21">
        <v>235.51</v>
      </c>
      <c r="P173" s="21">
        <v>384.54</v>
      </c>
      <c r="Q173" s="21">
        <v>269.55</v>
      </c>
      <c r="R173" s="21">
        <v>312.30091870299998</v>
      </c>
      <c r="S173" s="21">
        <v>187.86</v>
      </c>
    </row>
    <row r="174" spans="1:19">
      <c r="A174">
        <v>2013.25</v>
      </c>
      <c r="B174" s="21">
        <v>314.04000000000002</v>
      </c>
      <c r="C174" s="21">
        <v>249</v>
      </c>
      <c r="D174" s="21">
        <v>243.69</v>
      </c>
      <c r="E174" s="21">
        <v>146.21</v>
      </c>
      <c r="F174" s="21">
        <v>115.79</v>
      </c>
      <c r="G174" s="21">
        <v>237.97374479699999</v>
      </c>
      <c r="H174" s="21">
        <v>221.94</v>
      </c>
      <c r="I174" s="21">
        <v>264.12</v>
      </c>
      <c r="J174" s="21">
        <v>252.02</v>
      </c>
      <c r="K174" s="21">
        <v>320.98</v>
      </c>
      <c r="L174" s="21">
        <v>218.49</v>
      </c>
      <c r="M174" s="21">
        <v>169.21</v>
      </c>
      <c r="N174" s="21">
        <v>55.75</v>
      </c>
      <c r="O174" s="21">
        <v>230.1</v>
      </c>
      <c r="P174" s="21">
        <v>396.2</v>
      </c>
      <c r="Q174" s="21">
        <v>274.35000000000002</v>
      </c>
      <c r="R174" s="21">
        <v>317.68689375399998</v>
      </c>
      <c r="S174" s="21">
        <v>195.25</v>
      </c>
    </row>
    <row r="175" spans="1:19">
      <c r="A175">
        <v>2013.5</v>
      </c>
      <c r="B175" s="21">
        <v>321.95999999999998</v>
      </c>
      <c r="C175" s="21">
        <v>249.67</v>
      </c>
      <c r="D175" s="21">
        <v>255.67</v>
      </c>
      <c r="E175" s="21">
        <v>147.43</v>
      </c>
      <c r="F175" s="21">
        <v>117.19</v>
      </c>
      <c r="G175" s="21">
        <v>242.025588658</v>
      </c>
      <c r="H175" s="21">
        <v>219.95</v>
      </c>
      <c r="I175" s="21">
        <v>267.36</v>
      </c>
      <c r="J175" s="21">
        <v>251.55</v>
      </c>
      <c r="K175" s="21">
        <v>326.94</v>
      </c>
      <c r="L175" s="21">
        <v>219.73</v>
      </c>
      <c r="M175" s="21">
        <v>168.13</v>
      </c>
      <c r="N175" s="21">
        <v>55.57</v>
      </c>
      <c r="O175" s="21">
        <v>225.4</v>
      </c>
      <c r="P175" s="21">
        <v>406.18</v>
      </c>
      <c r="Q175" s="21">
        <v>282.05</v>
      </c>
      <c r="R175" s="21">
        <v>322.93603365899997</v>
      </c>
      <c r="S175" s="21">
        <v>200.2</v>
      </c>
    </row>
    <row r="176" spans="1:19">
      <c r="A176">
        <v>2013.75</v>
      </c>
      <c r="B176" s="21">
        <v>329.87</v>
      </c>
      <c r="C176" s="21">
        <v>252.77</v>
      </c>
      <c r="D176" s="21">
        <v>253.15</v>
      </c>
      <c r="E176" s="21">
        <v>148.49</v>
      </c>
      <c r="F176" s="21">
        <v>118.19</v>
      </c>
      <c r="G176" s="21">
        <v>241.75541731600001</v>
      </c>
      <c r="H176" s="21">
        <v>218.85</v>
      </c>
      <c r="I176" s="21">
        <v>266.95999999999998</v>
      </c>
      <c r="J176" s="21">
        <v>253.44</v>
      </c>
      <c r="K176" s="21">
        <v>335.08</v>
      </c>
      <c r="L176" s="21">
        <v>227.17</v>
      </c>
      <c r="M176" s="21">
        <v>165.61</v>
      </c>
      <c r="N176" s="21">
        <v>55.39</v>
      </c>
      <c r="O176" s="21">
        <v>226.29</v>
      </c>
      <c r="P176" s="21">
        <v>398.81</v>
      </c>
      <c r="Q176" s="21">
        <v>291.12</v>
      </c>
      <c r="R176" s="21">
        <v>328.882224372</v>
      </c>
      <c r="S176" s="21">
        <v>204.85</v>
      </c>
    </row>
    <row r="177" spans="1:19">
      <c r="A177">
        <v>2014</v>
      </c>
      <c r="B177" s="21">
        <v>342.36</v>
      </c>
      <c r="C177" s="21">
        <v>250.26</v>
      </c>
      <c r="D177" s="21">
        <v>259.29000000000002</v>
      </c>
      <c r="E177" s="21">
        <v>149.57</v>
      </c>
      <c r="F177" s="21">
        <v>117.69</v>
      </c>
      <c r="G177" s="21">
        <v>240.945145379</v>
      </c>
      <c r="H177" s="21">
        <v>214.69</v>
      </c>
      <c r="I177" s="21">
        <v>266.14999999999998</v>
      </c>
      <c r="J177" s="21">
        <v>250.61</v>
      </c>
      <c r="K177" s="21">
        <v>338.88</v>
      </c>
      <c r="L177" s="21">
        <v>235.73</v>
      </c>
      <c r="M177" s="21">
        <v>162.54</v>
      </c>
      <c r="N177" s="21">
        <v>55.25</v>
      </c>
      <c r="O177" s="21">
        <v>225.49</v>
      </c>
      <c r="P177" s="21">
        <v>388.35</v>
      </c>
      <c r="Q177" s="21">
        <v>294.37</v>
      </c>
      <c r="R177" s="21">
        <v>334.07118076699999</v>
      </c>
      <c r="S177" s="21">
        <v>208.73</v>
      </c>
    </row>
    <row r="178" spans="1:19">
      <c r="A178">
        <v>2014.25</v>
      </c>
      <c r="B178" s="21">
        <v>348.15</v>
      </c>
      <c r="C178" s="21">
        <v>246.3</v>
      </c>
      <c r="D178" s="21">
        <v>264.39999999999998</v>
      </c>
      <c r="E178" s="21">
        <v>149.4</v>
      </c>
      <c r="F178" s="21">
        <v>118.59</v>
      </c>
      <c r="G178" s="21">
        <v>245.26691849299999</v>
      </c>
      <c r="H178" s="21">
        <v>213.6</v>
      </c>
      <c r="I178" s="21">
        <v>264.12</v>
      </c>
      <c r="J178" s="21">
        <v>248.01</v>
      </c>
      <c r="K178" s="21">
        <v>346.47</v>
      </c>
      <c r="L178" s="21">
        <v>234.61</v>
      </c>
      <c r="M178" s="21">
        <v>161.46</v>
      </c>
      <c r="N178" s="21">
        <v>55.12</v>
      </c>
      <c r="O178" s="21">
        <v>226.73</v>
      </c>
      <c r="P178" s="21">
        <v>396.67</v>
      </c>
      <c r="Q178" s="21">
        <v>294.2</v>
      </c>
      <c r="R178" s="21">
        <v>342.10133781000002</v>
      </c>
      <c r="S178" s="21">
        <v>216.74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abSelected="1" workbookViewId="0">
      <selection activeCell="F6" sqref="F6"/>
    </sheetView>
  </sheetViews>
  <sheetFormatPr baseColWidth="10" defaultRowHeight="14" x14ac:dyDescent="0"/>
  <sheetData>
    <row r="1" spans="1:2">
      <c r="A1" s="1" t="s">
        <v>66</v>
      </c>
      <c r="B1" s="2" t="s">
        <v>84</v>
      </c>
    </row>
    <row r="2" spans="1:2">
      <c r="A2">
        <v>1970.25</v>
      </c>
      <c r="B2" s="21">
        <v>16.940000000000001</v>
      </c>
    </row>
    <row r="3" spans="1:2">
      <c r="A3">
        <v>1970.5</v>
      </c>
      <c r="B3" s="21">
        <v>17.07</v>
      </c>
    </row>
    <row r="4" spans="1:2">
      <c r="A4">
        <v>1970.75</v>
      </c>
      <c r="B4" s="21">
        <v>17.62</v>
      </c>
    </row>
    <row r="5" spans="1:2">
      <c r="A5">
        <v>1971</v>
      </c>
      <c r="B5" s="21">
        <v>18.39</v>
      </c>
    </row>
    <row r="6" spans="1:2">
      <c r="A6">
        <v>1971.25</v>
      </c>
      <c r="B6" s="21">
        <v>18.03</v>
      </c>
    </row>
    <row r="7" spans="1:2">
      <c r="A7">
        <v>1971.5</v>
      </c>
      <c r="B7" s="21">
        <v>18.55</v>
      </c>
    </row>
    <row r="8" spans="1:2">
      <c r="A8">
        <v>1971.75</v>
      </c>
      <c r="B8" s="21">
        <v>19.03</v>
      </c>
    </row>
    <row r="9" spans="1:2">
      <c r="A9">
        <v>1972</v>
      </c>
      <c r="B9" s="21">
        <v>20.059999999999999</v>
      </c>
    </row>
    <row r="10" spans="1:2">
      <c r="A10">
        <v>1972.25</v>
      </c>
      <c r="B10" s="21">
        <v>19.239999999999998</v>
      </c>
    </row>
    <row r="11" spans="1:2">
      <c r="A11">
        <v>1972.5</v>
      </c>
      <c r="B11" s="21">
        <v>19.829999999999998</v>
      </c>
    </row>
    <row r="12" spans="1:2">
      <c r="A12">
        <v>1972.75</v>
      </c>
      <c r="B12" s="21">
        <v>20.51</v>
      </c>
    </row>
    <row r="13" spans="1:2">
      <c r="A13">
        <v>1973</v>
      </c>
      <c r="B13" s="21">
        <v>21.53</v>
      </c>
    </row>
    <row r="14" spans="1:2">
      <c r="A14">
        <v>1973.25</v>
      </c>
      <c r="B14" s="21">
        <v>21.54</v>
      </c>
    </row>
    <row r="15" spans="1:2">
      <c r="A15">
        <v>1973.5</v>
      </c>
      <c r="B15" s="21">
        <v>22.11</v>
      </c>
    </row>
    <row r="16" spans="1:2">
      <c r="A16">
        <v>1973.75</v>
      </c>
      <c r="B16" s="21">
        <v>22.99</v>
      </c>
    </row>
    <row r="17" spans="1:2">
      <c r="A17">
        <v>1974</v>
      </c>
      <c r="B17" s="21">
        <v>24.1</v>
      </c>
    </row>
    <row r="18" spans="1:2">
      <c r="A18">
        <v>1974.25</v>
      </c>
      <c r="B18" s="21">
        <v>23.67</v>
      </c>
    </row>
    <row r="19" spans="1:2">
      <c r="A19">
        <v>1974.5</v>
      </c>
      <c r="B19" s="21">
        <v>24.19</v>
      </c>
    </row>
    <row r="20" spans="1:2">
      <c r="A20">
        <v>1974.75</v>
      </c>
      <c r="B20" s="21">
        <v>25.17</v>
      </c>
    </row>
    <row r="21" spans="1:2">
      <c r="A21">
        <v>1975</v>
      </c>
      <c r="B21" s="21">
        <v>25.98</v>
      </c>
    </row>
    <row r="22" spans="1:2">
      <c r="A22">
        <v>1975.25</v>
      </c>
      <c r="B22" s="21">
        <v>25.58</v>
      </c>
    </row>
    <row r="23" spans="1:2">
      <c r="A23">
        <v>1975.5</v>
      </c>
      <c r="B23" s="21">
        <v>26.39</v>
      </c>
    </row>
    <row r="24" spans="1:2">
      <c r="A24">
        <v>1975.75</v>
      </c>
      <c r="B24" s="21">
        <v>27.22</v>
      </c>
    </row>
    <row r="25" spans="1:2">
      <c r="A25">
        <v>1976</v>
      </c>
      <c r="B25" s="21">
        <v>28.45</v>
      </c>
    </row>
    <row r="26" spans="1:2">
      <c r="A26">
        <v>1976.25</v>
      </c>
      <c r="B26" s="21">
        <v>27.63</v>
      </c>
    </row>
    <row r="27" spans="1:2">
      <c r="A27">
        <v>1976.5</v>
      </c>
      <c r="B27" s="21">
        <v>28.34</v>
      </c>
    </row>
    <row r="28" spans="1:2">
      <c r="A28">
        <v>1976.75</v>
      </c>
      <c r="B28" s="21">
        <v>29.43</v>
      </c>
    </row>
    <row r="29" spans="1:2">
      <c r="A29">
        <v>1977</v>
      </c>
      <c r="B29" s="21">
        <v>30.67</v>
      </c>
    </row>
    <row r="30" spans="1:2">
      <c r="A30">
        <v>1977.25</v>
      </c>
      <c r="B30" s="21">
        <v>31.78</v>
      </c>
    </row>
    <row r="31" spans="1:2">
      <c r="A31">
        <v>1977.5</v>
      </c>
      <c r="B31" s="21">
        <v>33.82</v>
      </c>
    </row>
    <row r="32" spans="1:2">
      <c r="A32">
        <v>1977.75</v>
      </c>
      <c r="B32" s="21">
        <v>35.21</v>
      </c>
    </row>
    <row r="33" spans="1:2">
      <c r="A33">
        <v>1978</v>
      </c>
      <c r="B33" s="21">
        <v>36.25</v>
      </c>
    </row>
    <row r="34" spans="1:2">
      <c r="A34">
        <v>1978.25</v>
      </c>
      <c r="B34" s="21">
        <v>38.39</v>
      </c>
    </row>
    <row r="35" spans="1:2">
      <c r="A35">
        <v>1978.5</v>
      </c>
      <c r="B35" s="21">
        <v>39.200000000000003</v>
      </c>
    </row>
    <row r="36" spans="1:2">
      <c r="A36">
        <v>1978.75</v>
      </c>
      <c r="B36" s="21">
        <v>40.83</v>
      </c>
    </row>
    <row r="37" spans="1:2">
      <c r="A37">
        <v>1979</v>
      </c>
      <c r="B37" s="21">
        <v>41.97</v>
      </c>
    </row>
    <row r="38" spans="1:2">
      <c r="A38">
        <v>1979.25</v>
      </c>
      <c r="B38" s="21">
        <v>43.98</v>
      </c>
    </row>
    <row r="39" spans="1:2">
      <c r="A39">
        <v>1979.5</v>
      </c>
      <c r="B39" s="21">
        <v>46.29</v>
      </c>
    </row>
    <row r="40" spans="1:2">
      <c r="A40">
        <v>1979.75</v>
      </c>
      <c r="B40" s="21">
        <v>47.65</v>
      </c>
    </row>
    <row r="41" spans="1:2">
      <c r="A41">
        <v>1980</v>
      </c>
      <c r="B41" s="21">
        <v>49.21</v>
      </c>
    </row>
    <row r="42" spans="1:2">
      <c r="A42">
        <v>1980.25</v>
      </c>
      <c r="B42" s="21">
        <v>50.35</v>
      </c>
    </row>
    <row r="43" spans="1:2">
      <c r="A43">
        <v>1980.5</v>
      </c>
      <c r="B43" s="21">
        <v>51.17</v>
      </c>
    </row>
    <row r="44" spans="1:2">
      <c r="A44">
        <v>1980.75</v>
      </c>
      <c r="B44" s="21">
        <v>53.11</v>
      </c>
    </row>
    <row r="45" spans="1:2">
      <c r="A45">
        <v>1981</v>
      </c>
      <c r="B45" s="21">
        <v>54.4</v>
      </c>
    </row>
    <row r="46" spans="1:2">
      <c r="A46">
        <v>1981.25</v>
      </c>
      <c r="B46" s="21">
        <v>55.54</v>
      </c>
    </row>
    <row r="47" spans="1:2">
      <c r="A47">
        <v>1981.5</v>
      </c>
      <c r="B47" s="21">
        <v>56.2</v>
      </c>
    </row>
    <row r="48" spans="1:2">
      <c r="A48">
        <v>1981.75</v>
      </c>
      <c r="B48" s="21">
        <v>56.58</v>
      </c>
    </row>
    <row r="49" spans="1:2">
      <c r="A49">
        <v>1982</v>
      </c>
      <c r="B49" s="21">
        <v>57.61</v>
      </c>
    </row>
    <row r="50" spans="1:2">
      <c r="A50">
        <v>1982.25</v>
      </c>
      <c r="B50" s="21">
        <v>57.6</v>
      </c>
    </row>
    <row r="51" spans="1:2">
      <c r="A51">
        <v>1982.5</v>
      </c>
      <c r="B51" s="21">
        <v>57.73</v>
      </c>
    </row>
    <row r="52" spans="1:2">
      <c r="A52">
        <v>1982.75</v>
      </c>
      <c r="B52" s="21">
        <v>57.76</v>
      </c>
    </row>
    <row r="53" spans="1:2">
      <c r="A53">
        <v>1983</v>
      </c>
      <c r="B53" s="21">
        <v>58.07</v>
      </c>
    </row>
    <row r="54" spans="1:2">
      <c r="A54">
        <v>1983.25</v>
      </c>
      <c r="B54" s="21">
        <v>58.35</v>
      </c>
    </row>
    <row r="55" spans="1:2">
      <c r="A55">
        <v>1983.5</v>
      </c>
      <c r="B55" s="21">
        <v>59.18</v>
      </c>
    </row>
    <row r="56" spans="1:2">
      <c r="A56">
        <v>1983.75</v>
      </c>
      <c r="B56" s="21">
        <v>60.07</v>
      </c>
    </row>
    <row r="57" spans="1:2">
      <c r="A57">
        <v>1984</v>
      </c>
      <c r="B57" s="21">
        <v>60.9</v>
      </c>
    </row>
    <row r="58" spans="1:2">
      <c r="A58">
        <v>1984.25</v>
      </c>
      <c r="B58" s="21">
        <v>61.59</v>
      </c>
    </row>
    <row r="59" spans="1:2">
      <c r="A59">
        <v>1984.5</v>
      </c>
      <c r="B59" s="21">
        <v>62.46</v>
      </c>
    </row>
    <row r="60" spans="1:2">
      <c r="A60">
        <v>1984.75</v>
      </c>
      <c r="B60" s="21">
        <v>63.33</v>
      </c>
    </row>
    <row r="61" spans="1:2">
      <c r="A61">
        <v>1985</v>
      </c>
      <c r="B61" s="21">
        <v>63.81</v>
      </c>
    </row>
    <row r="62" spans="1:2">
      <c r="A62">
        <v>1985.25</v>
      </c>
      <c r="B62" s="21">
        <v>64.75</v>
      </c>
    </row>
    <row r="63" spans="1:2">
      <c r="A63">
        <v>1985.5</v>
      </c>
      <c r="B63" s="21">
        <v>65.7</v>
      </c>
    </row>
    <row r="64" spans="1:2">
      <c r="A64">
        <v>1985.75</v>
      </c>
      <c r="B64" s="21">
        <v>66.55</v>
      </c>
    </row>
    <row r="65" spans="1:2">
      <c r="A65">
        <v>1986</v>
      </c>
      <c r="B65" s="21">
        <v>67.989999999999995</v>
      </c>
    </row>
    <row r="66" spans="1:2">
      <c r="A66">
        <v>1986.25</v>
      </c>
      <c r="B66" s="21">
        <v>69.430000000000007</v>
      </c>
    </row>
    <row r="67" spans="1:2">
      <c r="A67">
        <v>1986.5</v>
      </c>
      <c r="B67" s="21">
        <v>70.739999999999995</v>
      </c>
    </row>
    <row r="68" spans="1:2">
      <c r="A68">
        <v>1986.75</v>
      </c>
      <c r="B68" s="21">
        <v>72.41</v>
      </c>
    </row>
    <row r="69" spans="1:2">
      <c r="A69">
        <v>1987</v>
      </c>
      <c r="B69" s="21">
        <v>73.7</v>
      </c>
    </row>
    <row r="70" spans="1:2">
      <c r="A70">
        <v>1987.25</v>
      </c>
      <c r="B70" s="21">
        <v>76.56</v>
      </c>
    </row>
    <row r="71" spans="1:2">
      <c r="A71">
        <v>1987.5</v>
      </c>
      <c r="B71" s="21">
        <v>78.459999999999994</v>
      </c>
    </row>
    <row r="72" spans="1:2">
      <c r="A72">
        <v>1987.75</v>
      </c>
      <c r="B72" s="21">
        <v>80.290000000000006</v>
      </c>
    </row>
    <row r="73" spans="1:2">
      <c r="A73">
        <v>1988</v>
      </c>
      <c r="B73" s="21">
        <v>81.7</v>
      </c>
    </row>
    <row r="74" spans="1:2">
      <c r="A74">
        <v>1988.25</v>
      </c>
      <c r="B74" s="21">
        <v>82.95</v>
      </c>
    </row>
    <row r="75" spans="1:2">
      <c r="A75">
        <v>1988.5</v>
      </c>
      <c r="B75" s="21">
        <v>84.95</v>
      </c>
    </row>
    <row r="76" spans="1:2">
      <c r="A76">
        <v>1988.75</v>
      </c>
      <c r="B76" s="21">
        <v>87.37</v>
      </c>
    </row>
    <row r="77" spans="1:2">
      <c r="A77">
        <v>1989</v>
      </c>
      <c r="B77" s="21">
        <v>89.39</v>
      </c>
    </row>
    <row r="78" spans="1:2">
      <c r="A78">
        <v>1989.25</v>
      </c>
      <c r="B78" s="21">
        <v>91.67</v>
      </c>
    </row>
    <row r="79" spans="1:2">
      <c r="A79">
        <v>1989.5</v>
      </c>
      <c r="B79" s="21">
        <v>92.96</v>
      </c>
    </row>
    <row r="80" spans="1:2">
      <c r="A80">
        <v>1989.75</v>
      </c>
      <c r="B80" s="21">
        <v>93.67</v>
      </c>
    </row>
    <row r="81" spans="1:2">
      <c r="A81">
        <v>1990</v>
      </c>
      <c r="B81" s="21">
        <v>95.05</v>
      </c>
    </row>
    <row r="82" spans="1:2">
      <c r="A82">
        <v>1990.25</v>
      </c>
      <c r="B82" s="21">
        <v>95.86</v>
      </c>
    </row>
    <row r="83" spans="1:2">
      <c r="A83">
        <v>1990.5</v>
      </c>
      <c r="B83" s="21">
        <v>95.85</v>
      </c>
    </row>
    <row r="84" spans="1:2">
      <c r="A84">
        <v>1990.75</v>
      </c>
      <c r="B84" s="21">
        <v>95.47</v>
      </c>
    </row>
    <row r="85" spans="1:2">
      <c r="A85">
        <v>1991</v>
      </c>
      <c r="B85" s="21">
        <v>94.92</v>
      </c>
    </row>
    <row r="86" spans="1:2">
      <c r="A86">
        <v>1991.25</v>
      </c>
      <c r="B86" s="21">
        <v>93.84</v>
      </c>
    </row>
    <row r="87" spans="1:2">
      <c r="A87">
        <v>1991.5</v>
      </c>
      <c r="B87" s="21">
        <v>94.76</v>
      </c>
    </row>
    <row r="88" spans="1:2">
      <c r="A88">
        <v>1991.75</v>
      </c>
      <c r="B88" s="21">
        <v>94.62</v>
      </c>
    </row>
    <row r="89" spans="1:2">
      <c r="A89">
        <v>1992</v>
      </c>
      <c r="B89" s="21">
        <v>94.22</v>
      </c>
    </row>
    <row r="90" spans="1:2">
      <c r="A90">
        <v>1992.25</v>
      </c>
      <c r="B90" s="21">
        <v>94.47</v>
      </c>
    </row>
    <row r="91" spans="1:2">
      <c r="A91">
        <v>1992.5</v>
      </c>
      <c r="B91" s="21">
        <v>94.42</v>
      </c>
    </row>
    <row r="92" spans="1:2">
      <c r="A92">
        <v>1992.75</v>
      </c>
      <c r="B92" s="21">
        <v>94.36</v>
      </c>
    </row>
    <row r="93" spans="1:2">
      <c r="A93">
        <v>1993</v>
      </c>
      <c r="B93" s="21">
        <v>94.72</v>
      </c>
    </row>
    <row r="94" spans="1:2">
      <c r="A94">
        <v>1993.25</v>
      </c>
      <c r="B94" s="21">
        <v>94.91</v>
      </c>
    </row>
    <row r="95" spans="1:2">
      <c r="A95">
        <v>1993.5</v>
      </c>
      <c r="B95" s="21">
        <v>95.57</v>
      </c>
    </row>
    <row r="96" spans="1:2">
      <c r="A96">
        <v>1993.75</v>
      </c>
      <c r="B96" s="21">
        <v>96.37</v>
      </c>
    </row>
    <row r="97" spans="1:2">
      <c r="A97">
        <v>1994</v>
      </c>
      <c r="B97" s="21">
        <v>97.53</v>
      </c>
    </row>
    <row r="98" spans="1:2">
      <c r="A98">
        <v>1994.25</v>
      </c>
      <c r="B98" s="21">
        <v>97.52</v>
      </c>
    </row>
    <row r="99" spans="1:2">
      <c r="A99">
        <v>1994.5</v>
      </c>
      <c r="B99" s="21">
        <v>97.85</v>
      </c>
    </row>
    <row r="100" spans="1:2">
      <c r="A100">
        <v>1994.75</v>
      </c>
      <c r="B100" s="21">
        <v>98.22</v>
      </c>
    </row>
    <row r="101" spans="1:2">
      <c r="A101">
        <v>1995</v>
      </c>
      <c r="B101" s="21">
        <v>98.78</v>
      </c>
    </row>
    <row r="102" spans="1:2">
      <c r="A102">
        <v>1995.25</v>
      </c>
      <c r="B102" s="21">
        <v>98.78</v>
      </c>
    </row>
    <row r="103" spans="1:2">
      <c r="A103">
        <v>1995.5</v>
      </c>
      <c r="B103" s="21">
        <v>99.53</v>
      </c>
    </row>
    <row r="104" spans="1:2">
      <c r="A104">
        <v>1995.75</v>
      </c>
      <c r="B104" s="21">
        <v>100.51</v>
      </c>
    </row>
    <row r="105" spans="1:2">
      <c r="A105">
        <v>1996</v>
      </c>
      <c r="B105" s="21">
        <v>101.18</v>
      </c>
    </row>
    <row r="106" spans="1:2">
      <c r="A106">
        <v>1996.25</v>
      </c>
      <c r="B106" s="21">
        <v>101.99</v>
      </c>
    </row>
    <row r="107" spans="1:2">
      <c r="A107">
        <v>1996.5</v>
      </c>
      <c r="B107" s="21">
        <v>102.71</v>
      </c>
    </row>
    <row r="108" spans="1:2">
      <c r="A108">
        <v>1996.75</v>
      </c>
      <c r="B108" s="21">
        <v>103.15</v>
      </c>
    </row>
    <row r="109" spans="1:2">
      <c r="A109">
        <v>1997</v>
      </c>
      <c r="B109" s="21">
        <v>103.82</v>
      </c>
    </row>
    <row r="110" spans="1:2">
      <c r="A110">
        <v>1997.25</v>
      </c>
      <c r="B110" s="21">
        <v>104.49</v>
      </c>
    </row>
    <row r="111" spans="1:2">
      <c r="A111">
        <v>1997.5</v>
      </c>
      <c r="B111" s="21">
        <v>105.64</v>
      </c>
    </row>
    <row r="112" spans="1:2">
      <c r="A112">
        <v>1997.75</v>
      </c>
      <c r="B112" s="21">
        <v>107.09</v>
      </c>
    </row>
    <row r="113" spans="1:2">
      <c r="A113">
        <v>1998</v>
      </c>
      <c r="B113" s="21">
        <v>108.91</v>
      </c>
    </row>
    <row r="114" spans="1:2">
      <c r="A114">
        <v>1998.25</v>
      </c>
      <c r="B114" s="21">
        <v>111.5</v>
      </c>
    </row>
    <row r="115" spans="1:2">
      <c r="A115">
        <v>1998.5</v>
      </c>
      <c r="B115" s="21">
        <v>112.83</v>
      </c>
    </row>
    <row r="116" spans="1:2">
      <c r="A116">
        <v>1998.75</v>
      </c>
      <c r="B116" s="21">
        <v>114.95</v>
      </c>
    </row>
    <row r="117" spans="1:2">
      <c r="A117">
        <v>1999</v>
      </c>
      <c r="B117" s="21">
        <v>117.35</v>
      </c>
    </row>
    <row r="118" spans="1:2">
      <c r="A118">
        <v>1999.25</v>
      </c>
      <c r="B118" s="21">
        <v>118.88</v>
      </c>
    </row>
    <row r="119" spans="1:2">
      <c r="A119">
        <v>1999.5</v>
      </c>
      <c r="B119" s="21">
        <v>121.3</v>
      </c>
    </row>
    <row r="120" spans="1:2">
      <c r="A120">
        <v>1999.75</v>
      </c>
      <c r="B120" s="21">
        <v>123.68</v>
      </c>
    </row>
    <row r="121" spans="1:2">
      <c r="A121">
        <v>2000</v>
      </c>
      <c r="B121" s="21">
        <v>126.44</v>
      </c>
    </row>
    <row r="122" spans="1:2">
      <c r="A122">
        <v>2000.25</v>
      </c>
      <c r="B122" s="21">
        <v>129.86000000000001</v>
      </c>
    </row>
    <row r="123" spans="1:2">
      <c r="A123">
        <v>2000.5</v>
      </c>
      <c r="B123" s="21">
        <v>133.38</v>
      </c>
    </row>
    <row r="124" spans="1:2">
      <c r="A124">
        <v>2000.75</v>
      </c>
      <c r="B124" s="21">
        <v>136.43</v>
      </c>
    </row>
    <row r="125" spans="1:2">
      <c r="A125">
        <v>2001</v>
      </c>
      <c r="B125" s="21">
        <v>139.58000000000001</v>
      </c>
    </row>
    <row r="126" spans="1:2">
      <c r="A126">
        <v>2001.25</v>
      </c>
      <c r="B126" s="21">
        <v>143.49</v>
      </c>
    </row>
    <row r="127" spans="1:2">
      <c r="A127">
        <v>2001.5</v>
      </c>
      <c r="B127" s="21">
        <v>145.69</v>
      </c>
    </row>
    <row r="128" spans="1:2">
      <c r="A128">
        <v>2001.75</v>
      </c>
      <c r="B128" s="21">
        <v>148.66</v>
      </c>
    </row>
    <row r="129" spans="1:2">
      <c r="A129">
        <v>2002</v>
      </c>
      <c r="B129" s="21">
        <v>151.5</v>
      </c>
    </row>
    <row r="130" spans="1:2">
      <c r="A130">
        <v>2002.25</v>
      </c>
      <c r="B130" s="21">
        <v>154.59</v>
      </c>
    </row>
    <row r="131" spans="1:2">
      <c r="A131">
        <v>2002.5</v>
      </c>
      <c r="B131" s="21">
        <v>158.69999999999999</v>
      </c>
    </row>
    <row r="132" spans="1:2">
      <c r="A132">
        <v>2002.75</v>
      </c>
      <c r="B132" s="21">
        <v>162.88</v>
      </c>
    </row>
    <row r="133" spans="1:2">
      <c r="A133">
        <v>2003</v>
      </c>
      <c r="B133" s="21">
        <v>165.99</v>
      </c>
    </row>
    <row r="134" spans="1:2">
      <c r="A134">
        <v>2003.25</v>
      </c>
      <c r="B134" s="21">
        <v>169.8</v>
      </c>
    </row>
    <row r="135" spans="1:2">
      <c r="A135">
        <v>2003.5</v>
      </c>
      <c r="B135" s="21">
        <v>173.38</v>
      </c>
    </row>
    <row r="136" spans="1:2">
      <c r="A136">
        <v>2003.75</v>
      </c>
      <c r="B136" s="21">
        <v>178.65</v>
      </c>
    </row>
    <row r="137" spans="1:2">
      <c r="A137">
        <v>2004</v>
      </c>
      <c r="B137" s="21">
        <v>184.45</v>
      </c>
    </row>
    <row r="138" spans="1:2">
      <c r="A138">
        <v>2004.25</v>
      </c>
      <c r="B138" s="21">
        <v>192.34</v>
      </c>
    </row>
    <row r="139" spans="1:2">
      <c r="A139">
        <v>2004.5</v>
      </c>
      <c r="B139" s="21">
        <v>200.27</v>
      </c>
    </row>
    <row r="140" spans="1:2">
      <c r="A140">
        <v>2004.75</v>
      </c>
      <c r="B140" s="21">
        <v>206.83</v>
      </c>
    </row>
    <row r="141" spans="1:2">
      <c r="A141">
        <v>2005</v>
      </c>
      <c r="B141" s="21">
        <v>214.18</v>
      </c>
    </row>
    <row r="142" spans="1:2">
      <c r="A142">
        <v>2005.25</v>
      </c>
      <c r="B142" s="21">
        <v>226.52</v>
      </c>
    </row>
    <row r="143" spans="1:2">
      <c r="A143">
        <v>2005.5</v>
      </c>
      <c r="B143" s="21">
        <v>234.4</v>
      </c>
    </row>
    <row r="144" spans="1:2">
      <c r="A144">
        <v>2005.75</v>
      </c>
      <c r="B144" s="21">
        <v>241.86</v>
      </c>
    </row>
    <row r="145" spans="1:2">
      <c r="A145">
        <v>2006</v>
      </c>
      <c r="B145" s="21">
        <v>247.39</v>
      </c>
    </row>
    <row r="146" spans="1:2">
      <c r="A146">
        <v>2006.25</v>
      </c>
      <c r="B146" s="21">
        <v>253.27</v>
      </c>
    </row>
    <row r="147" spans="1:2">
      <c r="A147">
        <v>2006.5</v>
      </c>
      <c r="B147" s="21">
        <v>250.36</v>
      </c>
    </row>
    <row r="148" spans="1:2">
      <c r="A148">
        <v>2006.75</v>
      </c>
      <c r="B148" s="21">
        <v>248.68</v>
      </c>
    </row>
    <row r="149" spans="1:2">
      <c r="A149">
        <v>2007</v>
      </c>
      <c r="B149" s="21">
        <v>249.54</v>
      </c>
    </row>
    <row r="150" spans="1:2">
      <c r="A150">
        <v>2007.25</v>
      </c>
      <c r="B150" s="21">
        <v>245.96</v>
      </c>
    </row>
    <row r="151" spans="1:2">
      <c r="A151">
        <v>2007.5</v>
      </c>
      <c r="B151" s="21">
        <v>239.41</v>
      </c>
    </row>
    <row r="152" spans="1:2">
      <c r="A152">
        <v>2007.75</v>
      </c>
      <c r="B152" s="21">
        <v>232.65</v>
      </c>
    </row>
    <row r="153" spans="1:2">
      <c r="A153">
        <v>2008</v>
      </c>
      <c r="B153" s="21">
        <v>225.71</v>
      </c>
    </row>
    <row r="154" spans="1:2">
      <c r="A154">
        <v>2008.25</v>
      </c>
      <c r="B154" s="21">
        <v>216.95</v>
      </c>
    </row>
    <row r="155" spans="1:2">
      <c r="A155">
        <v>2008.5</v>
      </c>
      <c r="B155" s="21">
        <v>207.44</v>
      </c>
    </row>
    <row r="156" spans="1:2">
      <c r="A156">
        <v>2008.75</v>
      </c>
      <c r="B156" s="21">
        <v>199.13</v>
      </c>
    </row>
    <row r="157" spans="1:2">
      <c r="A157">
        <v>2009</v>
      </c>
      <c r="B157" s="21">
        <v>189.18</v>
      </c>
    </row>
    <row r="158" spans="1:2">
      <c r="A158">
        <v>2009.25</v>
      </c>
      <c r="B158" s="21">
        <v>180.74</v>
      </c>
    </row>
    <row r="159" spans="1:2">
      <c r="A159">
        <v>2009.5</v>
      </c>
      <c r="B159" s="21">
        <v>180.86</v>
      </c>
    </row>
    <row r="160" spans="1:2">
      <c r="A160">
        <v>2009.75</v>
      </c>
      <c r="B160" s="21">
        <v>182.17</v>
      </c>
    </row>
    <row r="161" spans="1:2">
      <c r="A161">
        <v>2010</v>
      </c>
      <c r="B161" s="21">
        <v>183.27</v>
      </c>
    </row>
    <row r="162" spans="1:2">
      <c r="A162">
        <v>2010.25</v>
      </c>
      <c r="B162" s="21">
        <v>183.99</v>
      </c>
    </row>
    <row r="163" spans="1:2">
      <c r="A163">
        <v>2010.5</v>
      </c>
      <c r="B163" s="21">
        <v>182.86</v>
      </c>
    </row>
    <row r="164" spans="1:2">
      <c r="A164">
        <v>2010.75</v>
      </c>
      <c r="B164" s="21">
        <v>178.58</v>
      </c>
    </row>
    <row r="165" spans="1:2">
      <c r="A165">
        <v>2011</v>
      </c>
      <c r="B165" s="21">
        <v>176.96</v>
      </c>
    </row>
    <row r="166" spans="1:2">
      <c r="A166">
        <v>2011.25</v>
      </c>
      <c r="B166" s="21">
        <v>174.64</v>
      </c>
    </row>
    <row r="167" spans="1:2">
      <c r="A167">
        <v>2011.5</v>
      </c>
      <c r="B167" s="21">
        <v>173.65</v>
      </c>
    </row>
    <row r="168" spans="1:2">
      <c r="A168">
        <v>2011.75</v>
      </c>
      <c r="B168" s="21">
        <v>173.64</v>
      </c>
    </row>
    <row r="169" spans="1:2">
      <c r="A169">
        <v>2012</v>
      </c>
      <c r="B169" s="21">
        <v>172.33</v>
      </c>
    </row>
    <row r="170" spans="1:2">
      <c r="A170">
        <v>2012.25</v>
      </c>
      <c r="B170" s="21">
        <v>176.64</v>
      </c>
    </row>
    <row r="171" spans="1:2">
      <c r="A171">
        <v>2012.5</v>
      </c>
      <c r="B171" s="21">
        <v>179.98</v>
      </c>
    </row>
    <row r="172" spans="1:2">
      <c r="A172">
        <v>2012.75</v>
      </c>
      <c r="B172" s="21">
        <v>183.5</v>
      </c>
    </row>
    <row r="173" spans="1:2">
      <c r="A173">
        <v>2013</v>
      </c>
      <c r="B173" s="21">
        <v>187.86</v>
      </c>
    </row>
    <row r="174" spans="1:2">
      <c r="A174">
        <v>2013.25</v>
      </c>
      <c r="B174" s="21">
        <v>195.25</v>
      </c>
    </row>
    <row r="175" spans="1:2">
      <c r="A175">
        <v>2013.5</v>
      </c>
      <c r="B175" s="21">
        <v>200.2</v>
      </c>
    </row>
    <row r="176" spans="1:2">
      <c r="A176">
        <v>2013.75</v>
      </c>
      <c r="B176" s="21">
        <v>204.85</v>
      </c>
    </row>
    <row r="177" spans="1:2">
      <c r="A177">
        <v>2014</v>
      </c>
      <c r="B177" s="21">
        <v>208.73</v>
      </c>
    </row>
    <row r="178" spans="1:2">
      <c r="A178">
        <v>2014.25</v>
      </c>
      <c r="B178" s="21">
        <v>216.74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Documentation</vt:lpstr>
      <vt:lpstr>Quarterly Series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Carissa Sun</cp:lastModifiedBy>
  <dcterms:created xsi:type="dcterms:W3CDTF">2014-08-20T14:03:55Z</dcterms:created>
  <dcterms:modified xsi:type="dcterms:W3CDTF">2015-02-23T05:56:49Z</dcterms:modified>
</cp:coreProperties>
</file>