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toyotajp.sharepoint.com/sites/msteams_adb3a2/Shared Documents/部共用/部親睦会/部 親睦会/24年度親睦会/40_駅伝/11_全社駅伝/03_選考、区間決めなど/"/>
    </mc:Choice>
  </mc:AlternateContent>
  <xr:revisionPtr revIDLastSave="1" documentId="13_ncr:1_{2696E713-D609-47CE-8CEC-CDBFF589AE0B}" xr6:coauthVersionLast="47" xr6:coauthVersionMax="47" xr10:uidLastSave="{A2858FDD-E0F1-4E29-8960-538610FE5006}"/>
  <bookViews>
    <workbookView xWindow="20370" yWindow="-120" windowWidth="23280" windowHeight="13200" activeTab="1" xr2:uid="{5AAC2E48-4759-49CA-8EA0-DE32994E0DC3}"/>
  </bookViews>
  <sheets>
    <sheet name="年別比較" sheetId="4" r:id="rId1"/>
    <sheet name="24ロング結果" sheetId="6" r:id="rId2"/>
  </sheets>
  <definedNames>
    <definedName name="_xlnm._FilterDatabase" localSheetId="1" hidden="1">'24ロング結果'!$A$3:$I$176</definedName>
    <definedName name="_xlnm._FilterDatabase" localSheetId="0" hidden="1">年別比較!$G$36:$I$49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4" i="6"/>
  <c r="N29" i="4"/>
  <c r="L29" i="4"/>
  <c r="B31" i="4"/>
  <c r="F29" i="4"/>
  <c r="D29" i="4"/>
  <c r="J29" i="4"/>
  <c r="B29" i="4"/>
  <c r="H6" i="4"/>
  <c r="T29" i="4"/>
  <c r="R29" i="4"/>
  <c r="AJ29" i="4"/>
  <c r="AH29" i="4"/>
  <c r="AF29" i="4"/>
  <c r="AD29" i="4"/>
  <c r="AL29" i="4"/>
  <c r="Z29" i="4"/>
  <c r="X29" i="4"/>
  <c r="V29" i="4"/>
  <c r="AF30" i="4"/>
  <c r="AH30" i="4"/>
  <c r="AJ30" i="4"/>
  <c r="AL30" i="4"/>
  <c r="AD30" i="4"/>
  <c r="X30" i="4"/>
  <c r="Z30" i="4"/>
  <c r="V30" i="4"/>
  <c r="T30" i="4"/>
  <c r="R30" i="4"/>
  <c r="L30" i="4"/>
  <c r="N30" i="4"/>
  <c r="J30" i="4"/>
  <c r="D30" i="4"/>
  <c r="F30" i="4"/>
  <c r="B30" i="4"/>
  <c r="AL27" i="4"/>
  <c r="AJ27" i="4"/>
  <c r="AH27" i="4"/>
  <c r="AF27" i="4"/>
  <c r="AD27" i="4"/>
  <c r="X27" i="4"/>
  <c r="Z27" i="4"/>
  <c r="V27" i="4"/>
  <c r="T27" i="4"/>
  <c r="R27" i="4"/>
  <c r="N27" i="4"/>
  <c r="L27" i="4"/>
  <c r="J27" i="4"/>
  <c r="D27" i="4"/>
  <c r="F27" i="4"/>
  <c r="B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Wada, Ryuta/和田 龍太</author>
  </authors>
  <commentList>
    <comment ref="R29" authorId="0" shapeId="0" xr:uid="{1691A195-9415-4DB5-B352-0FA3FDD9DB23}">
      <text>
        <r>
          <rPr>
            <b/>
            <sz val="9"/>
            <color indexed="81"/>
            <rFont val="MS P ゴシック"/>
            <family val="3"/>
            <charset val="128"/>
          </rPr>
          <t>１区6.1km安芸、４区5.2km和田、８区5.25km高本</t>
        </r>
      </text>
    </comment>
    <comment ref="T29" authorId="0" shapeId="0" xr:uid="{58C07075-6804-46E0-8096-2EE47FE91DC9}">
      <text>
        <r>
          <rPr>
            <b/>
            <sz val="9"/>
            <color indexed="81"/>
            <rFont val="MS P ゴシック"/>
            <family val="3"/>
            <charset val="128"/>
          </rPr>
          <t>１区安芸、４区和田、８区松本</t>
        </r>
      </text>
    </comment>
    <comment ref="AD29" authorId="0" shapeId="0" xr:uid="{15DFB5C5-4E2D-48DF-8F84-A1A9AEBBB551}">
      <text>
        <r>
          <rPr>
            <b/>
            <sz val="9"/>
            <color indexed="81"/>
            <rFont val="MS P ゴシック"/>
            <family val="3"/>
            <charset val="128"/>
          </rPr>
          <t>１区6.1km安芸、４区5.2km和田、８区5.25km高本</t>
        </r>
      </text>
    </comment>
    <comment ref="AF29" authorId="0" shapeId="0" xr:uid="{C163B77E-F6D5-4F27-8B9D-C0EB1821F956}">
      <text>
        <r>
          <rPr>
            <b/>
            <sz val="9"/>
            <color indexed="81"/>
            <rFont val="MS P ゴシック"/>
            <family val="3"/>
            <charset val="128"/>
          </rPr>
          <t>１区安芸、４区和田、８区松本</t>
        </r>
      </text>
    </comment>
    <comment ref="AH29" authorId="0" shapeId="0" xr:uid="{6BE6F763-DACB-47D0-A0C9-93AB0940A2C9}">
      <text>
        <r>
          <rPr>
            <b/>
            <sz val="9"/>
            <color indexed="81"/>
            <rFont val="MS P ゴシック"/>
            <family val="3"/>
            <charset val="128"/>
          </rPr>
          <t>出走６名、１区と６区がロングで舛田と和田</t>
        </r>
      </text>
    </comment>
  </commentList>
</comments>
</file>

<file path=xl/sharedStrings.xml><?xml version="1.0" encoding="utf-8"?>
<sst xmlns="http://schemas.openxmlformats.org/spreadsheetml/2006/main" count="537" uniqueCount="329">
  <si>
    <t>本番後</t>
    <rPh sb="0" eb="3">
      <t>ホンバンゴ</t>
    </rPh>
    <phoneticPr fontId="2"/>
  </si>
  <si>
    <t>安芸優一</t>
    <rPh sb="0" eb="2">
      <t>アキ</t>
    </rPh>
    <rPh sb="2" eb="4">
      <t>ユウイチ</t>
    </rPh>
    <phoneticPr fontId="2"/>
  </si>
  <si>
    <t>和田龍太</t>
    <rPh sb="0" eb="2">
      <t>ワダ</t>
    </rPh>
    <rPh sb="2" eb="4">
      <t>リュウタ</t>
    </rPh>
    <phoneticPr fontId="2"/>
  </si>
  <si>
    <t>永尾大樹</t>
    <rPh sb="0" eb="2">
      <t>ナガオ</t>
    </rPh>
    <rPh sb="2" eb="4">
      <t>タイキ</t>
    </rPh>
    <phoneticPr fontId="2"/>
  </si>
  <si>
    <t>中山拓弥</t>
    <rPh sb="0" eb="2">
      <t>ナカヤマ</t>
    </rPh>
    <rPh sb="2" eb="4">
      <t>タクヤ</t>
    </rPh>
    <phoneticPr fontId="2"/>
  </si>
  <si>
    <t>舛田空</t>
    <rPh sb="0" eb="2">
      <t>マスダ</t>
    </rPh>
    <rPh sb="2" eb="3">
      <t>ソラ</t>
    </rPh>
    <phoneticPr fontId="2"/>
  </si>
  <si>
    <t>金子一平</t>
    <rPh sb="0" eb="2">
      <t>カネコ</t>
    </rPh>
    <rPh sb="2" eb="4">
      <t>イッペイ</t>
    </rPh>
    <phoneticPr fontId="2"/>
  </si>
  <si>
    <t>白石裕一</t>
    <rPh sb="0" eb="2">
      <t>シライシ</t>
    </rPh>
    <rPh sb="2" eb="4">
      <t>ユウイチ</t>
    </rPh>
    <phoneticPr fontId="2"/>
  </si>
  <si>
    <t>根本祐希</t>
    <rPh sb="0" eb="2">
      <t>ネモト</t>
    </rPh>
    <rPh sb="2" eb="3">
      <t>ユウ</t>
    </rPh>
    <rPh sb="3" eb="4">
      <t>キ</t>
    </rPh>
    <phoneticPr fontId="2"/>
  </si>
  <si>
    <t>井上史弥</t>
    <rPh sb="0" eb="2">
      <t>イノウエ</t>
    </rPh>
    <rPh sb="2" eb="4">
      <t>フミヤ</t>
    </rPh>
    <phoneticPr fontId="2"/>
  </si>
  <si>
    <t>伊藤新太</t>
    <rPh sb="0" eb="2">
      <t>イトウ</t>
    </rPh>
    <rPh sb="2" eb="3">
      <t>シン</t>
    </rPh>
    <rPh sb="3" eb="4">
      <t>タ</t>
    </rPh>
    <phoneticPr fontId="2"/>
  </si>
  <si>
    <t>太田智也</t>
    <rPh sb="0" eb="2">
      <t>オオタ</t>
    </rPh>
    <rPh sb="2" eb="4">
      <t>トモヤ</t>
    </rPh>
    <phoneticPr fontId="2"/>
  </si>
  <si>
    <t>藤川泰成</t>
  </si>
  <si>
    <t>唐国剣</t>
    <rPh sb="0" eb="1">
      <t>トウ</t>
    </rPh>
    <rPh sb="1" eb="3">
      <t>コクケン</t>
    </rPh>
    <phoneticPr fontId="2"/>
  </si>
  <si>
    <t>武田朋樹</t>
    <rPh sb="0" eb="2">
      <t>タケダ</t>
    </rPh>
    <rPh sb="2" eb="4">
      <t>トモキ</t>
    </rPh>
    <phoneticPr fontId="2"/>
  </si>
  <si>
    <t>坂尻雅</t>
    <phoneticPr fontId="2"/>
  </si>
  <si>
    <t>美谷島朋泰</t>
    <rPh sb="0" eb="3">
      <t>ビヤジマ</t>
    </rPh>
    <rPh sb="3" eb="5">
      <t>トモヤス</t>
    </rPh>
    <phoneticPr fontId="2"/>
  </si>
  <si>
    <t>杉岡俊斗</t>
    <rPh sb="0" eb="2">
      <t>スギオカ</t>
    </rPh>
    <rPh sb="2" eb="4">
      <t>シュント</t>
    </rPh>
    <phoneticPr fontId="2"/>
  </si>
  <si>
    <t>山田眞也</t>
    <rPh sb="0" eb="2">
      <t>ヤマダ</t>
    </rPh>
    <rPh sb="2" eb="4">
      <t>マサナリ</t>
    </rPh>
    <phoneticPr fontId="2"/>
  </si>
  <si>
    <t>小野裕喜</t>
    <phoneticPr fontId="2"/>
  </si>
  <si>
    <t>和田龍太</t>
  </si>
  <si>
    <t>安芸優一</t>
  </si>
  <si>
    <t>永尾大樹</t>
  </si>
  <si>
    <t>舛田空</t>
  </si>
  <si>
    <t>坂尻雅</t>
  </si>
  <si>
    <t>中山拓弥</t>
  </si>
  <si>
    <t>井上史弥</t>
  </si>
  <si>
    <t>尾野貴広</t>
  </si>
  <si>
    <t>武田朋樹</t>
  </si>
  <si>
    <t>伊藤新太</t>
  </si>
  <si>
    <t>浅田有都</t>
  </si>
  <si>
    <t>加地友也</t>
  </si>
  <si>
    <t>中公寿</t>
  </si>
  <si>
    <t>岩本雅弘</t>
  </si>
  <si>
    <t>杉岡俊斗</t>
  </si>
  <si>
    <t>丸山宗也</t>
  </si>
  <si>
    <t>小野裕喜</t>
  </si>
  <si>
    <t>野田大樹</t>
  </si>
  <si>
    <t>高本政博</t>
  </si>
  <si>
    <t>去石遥音</t>
  </si>
  <si>
    <t>前山和義</t>
  </si>
  <si>
    <t>寺田周平</t>
  </si>
  <si>
    <t>浦瀬翔太</t>
  </si>
  <si>
    <t>結城耕平</t>
  </si>
  <si>
    <t>氏名</t>
    <rPh sb="0" eb="2">
      <t>シメイ</t>
    </rPh>
    <phoneticPr fontId="2"/>
  </si>
  <si>
    <t>換算</t>
    <rPh sb="0" eb="2">
      <t>カンザン</t>
    </rPh>
    <phoneticPr fontId="2"/>
  </si>
  <si>
    <t>安芸優一</t>
    <rPh sb="0" eb="2">
      <t>アキ</t>
    </rPh>
    <rPh sb="2" eb="4">
      <t>ユウイチ</t>
    </rPh>
    <phoneticPr fontId="1"/>
  </si>
  <si>
    <t>松本正順</t>
    <rPh sb="0" eb="2">
      <t>マツモト</t>
    </rPh>
    <rPh sb="2" eb="3">
      <t>マサ</t>
    </rPh>
    <rPh sb="3" eb="4">
      <t>ジュン</t>
    </rPh>
    <phoneticPr fontId="1"/>
  </si>
  <si>
    <t>パン・チギョウ</t>
  </si>
  <si>
    <t>舛田空</t>
    <rPh sb="0" eb="2">
      <t>マスダ</t>
    </rPh>
    <rPh sb="2" eb="3">
      <t>ソラ</t>
    </rPh>
    <phoneticPr fontId="1"/>
  </si>
  <si>
    <t>永尾大樹</t>
    <rPh sb="0" eb="2">
      <t>ナガオ</t>
    </rPh>
    <rPh sb="2" eb="4">
      <t>タイキ</t>
    </rPh>
    <phoneticPr fontId="1"/>
  </si>
  <si>
    <t>高本政博</t>
    <rPh sb="0" eb="2">
      <t>タカモト</t>
    </rPh>
    <rPh sb="2" eb="3">
      <t>セイ</t>
    </rPh>
    <rPh sb="3" eb="4">
      <t>ヒロシ</t>
    </rPh>
    <phoneticPr fontId="1"/>
  </si>
  <si>
    <t>前田拓也</t>
    <rPh sb="0" eb="2">
      <t>マエダ</t>
    </rPh>
    <rPh sb="2" eb="4">
      <t>タクヤ</t>
    </rPh>
    <phoneticPr fontId="1"/>
  </si>
  <si>
    <t>杉岡俊斗</t>
    <rPh sb="0" eb="2">
      <t>スギオカ</t>
    </rPh>
    <phoneticPr fontId="1"/>
  </si>
  <si>
    <t>浜口赳治</t>
    <rPh sb="0" eb="2">
      <t>ハマグチ</t>
    </rPh>
    <rPh sb="2" eb="3">
      <t>タケシ</t>
    </rPh>
    <rPh sb="3" eb="4">
      <t>オサ</t>
    </rPh>
    <phoneticPr fontId="1"/>
  </si>
  <si>
    <t>吉本遼</t>
  </si>
  <si>
    <t>山口優樹</t>
    <rPh sb="0" eb="2">
      <t>ヤマグチ</t>
    </rPh>
    <rPh sb="2" eb="4">
      <t>マサキ</t>
    </rPh>
    <phoneticPr fontId="1"/>
  </si>
  <si>
    <t>根本祐希</t>
    <rPh sb="0" eb="2">
      <t>ネモト</t>
    </rPh>
    <rPh sb="2" eb="4">
      <t>ユキ</t>
    </rPh>
    <phoneticPr fontId="1"/>
  </si>
  <si>
    <t>尾野貴広</t>
    <rPh sb="0" eb="2">
      <t>オノ</t>
    </rPh>
    <rPh sb="2" eb="4">
      <t>タカヒロ</t>
    </rPh>
    <phoneticPr fontId="1"/>
  </si>
  <si>
    <t>１１月中旬</t>
    <rPh sb="2" eb="3">
      <t>ガツ</t>
    </rPh>
    <rPh sb="3" eb="5">
      <t>チュウジュン</t>
    </rPh>
    <phoneticPr fontId="2"/>
  </si>
  <si>
    <t>本番直前</t>
    <rPh sb="0" eb="2">
      <t>ホンバン</t>
    </rPh>
    <rPh sb="2" eb="4">
      <t>チョクゼン</t>
    </rPh>
    <phoneticPr fontId="2"/>
  </si>
  <si>
    <t>上位8平均</t>
    <rPh sb="0" eb="2">
      <t>ジョウイ</t>
    </rPh>
    <rPh sb="3" eb="5">
      <t>ヘイキン</t>
    </rPh>
    <phoneticPr fontId="2"/>
  </si>
  <si>
    <t>上位15平均</t>
    <rPh sb="0" eb="2">
      <t>ジョウイ</t>
    </rPh>
    <rPh sb="4" eb="6">
      <t>ヘイキン</t>
    </rPh>
    <phoneticPr fontId="2"/>
  </si>
  <si>
    <t>全員平均</t>
    <rPh sb="0" eb="2">
      <t>ゼンイン</t>
    </rPh>
    <rPh sb="2" eb="4">
      <t>ヘイキン</t>
    </rPh>
    <phoneticPr fontId="2"/>
  </si>
  <si>
    <t>記録</t>
    <rPh sb="0" eb="2">
      <t>キロク</t>
    </rPh>
    <phoneticPr fontId="2"/>
  </si>
  <si>
    <t>2015(ﾁｰﾑﾍﾞｽﾄ)</t>
    <phoneticPr fontId="2"/>
  </si>
  <si>
    <t>安芸優一</t>
    <rPh sb="0" eb="2">
      <t>アキ</t>
    </rPh>
    <rPh sb="2" eb="4">
      <t>ユウイチ</t>
    </rPh>
    <phoneticPr fontId="6"/>
  </si>
  <si>
    <t>朝隈晃生</t>
    <rPh sb="0" eb="1">
      <t>アサ</t>
    </rPh>
    <rPh sb="1" eb="2">
      <t>クマ</t>
    </rPh>
    <rPh sb="2" eb="4">
      <t>アキオ</t>
    </rPh>
    <phoneticPr fontId="7"/>
  </si>
  <si>
    <t>松本正順</t>
    <rPh sb="0" eb="2">
      <t>マツモト</t>
    </rPh>
    <rPh sb="2" eb="3">
      <t>マサ</t>
    </rPh>
    <rPh sb="3" eb="4">
      <t>ジュン</t>
    </rPh>
    <phoneticPr fontId="7"/>
  </si>
  <si>
    <t>根本幸大</t>
    <rPh sb="0" eb="2">
      <t>ネモト</t>
    </rPh>
    <rPh sb="2" eb="3">
      <t>サイワイ</t>
    </rPh>
    <rPh sb="3" eb="4">
      <t>ダイ</t>
    </rPh>
    <phoneticPr fontId="7"/>
  </si>
  <si>
    <t>加藤圭祐</t>
    <rPh sb="0" eb="2">
      <t>カトウ</t>
    </rPh>
    <rPh sb="2" eb="4">
      <t>ケイスケ</t>
    </rPh>
    <phoneticPr fontId="1"/>
  </si>
  <si>
    <t>加藤圭祐</t>
    <rPh sb="0" eb="2">
      <t>カトウ</t>
    </rPh>
    <rPh sb="2" eb="4">
      <t>ケイスケ</t>
    </rPh>
    <phoneticPr fontId="8"/>
  </si>
  <si>
    <t>中山拓弥</t>
    <rPh sb="0" eb="2">
      <t>ナカヤマ</t>
    </rPh>
    <rPh sb="2" eb="4">
      <t>タクヤ</t>
    </rPh>
    <phoneticPr fontId="8"/>
  </si>
  <si>
    <t>高本政博</t>
    <rPh sb="0" eb="2">
      <t>タカモト</t>
    </rPh>
    <rPh sb="2" eb="4">
      <t>マサヒロ</t>
    </rPh>
    <phoneticPr fontId="8"/>
  </si>
  <si>
    <t>野田大樹</t>
    <rPh sb="0" eb="2">
      <t>ノダ</t>
    </rPh>
    <rPh sb="2" eb="3">
      <t>ダイ</t>
    </rPh>
    <rPh sb="3" eb="4">
      <t>キ</t>
    </rPh>
    <phoneticPr fontId="8"/>
  </si>
  <si>
    <t>押野和馬</t>
    <rPh sb="0" eb="2">
      <t>オシノ</t>
    </rPh>
    <rPh sb="2" eb="4">
      <t>カズマ</t>
    </rPh>
    <phoneticPr fontId="8"/>
  </si>
  <si>
    <t>村田宗央</t>
    <rPh sb="0" eb="2">
      <t>ムラタ</t>
    </rPh>
    <rPh sb="2" eb="3">
      <t>ムネ</t>
    </rPh>
    <rPh sb="3" eb="4">
      <t>オウ</t>
    </rPh>
    <phoneticPr fontId="7"/>
  </si>
  <si>
    <t>森本聖</t>
    <rPh sb="0" eb="2">
      <t>モリモト</t>
    </rPh>
    <rPh sb="2" eb="3">
      <t>セイ</t>
    </rPh>
    <phoneticPr fontId="7"/>
  </si>
  <si>
    <t>根本祐希</t>
    <rPh sb="0" eb="2">
      <t>ネモト</t>
    </rPh>
    <rPh sb="2" eb="3">
      <t>ユウ</t>
    </rPh>
    <rPh sb="3" eb="4">
      <t>ノゾミ</t>
    </rPh>
    <phoneticPr fontId="8"/>
  </si>
  <si>
    <t>森角寿之</t>
    <rPh sb="0" eb="1">
      <t>モリ</t>
    </rPh>
    <rPh sb="1" eb="2">
      <t>カク</t>
    </rPh>
    <rPh sb="2" eb="4">
      <t>トシユキ</t>
    </rPh>
    <phoneticPr fontId="7"/>
  </si>
  <si>
    <t>伊藤真</t>
    <rPh sb="2" eb="3">
      <t>マコト</t>
    </rPh>
    <phoneticPr fontId="7"/>
  </si>
  <si>
    <t>齋藤貴広</t>
    <rPh sb="0" eb="2">
      <t>サイトウ</t>
    </rPh>
    <rPh sb="2" eb="4">
      <t>タカヒロ</t>
    </rPh>
    <phoneticPr fontId="8"/>
  </si>
  <si>
    <t>上野新太</t>
  </si>
  <si>
    <t>梅津卓郎</t>
    <rPh sb="0" eb="2">
      <t>ウメヅ</t>
    </rPh>
    <rPh sb="2" eb="4">
      <t>タクロウ</t>
    </rPh>
    <phoneticPr fontId="7"/>
  </si>
  <si>
    <t>後藤博隆</t>
    <rPh sb="0" eb="2">
      <t>ゴトウ</t>
    </rPh>
    <rPh sb="2" eb="4">
      <t>ヒロタカ</t>
    </rPh>
    <phoneticPr fontId="8"/>
  </si>
  <si>
    <t>池元智哉</t>
    <rPh sb="0" eb="2">
      <t>イケモト</t>
    </rPh>
    <rPh sb="2" eb="4">
      <t>トモヤ</t>
    </rPh>
    <phoneticPr fontId="1"/>
  </si>
  <si>
    <t>池元智哉</t>
    <rPh sb="0" eb="2">
      <t>イケモト</t>
    </rPh>
    <rPh sb="2" eb="4">
      <t>トモヤ</t>
    </rPh>
    <phoneticPr fontId="8"/>
  </si>
  <si>
    <t>安芸優一</t>
    <rPh sb="0" eb="2">
      <t>アキ</t>
    </rPh>
    <rPh sb="2" eb="4">
      <t>ユウイチ</t>
    </rPh>
    <phoneticPr fontId="8"/>
  </si>
  <si>
    <t>松本正順</t>
    <rPh sb="0" eb="2">
      <t>マツモト</t>
    </rPh>
    <rPh sb="2" eb="3">
      <t>マサ</t>
    </rPh>
    <rPh sb="3" eb="4">
      <t>ジュン</t>
    </rPh>
    <phoneticPr fontId="8"/>
  </si>
  <si>
    <t>舛田空</t>
    <rPh sb="0" eb="2">
      <t>マスダ</t>
    </rPh>
    <rPh sb="2" eb="3">
      <t>ソラ</t>
    </rPh>
    <phoneticPr fontId="8"/>
  </si>
  <si>
    <t>永尾大樹</t>
    <rPh sb="0" eb="2">
      <t>ナガオ</t>
    </rPh>
    <rPh sb="2" eb="4">
      <t>タイキ</t>
    </rPh>
    <phoneticPr fontId="8"/>
  </si>
  <si>
    <t>高本政博</t>
    <rPh sb="0" eb="2">
      <t>タカモト</t>
    </rPh>
    <rPh sb="2" eb="3">
      <t>セイ</t>
    </rPh>
    <rPh sb="3" eb="4">
      <t>ヒロシ</t>
    </rPh>
    <phoneticPr fontId="8"/>
  </si>
  <si>
    <t>前田拓也</t>
    <rPh sb="0" eb="2">
      <t>マエダ</t>
    </rPh>
    <rPh sb="2" eb="4">
      <t>タクヤ</t>
    </rPh>
    <phoneticPr fontId="8"/>
  </si>
  <si>
    <t>浜口赳治</t>
    <rPh sb="0" eb="2">
      <t>ハマグチ</t>
    </rPh>
    <rPh sb="2" eb="3">
      <t>タケシ</t>
    </rPh>
    <rPh sb="3" eb="4">
      <t>オサ</t>
    </rPh>
    <phoneticPr fontId="8"/>
  </si>
  <si>
    <t>杉岡俊斗</t>
    <rPh sb="0" eb="2">
      <t>スギオカ</t>
    </rPh>
    <phoneticPr fontId="8"/>
  </si>
  <si>
    <t>山口優樹</t>
    <rPh sb="0" eb="2">
      <t>ヤマグチ</t>
    </rPh>
    <rPh sb="2" eb="4">
      <t>マサキ</t>
    </rPh>
    <phoneticPr fontId="8"/>
  </si>
  <si>
    <t>根本祐希</t>
    <rPh sb="0" eb="2">
      <t>ネモト</t>
    </rPh>
    <rPh sb="2" eb="4">
      <t>ユキ</t>
    </rPh>
    <phoneticPr fontId="8"/>
  </si>
  <si>
    <t>水野陽介</t>
  </si>
  <si>
    <t>去石遥音</t>
    <rPh sb="0" eb="1">
      <t>サ</t>
    </rPh>
    <rPh sb="1" eb="2">
      <t>イシ</t>
    </rPh>
    <rPh sb="2" eb="3">
      <t>ハルカ</t>
    </rPh>
    <rPh sb="3" eb="4">
      <t>オト</t>
    </rPh>
    <phoneticPr fontId="1"/>
  </si>
  <si>
    <t>去石遥音</t>
    <rPh sb="0" eb="1">
      <t>サ</t>
    </rPh>
    <rPh sb="1" eb="2">
      <t>イシ</t>
    </rPh>
    <rPh sb="2" eb="3">
      <t>ハルカ</t>
    </rPh>
    <rPh sb="3" eb="4">
      <t>オト</t>
    </rPh>
    <phoneticPr fontId="8"/>
  </si>
  <si>
    <t>朝隈晃生</t>
    <rPh sb="0" eb="1">
      <t>アサ</t>
    </rPh>
    <rPh sb="1" eb="2">
      <t>クマ</t>
    </rPh>
    <rPh sb="2" eb="3">
      <t>コウ</t>
    </rPh>
    <rPh sb="3" eb="4">
      <t>イ</t>
    </rPh>
    <phoneticPr fontId="1"/>
  </si>
  <si>
    <t>朝隈晃生</t>
    <rPh sb="0" eb="1">
      <t>アサ</t>
    </rPh>
    <rPh sb="1" eb="2">
      <t>クマ</t>
    </rPh>
    <rPh sb="2" eb="3">
      <t>コウ</t>
    </rPh>
    <rPh sb="3" eb="4">
      <t>イ</t>
    </rPh>
    <phoneticPr fontId="8"/>
  </si>
  <si>
    <t>尾野貴広</t>
    <rPh sb="0" eb="2">
      <t>オノ</t>
    </rPh>
    <rPh sb="2" eb="4">
      <t>タカヒロ</t>
    </rPh>
    <phoneticPr fontId="8"/>
  </si>
  <si>
    <t>細川知輝</t>
    <rPh sb="0" eb="2">
      <t>ホソカワ</t>
    </rPh>
    <rPh sb="2" eb="4">
      <t>トモキ</t>
    </rPh>
    <phoneticPr fontId="1"/>
  </si>
  <si>
    <t>細川知輝</t>
    <rPh sb="0" eb="2">
      <t>ホソカワ</t>
    </rPh>
    <rPh sb="2" eb="4">
      <t>トモキ</t>
    </rPh>
    <phoneticPr fontId="8"/>
  </si>
  <si>
    <t>竹内瑞貴</t>
    <rPh sb="0" eb="2">
      <t>タケウチ</t>
    </rPh>
    <rPh sb="2" eb="4">
      <t>ミズキ</t>
    </rPh>
    <phoneticPr fontId="1"/>
  </si>
  <si>
    <t>黒肥地健琉</t>
    <rPh sb="0" eb="1">
      <t>クロ</t>
    </rPh>
    <rPh sb="3" eb="4">
      <t>ケン</t>
    </rPh>
    <rPh sb="4" eb="5">
      <t>リュウ</t>
    </rPh>
    <phoneticPr fontId="2"/>
  </si>
  <si>
    <t>源馬功大</t>
    <rPh sb="2" eb="3">
      <t>コウ</t>
    </rPh>
    <rPh sb="3" eb="4">
      <t>ダイ</t>
    </rPh>
    <phoneticPr fontId="2"/>
  </si>
  <si>
    <t>朝隈晃生</t>
    <rPh sb="2" eb="4">
      <t>テルキ</t>
    </rPh>
    <phoneticPr fontId="2"/>
  </si>
  <si>
    <t>安芸優一</t>
    <rPh sb="2" eb="4">
      <t>ユウイチ</t>
    </rPh>
    <phoneticPr fontId="2"/>
  </si>
  <si>
    <t>和田龍太</t>
    <rPh sb="2" eb="4">
      <t>リュウタ</t>
    </rPh>
    <phoneticPr fontId="2"/>
  </si>
  <si>
    <t>伊藤稜馬</t>
    <rPh sb="3" eb="4">
      <t>ウマ</t>
    </rPh>
    <phoneticPr fontId="2"/>
  </si>
  <si>
    <t>坂尻雅</t>
    <rPh sb="2" eb="3">
      <t>ミヤビ</t>
    </rPh>
    <phoneticPr fontId="2"/>
  </si>
  <si>
    <t>藤川泰成</t>
    <rPh sb="2" eb="4">
      <t>ヤスナリ</t>
    </rPh>
    <phoneticPr fontId="2"/>
  </si>
  <si>
    <t>伊藤新太</t>
    <rPh sb="3" eb="4">
      <t>タ</t>
    </rPh>
    <phoneticPr fontId="2"/>
  </si>
  <si>
    <t>根本祐希</t>
    <rPh sb="2" eb="4">
      <t>ユウキ</t>
    </rPh>
    <phoneticPr fontId="2"/>
  </si>
  <si>
    <t>杉岡俊斗</t>
    <rPh sb="2" eb="4">
      <t>シュント</t>
    </rPh>
    <phoneticPr fontId="2"/>
  </si>
  <si>
    <t>中村優希</t>
    <rPh sb="2" eb="3">
      <t>ヤサ</t>
    </rPh>
    <phoneticPr fontId="2"/>
  </si>
  <si>
    <t>山田眞也</t>
    <rPh sb="2" eb="4">
      <t>マサナリ</t>
    </rPh>
    <phoneticPr fontId="2"/>
  </si>
  <si>
    <t>嶋駿斗</t>
    <rPh sb="1" eb="2">
      <t>シュン</t>
    </rPh>
    <rPh sb="2" eb="3">
      <t>ト</t>
    </rPh>
    <phoneticPr fontId="2"/>
  </si>
  <si>
    <t>*換算タイムも含む(なるべく実測採用）</t>
    <rPh sb="1" eb="3">
      <t>カンザン</t>
    </rPh>
    <rPh sb="7" eb="8">
      <t>フク</t>
    </rPh>
    <rPh sb="14" eb="16">
      <t>ジッソク</t>
    </rPh>
    <rPh sb="16" eb="18">
      <t>サイヨウ</t>
    </rPh>
    <phoneticPr fontId="2"/>
  </si>
  <si>
    <t>１０月末時点</t>
    <rPh sb="2" eb="3">
      <t>ガツ</t>
    </rPh>
    <rPh sb="3" eb="4">
      <t>スエ</t>
    </rPh>
    <rPh sb="4" eb="6">
      <t>ジテン</t>
    </rPh>
    <phoneticPr fontId="2"/>
  </si>
  <si>
    <t>*換算タイムも含む(１区は換算してます：　2.8km = 6.1kmタイム *0.444 ）</t>
    <rPh sb="1" eb="3">
      <t>カンザン</t>
    </rPh>
    <rPh sb="7" eb="8">
      <t>フク</t>
    </rPh>
    <rPh sb="11" eb="12">
      <t>ク</t>
    </rPh>
    <rPh sb="13" eb="15">
      <t>カンザン</t>
    </rPh>
    <phoneticPr fontId="2"/>
  </si>
  <si>
    <t>2015(ﾁｰﾑﾍﾞｽﾄ)42位</t>
    <rPh sb="15" eb="16">
      <t>イ</t>
    </rPh>
    <phoneticPr fontId="2"/>
  </si>
  <si>
    <t>2019(47位)</t>
    <rPh sb="7" eb="8">
      <t>イ</t>
    </rPh>
    <phoneticPr fontId="2"/>
  </si>
  <si>
    <t>練習タイム</t>
    <rPh sb="0" eb="2">
      <t>レンシュウ</t>
    </rPh>
    <phoneticPr fontId="2"/>
  </si>
  <si>
    <t>本番タイム（出場していない方は練習タイム）</t>
    <rPh sb="0" eb="2">
      <t>ホンバン</t>
    </rPh>
    <rPh sb="6" eb="8">
      <t>シュツジョウ</t>
    </rPh>
    <rPh sb="13" eb="14">
      <t>カタ</t>
    </rPh>
    <rPh sb="15" eb="17">
      <t>レンシュウ</t>
    </rPh>
    <phoneticPr fontId="2"/>
  </si>
  <si>
    <t>1区</t>
    <rPh sb="1" eb="2">
      <t>ク</t>
    </rPh>
    <phoneticPr fontId="2"/>
  </si>
  <si>
    <t>2区</t>
    <rPh sb="1" eb="2">
      <t>ク</t>
    </rPh>
    <phoneticPr fontId="2"/>
  </si>
  <si>
    <t>3区</t>
    <rPh sb="1" eb="2">
      <t>ク</t>
    </rPh>
    <phoneticPr fontId="2"/>
  </si>
  <si>
    <t>4区</t>
    <rPh sb="1" eb="2">
      <t>ク</t>
    </rPh>
    <phoneticPr fontId="2"/>
  </si>
  <si>
    <t>5区</t>
    <rPh sb="1" eb="2">
      <t>ク</t>
    </rPh>
    <phoneticPr fontId="2"/>
  </si>
  <si>
    <t>6区</t>
    <rPh sb="1" eb="2">
      <t>ク</t>
    </rPh>
    <phoneticPr fontId="2"/>
  </si>
  <si>
    <t>7区</t>
    <rPh sb="1" eb="2">
      <t>ク</t>
    </rPh>
    <phoneticPr fontId="2"/>
  </si>
  <si>
    <t>8区</t>
    <rPh sb="1" eb="2">
      <t>ク</t>
    </rPh>
    <phoneticPr fontId="2"/>
  </si>
  <si>
    <t>20位</t>
    <rPh sb="2" eb="3">
      <t>イ</t>
    </rPh>
    <phoneticPr fontId="2"/>
  </si>
  <si>
    <t>15位</t>
    <rPh sb="2" eb="3">
      <t>イ</t>
    </rPh>
    <phoneticPr fontId="2"/>
  </si>
  <si>
    <t>10位</t>
    <rPh sb="2" eb="3">
      <t>イ</t>
    </rPh>
    <phoneticPr fontId="2"/>
  </si>
  <si>
    <t>5位</t>
    <rPh sb="1" eb="2">
      <t>イ</t>
    </rPh>
    <phoneticPr fontId="2"/>
  </si>
  <si>
    <t>区間距離ウェート込み平均</t>
    <rPh sb="0" eb="4">
      <t>クカンキョリ</t>
    </rPh>
    <rPh sb="8" eb="9">
      <t>コ</t>
    </rPh>
    <rPh sb="10" eb="12">
      <t>ヘイキン</t>
    </rPh>
    <phoneticPr fontId="2"/>
  </si>
  <si>
    <t>1区6.1(安芸)/4区5.2(和田)/8区5.25(高本)</t>
    <rPh sb="1" eb="2">
      <t>ク</t>
    </rPh>
    <rPh sb="6" eb="8">
      <t>アキ</t>
    </rPh>
    <rPh sb="11" eb="12">
      <t>ク</t>
    </rPh>
    <rPh sb="16" eb="18">
      <t>ワダ</t>
    </rPh>
    <rPh sb="21" eb="22">
      <t>ク</t>
    </rPh>
    <rPh sb="27" eb="29">
      <t>タカモト</t>
    </rPh>
    <phoneticPr fontId="2"/>
  </si>
  <si>
    <t>1区6.1(安芸)/4区5.2(和田)/8区5.25(松本)</t>
    <rPh sb="1" eb="2">
      <t>ク</t>
    </rPh>
    <rPh sb="6" eb="8">
      <t>アキ</t>
    </rPh>
    <rPh sb="11" eb="12">
      <t>ク</t>
    </rPh>
    <rPh sb="16" eb="18">
      <t>ワダ</t>
    </rPh>
    <rPh sb="21" eb="22">
      <t>ク</t>
    </rPh>
    <rPh sb="27" eb="29">
      <t>マツモト</t>
    </rPh>
    <phoneticPr fontId="2"/>
  </si>
  <si>
    <t>1区6.1(舛田)/6区5.25(和田)</t>
    <rPh sb="1" eb="2">
      <t>ク</t>
    </rPh>
    <rPh sb="6" eb="8">
      <t>マスダ</t>
    </rPh>
    <rPh sb="11" eb="12">
      <t>ク</t>
    </rPh>
    <rPh sb="17" eb="19">
      <t>ワダ</t>
    </rPh>
    <phoneticPr fontId="2"/>
  </si>
  <si>
    <t>1区6.1(安芸)</t>
    <rPh sb="1" eb="2">
      <t>ク</t>
    </rPh>
    <rPh sb="6" eb="8">
      <t>アキ</t>
    </rPh>
    <phoneticPr fontId="2"/>
  </si>
  <si>
    <t>1区6.1(1番手)/4区5.2(2番手)/8区5.25(3番手)の前提で計算</t>
    <rPh sb="1" eb="2">
      <t>ク</t>
    </rPh>
    <rPh sb="7" eb="9">
      <t>バンテ</t>
    </rPh>
    <rPh sb="12" eb="13">
      <t>ク</t>
    </rPh>
    <rPh sb="18" eb="20">
      <t>バンテ</t>
    </rPh>
    <rPh sb="23" eb="24">
      <t>ク</t>
    </rPh>
    <rPh sb="30" eb="32">
      <t>バンテ</t>
    </rPh>
    <rPh sb="34" eb="36">
      <t>ゼンテイ</t>
    </rPh>
    <rPh sb="37" eb="39">
      <t>ケイサン</t>
    </rPh>
    <phoneticPr fontId="2"/>
  </si>
  <si>
    <t>1区6.1(1番手)/6区5.25(2番手)の前提で計算</t>
    <rPh sb="1" eb="2">
      <t>ク</t>
    </rPh>
    <rPh sb="7" eb="9">
      <t>バンテ</t>
    </rPh>
    <rPh sb="12" eb="13">
      <t>ク</t>
    </rPh>
    <rPh sb="19" eb="21">
      <t>バンテ</t>
    </rPh>
    <rPh sb="23" eb="25">
      <t>ゼンテイ</t>
    </rPh>
    <rPh sb="26" eb="28">
      <t>ケイサン</t>
    </rPh>
    <phoneticPr fontId="2"/>
  </si>
  <si>
    <t>1区6.1(1番手)の前提で計算</t>
    <rPh sb="1" eb="2">
      <t>ク</t>
    </rPh>
    <rPh sb="7" eb="9">
      <t>バンテ</t>
    </rPh>
    <rPh sb="11" eb="13">
      <t>ゼンテイ</t>
    </rPh>
    <rPh sb="14" eb="16">
      <t>ケイサン</t>
    </rPh>
    <phoneticPr fontId="2"/>
  </si>
  <si>
    <t>上位20平均</t>
    <rPh sb="0" eb="2">
      <t>ジョウイ</t>
    </rPh>
    <rPh sb="4" eb="6">
      <t>ヘイキン</t>
    </rPh>
    <phoneticPr fontId="2"/>
  </si>
  <si>
    <t>ウェート込み8人平均</t>
    <rPh sb="4" eb="5">
      <t>コ</t>
    </rPh>
    <rPh sb="7" eb="8">
      <t>ニン</t>
    </rPh>
    <rPh sb="8" eb="10">
      <t>ヘイキン</t>
    </rPh>
    <phoneticPr fontId="2"/>
  </si>
  <si>
    <t>1位</t>
    <rPh sb="1" eb="2">
      <t>イ</t>
    </rPh>
    <phoneticPr fontId="2"/>
  </si>
  <si>
    <t>2位</t>
    <rPh sb="1" eb="2">
      <t>イ</t>
    </rPh>
    <phoneticPr fontId="2"/>
  </si>
  <si>
    <t>3位</t>
    <rPh sb="1" eb="2">
      <t>イ</t>
    </rPh>
    <phoneticPr fontId="2"/>
  </si>
  <si>
    <t>4位</t>
    <rPh sb="1" eb="2">
      <t>イ</t>
    </rPh>
    <phoneticPr fontId="2"/>
  </si>
  <si>
    <t>6位</t>
    <rPh sb="1" eb="2">
      <t>イ</t>
    </rPh>
    <phoneticPr fontId="2"/>
  </si>
  <si>
    <t>7位</t>
    <rPh sb="1" eb="2">
      <t>イ</t>
    </rPh>
    <phoneticPr fontId="2"/>
  </si>
  <si>
    <t>8位</t>
    <rPh sb="1" eb="2">
      <t>イ</t>
    </rPh>
    <phoneticPr fontId="2"/>
  </si>
  <si>
    <t>9位</t>
    <rPh sb="1" eb="2">
      <t>イ</t>
    </rPh>
    <phoneticPr fontId="2"/>
  </si>
  <si>
    <t>11位</t>
    <rPh sb="2" eb="3">
      <t>イ</t>
    </rPh>
    <phoneticPr fontId="2"/>
  </si>
  <si>
    <t>12位</t>
    <rPh sb="2" eb="3">
      <t>イ</t>
    </rPh>
    <phoneticPr fontId="2"/>
  </si>
  <si>
    <t>13位</t>
    <rPh sb="2" eb="3">
      <t>イ</t>
    </rPh>
    <phoneticPr fontId="2"/>
  </si>
  <si>
    <t>14位</t>
    <rPh sb="2" eb="3">
      <t>イ</t>
    </rPh>
    <phoneticPr fontId="2"/>
  </si>
  <si>
    <t>16位</t>
    <rPh sb="2" eb="3">
      <t>イ</t>
    </rPh>
    <phoneticPr fontId="2"/>
  </si>
  <si>
    <t>17位</t>
    <rPh sb="2" eb="3">
      <t>イ</t>
    </rPh>
    <phoneticPr fontId="2"/>
  </si>
  <si>
    <t>18位</t>
    <rPh sb="2" eb="3">
      <t>イ</t>
    </rPh>
    <phoneticPr fontId="2"/>
  </si>
  <si>
    <t>19位</t>
    <rPh sb="2" eb="3">
      <t>イ</t>
    </rPh>
    <phoneticPr fontId="2"/>
  </si>
  <si>
    <t>21位</t>
    <rPh sb="2" eb="3">
      <t>イ</t>
    </rPh>
    <phoneticPr fontId="2"/>
  </si>
  <si>
    <t>22位</t>
    <rPh sb="2" eb="3">
      <t>イ</t>
    </rPh>
    <phoneticPr fontId="2"/>
  </si>
  <si>
    <t>23位</t>
    <rPh sb="2" eb="3">
      <t>イ</t>
    </rPh>
    <phoneticPr fontId="2"/>
  </si>
  <si>
    <t>24位</t>
    <rPh sb="2" eb="3">
      <t>イ</t>
    </rPh>
    <phoneticPr fontId="2"/>
  </si>
  <si>
    <t>25位</t>
    <rPh sb="2" eb="3">
      <t>イ</t>
    </rPh>
    <phoneticPr fontId="2"/>
  </si>
  <si>
    <t>26位</t>
    <rPh sb="2" eb="3">
      <t>イ</t>
    </rPh>
    <phoneticPr fontId="2"/>
  </si>
  <si>
    <t>27位</t>
    <rPh sb="2" eb="3">
      <t>イ</t>
    </rPh>
    <phoneticPr fontId="2"/>
  </si>
  <si>
    <t>28位</t>
    <rPh sb="2" eb="3">
      <t>イ</t>
    </rPh>
    <phoneticPr fontId="2"/>
  </si>
  <si>
    <t>29位</t>
    <rPh sb="2" eb="3">
      <t>イ</t>
    </rPh>
    <phoneticPr fontId="2"/>
  </si>
  <si>
    <t>30位</t>
    <rPh sb="2" eb="3">
      <t>イ</t>
    </rPh>
    <phoneticPr fontId="2"/>
  </si>
  <si>
    <t>31位</t>
    <rPh sb="2" eb="3">
      <t>イ</t>
    </rPh>
    <phoneticPr fontId="2"/>
  </si>
  <si>
    <t>32位</t>
    <rPh sb="2" eb="3">
      <t>イ</t>
    </rPh>
    <phoneticPr fontId="2"/>
  </si>
  <si>
    <t>33位</t>
    <rPh sb="2" eb="3">
      <t>イ</t>
    </rPh>
    <phoneticPr fontId="2"/>
  </si>
  <si>
    <t>34位</t>
    <rPh sb="2" eb="3">
      <t>イ</t>
    </rPh>
    <phoneticPr fontId="2"/>
  </si>
  <si>
    <t>35位</t>
    <rPh sb="2" eb="3">
      <t>イ</t>
    </rPh>
    <phoneticPr fontId="2"/>
  </si>
  <si>
    <t>36位</t>
    <rPh sb="2" eb="3">
      <t>イ</t>
    </rPh>
    <phoneticPr fontId="2"/>
  </si>
  <si>
    <t>37位</t>
    <rPh sb="2" eb="3">
      <t>イ</t>
    </rPh>
    <phoneticPr fontId="2"/>
  </si>
  <si>
    <t>38位</t>
    <rPh sb="2" eb="3">
      <t>イ</t>
    </rPh>
    <phoneticPr fontId="2"/>
  </si>
  <si>
    <t>39位</t>
    <rPh sb="2" eb="3">
      <t>イ</t>
    </rPh>
    <phoneticPr fontId="2"/>
  </si>
  <si>
    <t>40位</t>
    <rPh sb="2" eb="3">
      <t>イ</t>
    </rPh>
    <phoneticPr fontId="2"/>
  </si>
  <si>
    <t>41位</t>
    <rPh sb="2" eb="3">
      <t>イ</t>
    </rPh>
    <phoneticPr fontId="2"/>
  </si>
  <si>
    <t>42位</t>
    <rPh sb="2" eb="3">
      <t>イ</t>
    </rPh>
    <phoneticPr fontId="2"/>
  </si>
  <si>
    <t>43位</t>
    <rPh sb="2" eb="3">
      <t>イ</t>
    </rPh>
    <phoneticPr fontId="2"/>
  </si>
  <si>
    <t>44位</t>
    <rPh sb="2" eb="3">
      <t>イ</t>
    </rPh>
    <phoneticPr fontId="2"/>
  </si>
  <si>
    <t>45位</t>
    <rPh sb="2" eb="3">
      <t>イ</t>
    </rPh>
    <phoneticPr fontId="2"/>
  </si>
  <si>
    <t>46位</t>
    <rPh sb="2" eb="3">
      <t>イ</t>
    </rPh>
    <phoneticPr fontId="2"/>
  </si>
  <si>
    <t>47位</t>
    <rPh sb="2" eb="3">
      <t>イ</t>
    </rPh>
    <phoneticPr fontId="2"/>
  </si>
  <si>
    <t>48位</t>
    <rPh sb="2" eb="3">
      <t>イ</t>
    </rPh>
    <phoneticPr fontId="2"/>
  </si>
  <si>
    <t>49位</t>
    <rPh sb="2" eb="3">
      <t>イ</t>
    </rPh>
    <phoneticPr fontId="2"/>
  </si>
  <si>
    <t>50位</t>
    <rPh sb="2" eb="3">
      <t>イ</t>
    </rPh>
    <phoneticPr fontId="2"/>
  </si>
  <si>
    <t>51位</t>
    <rPh sb="2" eb="3">
      <t>イ</t>
    </rPh>
    <phoneticPr fontId="2"/>
  </si>
  <si>
    <t>52位</t>
    <rPh sb="2" eb="3">
      <t>イ</t>
    </rPh>
    <phoneticPr fontId="2"/>
  </si>
  <si>
    <t>53位</t>
    <rPh sb="2" eb="3">
      <t>イ</t>
    </rPh>
    <phoneticPr fontId="2"/>
  </si>
  <si>
    <t>54位</t>
    <rPh sb="2" eb="3">
      <t>イ</t>
    </rPh>
    <phoneticPr fontId="2"/>
  </si>
  <si>
    <t>55位</t>
    <rPh sb="2" eb="3">
      <t>イ</t>
    </rPh>
    <phoneticPr fontId="2"/>
  </si>
  <si>
    <t>56位</t>
    <rPh sb="2" eb="3">
      <t>イ</t>
    </rPh>
    <phoneticPr fontId="2"/>
  </si>
  <si>
    <t>57位</t>
    <rPh sb="2" eb="3">
      <t>イ</t>
    </rPh>
    <phoneticPr fontId="2"/>
  </si>
  <si>
    <t>58位</t>
    <rPh sb="2" eb="3">
      <t>イ</t>
    </rPh>
    <phoneticPr fontId="2"/>
  </si>
  <si>
    <t>59位</t>
    <rPh sb="2" eb="3">
      <t>イ</t>
    </rPh>
    <phoneticPr fontId="2"/>
  </si>
  <si>
    <t>60位</t>
    <rPh sb="2" eb="3">
      <t>イ</t>
    </rPh>
    <phoneticPr fontId="2"/>
  </si>
  <si>
    <t>61位</t>
    <rPh sb="2" eb="3">
      <t>イ</t>
    </rPh>
    <phoneticPr fontId="2"/>
  </si>
  <si>
    <t>62位</t>
    <rPh sb="2" eb="3">
      <t>イ</t>
    </rPh>
    <phoneticPr fontId="2"/>
  </si>
  <si>
    <t>63位</t>
    <rPh sb="2" eb="3">
      <t>イ</t>
    </rPh>
    <phoneticPr fontId="2"/>
  </si>
  <si>
    <t>64位</t>
    <rPh sb="2" eb="3">
      <t>イ</t>
    </rPh>
    <phoneticPr fontId="2"/>
  </si>
  <si>
    <t>65位</t>
    <rPh sb="2" eb="3">
      <t>イ</t>
    </rPh>
    <phoneticPr fontId="2"/>
  </si>
  <si>
    <t>66位</t>
    <rPh sb="2" eb="3">
      <t>イ</t>
    </rPh>
    <phoneticPr fontId="2"/>
  </si>
  <si>
    <t>67位</t>
    <rPh sb="2" eb="3">
      <t>イ</t>
    </rPh>
    <phoneticPr fontId="2"/>
  </si>
  <si>
    <t>68位</t>
    <rPh sb="2" eb="3">
      <t>イ</t>
    </rPh>
    <phoneticPr fontId="2"/>
  </si>
  <si>
    <t>69位</t>
    <rPh sb="2" eb="3">
      <t>イ</t>
    </rPh>
    <phoneticPr fontId="2"/>
  </si>
  <si>
    <t>70位</t>
    <rPh sb="2" eb="3">
      <t>イ</t>
    </rPh>
    <phoneticPr fontId="2"/>
  </si>
  <si>
    <t>71位</t>
    <rPh sb="2" eb="3">
      <t>イ</t>
    </rPh>
    <phoneticPr fontId="2"/>
  </si>
  <si>
    <t>72位</t>
    <rPh sb="2" eb="3">
      <t>イ</t>
    </rPh>
    <phoneticPr fontId="2"/>
  </si>
  <si>
    <t>73位</t>
    <rPh sb="2" eb="3">
      <t>イ</t>
    </rPh>
    <phoneticPr fontId="2"/>
  </si>
  <si>
    <t>74位</t>
    <rPh sb="2" eb="3">
      <t>イ</t>
    </rPh>
    <phoneticPr fontId="2"/>
  </si>
  <si>
    <t>75位</t>
    <rPh sb="2" eb="3">
      <t>イ</t>
    </rPh>
    <phoneticPr fontId="2"/>
  </si>
  <si>
    <t>76位</t>
    <rPh sb="2" eb="3">
      <t>イ</t>
    </rPh>
    <phoneticPr fontId="2"/>
  </si>
  <si>
    <t>77位</t>
    <rPh sb="2" eb="3">
      <t>イ</t>
    </rPh>
    <phoneticPr fontId="2"/>
  </si>
  <si>
    <t>78位</t>
    <rPh sb="2" eb="3">
      <t>イ</t>
    </rPh>
    <phoneticPr fontId="2"/>
  </si>
  <si>
    <t>79位</t>
    <rPh sb="2" eb="3">
      <t>イ</t>
    </rPh>
    <phoneticPr fontId="2"/>
  </si>
  <si>
    <t>80位</t>
    <rPh sb="2" eb="3">
      <t>イ</t>
    </rPh>
    <phoneticPr fontId="2"/>
  </si>
  <si>
    <t>81位</t>
    <rPh sb="2" eb="3">
      <t>イ</t>
    </rPh>
    <phoneticPr fontId="2"/>
  </si>
  <si>
    <t>82位</t>
    <rPh sb="2" eb="3">
      <t>イ</t>
    </rPh>
    <phoneticPr fontId="2"/>
  </si>
  <si>
    <t>83位</t>
    <rPh sb="2" eb="3">
      <t>イ</t>
    </rPh>
    <phoneticPr fontId="2"/>
  </si>
  <si>
    <t>84位</t>
    <rPh sb="2" eb="3">
      <t>イ</t>
    </rPh>
    <phoneticPr fontId="2"/>
  </si>
  <si>
    <t>85位</t>
    <rPh sb="2" eb="3">
      <t>イ</t>
    </rPh>
    <phoneticPr fontId="2"/>
  </si>
  <si>
    <t>86位</t>
    <rPh sb="2" eb="3">
      <t>イ</t>
    </rPh>
    <phoneticPr fontId="2"/>
  </si>
  <si>
    <t>87位</t>
    <rPh sb="2" eb="3">
      <t>イ</t>
    </rPh>
    <phoneticPr fontId="2"/>
  </si>
  <si>
    <t>88位</t>
    <rPh sb="2" eb="3">
      <t>イ</t>
    </rPh>
    <phoneticPr fontId="2"/>
  </si>
  <si>
    <t>89位</t>
    <rPh sb="2" eb="3">
      <t>イ</t>
    </rPh>
    <phoneticPr fontId="2"/>
  </si>
  <si>
    <t>90位</t>
    <rPh sb="2" eb="3">
      <t>イ</t>
    </rPh>
    <phoneticPr fontId="2"/>
  </si>
  <si>
    <t>91位</t>
    <rPh sb="2" eb="3">
      <t>イ</t>
    </rPh>
    <phoneticPr fontId="2"/>
  </si>
  <si>
    <t>92位</t>
    <rPh sb="2" eb="3">
      <t>イ</t>
    </rPh>
    <phoneticPr fontId="2"/>
  </si>
  <si>
    <t>93位</t>
    <rPh sb="2" eb="3">
      <t>イ</t>
    </rPh>
    <phoneticPr fontId="2"/>
  </si>
  <si>
    <t>94位</t>
    <rPh sb="2" eb="3">
      <t>イ</t>
    </rPh>
    <phoneticPr fontId="2"/>
  </si>
  <si>
    <t>95位</t>
    <rPh sb="2" eb="3">
      <t>イ</t>
    </rPh>
    <phoneticPr fontId="2"/>
  </si>
  <si>
    <t>96位</t>
    <rPh sb="2" eb="3">
      <t>イ</t>
    </rPh>
    <phoneticPr fontId="2"/>
  </si>
  <si>
    <t>97位</t>
    <rPh sb="2" eb="3">
      <t>イ</t>
    </rPh>
    <phoneticPr fontId="2"/>
  </si>
  <si>
    <t>98位</t>
    <rPh sb="2" eb="3">
      <t>イ</t>
    </rPh>
    <phoneticPr fontId="2"/>
  </si>
  <si>
    <t>99位</t>
    <rPh sb="2" eb="3">
      <t>イ</t>
    </rPh>
    <phoneticPr fontId="2"/>
  </si>
  <si>
    <t>100位</t>
    <rPh sb="3" eb="4">
      <t>イ</t>
    </rPh>
    <phoneticPr fontId="2"/>
  </si>
  <si>
    <t>101位</t>
    <rPh sb="3" eb="4">
      <t>イ</t>
    </rPh>
    <phoneticPr fontId="2"/>
  </si>
  <si>
    <t>102位</t>
    <rPh sb="3" eb="4">
      <t>イ</t>
    </rPh>
    <phoneticPr fontId="2"/>
  </si>
  <si>
    <t>103位</t>
    <rPh sb="3" eb="4">
      <t>イ</t>
    </rPh>
    <phoneticPr fontId="2"/>
  </si>
  <si>
    <t>104位</t>
    <rPh sb="3" eb="4">
      <t>イ</t>
    </rPh>
    <phoneticPr fontId="2"/>
  </si>
  <si>
    <t>105位</t>
    <rPh sb="3" eb="4">
      <t>イ</t>
    </rPh>
    <phoneticPr fontId="2"/>
  </si>
  <si>
    <t>106位</t>
    <rPh sb="3" eb="4">
      <t>イ</t>
    </rPh>
    <phoneticPr fontId="2"/>
  </si>
  <si>
    <t>107位</t>
    <rPh sb="3" eb="4">
      <t>イ</t>
    </rPh>
    <phoneticPr fontId="2"/>
  </si>
  <si>
    <t>108位</t>
    <rPh sb="3" eb="4">
      <t>イ</t>
    </rPh>
    <phoneticPr fontId="2"/>
  </si>
  <si>
    <t>109位</t>
    <rPh sb="3" eb="4">
      <t>イ</t>
    </rPh>
    <phoneticPr fontId="2"/>
  </si>
  <si>
    <t>110位</t>
    <rPh sb="3" eb="4">
      <t>イ</t>
    </rPh>
    <phoneticPr fontId="2"/>
  </si>
  <si>
    <t>111位</t>
    <rPh sb="3" eb="4">
      <t>イ</t>
    </rPh>
    <phoneticPr fontId="2"/>
  </si>
  <si>
    <t>112位</t>
    <rPh sb="3" eb="4">
      <t>イ</t>
    </rPh>
    <phoneticPr fontId="2"/>
  </si>
  <si>
    <t>113位</t>
    <rPh sb="3" eb="4">
      <t>イ</t>
    </rPh>
    <phoneticPr fontId="2"/>
  </si>
  <si>
    <t>114位</t>
    <rPh sb="3" eb="4">
      <t>イ</t>
    </rPh>
    <phoneticPr fontId="2"/>
  </si>
  <si>
    <t>115位</t>
    <rPh sb="3" eb="4">
      <t>イ</t>
    </rPh>
    <phoneticPr fontId="2"/>
  </si>
  <si>
    <t>116位</t>
    <rPh sb="3" eb="4">
      <t>イ</t>
    </rPh>
    <phoneticPr fontId="2"/>
  </si>
  <si>
    <t>117位</t>
    <rPh sb="3" eb="4">
      <t>イ</t>
    </rPh>
    <phoneticPr fontId="2"/>
  </si>
  <si>
    <t>118位</t>
    <rPh sb="3" eb="4">
      <t>イ</t>
    </rPh>
    <phoneticPr fontId="2"/>
  </si>
  <si>
    <t>119位</t>
    <rPh sb="3" eb="4">
      <t>イ</t>
    </rPh>
    <phoneticPr fontId="2"/>
  </si>
  <si>
    <t>120位</t>
    <rPh sb="3" eb="4">
      <t>イ</t>
    </rPh>
    <phoneticPr fontId="2"/>
  </si>
  <si>
    <t>121位</t>
    <rPh sb="3" eb="4">
      <t>イ</t>
    </rPh>
    <phoneticPr fontId="2"/>
  </si>
  <si>
    <t>122位</t>
    <rPh sb="3" eb="4">
      <t>イ</t>
    </rPh>
    <phoneticPr fontId="2"/>
  </si>
  <si>
    <t>123位</t>
    <rPh sb="3" eb="4">
      <t>イ</t>
    </rPh>
    <phoneticPr fontId="2"/>
  </si>
  <si>
    <t>124位</t>
    <rPh sb="3" eb="4">
      <t>イ</t>
    </rPh>
    <phoneticPr fontId="2"/>
  </si>
  <si>
    <t>125位</t>
    <rPh sb="3" eb="4">
      <t>イ</t>
    </rPh>
    <phoneticPr fontId="2"/>
  </si>
  <si>
    <t>126位</t>
    <rPh sb="3" eb="4">
      <t>イ</t>
    </rPh>
    <phoneticPr fontId="2"/>
  </si>
  <si>
    <t>127位</t>
    <rPh sb="3" eb="4">
      <t>イ</t>
    </rPh>
    <phoneticPr fontId="2"/>
  </si>
  <si>
    <t>128位</t>
    <rPh sb="3" eb="4">
      <t>イ</t>
    </rPh>
    <phoneticPr fontId="2"/>
  </si>
  <si>
    <t>129位</t>
    <rPh sb="3" eb="4">
      <t>イ</t>
    </rPh>
    <phoneticPr fontId="2"/>
  </si>
  <si>
    <t>130位</t>
    <rPh sb="3" eb="4">
      <t>イ</t>
    </rPh>
    <phoneticPr fontId="2"/>
  </si>
  <si>
    <t>131位</t>
    <rPh sb="3" eb="4">
      <t>イ</t>
    </rPh>
    <phoneticPr fontId="2"/>
  </si>
  <si>
    <t>132位</t>
    <rPh sb="3" eb="4">
      <t>イ</t>
    </rPh>
    <phoneticPr fontId="2"/>
  </si>
  <si>
    <t>133位</t>
    <rPh sb="3" eb="4">
      <t>イ</t>
    </rPh>
    <phoneticPr fontId="2"/>
  </si>
  <si>
    <t>134位</t>
    <rPh sb="3" eb="4">
      <t>イ</t>
    </rPh>
    <phoneticPr fontId="2"/>
  </si>
  <si>
    <t>135位</t>
    <rPh sb="3" eb="4">
      <t>イ</t>
    </rPh>
    <phoneticPr fontId="2"/>
  </si>
  <si>
    <t>136位</t>
    <rPh sb="3" eb="4">
      <t>イ</t>
    </rPh>
    <phoneticPr fontId="2"/>
  </si>
  <si>
    <t>137位</t>
    <rPh sb="3" eb="4">
      <t>イ</t>
    </rPh>
    <phoneticPr fontId="2"/>
  </si>
  <si>
    <t>138位</t>
    <rPh sb="3" eb="4">
      <t>イ</t>
    </rPh>
    <phoneticPr fontId="2"/>
  </si>
  <si>
    <t>139位</t>
    <rPh sb="3" eb="4">
      <t>イ</t>
    </rPh>
    <phoneticPr fontId="2"/>
  </si>
  <si>
    <t>140位</t>
    <rPh sb="3" eb="4">
      <t>イ</t>
    </rPh>
    <phoneticPr fontId="2"/>
  </si>
  <si>
    <t>141位</t>
    <rPh sb="3" eb="4">
      <t>イ</t>
    </rPh>
    <phoneticPr fontId="2"/>
  </si>
  <si>
    <t>142位</t>
    <rPh sb="3" eb="4">
      <t>イ</t>
    </rPh>
    <phoneticPr fontId="2"/>
  </si>
  <si>
    <t>143位</t>
    <rPh sb="3" eb="4">
      <t>イ</t>
    </rPh>
    <phoneticPr fontId="2"/>
  </si>
  <si>
    <t>144位</t>
    <rPh sb="3" eb="4">
      <t>イ</t>
    </rPh>
    <phoneticPr fontId="2"/>
  </si>
  <si>
    <t>145位</t>
    <rPh sb="3" eb="4">
      <t>イ</t>
    </rPh>
    <phoneticPr fontId="2"/>
  </si>
  <si>
    <t>146位</t>
    <rPh sb="3" eb="4">
      <t>イ</t>
    </rPh>
    <phoneticPr fontId="2"/>
  </si>
  <si>
    <t>147位</t>
    <rPh sb="3" eb="4">
      <t>イ</t>
    </rPh>
    <phoneticPr fontId="2"/>
  </si>
  <si>
    <t>148位</t>
    <rPh sb="3" eb="4">
      <t>イ</t>
    </rPh>
    <phoneticPr fontId="2"/>
  </si>
  <si>
    <t>149位</t>
    <rPh sb="3" eb="4">
      <t>イ</t>
    </rPh>
    <phoneticPr fontId="2"/>
  </si>
  <si>
    <t>150位</t>
    <rPh sb="3" eb="4">
      <t>イ</t>
    </rPh>
    <phoneticPr fontId="2"/>
  </si>
  <si>
    <t>151位</t>
    <rPh sb="3" eb="4">
      <t>イ</t>
    </rPh>
    <phoneticPr fontId="2"/>
  </si>
  <si>
    <t>152位</t>
    <rPh sb="3" eb="4">
      <t>イ</t>
    </rPh>
    <phoneticPr fontId="2"/>
  </si>
  <si>
    <t>153位</t>
    <rPh sb="3" eb="4">
      <t>イ</t>
    </rPh>
    <phoneticPr fontId="2"/>
  </si>
  <si>
    <t>154位</t>
    <rPh sb="3" eb="4">
      <t>イ</t>
    </rPh>
    <phoneticPr fontId="2"/>
  </si>
  <si>
    <t>155位</t>
    <rPh sb="3" eb="4">
      <t>イ</t>
    </rPh>
    <phoneticPr fontId="2"/>
  </si>
  <si>
    <t>156位</t>
    <rPh sb="3" eb="4">
      <t>イ</t>
    </rPh>
    <phoneticPr fontId="2"/>
  </si>
  <si>
    <t>157位</t>
    <rPh sb="3" eb="4">
      <t>イ</t>
    </rPh>
    <phoneticPr fontId="2"/>
  </si>
  <si>
    <t>158位</t>
    <rPh sb="3" eb="4">
      <t>イ</t>
    </rPh>
    <phoneticPr fontId="2"/>
  </si>
  <si>
    <t>159位</t>
    <rPh sb="3" eb="4">
      <t>イ</t>
    </rPh>
    <phoneticPr fontId="2"/>
  </si>
  <si>
    <t>160位</t>
    <rPh sb="3" eb="4">
      <t>イ</t>
    </rPh>
    <phoneticPr fontId="2"/>
  </si>
  <si>
    <t>161位</t>
    <rPh sb="3" eb="4">
      <t>イ</t>
    </rPh>
    <phoneticPr fontId="2"/>
  </si>
  <si>
    <t>162位</t>
    <rPh sb="3" eb="4">
      <t>イ</t>
    </rPh>
    <phoneticPr fontId="2"/>
  </si>
  <si>
    <t>163位</t>
    <rPh sb="3" eb="4">
      <t>イ</t>
    </rPh>
    <phoneticPr fontId="2"/>
  </si>
  <si>
    <t>164位</t>
    <rPh sb="3" eb="4">
      <t>イ</t>
    </rPh>
    <phoneticPr fontId="2"/>
  </si>
  <si>
    <t>165位</t>
    <rPh sb="3" eb="4">
      <t>イ</t>
    </rPh>
    <phoneticPr fontId="2"/>
  </si>
  <si>
    <t>166位</t>
    <rPh sb="3" eb="4">
      <t>イ</t>
    </rPh>
    <phoneticPr fontId="2"/>
  </si>
  <si>
    <t>167位</t>
    <rPh sb="3" eb="4">
      <t>イ</t>
    </rPh>
    <phoneticPr fontId="2"/>
  </si>
  <si>
    <t>168位</t>
    <rPh sb="3" eb="4">
      <t>イ</t>
    </rPh>
    <phoneticPr fontId="2"/>
  </si>
  <si>
    <t>169位</t>
    <rPh sb="3" eb="4">
      <t>イ</t>
    </rPh>
    <phoneticPr fontId="2"/>
  </si>
  <si>
    <t>170位</t>
    <rPh sb="3" eb="4">
      <t>イ</t>
    </rPh>
    <phoneticPr fontId="2"/>
  </si>
  <si>
    <t>171位</t>
    <rPh sb="3" eb="4">
      <t>イ</t>
    </rPh>
    <phoneticPr fontId="2"/>
  </si>
  <si>
    <t>172位</t>
    <rPh sb="3" eb="4">
      <t>イ</t>
    </rPh>
    <phoneticPr fontId="2"/>
  </si>
  <si>
    <t>173位</t>
    <rPh sb="3" eb="4">
      <t>イ</t>
    </rPh>
    <phoneticPr fontId="2"/>
  </si>
  <si>
    <t>←長距離区間の人を区間距離分ウェートかけて平均したもの</t>
    <rPh sb="1" eb="4">
      <t>チョウキョリ</t>
    </rPh>
    <rPh sb="4" eb="6">
      <t>クカン</t>
    </rPh>
    <rPh sb="7" eb="8">
      <t>ヒト</t>
    </rPh>
    <rPh sb="9" eb="14">
      <t>クカンキョリブン</t>
    </rPh>
    <rPh sb="21" eb="23">
      <t>ヘイキン</t>
    </rPh>
    <phoneticPr fontId="2"/>
  </si>
  <si>
    <t>2023年一般ロングの部　結果表</t>
    <rPh sb="4" eb="5">
      <t>ネン</t>
    </rPh>
    <rPh sb="5" eb="7">
      <t>イッパン</t>
    </rPh>
    <rPh sb="11" eb="12">
      <t>ブ</t>
    </rPh>
    <rPh sb="13" eb="15">
      <t>ケッカ</t>
    </rPh>
    <rPh sb="15" eb="16">
      <t>ヒョウ</t>
    </rPh>
    <phoneticPr fontId="2"/>
  </si>
  <si>
    <t>←現在24/11/13の品保チーム9:30（練習）</t>
    <rPh sb="12" eb="14">
      <t>ヒンホ</t>
    </rPh>
    <rPh sb="22" eb="24">
      <t>レンシュウ</t>
    </rPh>
    <phoneticPr fontId="2"/>
  </si>
  <si>
    <t>←19年品保チーム本番9:26</t>
    <rPh sb="3" eb="4">
      <t>ネン</t>
    </rPh>
    <rPh sb="4" eb="6">
      <t>ヒンホ</t>
    </rPh>
    <rPh sb="9" eb="11">
      <t>ホンバン</t>
    </rPh>
    <phoneticPr fontId="2"/>
  </si>
  <si>
    <t>←15年品保チーム本番9:22（過去最高タイム）</t>
    <rPh sb="3" eb="4">
      <t>ネン</t>
    </rPh>
    <rPh sb="4" eb="6">
      <t>ヒンホ</t>
    </rPh>
    <rPh sb="9" eb="11">
      <t>ホンバン</t>
    </rPh>
    <rPh sb="16" eb="20">
      <t>カコサイコウ</t>
    </rPh>
    <phoneticPr fontId="2"/>
  </si>
  <si>
    <t>←15品保チーム9:35（練習）</t>
    <rPh sb="3" eb="5">
      <t>ヒンホ</t>
    </rPh>
    <rPh sb="13" eb="15">
      <t>レンシュウ</t>
    </rPh>
    <phoneticPr fontId="2"/>
  </si>
  <si>
    <t>←19品保チーム9:40（練習）</t>
    <rPh sb="3" eb="5">
      <t>ヒンホ</t>
    </rPh>
    <rPh sb="13" eb="15">
      <t>レンシュウ</t>
    </rPh>
    <phoneticPr fontId="2"/>
  </si>
  <si>
    <t>←23年品保チーム本番9:43</t>
    <rPh sb="3" eb="4">
      <t>ネン</t>
    </rPh>
    <rPh sb="4" eb="6">
      <t>ヒンホ</t>
    </rPh>
    <rPh sb="9" eb="11">
      <t>ホンバン</t>
    </rPh>
    <phoneticPr fontId="2"/>
  </si>
  <si>
    <t>←23品保チーム10:03（練習）</t>
    <rPh sb="3" eb="5">
      <t>ヒンホ</t>
    </rPh>
    <rPh sb="14" eb="16">
      <t>レンシュウ</t>
    </rPh>
    <phoneticPr fontId="2"/>
  </si>
  <si>
    <t>←22年品保チーム本番10:12</t>
    <rPh sb="3" eb="4">
      <t>ネン</t>
    </rPh>
    <rPh sb="4" eb="6">
      <t>ヒンホ</t>
    </rPh>
    <rPh sb="9" eb="11">
      <t>ホンバン</t>
    </rPh>
    <phoneticPr fontId="2"/>
  </si>
  <si>
    <t>←22品保チーム（練習）10:16</t>
    <rPh sb="3" eb="5">
      <t>ヒンホ</t>
    </rPh>
    <rPh sb="9" eb="11">
      <t>レンシュウ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</si>
</sst>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ss"/>
    <numFmt numFmtId="177" formatCode="0.00_);[Red]\(0.00\)"/>
  </numFmts>
  <fonts count="26">
    <font>
      <sz val="11"/>
      <color theme="1"/>
      <name val="游ゴシック"/>
      <family val="2"/>
      <scheme val="minor"/>
    </font>
    <font>
      <b/>
      <u/>
      <sz val="11"/>
      <color theme="1"/>
      <name val="游ゴシック"/>
      <family val="3"/>
      <charset val="128"/>
      <scheme val="minor"/>
    </font>
    <font>
      <sz val="6"/>
      <name val="游ゴシック"/>
      <family val="3"/>
      <charset val="128"/>
      <scheme val="minor"/>
    </font>
    <font>
      <sz val="11"/>
      <name val="游ゴシック"/>
      <family val="3"/>
      <charset val="128"/>
      <scheme val="minor"/>
    </font>
    <font>
      <sz val="11"/>
      <color theme="1"/>
      <name val="游ゴシック"/>
      <family val="3"/>
      <charset val="128"/>
      <scheme val="minor"/>
    </font>
    <font>
      <b/>
      <sz val="18"/>
      <color theme="1"/>
      <name val="游ゴシック"/>
      <family val="3"/>
      <charset val="128"/>
      <scheme val="minor"/>
    </font>
    <font>
      <sz val="9"/>
      <name val="ＭＳ Ｐゴシック"/>
      <family val="3"/>
      <charset val="128"/>
    </font>
    <font>
      <sz val="10"/>
      <name val="ＭＳ Ｐゴシック"/>
      <family val="3"/>
      <charset val="128"/>
    </font>
    <font>
      <sz val="6"/>
      <name val="游ゴシック"/>
      <family val="2"/>
      <charset val="128"/>
      <scheme val="minor"/>
    </font>
    <font>
      <sz val="9"/>
      <color rgb="FFFF0000"/>
      <name val="游ゴシック"/>
      <family val="2"/>
      <scheme val="minor"/>
    </font>
    <font>
      <b/>
      <sz val="18"/>
      <color theme="1"/>
      <name val="HGS創英角ｺﾞｼｯｸUB"/>
      <family val="3"/>
      <charset val="128"/>
    </font>
    <font>
      <b/>
      <sz val="11"/>
      <color theme="1"/>
      <name val="HGS創英角ｺﾞｼｯｸUB"/>
      <family val="3"/>
      <charset val="128"/>
    </font>
    <font>
      <b/>
      <sz val="18"/>
      <color theme="1"/>
      <name val="HGP創英角ｺﾞｼｯｸUB"/>
      <family val="3"/>
      <charset val="128"/>
    </font>
    <font>
      <sz val="11"/>
      <color theme="1"/>
      <name val="HGP創英角ｺﾞｼｯｸUB"/>
      <family val="3"/>
      <charset val="128"/>
    </font>
    <font>
      <sz val="9"/>
      <color rgb="FFFF0000"/>
      <name val="游ゴシック"/>
      <family val="3"/>
      <charset val="128"/>
      <scheme val="minor"/>
    </font>
    <font>
      <sz val="18"/>
      <color theme="1"/>
      <name val="游ゴシック"/>
      <family val="2"/>
      <scheme val="minor"/>
    </font>
    <font>
      <sz val="18"/>
      <color theme="1"/>
      <name val="游ゴシック"/>
      <family val="3"/>
      <charset val="128"/>
      <scheme val="minor"/>
    </font>
    <font>
      <b/>
      <sz val="11"/>
      <color theme="1"/>
      <name val="游ゴシック"/>
      <family val="3"/>
      <charset val="128"/>
      <scheme val="minor"/>
    </font>
    <font>
      <b/>
      <sz val="9"/>
      <color indexed="81"/>
      <name val="MS P ゴシック"/>
      <family val="3"/>
      <charset val="128"/>
    </font>
    <font>
      <sz val="8"/>
      <name val="游ゴシック"/>
      <family val="3"/>
      <charset val="128"/>
      <scheme val="minor"/>
    </font>
    <font>
      <sz val="8"/>
      <color theme="1"/>
      <name val="游ゴシック"/>
      <family val="3"/>
      <charset val="128"/>
      <scheme val="minor"/>
    </font>
    <font>
      <b/>
      <sz val="11"/>
      <color theme="1"/>
      <name val="HGP創英角ｺﾞｼｯｸUB"/>
      <family val="3"/>
      <charset val="128"/>
    </font>
    <font>
      <sz val="11"/>
      <color rgb="FFFF0000"/>
      <name val="游ゴシック"/>
      <family val="2"/>
      <scheme val="minor"/>
    </font>
    <font>
      <b/>
      <sz val="11"/>
      <color rgb="FF00B0F0"/>
      <name val="游ゴシック"/>
      <family val="3"/>
      <charset val="128"/>
      <scheme val="minor"/>
    </font>
    <font>
      <sz val="11"/>
      <color rgb="FF00B0F0"/>
      <name val="游ゴシック"/>
      <family val="3"/>
      <charset val="128"/>
      <scheme val="minor"/>
    </font>
    <font>
      <b/>
      <sz val="20"/>
      <color theme="1"/>
      <name val="游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ck">
        <color rgb="FFFF0000"/>
      </bottom>
      <diagonal/>
    </border>
    <border>
      <left style="thin">
        <color auto="1"/>
      </left>
      <right style="thin">
        <color auto="1"/>
      </right>
      <top style="thin">
        <color auto="1"/>
      </top>
      <bottom style="thick">
        <color rgb="FFFF0000"/>
      </bottom>
      <diagonal/>
    </border>
    <border>
      <left/>
      <right style="thin">
        <color auto="1"/>
      </right>
      <top style="thick">
        <color rgb="FFFF0000"/>
      </top>
      <bottom/>
      <diagonal/>
    </border>
    <border>
      <left style="thin">
        <color auto="1"/>
      </left>
      <right style="thin">
        <color auto="1"/>
      </right>
      <top style="thin">
        <color auto="1"/>
      </top>
      <bottom/>
      <diagonal/>
    </border>
  </borders>
  <cellStyleXfs count="1">
    <xf numFmtId="0" fontId="0" fillId="0" borderId="0"/>
  </cellStyleXfs>
  <cellXfs count="87">
    <xf numFmtId="0" fontId="0" fillId="0" borderId="0" xfId="0"/>
    <xf numFmtId="176" fontId="3" fillId="0" borderId="1" xfId="0" applyNumberFormat="1" applyFont="1" applyBorder="1" applyAlignment="1">
      <alignment horizontal="center"/>
    </xf>
    <xf numFmtId="176" fontId="3" fillId="0" borderId="4" xfId="0" applyNumberFormat="1" applyFont="1" applyBorder="1" applyAlignment="1">
      <alignment horizontal="center"/>
    </xf>
    <xf numFmtId="0" fontId="0" fillId="0" borderId="1" xfId="0" applyBorder="1"/>
    <xf numFmtId="176" fontId="3" fillId="0" borderId="1" xfId="0" applyNumberFormat="1" applyFont="1" applyBorder="1" applyAlignment="1">
      <alignment wrapText="1"/>
    </xf>
    <xf numFmtId="176" fontId="4" fillId="0" borderId="1" xfId="0" applyNumberFormat="1" applyFont="1" applyBorder="1" applyAlignment="1">
      <alignment horizontal="center"/>
    </xf>
    <xf numFmtId="176" fontId="4" fillId="0" borderId="1" xfId="0" applyNumberFormat="1" applyFont="1" applyBorder="1" applyAlignment="1">
      <alignment wrapText="1"/>
    </xf>
    <xf numFmtId="0" fontId="0" fillId="0" borderId="0" xfId="0" applyBorder="1"/>
    <xf numFmtId="0" fontId="0" fillId="0" borderId="1" xfId="0" applyBorder="1" applyAlignment="1">
      <alignment horizontal="center"/>
    </xf>
    <xf numFmtId="0" fontId="5" fillId="0" borderId="0" xfId="0" applyFont="1"/>
    <xf numFmtId="176" fontId="3" fillId="0" borderId="3" xfId="0" applyNumberFormat="1" applyFont="1" applyBorder="1" applyAlignment="1">
      <alignment horizontal="center"/>
    </xf>
    <xf numFmtId="176" fontId="3" fillId="0" borderId="3" xfId="0" applyNumberFormat="1" applyFont="1" applyBorder="1" applyAlignment="1">
      <alignment wrapText="1"/>
    </xf>
    <xf numFmtId="0" fontId="0" fillId="0" borderId="3" xfId="0" applyBorder="1"/>
    <xf numFmtId="0" fontId="9" fillId="0" borderId="0" xfId="0" applyFont="1"/>
    <xf numFmtId="0" fontId="10" fillId="0" borderId="0" xfId="0" applyFont="1"/>
    <xf numFmtId="0" fontId="11" fillId="0" borderId="0" xfId="0" applyFont="1"/>
    <xf numFmtId="0" fontId="11" fillId="0" borderId="1" xfId="0" applyFont="1" applyBorder="1" applyAlignment="1">
      <alignment horizontal="center"/>
    </xf>
    <xf numFmtId="0" fontId="11" fillId="0" borderId="1" xfId="0" applyFont="1" applyBorder="1"/>
    <xf numFmtId="0" fontId="11" fillId="0" borderId="3" xfId="0" applyFont="1" applyBorder="1"/>
    <xf numFmtId="0" fontId="11" fillId="0" borderId="0" xfId="0" applyFont="1" applyBorder="1"/>
    <xf numFmtId="0" fontId="12" fillId="0" borderId="0" xfId="0" applyFont="1"/>
    <xf numFmtId="0" fontId="13" fillId="0" borderId="0" xfId="0" applyFont="1"/>
    <xf numFmtId="0" fontId="13" fillId="0" borderId="1" xfId="0" applyFont="1" applyBorder="1" applyAlignment="1">
      <alignment horizontal="center"/>
    </xf>
    <xf numFmtId="0" fontId="13" fillId="0" borderId="1" xfId="0" applyFont="1" applyBorder="1"/>
    <xf numFmtId="0" fontId="0" fillId="0" borderId="0" xfId="0" applyAlignment="1">
      <alignment horizontal="left"/>
    </xf>
    <xf numFmtId="21" fontId="0" fillId="0" borderId="0" xfId="0" applyNumberFormat="1"/>
    <xf numFmtId="176" fontId="11" fillId="0" borderId="1" xfId="0" applyNumberFormat="1" applyFont="1" applyBorder="1"/>
    <xf numFmtId="0" fontId="11" fillId="0" borderId="0" xfId="0" applyFont="1" applyBorder="1" applyAlignment="1">
      <alignment horizontal="center"/>
    </xf>
    <xf numFmtId="176" fontId="11" fillId="0" borderId="0" xfId="0" applyNumberFormat="1" applyFont="1" applyBorder="1"/>
    <xf numFmtId="176" fontId="14" fillId="0" borderId="0" xfId="0" applyNumberFormat="1" applyFont="1" applyBorder="1"/>
    <xf numFmtId="176" fontId="3" fillId="0" borderId="4" xfId="0" applyNumberFormat="1" applyFont="1" applyBorder="1" applyAlignment="1">
      <alignment wrapText="1"/>
    </xf>
    <xf numFmtId="0" fontId="0" fillId="0" borderId="4" xfId="0" applyBorder="1"/>
    <xf numFmtId="0" fontId="11" fillId="0" borderId="4" xfId="0" applyFont="1" applyBorder="1"/>
    <xf numFmtId="176" fontId="11" fillId="0" borderId="4" xfId="0" applyNumberFormat="1" applyFont="1" applyBorder="1"/>
    <xf numFmtId="0" fontId="13" fillId="0" borderId="4" xfId="0" applyFont="1" applyBorder="1"/>
    <xf numFmtId="176" fontId="4" fillId="0" borderId="4" xfId="0" applyNumberFormat="1" applyFont="1" applyBorder="1" applyAlignment="1">
      <alignment horizontal="center"/>
    </xf>
    <xf numFmtId="176" fontId="4" fillId="0" borderId="4" xfId="0" applyNumberFormat="1" applyFont="1" applyBorder="1" applyAlignment="1">
      <alignment wrapText="1"/>
    </xf>
    <xf numFmtId="176" fontId="3" fillId="0" borderId="7" xfId="0" applyNumberFormat="1" applyFont="1" applyBorder="1" applyAlignment="1">
      <alignment horizontal="center"/>
    </xf>
    <xf numFmtId="176" fontId="3" fillId="0" borderId="7" xfId="0" applyNumberFormat="1" applyFont="1" applyBorder="1" applyAlignment="1">
      <alignment wrapText="1"/>
    </xf>
    <xf numFmtId="0" fontId="0" fillId="0" borderId="7" xfId="0" applyBorder="1"/>
    <xf numFmtId="0" fontId="11" fillId="0" borderId="7" xfId="0" applyFont="1" applyBorder="1"/>
    <xf numFmtId="176" fontId="11" fillId="0" borderId="7" xfId="0" applyNumberFormat="1" applyFont="1" applyBorder="1"/>
    <xf numFmtId="176" fontId="14" fillId="0" borderId="6" xfId="0" applyNumberFormat="1" applyFont="1" applyBorder="1"/>
    <xf numFmtId="0" fontId="0" fillId="0" borderId="6" xfId="0" applyBorder="1"/>
    <xf numFmtId="0" fontId="13" fillId="0" borderId="7" xfId="0" applyFont="1" applyBorder="1"/>
    <xf numFmtId="176" fontId="0" fillId="0" borderId="0" xfId="0" applyNumberFormat="1"/>
    <xf numFmtId="176" fontId="17" fillId="0" borderId="0" xfId="0" applyNumberFormat="1" applyFont="1" applyAlignment="1">
      <alignment horizontal="center"/>
    </xf>
    <xf numFmtId="176" fontId="0" fillId="0" borderId="0" xfId="0" applyNumberFormat="1" applyBorder="1"/>
    <xf numFmtId="0" fontId="0" fillId="0" borderId="0" xfId="0" applyFill="1" applyBorder="1"/>
    <xf numFmtId="0" fontId="0" fillId="0" borderId="8" xfId="0" applyBorder="1"/>
    <xf numFmtId="176" fontId="5" fillId="0" borderId="0" xfId="0" applyNumberFormat="1" applyFont="1"/>
    <xf numFmtId="0" fontId="11" fillId="0" borderId="0" xfId="0" applyFont="1" applyBorder="1" applyAlignment="1">
      <alignment horizontal="center" vertical="center"/>
    </xf>
    <xf numFmtId="0" fontId="0" fillId="0" borderId="0" xfId="0" applyAlignment="1">
      <alignment vertical="center"/>
    </xf>
    <xf numFmtId="177" fontId="14" fillId="0" borderId="0" xfId="0" applyNumberFormat="1" applyFont="1" applyBorder="1"/>
    <xf numFmtId="0" fontId="22" fillId="0" borderId="0" xfId="0" applyFont="1"/>
    <xf numFmtId="0" fontId="23" fillId="0" borderId="0" xfId="0" applyFont="1"/>
    <xf numFmtId="0" fontId="24" fillId="0" borderId="0" xfId="0" applyFont="1"/>
    <xf numFmtId="0" fontId="0" fillId="0" borderId="0" xfId="0" applyAlignment="1">
      <alignment horizontal="center"/>
    </xf>
    <xf numFmtId="21" fontId="0" fillId="2" borderId="0" xfId="0" applyNumberFormat="1" applyFill="1"/>
    <xf numFmtId="176" fontId="17" fillId="2" borderId="0" xfId="0" applyNumberFormat="1" applyFont="1" applyFill="1" applyAlignment="1">
      <alignment horizontal="center"/>
    </xf>
    <xf numFmtId="176" fontId="19" fillId="0" borderId="9" xfId="0" applyNumberFormat="1" applyFont="1" applyBorder="1" applyAlignment="1">
      <alignment horizontal="center" vertical="center" wrapText="1" shrinkToFit="1"/>
    </xf>
    <xf numFmtId="176" fontId="19" fillId="0" borderId="4" xfId="0" applyNumberFormat="1" applyFont="1" applyBorder="1" applyAlignment="1">
      <alignment horizontal="center" vertical="center" wrapText="1" shrinkToFit="1"/>
    </xf>
    <xf numFmtId="176" fontId="20" fillId="0" borderId="2" xfId="0" applyNumberFormat="1" applyFont="1" applyBorder="1" applyAlignment="1">
      <alignment horizontal="center" vertical="center" wrapText="1"/>
    </xf>
    <xf numFmtId="176" fontId="20" fillId="0" borderId="5" xfId="0" applyNumberFormat="1" applyFont="1" applyBorder="1" applyAlignment="1">
      <alignment horizontal="center" vertical="center" wrapText="1"/>
    </xf>
    <xf numFmtId="0" fontId="15" fillId="3" borderId="0" xfId="0" applyFont="1" applyFill="1" applyAlignment="1">
      <alignment horizontal="center"/>
    </xf>
    <xf numFmtId="0" fontId="16" fillId="2" borderId="0" xfId="0" applyFont="1" applyFill="1" applyAlignment="1">
      <alignment horizontal="center"/>
    </xf>
    <xf numFmtId="0" fontId="0" fillId="0" borderId="2" xfId="0" applyBorder="1" applyAlignment="1">
      <alignment horizontal="center"/>
    </xf>
    <xf numFmtId="0" fontId="0" fillId="0" borderId="5" xfId="0" applyBorder="1" applyAlignment="1">
      <alignment horizontal="center"/>
    </xf>
    <xf numFmtId="0" fontId="11" fillId="0" borderId="2" xfId="0" applyFont="1" applyBorder="1" applyAlignment="1">
      <alignment horizontal="center"/>
    </xf>
    <xf numFmtId="0" fontId="11" fillId="0" borderId="5" xfId="0" applyFont="1" applyBorder="1" applyAlignment="1">
      <alignment horizontal="center"/>
    </xf>
    <xf numFmtId="176" fontId="11" fillId="0" borderId="2" xfId="0" applyNumberFormat="1" applyFont="1" applyBorder="1" applyAlignment="1">
      <alignment horizontal="center"/>
    </xf>
    <xf numFmtId="176" fontId="0" fillId="0" borderId="2" xfId="0" applyNumberFormat="1" applyBorder="1" applyAlignment="1">
      <alignment horizontal="center"/>
    </xf>
    <xf numFmtId="176" fontId="4" fillId="0" borderId="2" xfId="0" applyNumberFormat="1" applyFont="1" applyBorder="1" applyAlignment="1">
      <alignment horizontal="center"/>
    </xf>
    <xf numFmtId="0" fontId="4" fillId="0" borderId="5" xfId="0" applyFont="1" applyBorder="1" applyAlignment="1">
      <alignment horizontal="center"/>
    </xf>
    <xf numFmtId="176" fontId="0" fillId="0" borderId="2" xfId="0" applyNumberFormat="1" applyBorder="1" applyAlignment="1">
      <alignment horizontal="center" vertical="center"/>
    </xf>
    <xf numFmtId="176" fontId="0" fillId="0" borderId="5" xfId="0" applyNumberFormat="1" applyBorder="1" applyAlignment="1">
      <alignment horizontal="center" vertical="center"/>
    </xf>
    <xf numFmtId="176" fontId="11" fillId="0" borderId="2" xfId="0" applyNumberFormat="1" applyFont="1" applyBorder="1" applyAlignment="1">
      <alignment horizontal="center" vertical="center"/>
    </xf>
    <xf numFmtId="0" fontId="11" fillId="0" borderId="5" xfId="0" applyFont="1" applyBorder="1" applyAlignment="1">
      <alignment horizontal="center" vertical="center"/>
    </xf>
    <xf numFmtId="176" fontId="20" fillId="0" borderId="2" xfId="0" applyNumberFormat="1" applyFont="1" applyBorder="1" applyAlignment="1">
      <alignment horizontal="center" vertical="center"/>
    </xf>
    <xf numFmtId="176" fontId="20" fillId="0" borderId="5" xfId="0" applyNumberFormat="1" applyFont="1" applyBorder="1" applyAlignment="1">
      <alignment horizontal="center" vertical="center"/>
    </xf>
    <xf numFmtId="176" fontId="21" fillId="0" borderId="2" xfId="0" applyNumberFormat="1" applyFont="1" applyBorder="1" applyAlignment="1">
      <alignment horizontal="center" vertical="center"/>
    </xf>
    <xf numFmtId="176" fontId="21" fillId="0" borderId="5" xfId="0" applyNumberFormat="1" applyFont="1" applyBorder="1" applyAlignment="1">
      <alignment horizontal="center" vertical="center"/>
    </xf>
    <xf numFmtId="0" fontId="13" fillId="0" borderId="2" xfId="0" applyFont="1" applyBorder="1" applyAlignment="1">
      <alignment horizontal="center"/>
    </xf>
    <xf numFmtId="0" fontId="13" fillId="0" borderId="5" xfId="0" applyFont="1" applyBorder="1" applyAlignment="1">
      <alignment horizontal="center"/>
    </xf>
    <xf numFmtId="0" fontId="25" fillId="0" borderId="0" xfId="0" applyFont="1" applyAlignment="1">
      <alignment horizontal="left"/>
    </xf>
    <xf numFmtId="0" fontId="17" fillId="0" borderId="0" xfId="0" applyFont="1" applyAlignment="1">
      <alignment horizontal="center"/>
    </xf>
    <xf numFmtId="0" fontId="17" fillId="2" borderId="0" xfId="0" applyFont="1" applyFill="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15</xdr:col>
      <xdr:colOff>590550</xdr:colOff>
      <xdr:row>24</xdr:row>
      <xdr:rowOff>209550</xdr:rowOff>
    </xdr:from>
    <xdr:to>
      <xdr:col>20</xdr:col>
      <xdr:colOff>342900</xdr:colOff>
      <xdr:row>31</xdr:row>
      <xdr:rowOff>0</xdr:rowOff>
    </xdr:to>
    <xdr:sp macro="" textlink="">
      <xdr:nvSpPr>
        <xdr:cNvPr id="2" name="吹き出し: 四角形 1">
          <a:extLst>
            <a:ext uri="{FF2B5EF4-FFF2-40B4-BE49-F238E27FC236}">
              <a16:creationId xmlns:a16="http://schemas.microsoft.com/office/drawing/2014/main" id="{0B8A8E85-3E54-CD0C-31E5-06EBBE00233B}"/>
            </a:ext>
          </a:extLst>
        </xdr:cNvPr>
        <xdr:cNvSpPr/>
      </xdr:nvSpPr>
      <xdr:spPr>
        <a:xfrm>
          <a:off x="11982450" y="6105525"/>
          <a:ext cx="3181350" cy="1457325"/>
        </a:xfrm>
        <a:prstGeom prst="wedgeRectCallout">
          <a:avLst>
            <a:gd name="adj1" fmla="val -87500"/>
            <a:gd name="adj2" fmla="val -32924"/>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b="1"/>
            <a:t>現在地：昨年２３位相当</a:t>
          </a:r>
          <a:endParaRPr kumimoji="1" lang="en-US" altLang="ja-JP" sz="1100" b="1"/>
        </a:p>
        <a:p>
          <a:pPr algn="l"/>
          <a:endParaRPr kumimoji="1" lang="en-US" altLang="ja-JP" sz="1100" b="1"/>
        </a:p>
        <a:p>
          <a:pPr algn="l"/>
          <a:r>
            <a:rPr kumimoji="1" lang="ja-JP" altLang="en-US" sz="1100" b="1"/>
            <a:t>例年の予想本番効果は平均１０秒アップくらいなので１７位あたりが狙えそう。１２月までに練習タイムもみんな上がると思われのでもっと上位狙える説も！？</a:t>
          </a:r>
        </a:p>
      </xdr:txBody>
    </xdr:sp>
    <xdr:clientData/>
  </xdr:twoCellAnchor>
  <xdr:twoCellAnchor>
    <xdr:from>
      <xdr:col>13</xdr:col>
      <xdr:colOff>276224</xdr:colOff>
      <xdr:row>19</xdr:row>
      <xdr:rowOff>66675</xdr:rowOff>
    </xdr:from>
    <xdr:to>
      <xdr:col>14</xdr:col>
      <xdr:colOff>352425</xdr:colOff>
      <xdr:row>25</xdr:row>
      <xdr:rowOff>104775</xdr:rowOff>
    </xdr:to>
    <xdr:sp macro="" textlink="">
      <xdr:nvSpPr>
        <xdr:cNvPr id="3" name="フリーフォーム: 図形 2">
          <a:extLst>
            <a:ext uri="{FF2B5EF4-FFF2-40B4-BE49-F238E27FC236}">
              <a16:creationId xmlns:a16="http://schemas.microsoft.com/office/drawing/2014/main" id="{DBA032EE-6CA2-7AC5-5234-C07CF9BC5122}"/>
            </a:ext>
          </a:extLst>
        </xdr:cNvPr>
        <xdr:cNvSpPr/>
      </xdr:nvSpPr>
      <xdr:spPr>
        <a:xfrm>
          <a:off x="10296524" y="4772025"/>
          <a:ext cx="762001" cy="1466850"/>
        </a:xfrm>
        <a:custGeom>
          <a:avLst/>
          <a:gdLst>
            <a:gd name="connsiteX0" fmla="*/ 2019300 w 2590800"/>
            <a:gd name="connsiteY0" fmla="*/ 1466850 h 1466850"/>
            <a:gd name="connsiteX1" fmla="*/ 2590800 w 2590800"/>
            <a:gd name="connsiteY1" fmla="*/ 1438275 h 1466850"/>
            <a:gd name="connsiteX2" fmla="*/ 2533650 w 2590800"/>
            <a:gd name="connsiteY2" fmla="*/ 0 h 1466850"/>
            <a:gd name="connsiteX3" fmla="*/ 0 w 2590800"/>
            <a:gd name="connsiteY3" fmla="*/ 9525 h 1466850"/>
          </a:gdLst>
          <a:ahLst/>
          <a:cxnLst>
            <a:cxn ang="0">
              <a:pos x="connsiteX0" y="connsiteY0"/>
            </a:cxn>
            <a:cxn ang="0">
              <a:pos x="connsiteX1" y="connsiteY1"/>
            </a:cxn>
            <a:cxn ang="0">
              <a:pos x="connsiteX2" y="connsiteY2"/>
            </a:cxn>
            <a:cxn ang="0">
              <a:pos x="connsiteX3" y="connsiteY3"/>
            </a:cxn>
          </a:cxnLst>
          <a:rect l="l" t="t" r="r" b="b"/>
          <a:pathLst>
            <a:path w="2590800" h="1466850">
              <a:moveTo>
                <a:pt x="2019300" y="1466850"/>
              </a:moveTo>
              <a:lnTo>
                <a:pt x="2590800" y="1438275"/>
              </a:lnTo>
              <a:lnTo>
                <a:pt x="2533650" y="0"/>
              </a:lnTo>
              <a:lnTo>
                <a:pt x="0" y="9525"/>
              </a:lnTo>
            </a:path>
          </a:pathLst>
        </a:custGeom>
        <a:ln w="28575">
          <a:prstDash val="sysDash"/>
          <a:headEnd type="none" w="med" len="med"/>
          <a:tailEnd type="triangle" w="med" len="med"/>
        </a:ln>
      </xdr:spPr>
      <xdr:style>
        <a:lnRef idx="1">
          <a:schemeClr val="accent5"/>
        </a:lnRef>
        <a:fillRef idx="0">
          <a:schemeClr val="accent5"/>
        </a:fillRef>
        <a:effectRef idx="0">
          <a:schemeClr val="accent5"/>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171449</xdr:colOff>
      <xdr:row>20</xdr:row>
      <xdr:rowOff>85725</xdr:rowOff>
    </xdr:from>
    <xdr:to>
      <xdr:col>20</xdr:col>
      <xdr:colOff>581024</xdr:colOff>
      <xdr:row>23</xdr:row>
      <xdr:rowOff>28576</xdr:rowOff>
    </xdr:to>
    <xdr:sp macro="" textlink="">
      <xdr:nvSpPr>
        <xdr:cNvPr id="4" name="吹き出し: 四角形 3">
          <a:extLst>
            <a:ext uri="{FF2B5EF4-FFF2-40B4-BE49-F238E27FC236}">
              <a16:creationId xmlns:a16="http://schemas.microsoft.com/office/drawing/2014/main" id="{5C4304F4-5D8B-871D-FFF3-7BB2F58C2412}"/>
            </a:ext>
          </a:extLst>
        </xdr:cNvPr>
        <xdr:cNvSpPr/>
      </xdr:nvSpPr>
      <xdr:spPr>
        <a:xfrm>
          <a:off x="11563349" y="5029200"/>
          <a:ext cx="3838575" cy="657226"/>
        </a:xfrm>
        <a:prstGeom prst="wedgeRectCallout">
          <a:avLst>
            <a:gd name="adj1" fmla="val -62915"/>
            <a:gd name="adj2" fmla="val -9952"/>
          </a:avLst>
        </a:prstGeom>
        <a:ln w="9525">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b="1"/>
            <a:t>チームとしての過去最高タイム（本番）にはまだまけているので１２月までの練習で超えたいところ！</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9F1AF-1011-4C11-9FF4-C6B7FEFFDE57}">
  <dimension ref="A1:AM49"/>
  <sheetViews>
    <sheetView workbookViewId="0">
      <selection activeCell="I21" sqref="I21"/>
    </sheetView>
  </sheetViews>
  <sheetFormatPr defaultRowHeight="18.75"/>
  <cols>
    <col min="2" max="2" width="12" customWidth="1"/>
    <col min="6" max="6" width="11.125" style="15" customWidth="1"/>
    <col min="7" max="7" width="9" style="15"/>
    <col min="8" max="8" width="7.125" style="15" customWidth="1"/>
    <col min="14" max="14" width="11.625" style="15" customWidth="1"/>
    <col min="15" max="15" width="9" style="15"/>
    <col min="16" max="16" width="7.125" style="15" customWidth="1"/>
    <col min="18" max="18" width="10.625" customWidth="1"/>
    <col min="20" max="20" width="10.625" customWidth="1"/>
    <col min="22" max="22" width="10.625" customWidth="1"/>
    <col min="24" max="24" width="10.625" customWidth="1"/>
    <col min="26" max="26" width="10.625" style="21" customWidth="1"/>
    <col min="27" max="27" width="9" style="21"/>
    <col min="28" max="28" width="15.75" bestFit="1" customWidth="1"/>
    <col min="38" max="39" width="9" style="21"/>
  </cols>
  <sheetData>
    <row r="1" spans="1:39" ht="30">
      <c r="B1" s="64" t="s">
        <v>125</v>
      </c>
      <c r="C1" s="64"/>
      <c r="D1" s="64"/>
      <c r="E1" s="64"/>
      <c r="F1" s="64"/>
      <c r="G1" s="64"/>
      <c r="H1" s="64"/>
      <c r="I1" s="64"/>
      <c r="J1" s="64"/>
      <c r="K1" s="64"/>
      <c r="L1" s="64"/>
      <c r="M1" s="64"/>
      <c r="N1" s="64"/>
      <c r="O1" s="64"/>
      <c r="P1" s="64"/>
      <c r="Q1" s="64"/>
      <c r="R1" s="64"/>
      <c r="S1" s="64"/>
      <c r="T1" s="64"/>
      <c r="U1" s="64"/>
      <c r="V1" s="64"/>
      <c r="W1" s="64"/>
      <c r="X1" s="64"/>
      <c r="Y1" s="64"/>
      <c r="Z1" s="64"/>
      <c r="AA1" s="64"/>
      <c r="AD1" s="65" t="s">
        <v>126</v>
      </c>
      <c r="AE1" s="65"/>
      <c r="AF1" s="65"/>
      <c r="AG1" s="65"/>
      <c r="AH1" s="65"/>
      <c r="AI1" s="65"/>
      <c r="AJ1" s="65"/>
      <c r="AK1" s="65"/>
      <c r="AL1" s="65"/>
      <c r="AM1" s="65"/>
    </row>
    <row r="2" spans="1:39" s="9" customFormat="1" ht="30">
      <c r="B2" s="9" t="s">
        <v>121</v>
      </c>
      <c r="F2" s="14"/>
      <c r="G2" s="14"/>
      <c r="H2" s="14"/>
      <c r="J2" s="9" t="s">
        <v>59</v>
      </c>
      <c r="N2" s="14"/>
      <c r="O2" s="14"/>
      <c r="P2" s="14"/>
      <c r="R2" s="9" t="s">
        <v>60</v>
      </c>
      <c r="Z2" s="20"/>
      <c r="AA2" s="20"/>
      <c r="AB2" s="50"/>
      <c r="AD2" s="9" t="s">
        <v>0</v>
      </c>
      <c r="AL2" s="20"/>
      <c r="AM2" s="20"/>
    </row>
    <row r="3" spans="1:39">
      <c r="B3" s="13" t="s">
        <v>120</v>
      </c>
      <c r="J3" s="13" t="s">
        <v>120</v>
      </c>
      <c r="R3" s="13" t="s">
        <v>120</v>
      </c>
      <c r="AB3" s="45"/>
      <c r="AD3" s="13" t="s">
        <v>122</v>
      </c>
    </row>
    <row r="4" spans="1:39">
      <c r="B4" s="66">
        <v>2022</v>
      </c>
      <c r="C4" s="67"/>
      <c r="D4" s="66">
        <v>2023</v>
      </c>
      <c r="E4" s="67"/>
      <c r="F4" s="68">
        <v>2024</v>
      </c>
      <c r="G4" s="69"/>
      <c r="H4" s="27"/>
      <c r="I4" s="7"/>
      <c r="J4" s="66">
        <v>2022</v>
      </c>
      <c r="K4" s="67"/>
      <c r="L4" s="66">
        <v>2023</v>
      </c>
      <c r="M4" s="67"/>
      <c r="N4" s="68">
        <v>2024</v>
      </c>
      <c r="O4" s="69"/>
      <c r="P4" s="27"/>
      <c r="R4" s="66" t="s">
        <v>65</v>
      </c>
      <c r="S4" s="67"/>
      <c r="T4" s="66">
        <v>2019</v>
      </c>
      <c r="U4" s="67"/>
      <c r="V4" s="66">
        <v>2022</v>
      </c>
      <c r="W4" s="67"/>
      <c r="X4" s="66">
        <v>2023</v>
      </c>
      <c r="Y4" s="67"/>
      <c r="Z4" s="82">
        <v>2024</v>
      </c>
      <c r="AA4" s="83"/>
      <c r="AD4" s="66" t="s">
        <v>123</v>
      </c>
      <c r="AE4" s="67"/>
      <c r="AF4" s="66" t="s">
        <v>124</v>
      </c>
      <c r="AG4" s="67"/>
      <c r="AH4" s="66">
        <v>2022</v>
      </c>
      <c r="AI4" s="67"/>
      <c r="AJ4" s="66">
        <v>2023</v>
      </c>
      <c r="AK4" s="67"/>
      <c r="AL4" s="82">
        <v>2024</v>
      </c>
      <c r="AM4" s="83"/>
    </row>
    <row r="5" spans="1:39">
      <c r="B5" s="8" t="s">
        <v>44</v>
      </c>
      <c r="C5" s="8" t="s">
        <v>64</v>
      </c>
      <c r="D5" s="8" t="s">
        <v>44</v>
      </c>
      <c r="E5" s="8" t="s">
        <v>64</v>
      </c>
      <c r="F5" s="16" t="s">
        <v>44</v>
      </c>
      <c r="G5" s="16" t="s">
        <v>64</v>
      </c>
      <c r="H5" s="27"/>
      <c r="I5" s="7"/>
      <c r="J5" s="8" t="s">
        <v>44</v>
      </c>
      <c r="K5" s="8" t="s">
        <v>64</v>
      </c>
      <c r="L5" s="8" t="s">
        <v>44</v>
      </c>
      <c r="M5" s="8" t="s">
        <v>64</v>
      </c>
      <c r="N5" s="16" t="s">
        <v>44</v>
      </c>
      <c r="O5" s="16" t="s">
        <v>64</v>
      </c>
      <c r="P5" s="27"/>
      <c r="R5" s="8" t="s">
        <v>44</v>
      </c>
      <c r="S5" s="8" t="s">
        <v>64</v>
      </c>
      <c r="T5" s="8" t="s">
        <v>44</v>
      </c>
      <c r="U5" s="8" t="s">
        <v>64</v>
      </c>
      <c r="V5" s="8" t="s">
        <v>44</v>
      </c>
      <c r="W5" s="8" t="s">
        <v>64</v>
      </c>
      <c r="X5" s="8" t="s">
        <v>44</v>
      </c>
      <c r="Y5" s="8" t="s">
        <v>64</v>
      </c>
      <c r="Z5" s="22" t="s">
        <v>44</v>
      </c>
      <c r="AA5" s="22" t="s">
        <v>64</v>
      </c>
      <c r="AD5" s="8" t="s">
        <v>44</v>
      </c>
      <c r="AE5" s="8" t="s">
        <v>64</v>
      </c>
      <c r="AF5" s="8" t="s">
        <v>44</v>
      </c>
      <c r="AG5" s="8" t="s">
        <v>64</v>
      </c>
      <c r="AH5" s="8" t="s">
        <v>44</v>
      </c>
      <c r="AI5" s="8" t="s">
        <v>64</v>
      </c>
      <c r="AJ5" s="8" t="s">
        <v>44</v>
      </c>
      <c r="AK5" s="8" t="s">
        <v>64</v>
      </c>
      <c r="AL5" s="22" t="s">
        <v>44</v>
      </c>
      <c r="AM5" s="22" t="s">
        <v>64</v>
      </c>
    </row>
    <row r="6" spans="1:39">
      <c r="A6">
        <v>1</v>
      </c>
      <c r="B6" s="1" t="s">
        <v>20</v>
      </c>
      <c r="C6" s="4">
        <v>6.6319444444444446E-3</v>
      </c>
      <c r="D6" s="3" t="s">
        <v>1</v>
      </c>
      <c r="E6" s="4">
        <v>6.2268518518518515E-3</v>
      </c>
      <c r="F6" s="17" t="s">
        <v>106</v>
      </c>
      <c r="G6" s="26">
        <v>6.2847222222222228E-3</v>
      </c>
      <c r="H6" s="53">
        <f>6.1+5.25+2.84*4</f>
        <v>22.71</v>
      </c>
      <c r="I6" s="47"/>
      <c r="J6" s="1" t="s">
        <v>21</v>
      </c>
      <c r="K6" s="4">
        <v>6.2268518518518515E-3</v>
      </c>
      <c r="L6" s="1" t="s">
        <v>1</v>
      </c>
      <c r="M6" s="4">
        <v>6.2268518518518515E-3</v>
      </c>
      <c r="N6" s="17" t="s">
        <v>106</v>
      </c>
      <c r="O6" s="26">
        <v>6.1111111111111114E-3</v>
      </c>
      <c r="P6" s="29" t="s">
        <v>45</v>
      </c>
      <c r="Q6" s="45"/>
      <c r="R6" s="1" t="s">
        <v>66</v>
      </c>
      <c r="S6" s="4">
        <v>6.2847222222222228E-3</v>
      </c>
      <c r="T6" s="3" t="s">
        <v>87</v>
      </c>
      <c r="U6" s="4">
        <v>6.3078703703703708E-3</v>
      </c>
      <c r="V6" s="1" t="s">
        <v>21</v>
      </c>
      <c r="W6" s="4">
        <v>6.2268518518518515E-3</v>
      </c>
      <c r="X6" s="3" t="s">
        <v>1</v>
      </c>
      <c r="Y6" s="4">
        <v>6.215277777777777E-3</v>
      </c>
      <c r="Z6" s="23"/>
      <c r="AA6" s="23"/>
      <c r="AB6" s="45"/>
      <c r="AC6" s="45"/>
      <c r="AD6" s="3" t="s">
        <v>66</v>
      </c>
      <c r="AE6" s="4">
        <v>6.0791559147945762E-3</v>
      </c>
      <c r="AF6" s="3" t="s">
        <v>46</v>
      </c>
      <c r="AG6" s="4">
        <v>6.0879629629629643E-3</v>
      </c>
      <c r="AH6" s="1" t="s">
        <v>21</v>
      </c>
      <c r="AI6" s="4">
        <v>6.2268518518518515E-3</v>
      </c>
      <c r="AJ6" s="1" t="s">
        <v>1</v>
      </c>
      <c r="AK6" s="4">
        <v>6.053240740740741E-3</v>
      </c>
      <c r="AL6" s="23"/>
      <c r="AM6" s="23"/>
    </row>
    <row r="7" spans="1:39">
      <c r="A7">
        <v>2</v>
      </c>
      <c r="B7" s="1" t="s">
        <v>21</v>
      </c>
      <c r="C7" s="4">
        <v>6.6666666666666671E-3</v>
      </c>
      <c r="D7" s="3" t="s">
        <v>2</v>
      </c>
      <c r="E7" s="4">
        <v>6.5162037037037037E-3</v>
      </c>
      <c r="F7" s="17" t="s">
        <v>107</v>
      </c>
      <c r="G7" s="26">
        <v>6.3425925925925915E-3</v>
      </c>
      <c r="H7" s="28"/>
      <c r="I7" s="7"/>
      <c r="J7" s="1" t="s">
        <v>20</v>
      </c>
      <c r="K7" s="4">
        <v>6.6319444444444446E-3</v>
      </c>
      <c r="L7" s="1" t="s">
        <v>2</v>
      </c>
      <c r="M7" s="4">
        <v>6.5162037037037037E-3</v>
      </c>
      <c r="N7" s="17" t="s">
        <v>109</v>
      </c>
      <c r="O7" s="26">
        <v>6.238425925925925E-3</v>
      </c>
      <c r="P7" s="29" t="s">
        <v>45</v>
      </c>
      <c r="Q7" s="45"/>
      <c r="R7" s="1" t="s">
        <v>20</v>
      </c>
      <c r="S7" s="4">
        <v>6.4502818035426738E-3</v>
      </c>
      <c r="T7" s="3" t="s">
        <v>20</v>
      </c>
      <c r="U7" s="4">
        <v>6.3888888888888884E-3</v>
      </c>
      <c r="V7" s="1" t="s">
        <v>20</v>
      </c>
      <c r="W7" s="4">
        <v>6.6319444444444446E-3</v>
      </c>
      <c r="X7" s="3" t="s">
        <v>2</v>
      </c>
      <c r="Y7" s="4">
        <v>6.4120370370370364E-3</v>
      </c>
      <c r="Z7" s="23"/>
      <c r="AA7" s="23"/>
      <c r="AB7" s="45"/>
      <c r="AC7" s="45"/>
      <c r="AD7" s="3" t="s">
        <v>20</v>
      </c>
      <c r="AE7" s="4">
        <v>6.3175154320987675E-3</v>
      </c>
      <c r="AF7" s="3" t="s">
        <v>20</v>
      </c>
      <c r="AG7" s="4">
        <v>6.2391493055555551E-3</v>
      </c>
      <c r="AH7" s="1" t="s">
        <v>20</v>
      </c>
      <c r="AI7" s="4">
        <v>6.3888888888888884E-3</v>
      </c>
      <c r="AJ7" s="1" t="s">
        <v>2</v>
      </c>
      <c r="AK7" s="4">
        <v>6.2962962962962964E-3</v>
      </c>
      <c r="AL7" s="23"/>
      <c r="AM7" s="23"/>
    </row>
    <row r="8" spans="1:39">
      <c r="A8">
        <v>3</v>
      </c>
      <c r="B8" s="1" t="s">
        <v>22</v>
      </c>
      <c r="C8" s="4">
        <v>7.1412037037037043E-3</v>
      </c>
      <c r="D8" s="3" t="s">
        <v>5</v>
      </c>
      <c r="E8" s="4">
        <v>7.2800925925925915E-3</v>
      </c>
      <c r="F8" s="17" t="s">
        <v>108</v>
      </c>
      <c r="G8" s="26">
        <v>6.3541666666666668E-3</v>
      </c>
      <c r="H8" s="28"/>
      <c r="I8" s="7"/>
      <c r="J8" s="1" t="s">
        <v>23</v>
      </c>
      <c r="K8" s="4">
        <v>7.106481481481481E-3</v>
      </c>
      <c r="L8" s="1" t="s">
        <v>3</v>
      </c>
      <c r="M8" s="4">
        <v>7.2453703703703708E-3</v>
      </c>
      <c r="N8" s="17" t="s">
        <v>107</v>
      </c>
      <c r="O8" s="26">
        <v>6.3425925925925915E-3</v>
      </c>
      <c r="P8" s="27"/>
      <c r="R8" s="1" t="s">
        <v>67</v>
      </c>
      <c r="S8" s="4">
        <v>6.7361111111111103E-3</v>
      </c>
      <c r="T8" s="3" t="s">
        <v>48</v>
      </c>
      <c r="U8" s="4">
        <v>6.5972222222222222E-3</v>
      </c>
      <c r="V8" s="1" t="s">
        <v>23</v>
      </c>
      <c r="W8" s="4">
        <v>7.106481481481481E-3</v>
      </c>
      <c r="X8" s="3" t="s">
        <v>4</v>
      </c>
      <c r="Y8" s="4">
        <v>7.106481481481481E-3</v>
      </c>
      <c r="Z8" s="23"/>
      <c r="AA8" s="23"/>
      <c r="AB8" s="45"/>
      <c r="AC8" s="45"/>
      <c r="AD8" s="3" t="s">
        <v>67</v>
      </c>
      <c r="AE8" s="4">
        <v>6.5625000000000006E-3</v>
      </c>
      <c r="AF8" s="3" t="s">
        <v>47</v>
      </c>
      <c r="AG8" s="4">
        <v>6.4487545353878045E-3</v>
      </c>
      <c r="AH8" s="1" t="s">
        <v>23</v>
      </c>
      <c r="AI8" s="4">
        <v>7.083333333333333E-3</v>
      </c>
      <c r="AJ8" s="1" t="s">
        <v>3</v>
      </c>
      <c r="AK8" s="4">
        <v>6.8865740740740736E-3</v>
      </c>
      <c r="AL8" s="23"/>
      <c r="AM8" s="23"/>
    </row>
    <row r="9" spans="1:39">
      <c r="A9">
        <v>4</v>
      </c>
      <c r="B9" s="1" t="s">
        <v>24</v>
      </c>
      <c r="C9" s="4">
        <v>7.3148148148148148E-3</v>
      </c>
      <c r="D9" s="3" t="s">
        <v>6</v>
      </c>
      <c r="E9" s="4">
        <v>7.2916666666666659E-3</v>
      </c>
      <c r="F9" s="17" t="s">
        <v>109</v>
      </c>
      <c r="G9" s="26">
        <v>6.3773148148148148E-3</v>
      </c>
      <c r="H9" s="29" t="s">
        <v>45</v>
      </c>
      <c r="I9" s="7"/>
      <c r="J9" s="1" t="s">
        <v>22</v>
      </c>
      <c r="K9" s="4">
        <v>7.1412037037037043E-3</v>
      </c>
      <c r="L9" s="1" t="s">
        <v>5</v>
      </c>
      <c r="M9" s="4">
        <v>7.2800925925925915E-3</v>
      </c>
      <c r="N9" s="17" t="s">
        <v>108</v>
      </c>
      <c r="O9" s="26">
        <v>6.3541666666666668E-3</v>
      </c>
      <c r="P9" s="28"/>
      <c r="R9" s="1" t="s">
        <v>68</v>
      </c>
      <c r="S9" s="4">
        <v>6.7708333333333336E-3</v>
      </c>
      <c r="T9" s="3" t="s">
        <v>88</v>
      </c>
      <c r="U9" s="4">
        <v>6.6666666666666671E-3</v>
      </c>
      <c r="V9" s="1" t="s">
        <v>22</v>
      </c>
      <c r="W9" s="4">
        <v>7.1412037037037043E-3</v>
      </c>
      <c r="X9" s="3" t="s">
        <v>3</v>
      </c>
      <c r="Y9" s="4">
        <v>7.1643518518518514E-3</v>
      </c>
      <c r="Z9" s="23"/>
      <c r="AA9" s="23"/>
      <c r="AC9" s="45"/>
      <c r="AD9" s="3" t="s">
        <v>68</v>
      </c>
      <c r="AE9" s="4">
        <v>6.585648148148146E-3</v>
      </c>
      <c r="AF9" s="3" t="s">
        <v>48</v>
      </c>
      <c r="AG9" s="4">
        <v>6.4814814814814813E-3</v>
      </c>
      <c r="AH9" s="1" t="s">
        <v>22</v>
      </c>
      <c r="AI9" s="4">
        <v>7.106481481481481E-3</v>
      </c>
      <c r="AJ9" s="1" t="s">
        <v>4</v>
      </c>
      <c r="AK9" s="4">
        <v>6.9097222222222225E-3</v>
      </c>
      <c r="AL9" s="23"/>
      <c r="AM9" s="23"/>
    </row>
    <row r="10" spans="1:39">
      <c r="A10">
        <v>5</v>
      </c>
      <c r="B10" s="1" t="s">
        <v>25</v>
      </c>
      <c r="C10" s="4">
        <v>7.4189814814814813E-3</v>
      </c>
      <c r="D10" s="3" t="s">
        <v>4</v>
      </c>
      <c r="E10" s="4">
        <v>7.3495370370370372E-3</v>
      </c>
      <c r="F10" s="17" t="s">
        <v>110</v>
      </c>
      <c r="G10" s="26">
        <v>6.7129629629629622E-3</v>
      </c>
      <c r="H10" s="28"/>
      <c r="I10" s="7"/>
      <c r="J10" s="1" t="s">
        <v>24</v>
      </c>
      <c r="K10" s="4">
        <v>7.3148148148148148E-3</v>
      </c>
      <c r="L10" s="1" t="s">
        <v>6</v>
      </c>
      <c r="M10" s="4">
        <v>7.2916666666666659E-3</v>
      </c>
      <c r="N10" s="17" t="s">
        <v>110</v>
      </c>
      <c r="O10" s="26">
        <v>6.7129629629629622E-3</v>
      </c>
      <c r="P10" s="28"/>
      <c r="R10" s="1" t="s">
        <v>69</v>
      </c>
      <c r="S10" s="4">
        <v>6.851851851851852E-3</v>
      </c>
      <c r="T10" s="3" t="s">
        <v>89</v>
      </c>
      <c r="U10" s="4">
        <v>6.9560185185185185E-3</v>
      </c>
      <c r="V10" s="1" t="s">
        <v>24</v>
      </c>
      <c r="W10" s="4">
        <v>7.3148148148148148E-3</v>
      </c>
      <c r="X10" s="3" t="s">
        <v>5</v>
      </c>
      <c r="Y10" s="4">
        <v>7.1874999999999994E-3</v>
      </c>
      <c r="Z10" s="23"/>
      <c r="AA10" s="23"/>
      <c r="AC10" s="45"/>
      <c r="AD10" s="3" t="s">
        <v>69</v>
      </c>
      <c r="AE10" s="4">
        <v>6.6666666666666645E-3</v>
      </c>
      <c r="AF10" s="3" t="s">
        <v>49</v>
      </c>
      <c r="AG10" s="4">
        <v>6.8634259259259256E-3</v>
      </c>
      <c r="AH10" s="1" t="s">
        <v>25</v>
      </c>
      <c r="AI10" s="4">
        <v>7.1296296296296307E-3</v>
      </c>
      <c r="AJ10" s="1" t="s">
        <v>5</v>
      </c>
      <c r="AK10" s="4">
        <v>7.013888888888889E-3</v>
      </c>
      <c r="AL10" s="23"/>
      <c r="AM10" s="23"/>
    </row>
    <row r="11" spans="1:39">
      <c r="A11">
        <v>6</v>
      </c>
      <c r="B11" s="1" t="s">
        <v>23</v>
      </c>
      <c r="C11" s="4">
        <v>7.4305555555555548E-3</v>
      </c>
      <c r="D11" s="3" t="s">
        <v>7</v>
      </c>
      <c r="E11" s="4">
        <v>7.4074074074074068E-3</v>
      </c>
      <c r="F11" s="17" t="s">
        <v>111</v>
      </c>
      <c r="G11" s="26">
        <v>7.3032407407407412E-3</v>
      </c>
      <c r="H11" s="28"/>
      <c r="I11" s="7"/>
      <c r="J11" s="1" t="s">
        <v>25</v>
      </c>
      <c r="K11" s="4">
        <v>7.4189814814814813E-3</v>
      </c>
      <c r="L11" s="1" t="s">
        <v>4</v>
      </c>
      <c r="M11" s="4">
        <v>7.3495370370370372E-3</v>
      </c>
      <c r="N11" s="17" t="s">
        <v>112</v>
      </c>
      <c r="O11" s="26">
        <v>7.1527777777777787E-3</v>
      </c>
      <c r="P11" s="28"/>
      <c r="R11" s="1" t="s">
        <v>71</v>
      </c>
      <c r="S11" s="4">
        <v>6.8865740740740736E-3</v>
      </c>
      <c r="T11" s="3" t="s">
        <v>90</v>
      </c>
      <c r="U11" s="4">
        <v>7.1759259259259259E-3</v>
      </c>
      <c r="V11" s="1" t="s">
        <v>25</v>
      </c>
      <c r="W11" s="4">
        <v>7.4189814814814813E-3</v>
      </c>
      <c r="X11" s="3" t="s">
        <v>6</v>
      </c>
      <c r="Y11" s="4">
        <v>7.2916666666666659E-3</v>
      </c>
      <c r="Z11" s="23"/>
      <c r="AA11" s="23"/>
      <c r="AB11" s="45"/>
      <c r="AC11" s="45"/>
      <c r="AD11" s="3" t="s">
        <v>73</v>
      </c>
      <c r="AE11" s="4">
        <v>6.7515432098765428E-3</v>
      </c>
      <c r="AF11" s="3" t="s">
        <v>50</v>
      </c>
      <c r="AG11" s="4">
        <v>6.9328703703703696E-3</v>
      </c>
      <c r="AH11" s="1" t="s">
        <v>24</v>
      </c>
      <c r="AI11" s="4">
        <v>7.3148148148148148E-3</v>
      </c>
      <c r="AJ11" s="1" t="s">
        <v>6</v>
      </c>
      <c r="AK11" s="4">
        <v>7.1296296296296307E-3</v>
      </c>
      <c r="AL11" s="23"/>
      <c r="AM11" s="23"/>
    </row>
    <row r="12" spans="1:39">
      <c r="A12">
        <v>7</v>
      </c>
      <c r="B12" s="1" t="s">
        <v>26</v>
      </c>
      <c r="C12" s="4">
        <v>7.7314814814814815E-3</v>
      </c>
      <c r="D12" s="3" t="s">
        <v>8</v>
      </c>
      <c r="E12" s="4">
        <v>7.4189814814814813E-3</v>
      </c>
      <c r="F12" s="17" t="s">
        <v>112</v>
      </c>
      <c r="G12" s="26">
        <v>7.3611111111111108E-3</v>
      </c>
      <c r="H12" s="28"/>
      <c r="I12" s="7"/>
      <c r="J12" s="1" t="s">
        <v>26</v>
      </c>
      <c r="K12" s="4">
        <v>7.719907407407408E-3</v>
      </c>
      <c r="L12" s="1" t="s">
        <v>8</v>
      </c>
      <c r="M12" s="4">
        <v>7.3495370370370372E-3</v>
      </c>
      <c r="N12" s="17" t="s">
        <v>111</v>
      </c>
      <c r="O12" s="26">
        <v>7.1759259259259259E-3</v>
      </c>
      <c r="P12" s="28"/>
      <c r="R12" s="1" t="s">
        <v>72</v>
      </c>
      <c r="S12" s="4">
        <v>6.9328703703703696E-3</v>
      </c>
      <c r="T12" s="3" t="s">
        <v>91</v>
      </c>
      <c r="U12" s="4">
        <v>7.2800925925925915E-3</v>
      </c>
      <c r="V12" s="1" t="s">
        <v>26</v>
      </c>
      <c r="W12" s="4">
        <v>7.719907407407408E-3</v>
      </c>
      <c r="X12" s="3" t="s">
        <v>8</v>
      </c>
      <c r="Y12" s="4">
        <v>7.3495370370370372E-3</v>
      </c>
      <c r="Z12" s="23"/>
      <c r="AA12" s="23"/>
      <c r="AB12" s="45"/>
      <c r="AC12" s="45"/>
      <c r="AD12" s="3" t="s">
        <v>72</v>
      </c>
      <c r="AE12" s="4">
        <v>6.851851851851852E-3</v>
      </c>
      <c r="AF12" s="3" t="s">
        <v>51</v>
      </c>
      <c r="AG12" s="4">
        <v>7.0486111111111105E-3</v>
      </c>
      <c r="AH12" s="1" t="s">
        <v>26</v>
      </c>
      <c r="AI12" s="4">
        <v>7.6157407407407415E-3</v>
      </c>
      <c r="AJ12" s="1" t="s">
        <v>7</v>
      </c>
      <c r="AK12" s="4">
        <v>7.1759259259259259E-3</v>
      </c>
      <c r="AL12" s="23"/>
      <c r="AM12" s="23"/>
    </row>
    <row r="13" spans="1:39" s="43" customFormat="1" ht="19.5" thickBot="1">
      <c r="A13" s="43">
        <v>8</v>
      </c>
      <c r="B13" s="37" t="s">
        <v>27</v>
      </c>
      <c r="C13" s="38">
        <v>7.905092592592592E-3</v>
      </c>
      <c r="D13" s="39" t="s">
        <v>3</v>
      </c>
      <c r="E13" s="38">
        <v>7.5115740740740742E-3</v>
      </c>
      <c r="F13" s="40" t="s">
        <v>115</v>
      </c>
      <c r="G13" s="41">
        <v>7.6388888888888886E-3</v>
      </c>
      <c r="H13" s="42" t="s">
        <v>45</v>
      </c>
      <c r="J13" s="37" t="s">
        <v>28</v>
      </c>
      <c r="K13" s="38">
        <v>7.8472222222222224E-3</v>
      </c>
      <c r="L13" s="37" t="s">
        <v>7</v>
      </c>
      <c r="M13" s="38">
        <v>7.3726851851851861E-3</v>
      </c>
      <c r="N13" s="40" t="s">
        <v>115</v>
      </c>
      <c r="O13" s="41">
        <v>7.2685185185185188E-3</v>
      </c>
      <c r="P13" s="42"/>
      <c r="R13" s="37" t="s">
        <v>73</v>
      </c>
      <c r="S13" s="38">
        <v>7.0023148148148154E-3</v>
      </c>
      <c r="T13" s="39" t="s">
        <v>92</v>
      </c>
      <c r="U13" s="38">
        <v>7.2800925925925915E-3</v>
      </c>
      <c r="V13" s="37" t="s">
        <v>28</v>
      </c>
      <c r="W13" s="38">
        <v>7.8472222222222224E-3</v>
      </c>
      <c r="X13" s="39" t="s">
        <v>7</v>
      </c>
      <c r="Y13" s="38">
        <v>7.3726851851851861E-3</v>
      </c>
      <c r="Z13" s="44"/>
      <c r="AA13" s="44"/>
      <c r="AC13" s="45"/>
      <c r="AD13" s="39" t="s">
        <v>71</v>
      </c>
      <c r="AE13" s="38">
        <v>6.8634259259259256E-3</v>
      </c>
      <c r="AF13" s="39" t="s">
        <v>52</v>
      </c>
      <c r="AG13" s="38">
        <v>7.2800925925925915E-3</v>
      </c>
      <c r="AH13" s="37" t="s">
        <v>28</v>
      </c>
      <c r="AI13" s="38">
        <v>7.7314814814814815E-3</v>
      </c>
      <c r="AJ13" s="37" t="s">
        <v>8</v>
      </c>
      <c r="AK13" s="38">
        <v>7.3263888888888892E-3</v>
      </c>
      <c r="AL13" s="44"/>
      <c r="AM13" s="44"/>
    </row>
    <row r="14" spans="1:39" ht="19.5" thickTop="1">
      <c r="A14" s="48">
        <v>9</v>
      </c>
      <c r="B14" s="2" t="s">
        <v>29</v>
      </c>
      <c r="C14" s="30">
        <v>8.3680555555555557E-3</v>
      </c>
      <c r="D14" s="31" t="s">
        <v>10</v>
      </c>
      <c r="E14" s="30">
        <v>7.789351851851852E-3</v>
      </c>
      <c r="F14" s="32" t="s">
        <v>113</v>
      </c>
      <c r="G14" s="33">
        <v>7.7083333333333335E-3</v>
      </c>
      <c r="H14" s="28"/>
      <c r="I14" s="7"/>
      <c r="J14" s="2" t="s">
        <v>27</v>
      </c>
      <c r="K14" s="30">
        <v>7.905092592592592E-3</v>
      </c>
      <c r="L14" s="2" t="s">
        <v>9</v>
      </c>
      <c r="M14" s="30">
        <v>7.5231481481481477E-3</v>
      </c>
      <c r="N14" s="32" t="s">
        <v>113</v>
      </c>
      <c r="O14" s="33">
        <v>7.3495370370370372E-3</v>
      </c>
      <c r="P14" s="28"/>
      <c r="R14" s="2" t="s">
        <v>74</v>
      </c>
      <c r="S14" s="30">
        <v>7.037037037037037E-3</v>
      </c>
      <c r="T14" s="31" t="s">
        <v>93</v>
      </c>
      <c r="U14" s="30">
        <v>7.3752314814814861E-3</v>
      </c>
      <c r="V14" s="2" t="s">
        <v>27</v>
      </c>
      <c r="W14" s="30">
        <v>7.905092592592592E-3</v>
      </c>
      <c r="X14" s="31" t="s">
        <v>9</v>
      </c>
      <c r="Y14" s="30">
        <v>7.5231481481481477E-3</v>
      </c>
      <c r="Z14" s="34"/>
      <c r="AA14" s="34"/>
      <c r="AC14" s="49"/>
      <c r="AD14" s="31" t="s">
        <v>74</v>
      </c>
      <c r="AE14" s="30">
        <v>7.037037037037037E-3</v>
      </c>
      <c r="AF14" s="31" t="s">
        <v>53</v>
      </c>
      <c r="AG14" s="30">
        <v>7.3400944479785129E-3</v>
      </c>
      <c r="AH14" s="35" t="s">
        <v>27</v>
      </c>
      <c r="AI14" s="36">
        <v>7.905092592592592E-3</v>
      </c>
      <c r="AJ14" s="2" t="s">
        <v>9</v>
      </c>
      <c r="AK14" s="30">
        <v>7.3988526570048299E-3</v>
      </c>
      <c r="AL14" s="34"/>
      <c r="AM14" s="34"/>
    </row>
    <row r="15" spans="1:39">
      <c r="A15" s="48">
        <v>10</v>
      </c>
      <c r="B15" s="1" t="s">
        <v>28</v>
      </c>
      <c r="C15" s="4">
        <v>8.3680555555555557E-3</v>
      </c>
      <c r="D15" s="3" t="s">
        <v>9</v>
      </c>
      <c r="E15" s="4">
        <v>7.9282407407407409E-3</v>
      </c>
      <c r="F15" s="17" t="s">
        <v>114</v>
      </c>
      <c r="G15" s="26">
        <v>7.743055555555556E-3</v>
      </c>
      <c r="H15" s="28"/>
      <c r="I15" s="7"/>
      <c r="J15" s="5" t="s">
        <v>31</v>
      </c>
      <c r="K15" s="6">
        <v>8.2870370370370372E-3</v>
      </c>
      <c r="L15" s="1" t="s">
        <v>10</v>
      </c>
      <c r="M15" s="4">
        <v>7.789351851851852E-3</v>
      </c>
      <c r="N15" s="17" t="s">
        <v>114</v>
      </c>
      <c r="O15" s="26">
        <v>7.5462962962962966E-3</v>
      </c>
      <c r="P15" s="28"/>
      <c r="R15" s="1" t="s">
        <v>75</v>
      </c>
      <c r="S15" s="4">
        <v>7.1412037037037043E-3</v>
      </c>
      <c r="T15" s="3" t="s">
        <v>94</v>
      </c>
      <c r="U15" s="4">
        <v>7.4652777777777781E-3</v>
      </c>
      <c r="V15" s="5" t="s">
        <v>31</v>
      </c>
      <c r="W15" s="6">
        <v>8.2870370370370372E-3</v>
      </c>
      <c r="X15" s="3" t="s">
        <v>10</v>
      </c>
      <c r="Y15" s="4">
        <v>7.789351851851852E-3</v>
      </c>
      <c r="Z15" s="23"/>
      <c r="AA15" s="23"/>
      <c r="AD15" s="3" t="s">
        <v>75</v>
      </c>
      <c r="AE15" s="4">
        <v>7.1412037037037043E-3</v>
      </c>
      <c r="AF15" s="3" t="s">
        <v>54</v>
      </c>
      <c r="AG15" s="4">
        <v>7.3752314814814861E-3</v>
      </c>
      <c r="AH15" s="5" t="s">
        <v>30</v>
      </c>
      <c r="AI15" s="6">
        <v>8.2754629629629619E-3</v>
      </c>
      <c r="AJ15" s="1" t="s">
        <v>10</v>
      </c>
      <c r="AK15" s="4">
        <v>7.789351851851852E-3</v>
      </c>
      <c r="AL15" s="23"/>
      <c r="AM15" s="23"/>
    </row>
    <row r="16" spans="1:39">
      <c r="A16" s="48">
        <v>11</v>
      </c>
      <c r="B16" s="5" t="s">
        <v>32</v>
      </c>
      <c r="C16" s="6">
        <v>8.4143518518518517E-3</v>
      </c>
      <c r="D16" s="3" t="s">
        <v>11</v>
      </c>
      <c r="E16" s="4">
        <v>8.1597222222222227E-3</v>
      </c>
      <c r="F16" s="17" t="s">
        <v>116</v>
      </c>
      <c r="G16" s="26">
        <v>8.9467592592592585E-3</v>
      </c>
      <c r="H16" s="28"/>
      <c r="I16" s="7"/>
      <c r="J16" s="5" t="s">
        <v>30</v>
      </c>
      <c r="K16" s="6">
        <v>8.2986111111111108E-3</v>
      </c>
      <c r="L16" s="1" t="s">
        <v>11</v>
      </c>
      <c r="M16" s="4">
        <v>8.0439814814814818E-3</v>
      </c>
      <c r="N16" s="17" t="s">
        <v>116</v>
      </c>
      <c r="O16" s="26">
        <v>8.0671296296296307E-3</v>
      </c>
      <c r="P16" s="28"/>
      <c r="R16" s="1" t="s">
        <v>76</v>
      </c>
      <c r="S16" s="4">
        <v>7.2569444444444443E-3</v>
      </c>
      <c r="T16" s="3" t="s">
        <v>55</v>
      </c>
      <c r="U16" s="4">
        <v>7.5231481481481477E-3</v>
      </c>
      <c r="V16" s="5" t="s">
        <v>30</v>
      </c>
      <c r="W16" s="6">
        <v>8.2986111111111108E-3</v>
      </c>
      <c r="X16" s="3" t="s">
        <v>11</v>
      </c>
      <c r="Y16" s="4">
        <v>8.0439814814814818E-3</v>
      </c>
      <c r="Z16" s="23"/>
      <c r="AA16" s="23"/>
      <c r="AD16" s="3" t="s">
        <v>76</v>
      </c>
      <c r="AE16" s="4">
        <v>7.1412037037037086E-3</v>
      </c>
      <c r="AF16" s="3" t="s">
        <v>55</v>
      </c>
      <c r="AG16" s="4">
        <v>7.5231481481481477E-3</v>
      </c>
      <c r="AH16" s="5" t="s">
        <v>31</v>
      </c>
      <c r="AI16" s="6">
        <v>8.2870370370370372E-3</v>
      </c>
      <c r="AJ16" s="1" t="s">
        <v>11</v>
      </c>
      <c r="AK16" s="4">
        <v>8.0439814814814818E-3</v>
      </c>
      <c r="AL16" s="23"/>
      <c r="AM16" s="23"/>
    </row>
    <row r="17" spans="1:39">
      <c r="A17" s="48">
        <v>12</v>
      </c>
      <c r="B17" s="5" t="s">
        <v>31</v>
      </c>
      <c r="C17" s="6">
        <v>8.5300925925925926E-3</v>
      </c>
      <c r="D17" s="3" t="s">
        <v>15</v>
      </c>
      <c r="E17" s="4">
        <v>8.3333333333333332E-3</v>
      </c>
      <c r="F17" s="17" t="s">
        <v>117</v>
      </c>
      <c r="G17" s="26">
        <v>9.0509259259259258E-3</v>
      </c>
      <c r="H17" s="28"/>
      <c r="I17" s="7"/>
      <c r="J17" s="5" t="s">
        <v>29</v>
      </c>
      <c r="K17" s="6">
        <v>8.3564814814814804E-3</v>
      </c>
      <c r="L17" s="1" t="s">
        <v>15</v>
      </c>
      <c r="M17" s="4">
        <v>8.3333333333333332E-3</v>
      </c>
      <c r="N17" s="17" t="s">
        <v>119</v>
      </c>
      <c r="O17" s="26">
        <v>8.7962962962962968E-3</v>
      </c>
      <c r="P17" s="28"/>
      <c r="R17" s="1" t="s">
        <v>77</v>
      </c>
      <c r="S17" s="4">
        <v>7.4134460547504027E-3</v>
      </c>
      <c r="T17" s="3" t="s">
        <v>95</v>
      </c>
      <c r="U17" s="4">
        <v>7.5810185185185182E-3</v>
      </c>
      <c r="V17" s="5" t="s">
        <v>29</v>
      </c>
      <c r="W17" s="6">
        <v>8.3564814814814804E-3</v>
      </c>
      <c r="X17" s="3" t="s">
        <v>15</v>
      </c>
      <c r="Y17" s="4">
        <v>8.3101851851851861E-3</v>
      </c>
      <c r="Z17" s="23"/>
      <c r="AA17" s="23"/>
      <c r="AD17" s="3" t="s">
        <v>79</v>
      </c>
      <c r="AE17" s="4">
        <v>7.2250999291641376E-3</v>
      </c>
      <c r="AF17" s="3" t="s">
        <v>56</v>
      </c>
      <c r="AG17" s="4">
        <v>7.5231481481481486E-3</v>
      </c>
      <c r="AH17" s="5" t="s">
        <v>29</v>
      </c>
      <c r="AI17" s="6">
        <v>8.3564814814814804E-3</v>
      </c>
      <c r="AJ17" s="1" t="s">
        <v>15</v>
      </c>
      <c r="AK17" s="4">
        <v>8.3101851851851861E-3</v>
      </c>
      <c r="AL17" s="23"/>
      <c r="AM17" s="23"/>
    </row>
    <row r="18" spans="1:39">
      <c r="A18" s="48">
        <v>13</v>
      </c>
      <c r="B18" s="5" t="s">
        <v>33</v>
      </c>
      <c r="C18" s="6">
        <v>8.611111111111111E-3</v>
      </c>
      <c r="D18" s="3" t="s">
        <v>12</v>
      </c>
      <c r="E18" s="4">
        <v>8.4837962962962966E-3</v>
      </c>
      <c r="F18" s="17" t="s">
        <v>118</v>
      </c>
      <c r="G18" s="26">
        <v>9.9768518518518531E-3</v>
      </c>
      <c r="H18" s="28"/>
      <c r="I18" s="7"/>
      <c r="J18" s="5" t="s">
        <v>34</v>
      </c>
      <c r="K18" s="6">
        <v>8.4143518518518517E-3</v>
      </c>
      <c r="L18" s="1" t="s">
        <v>12</v>
      </c>
      <c r="M18" s="4">
        <v>8.4837962962962966E-3</v>
      </c>
      <c r="N18" s="17" t="s">
        <v>117</v>
      </c>
      <c r="O18" s="26">
        <v>9.0509259259259258E-3</v>
      </c>
      <c r="P18" s="28"/>
      <c r="R18" s="1" t="s">
        <v>78</v>
      </c>
      <c r="S18" s="4">
        <v>7.8935185185185185E-3</v>
      </c>
      <c r="T18" s="3" t="s">
        <v>96</v>
      </c>
      <c r="U18" s="4">
        <v>7.6273148148148151E-3</v>
      </c>
      <c r="V18" s="5" t="s">
        <v>34</v>
      </c>
      <c r="W18" s="6">
        <v>8.4143518518518517E-3</v>
      </c>
      <c r="X18" s="3" t="s">
        <v>12</v>
      </c>
      <c r="Y18" s="4">
        <v>8.4837962962962966E-3</v>
      </c>
      <c r="Z18" s="23"/>
      <c r="AA18" s="23"/>
      <c r="AD18" s="3" t="s">
        <v>77</v>
      </c>
      <c r="AE18" s="4">
        <v>7.3121624228395026E-3</v>
      </c>
      <c r="AF18" s="3" t="s">
        <v>57</v>
      </c>
      <c r="AG18" s="4">
        <v>7.6273148148148151E-3</v>
      </c>
      <c r="AH18" s="1" t="s">
        <v>34</v>
      </c>
      <c r="AI18" s="4">
        <v>8.3796296296296292E-3</v>
      </c>
      <c r="AJ18" s="1" t="s">
        <v>12</v>
      </c>
      <c r="AK18" s="4">
        <v>8.4837962962962966E-3</v>
      </c>
      <c r="AL18" s="23"/>
      <c r="AM18" s="23"/>
    </row>
    <row r="19" spans="1:39">
      <c r="A19" s="48">
        <v>14</v>
      </c>
      <c r="B19" s="5" t="s">
        <v>30</v>
      </c>
      <c r="C19" s="6">
        <v>8.6805555555555559E-3</v>
      </c>
      <c r="D19" s="3" t="s">
        <v>13</v>
      </c>
      <c r="E19" s="4">
        <v>8.5809178743961375E-3</v>
      </c>
      <c r="F19" s="17" t="s">
        <v>119</v>
      </c>
      <c r="G19" s="26">
        <v>1.0659722222222221E-2</v>
      </c>
      <c r="H19" s="28"/>
      <c r="I19" s="7"/>
      <c r="J19" s="1" t="s">
        <v>36</v>
      </c>
      <c r="K19" s="4">
        <v>9.0277777777777787E-3</v>
      </c>
      <c r="L19" s="1" t="s">
        <v>13</v>
      </c>
      <c r="M19" s="4">
        <v>8.5763888888888886E-3</v>
      </c>
      <c r="N19" s="17" t="s">
        <v>118</v>
      </c>
      <c r="O19" s="26">
        <v>9.9768518518518531E-3</v>
      </c>
      <c r="P19" s="28"/>
      <c r="R19" s="1" t="s">
        <v>79</v>
      </c>
      <c r="S19" s="4">
        <v>7.9388083735909831E-3</v>
      </c>
      <c r="T19" s="3" t="s">
        <v>97</v>
      </c>
      <c r="U19" s="4">
        <v>7.7314814814814815E-3</v>
      </c>
      <c r="V19" s="1" t="s">
        <v>36</v>
      </c>
      <c r="W19" s="4">
        <v>9.0277777777777787E-3</v>
      </c>
      <c r="X19" s="3" t="s">
        <v>13</v>
      </c>
      <c r="Y19" s="4">
        <v>8.5763888888888886E-3</v>
      </c>
      <c r="Z19" s="23"/>
      <c r="AA19" s="23"/>
      <c r="AD19" s="3" t="s">
        <v>78</v>
      </c>
      <c r="AE19" s="4">
        <v>7.8935185185185185E-3</v>
      </c>
      <c r="AF19" s="3" t="s">
        <v>58</v>
      </c>
      <c r="AG19" s="4">
        <v>7.719907407407408E-3</v>
      </c>
      <c r="AH19" s="1" t="s">
        <v>37</v>
      </c>
      <c r="AI19" s="4">
        <v>8.5532407407407415E-3</v>
      </c>
      <c r="AJ19" s="1" t="s">
        <v>13</v>
      </c>
      <c r="AK19" s="4">
        <v>8.5763888888888886E-3</v>
      </c>
      <c r="AL19" s="23"/>
      <c r="AM19" s="23"/>
    </row>
    <row r="20" spans="1:39">
      <c r="A20" s="48">
        <v>15</v>
      </c>
      <c r="B20" s="1" t="s">
        <v>35</v>
      </c>
      <c r="C20" s="4">
        <v>8.9120370370370378E-3</v>
      </c>
      <c r="D20" s="3" t="s">
        <v>19</v>
      </c>
      <c r="E20" s="4">
        <v>8.6805555555555559E-3</v>
      </c>
      <c r="F20" s="17"/>
      <c r="G20" s="17"/>
      <c r="H20" s="19"/>
      <c r="I20" s="7"/>
      <c r="J20" s="1" t="s">
        <v>38</v>
      </c>
      <c r="K20" s="4">
        <v>9.1203703703703707E-3</v>
      </c>
      <c r="L20" s="1" t="s">
        <v>19</v>
      </c>
      <c r="M20" s="4">
        <v>8.6805555555555559E-3</v>
      </c>
      <c r="N20" s="17"/>
      <c r="O20" s="17"/>
      <c r="P20" s="19"/>
      <c r="R20" s="1" t="s">
        <v>80</v>
      </c>
      <c r="S20" s="4">
        <v>8.2306763285024155E-3</v>
      </c>
      <c r="T20" s="3" t="s">
        <v>99</v>
      </c>
      <c r="U20" s="4">
        <v>7.858796296296296E-3</v>
      </c>
      <c r="V20" s="1" t="s">
        <v>38</v>
      </c>
      <c r="W20" s="4">
        <v>9.1203703703703707E-3</v>
      </c>
      <c r="X20" s="3" t="s">
        <v>19</v>
      </c>
      <c r="Y20" s="4">
        <v>8.6805555555555559E-3</v>
      </c>
      <c r="Z20" s="23"/>
      <c r="AA20" s="23"/>
      <c r="AD20" s="3" t="s">
        <v>86</v>
      </c>
      <c r="AE20" s="4">
        <v>8.0555555555555589E-3</v>
      </c>
      <c r="AF20" s="3" t="s">
        <v>97</v>
      </c>
      <c r="AG20" s="4">
        <v>7.7314814814814815E-3</v>
      </c>
      <c r="AH20" s="1" t="s">
        <v>39</v>
      </c>
      <c r="AI20" s="4">
        <v>8.9351851851851866E-3</v>
      </c>
      <c r="AJ20" s="1" t="s">
        <v>19</v>
      </c>
      <c r="AK20" s="4">
        <v>8.6805555555555559E-3</v>
      </c>
      <c r="AL20" s="23"/>
      <c r="AM20" s="23"/>
    </row>
    <row r="21" spans="1:39">
      <c r="A21" s="48">
        <v>16</v>
      </c>
      <c r="B21" s="1" t="s">
        <v>36</v>
      </c>
      <c r="C21" s="4">
        <v>9.0277777777777787E-3</v>
      </c>
      <c r="D21" s="3" t="s">
        <v>14</v>
      </c>
      <c r="E21" s="4">
        <v>8.7122584541062809E-3</v>
      </c>
      <c r="F21" s="17"/>
      <c r="G21" s="17"/>
      <c r="H21" s="19"/>
      <c r="I21" s="7"/>
      <c r="J21" s="1" t="s">
        <v>39</v>
      </c>
      <c r="K21" s="4">
        <v>9.2013888888888892E-3</v>
      </c>
      <c r="L21" s="1" t="s">
        <v>14</v>
      </c>
      <c r="M21" s="4">
        <v>8.7152777777777784E-3</v>
      </c>
      <c r="N21" s="17"/>
      <c r="O21" s="17"/>
      <c r="P21" s="19"/>
      <c r="R21" s="1" t="s">
        <v>81</v>
      </c>
      <c r="S21" s="4">
        <v>8.6392914653784236E-3</v>
      </c>
      <c r="T21" s="3" t="s">
        <v>101</v>
      </c>
      <c r="U21" s="4">
        <v>7.8703703703703713E-3</v>
      </c>
      <c r="V21" s="1" t="s">
        <v>39</v>
      </c>
      <c r="W21" s="4">
        <v>9.2013888888888892E-3</v>
      </c>
      <c r="X21" s="3" t="s">
        <v>14</v>
      </c>
      <c r="Y21" s="4">
        <v>8.7152777777777784E-3</v>
      </c>
      <c r="Z21" s="23"/>
      <c r="AA21" s="23"/>
      <c r="AD21" s="3" t="s">
        <v>80</v>
      </c>
      <c r="AE21" s="4">
        <v>8.2306763285024155E-3</v>
      </c>
      <c r="AF21" s="3" t="s">
        <v>98</v>
      </c>
      <c r="AG21" s="4">
        <v>7.858796296296296E-3</v>
      </c>
      <c r="AH21" s="1" t="s">
        <v>40</v>
      </c>
      <c r="AI21" s="4">
        <v>9.0046296296296298E-3</v>
      </c>
      <c r="AJ21" s="1" t="s">
        <v>14</v>
      </c>
      <c r="AK21" s="4">
        <v>8.7152777777777784E-3</v>
      </c>
      <c r="AL21" s="23"/>
      <c r="AM21" s="23"/>
    </row>
    <row r="22" spans="1:39">
      <c r="A22" s="48">
        <v>17</v>
      </c>
      <c r="B22" s="1" t="s">
        <v>34</v>
      </c>
      <c r="C22" s="4">
        <v>9.0624999999999994E-3</v>
      </c>
      <c r="D22" s="3" t="s">
        <v>16</v>
      </c>
      <c r="E22" s="4">
        <v>9.777576489533011E-3</v>
      </c>
      <c r="F22" s="17"/>
      <c r="G22" s="17"/>
      <c r="H22" s="19"/>
      <c r="I22" s="7"/>
      <c r="J22" s="1" t="s">
        <v>42</v>
      </c>
      <c r="K22" s="4">
        <v>9.2361111111111116E-3</v>
      </c>
      <c r="L22" s="1" t="s">
        <v>16</v>
      </c>
      <c r="M22" s="4">
        <v>9.780092592592592E-3</v>
      </c>
      <c r="N22" s="17"/>
      <c r="O22" s="17"/>
      <c r="P22" s="19"/>
      <c r="R22" s="1" t="s">
        <v>82</v>
      </c>
      <c r="S22" s="4">
        <v>8.8078703703703704E-3</v>
      </c>
      <c r="T22" s="3" t="s">
        <v>102</v>
      </c>
      <c r="U22" s="4">
        <v>7.9861111111111122E-3</v>
      </c>
      <c r="V22" s="1" t="s">
        <v>42</v>
      </c>
      <c r="W22" s="4">
        <v>9.2361111111111116E-3</v>
      </c>
      <c r="X22" s="3" t="s">
        <v>16</v>
      </c>
      <c r="Y22" s="4">
        <v>9.780092592592592E-3</v>
      </c>
      <c r="Z22" s="23"/>
      <c r="AA22" s="23"/>
      <c r="AD22" s="3" t="s">
        <v>81</v>
      </c>
      <c r="AE22" s="4">
        <v>8.6392914653784236E-3</v>
      </c>
      <c r="AF22" s="3" t="s">
        <v>100</v>
      </c>
      <c r="AG22" s="4">
        <v>7.8703703703703713E-3</v>
      </c>
      <c r="AH22" s="1" t="s">
        <v>36</v>
      </c>
      <c r="AI22" s="4">
        <v>9.0277777777777787E-3</v>
      </c>
      <c r="AJ22" s="1" t="s">
        <v>16</v>
      </c>
      <c r="AK22" s="4">
        <v>9.780092592592592E-3</v>
      </c>
      <c r="AL22" s="23"/>
      <c r="AM22" s="23"/>
    </row>
    <row r="23" spans="1:39">
      <c r="A23" s="48">
        <v>18</v>
      </c>
      <c r="B23" s="1" t="s">
        <v>37</v>
      </c>
      <c r="C23" s="4">
        <v>9.1087962962962971E-3</v>
      </c>
      <c r="D23" s="3" t="s">
        <v>17</v>
      </c>
      <c r="E23" s="4">
        <v>9.8842592592592576E-3</v>
      </c>
      <c r="F23" s="17"/>
      <c r="G23" s="17"/>
      <c r="H23" s="19"/>
      <c r="I23" s="7"/>
      <c r="J23" s="1" t="s">
        <v>43</v>
      </c>
      <c r="K23" s="4">
        <v>9.2708333333333341E-3</v>
      </c>
      <c r="L23" s="1" t="s">
        <v>17</v>
      </c>
      <c r="M23" s="4">
        <v>9.8842592592592576E-3</v>
      </c>
      <c r="N23" s="17"/>
      <c r="O23" s="17"/>
      <c r="P23" s="19"/>
      <c r="R23" s="1" t="s">
        <v>83</v>
      </c>
      <c r="S23" s="4">
        <v>9.0625000000000011E-3</v>
      </c>
      <c r="T23" s="3" t="s">
        <v>104</v>
      </c>
      <c r="U23" s="4">
        <v>8.1018518518518514E-3</v>
      </c>
      <c r="V23" s="1" t="s">
        <v>43</v>
      </c>
      <c r="W23" s="4">
        <v>9.2708333333333341E-3</v>
      </c>
      <c r="X23" s="3" t="s">
        <v>17</v>
      </c>
      <c r="Y23" s="4">
        <v>9.8842592592592576E-3</v>
      </c>
      <c r="Z23" s="23"/>
      <c r="AA23" s="23"/>
      <c r="AD23" s="3" t="s">
        <v>84</v>
      </c>
      <c r="AE23" s="4">
        <v>8.7384259259259273E-3</v>
      </c>
      <c r="AF23" s="3" t="s">
        <v>103</v>
      </c>
      <c r="AG23" s="4">
        <v>7.951388888888888E-3</v>
      </c>
      <c r="AH23" s="1" t="s">
        <v>38</v>
      </c>
      <c r="AI23" s="4">
        <v>9.1203703703703707E-3</v>
      </c>
      <c r="AJ23" s="1" t="s">
        <v>17</v>
      </c>
      <c r="AK23" s="4">
        <v>9.8842592592592576E-3</v>
      </c>
      <c r="AL23" s="23"/>
      <c r="AM23" s="23"/>
    </row>
    <row r="24" spans="1:39">
      <c r="A24" s="48">
        <v>19</v>
      </c>
      <c r="B24" s="1" t="s">
        <v>42</v>
      </c>
      <c r="C24" s="4">
        <v>9.2361111111111116E-3</v>
      </c>
      <c r="D24" s="3" t="s">
        <v>18</v>
      </c>
      <c r="E24" s="4">
        <v>1.0390499194847021E-2</v>
      </c>
      <c r="F24" s="17"/>
      <c r="G24" s="17"/>
      <c r="H24" s="19"/>
      <c r="I24" s="7"/>
      <c r="J24" s="1" t="s">
        <v>37</v>
      </c>
      <c r="K24" s="4">
        <v>9.2939814814814812E-3</v>
      </c>
      <c r="L24" s="1" t="s">
        <v>18</v>
      </c>
      <c r="M24" s="4">
        <v>1.0393518518518519E-2</v>
      </c>
      <c r="N24" s="17"/>
      <c r="O24" s="17"/>
      <c r="P24" s="19"/>
      <c r="R24" s="1" t="s">
        <v>84</v>
      </c>
      <c r="S24" s="4">
        <v>9.1319444444444443E-3</v>
      </c>
      <c r="T24" s="3" t="s">
        <v>75</v>
      </c>
      <c r="U24" s="4">
        <v>8.1915509259259146E-3</v>
      </c>
      <c r="V24" s="1" t="s">
        <v>37</v>
      </c>
      <c r="W24" s="4">
        <v>9.2939814814814812E-3</v>
      </c>
      <c r="X24" s="3" t="s">
        <v>18</v>
      </c>
      <c r="Y24" s="4">
        <v>1.0393518518518519E-2</v>
      </c>
      <c r="Z24" s="23"/>
      <c r="AA24" s="23"/>
      <c r="AD24" s="3" t="s">
        <v>82</v>
      </c>
      <c r="AE24" s="4">
        <v>8.8078703703703704E-3</v>
      </c>
      <c r="AF24" s="3" t="s">
        <v>70</v>
      </c>
      <c r="AG24" s="4">
        <v>8.1597222222222227E-3</v>
      </c>
      <c r="AH24" s="1" t="s">
        <v>41</v>
      </c>
      <c r="AI24" s="4">
        <v>9.1203703703703707E-3</v>
      </c>
      <c r="AJ24" s="1" t="s">
        <v>18</v>
      </c>
      <c r="AK24" s="4">
        <v>1.0393518518518519E-2</v>
      </c>
      <c r="AL24" s="23"/>
      <c r="AM24" s="23"/>
    </row>
    <row r="25" spans="1:39">
      <c r="A25" s="48">
        <v>20</v>
      </c>
      <c r="B25" s="1" t="s">
        <v>41</v>
      </c>
      <c r="C25" s="4">
        <v>9.2592592592592605E-3</v>
      </c>
      <c r="D25" s="3"/>
      <c r="E25" s="3"/>
      <c r="F25" s="17"/>
      <c r="G25" s="17"/>
      <c r="H25" s="19"/>
      <c r="I25" s="7"/>
      <c r="J25" s="1" t="s">
        <v>40</v>
      </c>
      <c r="K25" s="4">
        <v>9.3287037037037036E-3</v>
      </c>
      <c r="L25" s="1"/>
      <c r="M25" s="4"/>
      <c r="N25" s="17"/>
      <c r="O25" s="17"/>
      <c r="P25" s="19"/>
      <c r="R25" s="1" t="s">
        <v>85</v>
      </c>
      <c r="S25" s="4">
        <v>9.9235104669887289E-3</v>
      </c>
      <c r="T25" s="3" t="s">
        <v>71</v>
      </c>
      <c r="U25" s="4">
        <v>8.2638888888888883E-3</v>
      </c>
      <c r="V25" s="1" t="s">
        <v>40</v>
      </c>
      <c r="W25" s="4">
        <v>9.3287037037037036E-3</v>
      </c>
      <c r="X25" s="3"/>
      <c r="Y25" s="3"/>
      <c r="Z25" s="23"/>
      <c r="AA25" s="23"/>
      <c r="AD25" s="3" t="s">
        <v>83</v>
      </c>
      <c r="AE25" s="4">
        <v>9.0624999999999994E-3</v>
      </c>
      <c r="AF25" s="3" t="s">
        <v>105</v>
      </c>
      <c r="AG25" s="4">
        <v>8.1597222222222227E-3</v>
      </c>
      <c r="AH25" s="1" t="s">
        <v>42</v>
      </c>
      <c r="AI25" s="4">
        <v>9.2361111111111116E-3</v>
      </c>
      <c r="AJ25" s="1"/>
      <c r="AK25" s="4"/>
      <c r="AL25" s="23"/>
      <c r="AM25" s="23"/>
    </row>
    <row r="26" spans="1:39">
      <c r="B26" s="10"/>
      <c r="C26" s="11"/>
      <c r="D26" s="12"/>
      <c r="E26" s="12"/>
      <c r="F26" s="18"/>
      <c r="G26" s="18"/>
      <c r="H26" s="19"/>
      <c r="I26" s="7"/>
      <c r="L26" s="7"/>
      <c r="M26" s="7"/>
      <c r="P26" s="19"/>
      <c r="R26" s="7"/>
    </row>
    <row r="27" spans="1:39">
      <c r="A27" s="1" t="s">
        <v>61</v>
      </c>
      <c r="B27" s="71">
        <f>AVERAGE(C6:C13)</f>
        <v>7.2800925925925915E-3</v>
      </c>
      <c r="C27" s="67"/>
      <c r="D27" s="71">
        <f t="shared" ref="D27" si="0">AVERAGE(E6:E13)</f>
        <v>7.1252893518518514E-3</v>
      </c>
      <c r="E27" s="67"/>
      <c r="F27" s="70">
        <f t="shared" ref="F27" si="1">AVERAGE(G6:G13)</f>
        <v>6.796875E-3</v>
      </c>
      <c r="G27" s="69"/>
      <c r="H27" s="27"/>
      <c r="I27" s="1" t="s">
        <v>61</v>
      </c>
      <c r="J27" s="71">
        <f>AVERAGE(K6:K13)</f>
        <v>7.1759259259259267E-3</v>
      </c>
      <c r="K27" s="67"/>
      <c r="L27" s="71">
        <f t="shared" ref="L27" si="2">AVERAGE(M6:M13)</f>
        <v>7.0789930555555554E-3</v>
      </c>
      <c r="M27" s="67"/>
      <c r="N27" s="70">
        <f t="shared" ref="N27" si="3">AVERAGE(O6:O13)</f>
        <v>6.6695601851851855E-3</v>
      </c>
      <c r="O27" s="69"/>
      <c r="P27" s="27"/>
      <c r="Q27" s="1" t="s">
        <v>61</v>
      </c>
      <c r="R27" s="71">
        <f>AVERAGE(S6:S13)</f>
        <v>6.7394449476650556E-3</v>
      </c>
      <c r="S27" s="67"/>
      <c r="T27" s="71">
        <f t="shared" ref="T27" si="4">AVERAGE(U6:U13)</f>
        <v>6.8315972222222215E-3</v>
      </c>
      <c r="U27" s="67"/>
      <c r="V27" s="72">
        <f t="shared" ref="V27" si="5">AVERAGE(W6:W13)</f>
        <v>7.1759259259259267E-3</v>
      </c>
      <c r="W27" s="73"/>
      <c r="X27" s="72">
        <f t="shared" ref="X27" si="6">AVERAGE(Y6:Y13)</f>
        <v>7.0124421296296289E-3</v>
      </c>
      <c r="Y27" s="73"/>
      <c r="Z27" s="70" t="e">
        <f t="shared" ref="Z27" si="7">AVERAGE(AA6:AA13)</f>
        <v>#DIV/0!</v>
      </c>
      <c r="AA27" s="69"/>
      <c r="AC27" s="1" t="s">
        <v>61</v>
      </c>
      <c r="AD27" s="71">
        <f>AVERAGE(AE6:AE13)</f>
        <v>6.5847883936703102E-3</v>
      </c>
      <c r="AE27" s="67"/>
      <c r="AF27" s="71">
        <f t="shared" ref="AF27" si="8">AVERAGE(AG6:AG13)</f>
        <v>6.6727935356734758E-3</v>
      </c>
      <c r="AG27" s="67"/>
      <c r="AH27" s="72">
        <f t="shared" ref="AH27" si="9">AVERAGE(AI6:AI13)</f>
        <v>7.0746527777777787E-3</v>
      </c>
      <c r="AI27" s="73"/>
      <c r="AJ27" s="72">
        <f t="shared" ref="AJ27" si="10">AVERAGE(AK6:AK13)</f>
        <v>6.8489583333333336E-3</v>
      </c>
      <c r="AK27" s="73"/>
      <c r="AL27" s="70" t="e">
        <f t="shared" ref="AL27" si="11">AVERAGE(AM6:AM13)</f>
        <v>#DIV/0!</v>
      </c>
      <c r="AM27" s="69"/>
    </row>
    <row r="28" spans="1:39" ht="25.5" customHeight="1">
      <c r="A28" s="60" t="s">
        <v>139</v>
      </c>
      <c r="B28" s="62" t="s">
        <v>145</v>
      </c>
      <c r="C28" s="63"/>
      <c r="D28" s="62" t="s">
        <v>146</v>
      </c>
      <c r="E28" s="63"/>
      <c r="F28" s="62" t="s">
        <v>146</v>
      </c>
      <c r="G28" s="63"/>
      <c r="H28" s="27"/>
      <c r="I28" s="60" t="s">
        <v>139</v>
      </c>
      <c r="J28" s="62" t="s">
        <v>145</v>
      </c>
      <c r="K28" s="63"/>
      <c r="L28" s="62" t="s">
        <v>146</v>
      </c>
      <c r="M28" s="63"/>
      <c r="N28" s="62" t="s">
        <v>146</v>
      </c>
      <c r="O28" s="63"/>
      <c r="P28" s="27"/>
      <c r="Q28" s="60" t="s">
        <v>139</v>
      </c>
      <c r="R28" s="62" t="s">
        <v>144</v>
      </c>
      <c r="S28" s="63"/>
      <c r="T28" s="62" t="s">
        <v>144</v>
      </c>
      <c r="U28" s="63"/>
      <c r="V28" s="62" t="s">
        <v>145</v>
      </c>
      <c r="W28" s="63"/>
      <c r="X28" s="62" t="s">
        <v>146</v>
      </c>
      <c r="Y28" s="63"/>
      <c r="Z28" s="62" t="s">
        <v>146</v>
      </c>
      <c r="AA28" s="63"/>
      <c r="AC28" s="60" t="s">
        <v>139</v>
      </c>
      <c r="AD28" s="62" t="s">
        <v>140</v>
      </c>
      <c r="AE28" s="63"/>
      <c r="AF28" s="62" t="s">
        <v>141</v>
      </c>
      <c r="AG28" s="63"/>
      <c r="AH28" s="62" t="s">
        <v>142</v>
      </c>
      <c r="AI28" s="63"/>
      <c r="AJ28" s="78" t="s">
        <v>143</v>
      </c>
      <c r="AK28" s="79"/>
      <c r="AL28" s="74"/>
      <c r="AM28" s="75"/>
    </row>
    <row r="29" spans="1:39" s="52" customFormat="1" ht="18.75" customHeight="1">
      <c r="A29" s="61"/>
      <c r="B29" s="74">
        <f>(C6*6.1+C7*5.25+SUM(C8:C11)*2.84)/22.71</f>
        <v>6.9873464944468899E-3</v>
      </c>
      <c r="C29" s="75"/>
      <c r="D29" s="74">
        <f>(E6*6.1+SUM(E7:E13)*2.84)/25.98</f>
        <v>7.0125523907279075E-3</v>
      </c>
      <c r="E29" s="75"/>
      <c r="F29" s="80">
        <f>(G6*6.1+SUM(G7:G13)*2.84)/25.98</f>
        <v>6.7326094859293459E-3</v>
      </c>
      <c r="G29" s="81"/>
      <c r="H29" s="51"/>
      <c r="I29" s="61"/>
      <c r="J29" s="74">
        <f>(K6*6.1+K7*5.25+SUM(K8:K11)*2.84)/22.71</f>
        <v>6.8299829166462798E-3</v>
      </c>
      <c r="K29" s="75"/>
      <c r="L29" s="74">
        <f>(M6*6.1+SUM(M7:M13)*2.84)/25.98</f>
        <v>6.972065406438E-3</v>
      </c>
      <c r="M29" s="75"/>
      <c r="N29" s="80">
        <f>(O6*6.1+SUM(O7:O13)*2.84)/25.98</f>
        <v>6.5994853591081456E-3</v>
      </c>
      <c r="O29" s="81"/>
      <c r="P29" s="51"/>
      <c r="Q29" s="61"/>
      <c r="R29" s="74">
        <f>(S6*6.1+S7*5.2+S9*5.25+(SUM(S8,S10:S13)*2.84))/30.8</f>
        <v>6.6606739300353428E-3</v>
      </c>
      <c r="S29" s="75"/>
      <c r="T29" s="74">
        <f>(U6*6.1+U7*5.2+U8*5.25+(SUM(U9:U13)*2.84))/30.8</f>
        <v>6.7128126503126486E-3</v>
      </c>
      <c r="U29" s="75"/>
      <c r="V29" s="74">
        <f>(SUM(W7:W13)+W6/0.444)*2.84/25.98</f>
        <v>7.1278749239359947E-3</v>
      </c>
      <c r="W29" s="75"/>
      <c r="X29" s="74">
        <f>(SUM(Y7:Y13)+Y6/0.444)*2.84/25.98</f>
        <v>6.9833208882477535E-3</v>
      </c>
      <c r="Y29" s="75"/>
      <c r="Z29" s="76">
        <f>(SUM(AA7:AA13)+AA6/0.444)*2.84/25.98</f>
        <v>0</v>
      </c>
      <c r="AA29" s="77"/>
      <c r="AC29" s="61"/>
      <c r="AD29" s="74">
        <f>(AE6*6.1+AE7*5.2+AE9*5.25+(SUM(AE8,AE10:AE13)*2.84))/30.8</f>
        <v>6.5001684754288913E-3</v>
      </c>
      <c r="AE29" s="75"/>
      <c r="AF29" s="74">
        <f>(AG6*6.1+AG7*5.2+AG8*5.25+(SUM(AG9:AG13)*2.84))/30.8</f>
        <v>6.5493025708167635E-3</v>
      </c>
      <c r="AG29" s="75"/>
      <c r="AH29" s="74">
        <f>((SUM(AI9,AI10,AI12,AI13)*2.84+AI8*6.1+AI7*5.25)/22.7)</f>
        <v>7.0822320117474302E-3</v>
      </c>
      <c r="AI29" s="75"/>
      <c r="AJ29" s="74">
        <f>(SUM(AK7:AK13)*2.84+AK6*6.1)/25.98</f>
        <v>6.7491107832235624E-3</v>
      </c>
      <c r="AK29" s="75"/>
      <c r="AL29" s="76">
        <f>(SUM(AM7:AM13)+AM6/0.444)*2.84/25.98</f>
        <v>0</v>
      </c>
      <c r="AM29" s="77"/>
    </row>
    <row r="30" spans="1:39">
      <c r="A30" s="1" t="s">
        <v>62</v>
      </c>
      <c r="B30" s="71">
        <f>AVERAGE(C6:C20)</f>
        <v>7.8750000000000001E-3</v>
      </c>
      <c r="C30" s="67"/>
      <c r="D30" s="71">
        <f t="shared" ref="D30" si="12">AVERAGE(E6:E20)</f>
        <v>7.6638821792807286E-3</v>
      </c>
      <c r="E30" s="67"/>
      <c r="F30" s="70">
        <f t="shared" ref="F30" si="13">AVERAGE(G6:G20)</f>
        <v>7.7471891534391527E-3</v>
      </c>
      <c r="G30" s="69"/>
      <c r="H30" s="27"/>
      <c r="I30" s="1" t="s">
        <v>62</v>
      </c>
      <c r="J30" s="71">
        <f t="shared" ref="J30:N30" si="14">AVERAGE(K6:K20)</f>
        <v>7.7878086419753099E-3</v>
      </c>
      <c r="K30" s="67"/>
      <c r="L30" s="71">
        <f t="shared" si="14"/>
        <v>7.6041666666666662E-3</v>
      </c>
      <c r="M30" s="67"/>
      <c r="N30" s="70">
        <f t="shared" si="14"/>
        <v>7.4388227513227517E-3</v>
      </c>
      <c r="O30" s="69"/>
      <c r="P30" s="27"/>
      <c r="Q30" s="1" t="s">
        <v>62</v>
      </c>
      <c r="R30" s="71">
        <f t="shared" ref="R30:Z30" si="15">AVERAGE(S6:S20)</f>
        <v>7.1218129361245294E-3</v>
      </c>
      <c r="S30" s="67"/>
      <c r="T30" s="71">
        <f t="shared" si="15"/>
        <v>7.1876697530864194E-3</v>
      </c>
      <c r="U30" s="67"/>
      <c r="V30" s="71">
        <f t="shared" si="15"/>
        <v>7.7878086419753099E-3</v>
      </c>
      <c r="W30" s="67"/>
      <c r="X30" s="71">
        <f t="shared" si="15"/>
        <v>7.5671296296296294E-3</v>
      </c>
      <c r="Y30" s="67"/>
      <c r="Z30" s="70" t="e">
        <f t="shared" si="15"/>
        <v>#DIV/0!</v>
      </c>
      <c r="AA30" s="69"/>
      <c r="AC30" s="1" t="s">
        <v>62</v>
      </c>
      <c r="AD30" s="71">
        <f t="shared" ref="AD30:AL30" si="16">AVERAGE(AE6:AE20)</f>
        <v>6.965605867992308E-3</v>
      </c>
      <c r="AE30" s="67"/>
      <c r="AF30" s="71">
        <f t="shared" si="16"/>
        <v>7.0815116143231873E-3</v>
      </c>
      <c r="AG30" s="67"/>
      <c r="AH30" s="71">
        <f t="shared" si="16"/>
        <v>7.6859567901234561E-3</v>
      </c>
      <c r="AI30" s="67"/>
      <c r="AJ30" s="71">
        <f t="shared" si="16"/>
        <v>7.4716519055287164E-3</v>
      </c>
      <c r="AK30" s="67"/>
      <c r="AL30" s="70" t="e">
        <f t="shared" si="16"/>
        <v>#DIV/0!</v>
      </c>
      <c r="AM30" s="69"/>
    </row>
    <row r="31" spans="1:39">
      <c r="A31" s="1" t="s">
        <v>147</v>
      </c>
      <c r="B31" s="71">
        <f>AVERAGE(C6:C25)</f>
        <v>8.1909722222222228E-3</v>
      </c>
      <c r="C31" s="67"/>
      <c r="D31" s="66"/>
      <c r="E31" s="67"/>
      <c r="F31" s="70"/>
      <c r="G31" s="69"/>
      <c r="H31" s="27"/>
      <c r="I31" s="1" t="s">
        <v>63</v>
      </c>
      <c r="J31" s="66"/>
      <c r="K31" s="67"/>
      <c r="L31" s="66"/>
      <c r="M31" s="67"/>
      <c r="N31" s="70"/>
      <c r="O31" s="69"/>
      <c r="P31" s="27"/>
      <c r="Q31" s="1" t="s">
        <v>63</v>
      </c>
      <c r="R31" s="66"/>
      <c r="S31" s="67"/>
      <c r="T31" s="66"/>
      <c r="U31" s="67"/>
      <c r="V31" s="68"/>
      <c r="W31" s="69"/>
      <c r="X31" s="68"/>
      <c r="Y31" s="69"/>
      <c r="Z31" s="70"/>
      <c r="AA31" s="69"/>
      <c r="AC31" s="1" t="s">
        <v>63</v>
      </c>
      <c r="AD31" s="66"/>
      <c r="AE31" s="67"/>
      <c r="AF31" s="66"/>
      <c r="AG31" s="67"/>
      <c r="AH31" s="68"/>
      <c r="AI31" s="69"/>
      <c r="AJ31" s="68"/>
      <c r="AK31" s="69"/>
      <c r="AL31" s="70"/>
      <c r="AM31" s="69"/>
    </row>
    <row r="36" spans="16:16">
      <c r="P36" s="24"/>
    </row>
    <row r="37" spans="16:16">
      <c r="P37" s="24"/>
    </row>
    <row r="38" spans="16:16">
      <c r="P38" s="24"/>
    </row>
    <row r="39" spans="16:16">
      <c r="P39" s="24"/>
    </row>
    <row r="40" spans="16:16">
      <c r="P40" s="24"/>
    </row>
    <row r="41" spans="16:16">
      <c r="P41" s="24"/>
    </row>
    <row r="42" spans="16:16">
      <c r="P42" s="24"/>
    </row>
    <row r="43" spans="16:16">
      <c r="P43" s="24"/>
    </row>
    <row r="44" spans="16:16">
      <c r="P44" s="24"/>
    </row>
    <row r="45" spans="16:16">
      <c r="P45" s="24"/>
    </row>
    <row r="46" spans="16:16">
      <c r="P46" s="24"/>
    </row>
    <row r="47" spans="16:16">
      <c r="P47" s="24"/>
    </row>
    <row r="48" spans="16:16">
      <c r="P48" s="24"/>
    </row>
    <row r="49" spans="16:16">
      <c r="P49" s="24"/>
    </row>
  </sheetData>
  <mergeCells count="102">
    <mergeCell ref="AL4:AM4"/>
    <mergeCell ref="AD4:AE4"/>
    <mergeCell ref="AF4:AG4"/>
    <mergeCell ref="AH4:AI4"/>
    <mergeCell ref="AJ4:AK4"/>
    <mergeCell ref="X4:Y4"/>
    <mergeCell ref="Z4:AA4"/>
    <mergeCell ref="R4:S4"/>
    <mergeCell ref="T4:U4"/>
    <mergeCell ref="D31:E31"/>
    <mergeCell ref="F31:G31"/>
    <mergeCell ref="J4:K4"/>
    <mergeCell ref="L4:M4"/>
    <mergeCell ref="N4:O4"/>
    <mergeCell ref="V4:W4"/>
    <mergeCell ref="J27:K27"/>
    <mergeCell ref="L27:M27"/>
    <mergeCell ref="N27:O27"/>
    <mergeCell ref="J30:K30"/>
    <mergeCell ref="L30:M30"/>
    <mergeCell ref="N30:O30"/>
    <mergeCell ref="B31:C31"/>
    <mergeCell ref="D27:E27"/>
    <mergeCell ref="F27:G27"/>
    <mergeCell ref="D30:E30"/>
    <mergeCell ref="F30:G30"/>
    <mergeCell ref="B4:C4"/>
    <mergeCell ref="D4:E4"/>
    <mergeCell ref="F4:G4"/>
    <mergeCell ref="B27:C27"/>
    <mergeCell ref="B30:C30"/>
    <mergeCell ref="B29:C29"/>
    <mergeCell ref="D29:E29"/>
    <mergeCell ref="F29:G29"/>
    <mergeCell ref="J31:K31"/>
    <mergeCell ref="L31:M31"/>
    <mergeCell ref="N31:O31"/>
    <mergeCell ref="R27:S27"/>
    <mergeCell ref="T27:U27"/>
    <mergeCell ref="J29:K29"/>
    <mergeCell ref="L29:M29"/>
    <mergeCell ref="N29:O29"/>
    <mergeCell ref="R29:S29"/>
    <mergeCell ref="T29:U29"/>
    <mergeCell ref="Q28:Q29"/>
    <mergeCell ref="V27:W27"/>
    <mergeCell ref="R30:S30"/>
    <mergeCell ref="T30:U30"/>
    <mergeCell ref="V30:W30"/>
    <mergeCell ref="R31:S31"/>
    <mergeCell ref="T31:U31"/>
    <mergeCell ref="V31:W31"/>
    <mergeCell ref="V29:W29"/>
    <mergeCell ref="X29:Y29"/>
    <mergeCell ref="R28:S28"/>
    <mergeCell ref="T28:U28"/>
    <mergeCell ref="V28:W28"/>
    <mergeCell ref="X28:Y28"/>
    <mergeCell ref="AJ29:AK29"/>
    <mergeCell ref="AL29:AM29"/>
    <mergeCell ref="AC28:AC29"/>
    <mergeCell ref="AD28:AE28"/>
    <mergeCell ref="AF28:AG28"/>
    <mergeCell ref="AH28:AI28"/>
    <mergeCell ref="AJ28:AK28"/>
    <mergeCell ref="AL28:AM28"/>
    <mergeCell ref="X31:Y31"/>
    <mergeCell ref="Z31:AA31"/>
    <mergeCell ref="Z29:AA29"/>
    <mergeCell ref="B1:AA1"/>
    <mergeCell ref="AD1:AM1"/>
    <mergeCell ref="AD31:AE31"/>
    <mergeCell ref="AF31:AG31"/>
    <mergeCell ref="AH31:AI31"/>
    <mergeCell ref="AJ31:AK31"/>
    <mergeCell ref="AL31:AM31"/>
    <mergeCell ref="AD30:AE30"/>
    <mergeCell ref="AF30:AG30"/>
    <mergeCell ref="AH30:AI30"/>
    <mergeCell ref="AJ30:AK30"/>
    <mergeCell ref="AL30:AM30"/>
    <mergeCell ref="AD27:AE27"/>
    <mergeCell ref="AF27:AG27"/>
    <mergeCell ref="AH27:AI27"/>
    <mergeCell ref="AJ27:AK27"/>
    <mergeCell ref="AL27:AM27"/>
    <mergeCell ref="X27:Y27"/>
    <mergeCell ref="Z27:AA27"/>
    <mergeCell ref="X30:Y30"/>
    <mergeCell ref="Z30:AA30"/>
    <mergeCell ref="AD29:AE29"/>
    <mergeCell ref="AF29:AG29"/>
    <mergeCell ref="AH29:AI29"/>
    <mergeCell ref="A28:A29"/>
    <mergeCell ref="B28:C28"/>
    <mergeCell ref="D28:E28"/>
    <mergeCell ref="F28:G28"/>
    <mergeCell ref="Z28:AA28"/>
    <mergeCell ref="L28:M28"/>
    <mergeCell ref="N28:O28"/>
    <mergeCell ref="J28:K28"/>
    <mergeCell ref="I28:I29"/>
  </mergeCells>
  <phoneticPr fontId="2"/>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2E9FF-52F4-4A4A-A18D-AAF304F01C02}">
  <dimension ref="A1:L176"/>
  <sheetViews>
    <sheetView tabSelected="1" topLeftCell="A12" workbookViewId="0">
      <selection activeCell="E20" sqref="E20"/>
    </sheetView>
  </sheetViews>
  <sheetFormatPr defaultRowHeight="18.75"/>
  <cols>
    <col min="1" max="1" width="9" style="85"/>
    <col min="2" max="9" width="9" style="25"/>
    <col min="10" max="10" width="23.5" style="46" customWidth="1"/>
  </cols>
  <sheetData>
    <row r="1" spans="1:12" ht="33">
      <c r="A1" s="84" t="s">
        <v>319</v>
      </c>
    </row>
    <row r="2" spans="1:12">
      <c r="B2" s="57"/>
      <c r="C2" s="57"/>
      <c r="D2" s="57"/>
      <c r="E2" s="57"/>
      <c r="F2" s="57"/>
      <c r="G2" s="57"/>
      <c r="H2" s="57"/>
      <c r="I2" s="57"/>
    </row>
    <row r="3" spans="1:12">
      <c r="B3" s="25" t="s">
        <v>127</v>
      </c>
      <c r="C3" s="25" t="s">
        <v>128</v>
      </c>
      <c r="D3" s="25" t="s">
        <v>129</v>
      </c>
      <c r="E3" s="25" t="s">
        <v>130</v>
      </c>
      <c r="F3" s="25" t="s">
        <v>131</v>
      </c>
      <c r="G3" s="25" t="s">
        <v>132</v>
      </c>
      <c r="H3" s="25" t="s">
        <v>133</v>
      </c>
      <c r="I3" s="25" t="s">
        <v>134</v>
      </c>
      <c r="J3" s="46" t="s">
        <v>148</v>
      </c>
      <c r="K3" s="25" t="s">
        <v>318</v>
      </c>
    </row>
    <row r="4" spans="1:12">
      <c r="A4" s="85" t="s">
        <v>149</v>
      </c>
      <c r="B4" s="25">
        <v>1.2627314814814815E-2</v>
      </c>
      <c r="C4" s="25">
        <v>1.8530092592592591E-2</v>
      </c>
      <c r="D4" s="25">
        <v>2.4351851851851854E-2</v>
      </c>
      <c r="E4" s="25">
        <v>3.0312499999999999E-2</v>
      </c>
      <c r="F4" s="25">
        <v>3.650462962962963E-2</v>
      </c>
      <c r="G4" s="25">
        <v>4.2546296296296297E-2</v>
      </c>
      <c r="H4" s="25">
        <v>4.8414351851851854E-2</v>
      </c>
      <c r="I4" s="25">
        <v>5.4641203703703706E-2</v>
      </c>
      <c r="J4" s="46">
        <f>((B4*0.444)*6.1+(I4-B4)*2.84)/25.98</f>
        <v>5.9091325592335988E-3</v>
      </c>
      <c r="L4" s="25"/>
    </row>
    <row r="5" spans="1:12">
      <c r="A5" s="85" t="s">
        <v>150</v>
      </c>
      <c r="B5" s="25">
        <v>1.252314814814815E-2</v>
      </c>
      <c r="C5" s="25">
        <v>1.8263888888888892E-2</v>
      </c>
      <c r="D5" s="25">
        <v>2.420138888888889E-2</v>
      </c>
      <c r="E5" s="25">
        <v>3.0312499999999999E-2</v>
      </c>
      <c r="F5" s="25">
        <v>3.6446759259259255E-2</v>
      </c>
      <c r="G5" s="25">
        <v>4.2685185185185187E-2</v>
      </c>
      <c r="H5" s="25">
        <v>4.8888888888888891E-2</v>
      </c>
      <c r="I5" s="25">
        <v>5.486111111111111E-2</v>
      </c>
      <c r="J5" s="46">
        <f t="shared" ref="J5:J68" si="0">((B5*0.444)*6.1+(I5-B5)*2.84)/25.98</f>
        <v>5.933699355629686E-3</v>
      </c>
    </row>
    <row r="6" spans="1:12">
      <c r="A6" s="85" t="s">
        <v>151</v>
      </c>
      <c r="B6" s="25">
        <v>1.2708333333333334E-2</v>
      </c>
      <c r="C6" s="25">
        <v>1.8703703703703705E-2</v>
      </c>
      <c r="D6" s="25">
        <v>2.4780092592592593E-2</v>
      </c>
      <c r="E6" s="25">
        <v>3.0983796296296294E-2</v>
      </c>
      <c r="F6" s="25">
        <v>3.7326388888888888E-2</v>
      </c>
      <c r="G6" s="25">
        <v>4.3761574074074078E-2</v>
      </c>
      <c r="H6" s="25">
        <v>5.0011574074074076E-2</v>
      </c>
      <c r="I6" s="25">
        <v>5.6400462962962965E-2</v>
      </c>
      <c r="J6" s="46">
        <f t="shared" si="0"/>
        <v>6.1010353405753712E-3</v>
      </c>
    </row>
    <row r="7" spans="1:12">
      <c r="A7" s="85" t="s">
        <v>152</v>
      </c>
      <c r="B7" s="25">
        <v>1.2743055555555556E-2</v>
      </c>
      <c r="C7" s="25">
        <v>1.8807870370370367E-2</v>
      </c>
      <c r="D7" s="25">
        <v>2.5034722222222219E-2</v>
      </c>
      <c r="E7" s="25">
        <v>3.1215277777777779E-2</v>
      </c>
      <c r="F7" s="25">
        <v>3.7754629629629631E-2</v>
      </c>
      <c r="G7" s="25">
        <v>4.4201388888888887E-2</v>
      </c>
      <c r="H7" s="25">
        <v>5.0532407407407408E-2</v>
      </c>
      <c r="I7" s="25">
        <v>5.6817129629629627E-2</v>
      </c>
      <c r="J7" s="46">
        <f t="shared" si="0"/>
        <v>6.1464073147435338E-3</v>
      </c>
    </row>
    <row r="8" spans="1:12">
      <c r="A8" s="85" t="s">
        <v>138</v>
      </c>
      <c r="B8" s="25">
        <v>1.2812499999999999E-2</v>
      </c>
      <c r="C8" s="25">
        <v>1.894675925925926E-2</v>
      </c>
      <c r="D8" s="25">
        <v>2.5127314814814814E-2</v>
      </c>
      <c r="E8" s="25">
        <v>3.1377314814814809E-2</v>
      </c>
      <c r="F8" s="25">
        <v>3.7847222222222227E-2</v>
      </c>
      <c r="G8" s="25">
        <v>4.449074074074074E-2</v>
      </c>
      <c r="H8" s="25">
        <v>5.0543981481481481E-2</v>
      </c>
      <c r="I8" s="25">
        <v>5.6828703703703708E-2</v>
      </c>
      <c r="J8" s="46">
        <f t="shared" si="0"/>
        <v>6.147320766686626E-3</v>
      </c>
    </row>
    <row r="9" spans="1:12">
      <c r="A9" s="85" t="s">
        <v>153</v>
      </c>
      <c r="B9" s="25">
        <v>1.2615740740740742E-2</v>
      </c>
      <c r="C9" s="25">
        <v>1.8726851851851852E-2</v>
      </c>
      <c r="D9" s="25">
        <v>2.4814814814814814E-2</v>
      </c>
      <c r="E9" s="25">
        <v>3.1539351851851846E-2</v>
      </c>
      <c r="F9" s="25">
        <v>3.7962962962962962E-2</v>
      </c>
      <c r="G9" s="25">
        <v>4.4328703703703703E-2</v>
      </c>
      <c r="H9" s="25">
        <v>5.0983796296296291E-2</v>
      </c>
      <c r="I9" s="25">
        <v>5.7037037037037032E-2</v>
      </c>
      <c r="J9" s="46">
        <f t="shared" si="0"/>
        <v>6.1710913665782782E-3</v>
      </c>
    </row>
    <row r="10" spans="1:12">
      <c r="A10" s="85" t="s">
        <v>154</v>
      </c>
      <c r="B10" s="25">
        <v>1.2349537037037037E-2</v>
      </c>
      <c r="C10" s="25">
        <v>1.8414351851851852E-2</v>
      </c>
      <c r="D10" s="25">
        <v>2.4525462962962968E-2</v>
      </c>
      <c r="E10" s="25">
        <v>3.0729166666666665E-2</v>
      </c>
      <c r="F10" s="25">
        <v>3.7083333333333336E-2</v>
      </c>
      <c r="G10" s="25">
        <v>4.3842592592592593E-2</v>
      </c>
      <c r="H10" s="25">
        <v>5.0497685185185187E-2</v>
      </c>
      <c r="I10" s="25">
        <v>5.710648148148148E-2</v>
      </c>
      <c r="J10" s="46">
        <f t="shared" si="0"/>
        <v>6.1800311136771873E-3</v>
      </c>
    </row>
    <row r="11" spans="1:12">
      <c r="A11" s="85" t="s">
        <v>155</v>
      </c>
      <c r="B11" s="25">
        <v>1.3587962962962963E-2</v>
      </c>
      <c r="C11" s="25">
        <v>1.9675925925925927E-2</v>
      </c>
      <c r="D11" s="25">
        <v>2.5972222222222223E-2</v>
      </c>
      <c r="E11" s="25">
        <v>3.2326388888888884E-2</v>
      </c>
      <c r="F11" s="25">
        <v>3.8622685185185184E-2</v>
      </c>
      <c r="G11" s="25">
        <v>4.4953703703703697E-2</v>
      </c>
      <c r="H11" s="25">
        <v>5.1076388888888886E-2</v>
      </c>
      <c r="I11" s="25">
        <v>5.7187500000000002E-2</v>
      </c>
      <c r="J11" s="46">
        <f t="shared" si="0"/>
        <v>6.1826144755224811E-3</v>
      </c>
    </row>
    <row r="12" spans="1:12">
      <c r="A12" s="85" t="s">
        <v>156</v>
      </c>
      <c r="B12" s="25">
        <v>1.3587962962962963E-2</v>
      </c>
      <c r="C12" s="25">
        <v>1.9537037037037037E-2</v>
      </c>
      <c r="D12" s="25">
        <v>2.5648148148148146E-2</v>
      </c>
      <c r="E12" s="25">
        <v>3.201388888888889E-2</v>
      </c>
      <c r="F12" s="25">
        <v>3.8425925925925933E-2</v>
      </c>
      <c r="G12" s="25">
        <v>4.4733796296296292E-2</v>
      </c>
      <c r="H12" s="25">
        <v>5.1319444444444445E-2</v>
      </c>
      <c r="I12" s="25">
        <v>5.7708333333333334E-2</v>
      </c>
      <c r="J12" s="46">
        <f t="shared" si="0"/>
        <v>6.2395492971801664E-3</v>
      </c>
    </row>
    <row r="13" spans="1:12">
      <c r="A13" s="85" t="s">
        <v>137</v>
      </c>
      <c r="B13" s="25">
        <v>1.357638888888889E-2</v>
      </c>
      <c r="C13" s="25">
        <v>1.9837962962962963E-2</v>
      </c>
      <c r="D13" s="25">
        <v>2.6261574074074076E-2</v>
      </c>
      <c r="E13" s="25">
        <v>3.2372685185185185E-2</v>
      </c>
      <c r="F13" s="25">
        <v>3.8912037037037037E-2</v>
      </c>
      <c r="G13" s="25">
        <v>4.5578703703703705E-2</v>
      </c>
      <c r="H13" s="25">
        <v>5.1921296296296299E-2</v>
      </c>
      <c r="I13" s="25">
        <v>5.8101851851851849E-2</v>
      </c>
      <c r="J13" s="46">
        <f t="shared" si="0"/>
        <v>6.2826253457075234E-3</v>
      </c>
    </row>
    <row r="14" spans="1:12">
      <c r="A14" s="85" t="s">
        <v>157</v>
      </c>
      <c r="B14" s="25">
        <v>1.324074074074074E-2</v>
      </c>
      <c r="C14" s="25">
        <v>1.9351851851851853E-2</v>
      </c>
      <c r="D14" s="25">
        <v>2.5775462962962962E-2</v>
      </c>
      <c r="E14" s="25">
        <v>3.1979166666666663E-2</v>
      </c>
      <c r="F14" s="25">
        <v>3.8449074074074073E-2</v>
      </c>
      <c r="G14" s="25">
        <v>4.5057870370370373E-2</v>
      </c>
      <c r="H14" s="25">
        <v>5.1921296296296299E-2</v>
      </c>
      <c r="I14" s="25">
        <v>5.8113425925925923E-2</v>
      </c>
      <c r="J14" s="46">
        <f t="shared" si="0"/>
        <v>6.2855907678271029E-3</v>
      </c>
    </row>
    <row r="15" spans="1:12">
      <c r="A15" s="85" t="s">
        <v>158</v>
      </c>
      <c r="B15" s="25">
        <v>1.4201388888888888E-2</v>
      </c>
      <c r="C15" s="25">
        <v>2.0393518518518519E-2</v>
      </c>
      <c r="D15" s="25">
        <v>2.6701388888888893E-2</v>
      </c>
      <c r="E15" s="25">
        <v>3.3032407407407406E-2</v>
      </c>
      <c r="F15" s="25">
        <v>3.9282407407407412E-2</v>
      </c>
      <c r="G15" s="25">
        <v>4.5648148148148153E-2</v>
      </c>
      <c r="H15" s="25">
        <v>5.1956018518518519E-2</v>
      </c>
      <c r="I15" s="25">
        <v>5.8472222222222224E-2</v>
      </c>
      <c r="J15" s="46">
        <f t="shared" si="0"/>
        <v>6.3199464331537081E-3</v>
      </c>
    </row>
    <row r="16" spans="1:12">
      <c r="A16" s="85" t="s">
        <v>159</v>
      </c>
      <c r="B16" s="25">
        <v>1.3078703703703703E-2</v>
      </c>
      <c r="C16" s="25">
        <v>1.9583333333333335E-2</v>
      </c>
      <c r="D16" s="25">
        <v>2.6122685185185186E-2</v>
      </c>
      <c r="E16" s="25">
        <v>3.2615740740740744E-2</v>
      </c>
      <c r="F16" s="25">
        <v>3.9085648148148147E-2</v>
      </c>
      <c r="G16" s="25">
        <v>4.5706018518518521E-2</v>
      </c>
      <c r="H16" s="25">
        <v>5.2407407407407403E-2</v>
      </c>
      <c r="I16" s="25">
        <v>5.876157407407407E-2</v>
      </c>
      <c r="J16" s="46">
        <f t="shared" si="0"/>
        <v>6.3572637784050402E-3</v>
      </c>
    </row>
    <row r="17" spans="1:11">
      <c r="A17" s="85" t="s">
        <v>160</v>
      </c>
      <c r="B17" s="25">
        <v>1.3252314814814814E-2</v>
      </c>
      <c r="C17" s="25">
        <v>1.9872685185185188E-2</v>
      </c>
      <c r="D17" s="25">
        <v>2.6099537037037039E-2</v>
      </c>
      <c r="E17" s="25">
        <v>3.2870370370370369E-2</v>
      </c>
      <c r="F17" s="25">
        <v>3.9178240740740736E-2</v>
      </c>
      <c r="G17" s="25">
        <v>4.5682870370370367E-2</v>
      </c>
      <c r="H17" s="25">
        <v>5.2233796296296299E-2</v>
      </c>
      <c r="I17" s="25">
        <v>5.8807870370370365E-2</v>
      </c>
      <c r="J17" s="46">
        <f t="shared" si="0"/>
        <v>6.3614452356513546E-3</v>
      </c>
    </row>
    <row r="18" spans="1:11">
      <c r="A18" s="85" t="s">
        <v>136</v>
      </c>
      <c r="B18" s="25">
        <v>1.2719907407407407E-2</v>
      </c>
      <c r="C18" s="25">
        <v>1.9108796296296297E-2</v>
      </c>
      <c r="D18" s="25">
        <v>2.554398148148148E-2</v>
      </c>
      <c r="E18" s="25">
        <v>3.201388888888889E-2</v>
      </c>
      <c r="F18" s="25">
        <v>3.8692129629629632E-2</v>
      </c>
      <c r="G18" s="25">
        <v>4.5474537037037042E-2</v>
      </c>
      <c r="H18" s="25">
        <v>5.2187499999999998E-2</v>
      </c>
      <c r="I18" s="25">
        <v>5.8912037037037034E-2</v>
      </c>
      <c r="J18" s="46">
        <f t="shared" si="0"/>
        <v>6.3755290750719907E-3</v>
      </c>
    </row>
    <row r="19" spans="1:11">
      <c r="A19" s="85" t="s">
        <v>161</v>
      </c>
      <c r="B19" s="25">
        <v>1.3159722222222222E-2</v>
      </c>
      <c r="C19" s="25">
        <v>1.9456018518518518E-2</v>
      </c>
      <c r="D19" s="25">
        <v>2.6041666666666668E-2</v>
      </c>
      <c r="E19" s="25">
        <v>3.2500000000000001E-2</v>
      </c>
      <c r="F19" s="25">
        <v>3.9039351851851853E-2</v>
      </c>
      <c r="G19" s="25">
        <v>4.5682870370370367E-2</v>
      </c>
      <c r="H19" s="25">
        <v>5.2546296296296292E-2</v>
      </c>
      <c r="I19" s="25">
        <v>5.9201388888888894E-2</v>
      </c>
      <c r="J19" s="46">
        <f t="shared" si="0"/>
        <v>6.404931678214011E-3</v>
      </c>
    </row>
    <row r="20" spans="1:11">
      <c r="A20" s="85" t="s">
        <v>162</v>
      </c>
      <c r="B20" s="25">
        <v>1.2800925925925927E-2</v>
      </c>
      <c r="C20" s="25">
        <v>1.9618055555555555E-2</v>
      </c>
      <c r="D20" s="25">
        <v>2.6724537037037036E-2</v>
      </c>
      <c r="E20" s="25">
        <v>3.394675925925926E-2</v>
      </c>
      <c r="F20" s="25">
        <v>4.08912037037037E-2</v>
      </c>
      <c r="G20" s="25">
        <v>4.7534722222222221E-2</v>
      </c>
      <c r="H20" s="25">
        <v>5.3645833333333337E-2</v>
      </c>
      <c r="I20" s="25">
        <v>5.9872685185185182E-2</v>
      </c>
      <c r="J20" s="46">
        <f t="shared" si="0"/>
        <v>6.4801317965386476E-3</v>
      </c>
    </row>
    <row r="21" spans="1:11">
      <c r="A21" s="85" t="s">
        <v>163</v>
      </c>
      <c r="B21" s="25">
        <v>1.3101851851851852E-2</v>
      </c>
      <c r="C21" s="25">
        <v>1.9305555555555558E-2</v>
      </c>
      <c r="D21" s="25">
        <v>2.5474537037037035E-2</v>
      </c>
      <c r="E21" s="25">
        <v>3.1875000000000001E-2</v>
      </c>
      <c r="F21" s="25">
        <v>3.8738425925925926E-2</v>
      </c>
      <c r="G21" s="25">
        <v>4.6192129629629632E-2</v>
      </c>
      <c r="H21" s="25">
        <v>5.3067129629629638E-2</v>
      </c>
      <c r="I21" s="25">
        <v>5.9895833333333336E-2</v>
      </c>
      <c r="J21" s="46">
        <f t="shared" si="0"/>
        <v>6.4811379123542335E-3</v>
      </c>
    </row>
    <row r="22" spans="1:11">
      <c r="A22" s="85" t="s">
        <v>164</v>
      </c>
      <c r="B22" s="25">
        <v>1.3321759259259261E-2</v>
      </c>
      <c r="C22" s="25">
        <v>1.9687500000000004E-2</v>
      </c>
      <c r="D22" s="25">
        <v>2.6284722222222223E-2</v>
      </c>
      <c r="E22" s="25">
        <v>3.2893518518518523E-2</v>
      </c>
      <c r="F22" s="25">
        <v>3.9768518518518516E-2</v>
      </c>
      <c r="G22" s="25">
        <v>4.6620370370370368E-2</v>
      </c>
      <c r="H22" s="25">
        <v>5.3564814814814815E-2</v>
      </c>
      <c r="I22" s="25">
        <v>6.025462962962963E-2</v>
      </c>
      <c r="J22" s="46">
        <f t="shared" si="0"/>
        <v>6.519245751717845E-3</v>
      </c>
      <c r="K22" s="54" t="s">
        <v>322</v>
      </c>
    </row>
    <row r="23" spans="1:11">
      <c r="A23" s="85" t="s">
        <v>135</v>
      </c>
      <c r="B23" s="25">
        <v>1.4143518518518519E-2</v>
      </c>
      <c r="C23" s="25">
        <v>2.0509259259259262E-2</v>
      </c>
      <c r="D23" s="25">
        <v>2.7314814814814816E-2</v>
      </c>
      <c r="E23" s="25">
        <v>3.412037037037037E-2</v>
      </c>
      <c r="F23" s="25">
        <v>4.0740740740740737E-2</v>
      </c>
      <c r="G23" s="25">
        <v>4.7326388888888883E-2</v>
      </c>
      <c r="H23" s="25">
        <v>5.3912037037037036E-2</v>
      </c>
      <c r="I23" s="25">
        <v>6.0416666666666667E-2</v>
      </c>
      <c r="J23" s="46">
        <f t="shared" si="0"/>
        <v>6.5327962392723741E-3</v>
      </c>
    </row>
    <row r="24" spans="1:11">
      <c r="A24" s="85" t="s">
        <v>165</v>
      </c>
      <c r="B24" s="25">
        <v>1.2719907407407407E-2</v>
      </c>
      <c r="C24" s="25">
        <v>1.8587962962962962E-2</v>
      </c>
      <c r="D24" s="25">
        <v>2.5347222222222222E-2</v>
      </c>
      <c r="E24" s="25">
        <v>3.1689814814814816E-2</v>
      </c>
      <c r="F24" s="25">
        <v>3.8958333333333331E-2</v>
      </c>
      <c r="G24" s="25">
        <v>4.6030092592592588E-2</v>
      </c>
      <c r="H24" s="25">
        <v>5.3877314814814815E-2</v>
      </c>
      <c r="I24" s="25">
        <v>6.0509259259259263E-2</v>
      </c>
      <c r="J24" s="46">
        <f t="shared" si="0"/>
        <v>6.5501291948222269E-3</v>
      </c>
      <c r="K24" s="54" t="s">
        <v>321</v>
      </c>
    </row>
    <row r="25" spans="1:11">
      <c r="A25" s="85" t="s">
        <v>166</v>
      </c>
      <c r="B25" s="25">
        <v>1.40625E-2</v>
      </c>
      <c r="C25" s="25">
        <v>2.0509259259259262E-2</v>
      </c>
      <c r="D25" s="25">
        <v>2.7268518518518518E-2</v>
      </c>
      <c r="E25" s="25">
        <v>3.3715277777777782E-2</v>
      </c>
      <c r="F25" s="25">
        <v>4.0497685185185185E-2</v>
      </c>
      <c r="G25" s="25">
        <v>4.7256944444444449E-2</v>
      </c>
      <c r="H25" s="25">
        <v>5.3993055555555558E-2</v>
      </c>
      <c r="I25" s="25">
        <v>6.0740740740740741E-2</v>
      </c>
      <c r="J25" s="46">
        <f t="shared" si="0"/>
        <v>6.5686327445613427E-3</v>
      </c>
    </row>
    <row r="26" spans="1:11">
      <c r="A26" s="86" t="s">
        <v>167</v>
      </c>
      <c r="B26" s="58">
        <v>1.3622685185185186E-2</v>
      </c>
      <c r="C26" s="58">
        <v>2.0046296296296295E-2</v>
      </c>
      <c r="D26" s="58">
        <v>2.6655092592592591E-2</v>
      </c>
      <c r="E26" s="58">
        <v>3.3136574074074075E-2</v>
      </c>
      <c r="F26" s="58">
        <v>4.0081018518518523E-2</v>
      </c>
      <c r="G26" s="58">
        <v>4.702546296296297E-2</v>
      </c>
      <c r="H26" s="58">
        <v>5.4155092592592595E-2</v>
      </c>
      <c r="I26" s="58">
        <v>6.1261574074074072E-2</v>
      </c>
      <c r="J26" s="59">
        <f t="shared" si="0"/>
        <v>6.6277954195535019E-3</v>
      </c>
      <c r="K26" s="55" t="s">
        <v>320</v>
      </c>
    </row>
    <row r="27" spans="1:11">
      <c r="A27" s="85" t="s">
        <v>168</v>
      </c>
      <c r="B27" s="25">
        <v>1.4456018518518519E-2</v>
      </c>
      <c r="C27" s="25">
        <v>2.1168981481481483E-2</v>
      </c>
      <c r="D27" s="25">
        <v>2.778935185185185E-2</v>
      </c>
      <c r="E27" s="25">
        <v>3.4386574074074076E-2</v>
      </c>
      <c r="F27" s="25">
        <v>4.1041666666666664E-2</v>
      </c>
      <c r="G27" s="25">
        <v>4.7743055555555552E-2</v>
      </c>
      <c r="H27" s="25">
        <v>5.4432870370370368E-2</v>
      </c>
      <c r="I27" s="25">
        <v>6.1296296296296293E-2</v>
      </c>
      <c r="J27" s="46">
        <f t="shared" si="0"/>
        <v>6.6273698785390472E-3</v>
      </c>
    </row>
    <row r="28" spans="1:11">
      <c r="A28" s="85" t="s">
        <v>169</v>
      </c>
      <c r="B28" s="25">
        <v>1.40625E-2</v>
      </c>
      <c r="C28" s="25">
        <v>2.0393518518518519E-2</v>
      </c>
      <c r="D28" s="25">
        <v>2.7256944444444445E-2</v>
      </c>
      <c r="E28" s="25">
        <v>3.4456018518518518E-2</v>
      </c>
      <c r="F28" s="25">
        <v>4.1296296296296296E-2</v>
      </c>
      <c r="G28" s="25">
        <v>4.8437500000000001E-2</v>
      </c>
      <c r="H28" s="25">
        <v>5.454861111111111E-2</v>
      </c>
      <c r="I28" s="25">
        <v>6.1365740740740742E-2</v>
      </c>
      <c r="J28" s="46">
        <f t="shared" si="0"/>
        <v>6.6369545305505658E-3</v>
      </c>
    </row>
    <row r="29" spans="1:11">
      <c r="A29" s="85" t="s">
        <v>170</v>
      </c>
      <c r="B29" s="25">
        <v>1.40625E-2</v>
      </c>
      <c r="C29" s="25">
        <v>2.0416666666666663E-2</v>
      </c>
      <c r="D29" s="25">
        <v>2.7002314814814812E-2</v>
      </c>
      <c r="E29" s="25">
        <v>3.4108796296296297E-2</v>
      </c>
      <c r="F29" s="25">
        <v>4.0844907407407413E-2</v>
      </c>
      <c r="G29" s="25">
        <v>4.7939814814814817E-2</v>
      </c>
      <c r="H29" s="25">
        <v>5.4837962962962956E-2</v>
      </c>
      <c r="I29" s="25">
        <v>6.1550925925925926E-2</v>
      </c>
      <c r="J29" s="46">
        <f t="shared" si="0"/>
        <v>6.6571980226955204E-3</v>
      </c>
      <c r="K29" s="56" t="s">
        <v>323</v>
      </c>
    </row>
    <row r="30" spans="1:11">
      <c r="A30" s="85" t="s">
        <v>171</v>
      </c>
      <c r="B30" s="25">
        <v>1.486111111111111E-2</v>
      </c>
      <c r="C30" s="25">
        <v>2.1307870370370369E-2</v>
      </c>
      <c r="D30" s="25">
        <v>2.7928240740740743E-2</v>
      </c>
      <c r="E30" s="25">
        <v>3.469907407407407E-2</v>
      </c>
      <c r="F30" s="25">
        <v>4.1527777777777782E-2</v>
      </c>
      <c r="G30" s="25">
        <v>4.8043981481481479E-2</v>
      </c>
      <c r="H30" s="25">
        <v>5.4872685185185184E-2</v>
      </c>
      <c r="I30" s="25">
        <v>6.157407407407408E-2</v>
      </c>
      <c r="J30" s="46">
        <f t="shared" si="0"/>
        <v>6.6556831465799894E-3</v>
      </c>
    </row>
    <row r="31" spans="1:11">
      <c r="A31" s="85" t="s">
        <v>172</v>
      </c>
      <c r="B31" s="25">
        <v>1.3842592592592594E-2</v>
      </c>
      <c r="C31" s="25">
        <v>2.0601851851851854E-2</v>
      </c>
      <c r="D31" s="25">
        <v>2.7708333333333331E-2</v>
      </c>
      <c r="E31" s="25">
        <v>3.4513888888888886E-2</v>
      </c>
      <c r="F31" s="25">
        <v>4.1736111111111113E-2</v>
      </c>
      <c r="G31" s="25">
        <v>4.880787037037037E-2</v>
      </c>
      <c r="H31" s="25">
        <v>5.4814814814814816E-2</v>
      </c>
      <c r="I31" s="25">
        <v>6.1608796296296293E-2</v>
      </c>
      <c r="J31" s="46">
        <f t="shared" si="0"/>
        <v>6.6646380406580547E-3</v>
      </c>
    </row>
    <row r="32" spans="1:11">
      <c r="A32" s="85" t="s">
        <v>173</v>
      </c>
      <c r="B32" s="25">
        <v>1.465277777777778E-2</v>
      </c>
      <c r="C32" s="25">
        <v>2.119212962962963E-2</v>
      </c>
      <c r="D32" s="25">
        <v>2.7951388888888887E-2</v>
      </c>
      <c r="E32" s="25">
        <v>3.471064814814815E-2</v>
      </c>
      <c r="F32" s="25">
        <v>4.1516203703703701E-2</v>
      </c>
      <c r="G32" s="25">
        <v>4.8148148148148141E-2</v>
      </c>
      <c r="H32" s="25">
        <v>5.4907407407407405E-2</v>
      </c>
      <c r="I32" s="25">
        <v>6.1608796296296293E-2</v>
      </c>
      <c r="J32" s="46">
        <f t="shared" si="0"/>
        <v>6.6605341003050777E-3</v>
      </c>
    </row>
    <row r="33" spans="1:11">
      <c r="A33" s="85" t="s">
        <v>174</v>
      </c>
      <c r="B33" s="25">
        <v>1.3217592592592593E-2</v>
      </c>
      <c r="C33" s="25">
        <v>1.9571759259259257E-2</v>
      </c>
      <c r="D33" s="25">
        <v>2.6319444444444444E-2</v>
      </c>
      <c r="E33" s="25">
        <v>3.3333333333333333E-2</v>
      </c>
      <c r="F33" s="25">
        <v>4.0520833333333332E-2</v>
      </c>
      <c r="G33" s="25">
        <v>4.7835648148148148E-2</v>
      </c>
      <c r="H33" s="25">
        <v>5.4791666666666662E-2</v>
      </c>
      <c r="I33" s="25">
        <v>6.1643518518518514E-2</v>
      </c>
      <c r="J33" s="46">
        <f t="shared" si="0"/>
        <v>6.6715995922789605E-3</v>
      </c>
    </row>
    <row r="34" spans="1:11">
      <c r="A34" s="85" t="s">
        <v>175</v>
      </c>
      <c r="B34" s="25">
        <v>1.3402777777777779E-2</v>
      </c>
      <c r="C34" s="25">
        <v>2.0162037037037041E-2</v>
      </c>
      <c r="D34" s="25">
        <v>2.7291666666666665E-2</v>
      </c>
      <c r="E34" s="25">
        <v>3.412037037037037E-2</v>
      </c>
      <c r="F34" s="25">
        <v>4.1446759259259253E-2</v>
      </c>
      <c r="G34" s="25">
        <v>4.8460648148148149E-2</v>
      </c>
      <c r="H34" s="25">
        <v>5.5150462962962964E-2</v>
      </c>
      <c r="I34" s="25">
        <v>6.1689814814814815E-2</v>
      </c>
      <c r="J34" s="46">
        <f t="shared" si="0"/>
        <v>6.6757224218059481E-3</v>
      </c>
    </row>
    <row r="35" spans="1:11">
      <c r="A35" s="85" t="s">
        <v>176</v>
      </c>
      <c r="B35" s="25">
        <v>1.3969907407407408E-2</v>
      </c>
      <c r="C35" s="25">
        <v>2.0578703703703703E-2</v>
      </c>
      <c r="D35" s="25">
        <v>2.7106481481481481E-2</v>
      </c>
      <c r="E35" s="25">
        <v>3.4178240740740738E-2</v>
      </c>
      <c r="F35" s="25">
        <v>4.1273148148148149E-2</v>
      </c>
      <c r="G35" s="25">
        <v>4.8692129629629627E-2</v>
      </c>
      <c r="H35" s="25">
        <v>5.5775462962962964E-2</v>
      </c>
      <c r="I35" s="25">
        <v>6.1898148148148147E-2</v>
      </c>
      <c r="J35" s="46">
        <f t="shared" si="0"/>
        <v>6.6956235922219368E-3</v>
      </c>
    </row>
    <row r="36" spans="1:11">
      <c r="A36" s="85" t="s">
        <v>177</v>
      </c>
      <c r="B36" s="25">
        <v>1.3541666666666667E-2</v>
      </c>
      <c r="C36" s="25">
        <v>2.0150462962962964E-2</v>
      </c>
      <c r="D36" s="25">
        <v>2.6886574074074077E-2</v>
      </c>
      <c r="E36" s="25">
        <v>3.394675925925926E-2</v>
      </c>
      <c r="F36" s="25">
        <v>4.0682870370370369E-2</v>
      </c>
      <c r="G36" s="25">
        <v>4.7754629629629626E-2</v>
      </c>
      <c r="H36" s="25">
        <v>5.4791666666666662E-2</v>
      </c>
      <c r="I36" s="25">
        <v>6.190972222222222E-2</v>
      </c>
      <c r="J36" s="46">
        <f t="shared" si="0"/>
        <v>6.6990580360961416E-3</v>
      </c>
    </row>
    <row r="37" spans="1:11">
      <c r="A37" s="85" t="s">
        <v>178</v>
      </c>
      <c r="B37" s="25">
        <v>1.3773148148148147E-2</v>
      </c>
      <c r="C37" s="25">
        <v>2.0196759259259258E-2</v>
      </c>
      <c r="D37" s="25">
        <v>2.7118055555555555E-2</v>
      </c>
      <c r="E37" s="25">
        <v>3.4236111111111113E-2</v>
      </c>
      <c r="F37" s="25">
        <v>4.1400462962962965E-2</v>
      </c>
      <c r="G37" s="25">
        <v>4.8472222222222222E-2</v>
      </c>
      <c r="H37" s="25">
        <v>5.5069444444444449E-2</v>
      </c>
      <c r="I37" s="25">
        <v>6.1979166666666669E-2</v>
      </c>
      <c r="J37" s="46">
        <f t="shared" si="0"/>
        <v>6.7054767912639347E-3</v>
      </c>
    </row>
    <row r="38" spans="1:11">
      <c r="A38" s="85" t="s">
        <v>179</v>
      </c>
      <c r="B38" s="25">
        <v>1.4143518518518519E-2</v>
      </c>
      <c r="C38" s="25">
        <v>2.0763888888888891E-2</v>
      </c>
      <c r="D38" s="25">
        <v>2.7418981481481482E-2</v>
      </c>
      <c r="E38" s="25">
        <v>3.3958333333333333E-2</v>
      </c>
      <c r="F38" s="25">
        <v>4.0706018518518516E-2</v>
      </c>
      <c r="G38" s="25">
        <v>4.7557870370370368E-2</v>
      </c>
      <c r="H38" s="25">
        <v>5.4768518518518522E-2</v>
      </c>
      <c r="I38" s="25">
        <v>6.2013888888888889E-2</v>
      </c>
      <c r="J38" s="46">
        <f t="shared" si="0"/>
        <v>6.7073963590226103E-3</v>
      </c>
      <c r="K38" s="56" t="s">
        <v>324</v>
      </c>
    </row>
    <row r="39" spans="1:11">
      <c r="A39" s="85" t="s">
        <v>180</v>
      </c>
      <c r="B39" s="25">
        <v>1.443287037037037E-2</v>
      </c>
      <c r="C39" s="25">
        <v>2.1018518518518516E-2</v>
      </c>
      <c r="D39" s="25">
        <v>2.7534722222222221E-2</v>
      </c>
      <c r="E39" s="25">
        <v>3.4803240740740739E-2</v>
      </c>
      <c r="F39" s="25">
        <v>4.2002314814814812E-2</v>
      </c>
      <c r="G39" s="25">
        <v>4.8877314814814811E-2</v>
      </c>
      <c r="H39" s="25">
        <v>5.5486111111111104E-2</v>
      </c>
      <c r="I39" s="25">
        <v>6.2037037037037036E-2</v>
      </c>
      <c r="J39" s="46">
        <f t="shared" si="0"/>
        <v>6.7084611025575239E-3</v>
      </c>
    </row>
    <row r="40" spans="1:11">
      <c r="A40" s="85" t="s">
        <v>181</v>
      </c>
      <c r="B40" s="25">
        <v>1.4236111111111111E-2</v>
      </c>
      <c r="C40" s="25">
        <v>2.0798611111111108E-2</v>
      </c>
      <c r="D40" s="25">
        <v>2.7465277777777776E-2</v>
      </c>
      <c r="E40" s="25">
        <v>3.4224537037037032E-2</v>
      </c>
      <c r="F40" s="25">
        <v>4.099537037037037E-2</v>
      </c>
      <c r="G40" s="25">
        <v>4.8125000000000001E-2</v>
      </c>
      <c r="H40" s="25">
        <v>5.5254629629629626E-2</v>
      </c>
      <c r="I40" s="25">
        <v>6.2094907407407411E-2</v>
      </c>
      <c r="J40" s="46">
        <f t="shared" si="0"/>
        <v>6.7157838650814018E-3</v>
      </c>
    </row>
    <row r="41" spans="1:11">
      <c r="A41" s="85" t="s">
        <v>182</v>
      </c>
      <c r="B41" s="25">
        <v>1.3229166666666669E-2</v>
      </c>
      <c r="C41" s="25">
        <v>1.9305555555555558E-2</v>
      </c>
      <c r="D41" s="25">
        <v>2.613425925925926E-2</v>
      </c>
      <c r="E41" s="25">
        <v>3.2835648148148149E-2</v>
      </c>
      <c r="F41" s="25">
        <v>3.9756944444444442E-2</v>
      </c>
      <c r="G41" s="25">
        <v>4.7268518518518515E-2</v>
      </c>
      <c r="H41" s="25">
        <v>5.4525462962962963E-2</v>
      </c>
      <c r="I41" s="25">
        <v>6.2175925925925933E-2</v>
      </c>
      <c r="J41" s="46">
        <f t="shared" si="0"/>
        <v>6.7297410044763785E-3</v>
      </c>
    </row>
    <row r="42" spans="1:11">
      <c r="A42" s="85" t="s">
        <v>183</v>
      </c>
      <c r="B42" s="25">
        <v>1.3784722222222223E-2</v>
      </c>
      <c r="C42" s="25">
        <v>2.0324074074074071E-2</v>
      </c>
      <c r="D42" s="25">
        <v>2.7615740740740739E-2</v>
      </c>
      <c r="E42" s="25">
        <v>3.457175925925926E-2</v>
      </c>
      <c r="F42" s="25">
        <v>4.1874999999999996E-2</v>
      </c>
      <c r="G42" s="25">
        <v>4.8773148148148149E-2</v>
      </c>
      <c r="H42" s="25">
        <v>5.590277777777778E-2</v>
      </c>
      <c r="I42" s="25">
        <v>6.2175925925925933E-2</v>
      </c>
      <c r="J42" s="46">
        <f t="shared" si="0"/>
        <v>6.7269268739486221E-3</v>
      </c>
    </row>
    <row r="43" spans="1:11">
      <c r="A43" s="85" t="s">
        <v>184</v>
      </c>
      <c r="B43" s="25">
        <v>1.3611111111111112E-2</v>
      </c>
      <c r="C43" s="25">
        <v>2.0127314814814817E-2</v>
      </c>
      <c r="D43" s="25">
        <v>2.7083333333333334E-2</v>
      </c>
      <c r="E43" s="25">
        <v>3.4155092592592591E-2</v>
      </c>
      <c r="F43" s="25">
        <v>4.1053240740740744E-2</v>
      </c>
      <c r="G43" s="25">
        <v>4.7847222222222228E-2</v>
      </c>
      <c r="H43" s="25">
        <v>5.4930555555555559E-2</v>
      </c>
      <c r="I43" s="25">
        <v>6.2222222222222227E-2</v>
      </c>
      <c r="J43" s="46">
        <f t="shared" si="0"/>
        <v>6.7328671627747841E-3</v>
      </c>
    </row>
    <row r="44" spans="1:11">
      <c r="A44" s="85" t="s">
        <v>185</v>
      </c>
      <c r="B44" s="25">
        <v>1.429398148148148E-2</v>
      </c>
      <c r="C44" s="25">
        <v>2.1076388888888891E-2</v>
      </c>
      <c r="D44" s="25">
        <v>2.7962962962962964E-2</v>
      </c>
      <c r="E44" s="25">
        <v>3.4687500000000003E-2</v>
      </c>
      <c r="F44" s="25">
        <v>4.1574074074074076E-2</v>
      </c>
      <c r="G44" s="25">
        <v>4.8599537037037038E-2</v>
      </c>
      <c r="H44" s="25">
        <v>5.5370370370370368E-2</v>
      </c>
      <c r="I44" s="25">
        <v>6.2268518518518522E-2</v>
      </c>
      <c r="J44" s="46">
        <f t="shared" si="0"/>
        <v>6.7344690003706548E-3</v>
      </c>
    </row>
    <row r="45" spans="1:11">
      <c r="A45" s="85" t="s">
        <v>186</v>
      </c>
      <c r="B45" s="25">
        <v>1.4467592592592591E-2</v>
      </c>
      <c r="C45" s="25">
        <v>2.1504629629629627E-2</v>
      </c>
      <c r="D45" s="25">
        <v>2.8344907407407409E-2</v>
      </c>
      <c r="E45" s="25">
        <v>3.5104166666666665E-2</v>
      </c>
      <c r="F45" s="25">
        <v>4.1759259259259253E-2</v>
      </c>
      <c r="G45" s="25">
        <v>4.8692129629629627E-2</v>
      </c>
      <c r="H45" s="25">
        <v>5.5543981481481486E-2</v>
      </c>
      <c r="I45" s="25">
        <v>6.2268518518518522E-2</v>
      </c>
      <c r="J45" s="46">
        <f t="shared" si="0"/>
        <v>6.7335895845807309E-3</v>
      </c>
    </row>
    <row r="46" spans="1:11">
      <c r="A46" s="85" t="s">
        <v>187</v>
      </c>
      <c r="B46" s="25">
        <v>1.3634259259259259E-2</v>
      </c>
      <c r="C46" s="25">
        <v>2.0520833333333332E-2</v>
      </c>
      <c r="D46" s="25">
        <v>2.7534722222222221E-2</v>
      </c>
      <c r="E46" s="25">
        <v>3.3831018518518524E-2</v>
      </c>
      <c r="F46" s="25">
        <v>4.0740740740740737E-2</v>
      </c>
      <c r="G46" s="25">
        <v>4.8067129629629633E-2</v>
      </c>
      <c r="H46" s="25">
        <v>5.5243055555555559E-2</v>
      </c>
      <c r="I46" s="25">
        <v>6.2476851851851846E-2</v>
      </c>
      <c r="J46" s="46">
        <f t="shared" si="0"/>
        <v>6.7605847090354389E-3</v>
      </c>
      <c r="K46" s="54" t="s">
        <v>325</v>
      </c>
    </row>
    <row r="47" spans="1:11">
      <c r="A47" s="85" t="s">
        <v>188</v>
      </c>
      <c r="B47" s="25">
        <v>1.4224537037037039E-2</v>
      </c>
      <c r="C47" s="25">
        <v>2.0752314814814814E-2</v>
      </c>
      <c r="D47" s="25">
        <v>2.736111111111111E-2</v>
      </c>
      <c r="E47" s="25">
        <v>3.4282407407407407E-2</v>
      </c>
      <c r="F47" s="25">
        <v>4.0983796296296296E-2</v>
      </c>
      <c r="G47" s="25">
        <v>4.821759259259259E-2</v>
      </c>
      <c r="H47" s="25">
        <v>5.5543981481481486E-2</v>
      </c>
      <c r="I47" s="25">
        <v>6.25E-2</v>
      </c>
      <c r="J47" s="46">
        <f t="shared" si="0"/>
        <v>6.7601251318678184E-3</v>
      </c>
    </row>
    <row r="48" spans="1:11">
      <c r="A48" s="85" t="s">
        <v>189</v>
      </c>
      <c r="B48" s="25">
        <v>1.3101851851851852E-2</v>
      </c>
      <c r="C48" s="25">
        <v>1.9907407407407408E-2</v>
      </c>
      <c r="D48" s="25">
        <v>2.659722222222222E-2</v>
      </c>
      <c r="E48" s="25">
        <v>3.3368055555555554E-2</v>
      </c>
      <c r="F48" s="25">
        <v>4.0659722222222222E-2</v>
      </c>
      <c r="G48" s="25">
        <v>4.8310185185185185E-2</v>
      </c>
      <c r="H48" s="25">
        <v>5.5694444444444442E-2</v>
      </c>
      <c r="I48" s="25">
        <v>6.2719907407407405E-2</v>
      </c>
      <c r="J48" s="46">
        <f t="shared" si="0"/>
        <v>6.7898511675647932E-3</v>
      </c>
    </row>
    <row r="49" spans="1:10">
      <c r="A49" s="85" t="s">
        <v>190</v>
      </c>
      <c r="B49" s="25">
        <v>1.4918981481481483E-2</v>
      </c>
      <c r="C49" s="25">
        <v>2.1597222222222223E-2</v>
      </c>
      <c r="D49" s="25">
        <v>2.8368055555555556E-2</v>
      </c>
      <c r="E49" s="25">
        <v>3.530092592592593E-2</v>
      </c>
      <c r="F49" s="25">
        <v>4.1967592592592591E-2</v>
      </c>
      <c r="G49" s="25">
        <v>4.9062500000000002E-2</v>
      </c>
      <c r="H49" s="25">
        <v>5.5937500000000001E-2</v>
      </c>
      <c r="I49" s="25">
        <v>6.3009259259259265E-2</v>
      </c>
      <c r="J49" s="46">
        <f t="shared" si="0"/>
        <v>6.8122770721067488E-3</v>
      </c>
    </row>
    <row r="50" spans="1:10">
      <c r="A50" s="85" t="s">
        <v>191</v>
      </c>
      <c r="B50" s="25">
        <v>1.4108796296296296E-2</v>
      </c>
      <c r="C50" s="25">
        <v>2.0995370370370369E-2</v>
      </c>
      <c r="D50" s="25">
        <v>2.8981481481481483E-2</v>
      </c>
      <c r="E50" s="25">
        <v>3.5486111111111114E-2</v>
      </c>
      <c r="F50" s="25">
        <v>4.2083333333333334E-2</v>
      </c>
      <c r="G50" s="25">
        <v>4.8969907407407413E-2</v>
      </c>
      <c r="H50" s="25">
        <v>5.635416666666667E-2</v>
      </c>
      <c r="I50" s="25">
        <v>6.3078703703703706E-2</v>
      </c>
      <c r="J50" s="46">
        <f t="shared" si="0"/>
        <v>6.823972322014084E-3</v>
      </c>
    </row>
    <row r="51" spans="1:10">
      <c r="A51" s="85" t="s">
        <v>192</v>
      </c>
      <c r="B51" s="25">
        <v>1.4675925925925926E-2</v>
      </c>
      <c r="C51" s="25">
        <v>2.1319444444444443E-2</v>
      </c>
      <c r="D51" s="25">
        <v>2.8819444444444446E-2</v>
      </c>
      <c r="E51" s="25">
        <v>3.5648148148148144E-2</v>
      </c>
      <c r="F51" s="25">
        <v>4.2627314814814819E-2</v>
      </c>
      <c r="G51" s="25">
        <v>4.9768518518518517E-2</v>
      </c>
      <c r="H51" s="25">
        <v>5.6388888888888884E-2</v>
      </c>
      <c r="I51" s="25">
        <v>6.3090277777777773E-2</v>
      </c>
      <c r="J51" s="46">
        <f t="shared" si="0"/>
        <v>6.8223647820260594E-3</v>
      </c>
    </row>
    <row r="52" spans="1:10">
      <c r="A52" s="85" t="s">
        <v>193</v>
      </c>
      <c r="B52" s="25">
        <v>1.4456018518518519E-2</v>
      </c>
      <c r="C52" s="25">
        <v>2.1087962962962961E-2</v>
      </c>
      <c r="D52" s="25">
        <v>2.7974537037037037E-2</v>
      </c>
      <c r="E52" s="25">
        <v>3.4907407407407408E-2</v>
      </c>
      <c r="F52" s="25">
        <v>4.221064814814815E-2</v>
      </c>
      <c r="G52" s="25">
        <v>4.9467592592592591E-2</v>
      </c>
      <c r="H52" s="25">
        <v>5.6435185185185179E-2</v>
      </c>
      <c r="I52" s="25">
        <v>6.3252314814814817E-2</v>
      </c>
      <c r="J52" s="46">
        <f t="shared" si="0"/>
        <v>6.8411917643201314E-3</v>
      </c>
    </row>
    <row r="53" spans="1:10">
      <c r="A53" s="85" t="s">
        <v>194</v>
      </c>
      <c r="B53" s="25">
        <v>1.4560185185185183E-2</v>
      </c>
      <c r="C53" s="25">
        <v>2.1215277777777777E-2</v>
      </c>
      <c r="D53" s="25">
        <v>2.8136574074074071E-2</v>
      </c>
      <c r="E53" s="25">
        <v>3.5046296296296298E-2</v>
      </c>
      <c r="F53" s="25">
        <v>4.2314814814814812E-2</v>
      </c>
      <c r="G53" s="25">
        <v>4.9444444444444437E-2</v>
      </c>
      <c r="H53" s="25">
        <v>5.634259259259259E-2</v>
      </c>
      <c r="I53" s="25">
        <v>6.3287037037037031E-2</v>
      </c>
      <c r="J53" s="46">
        <f t="shared" si="0"/>
        <v>6.8444597696233562E-3</v>
      </c>
    </row>
    <row r="54" spans="1:10">
      <c r="A54" s="85" t="s">
        <v>195</v>
      </c>
      <c r="B54" s="25">
        <v>1.4930555555555556E-2</v>
      </c>
      <c r="C54" s="25">
        <v>2.165509259259259E-2</v>
      </c>
      <c r="D54" s="25">
        <v>2.8437500000000001E-2</v>
      </c>
      <c r="E54" s="25">
        <v>3.5555555555555556E-2</v>
      </c>
      <c r="F54" s="25">
        <v>4.2303240740740738E-2</v>
      </c>
      <c r="G54" s="25">
        <v>4.9050925925925921E-2</v>
      </c>
      <c r="H54" s="25">
        <v>5.62037037037037E-2</v>
      </c>
      <c r="I54" s="25">
        <v>6.3321759259259258E-2</v>
      </c>
      <c r="J54" s="46">
        <f t="shared" si="0"/>
        <v>6.84637933738203E-3</v>
      </c>
    </row>
    <row r="55" spans="1:10">
      <c r="A55" s="85" t="s">
        <v>196</v>
      </c>
      <c r="B55" s="25">
        <v>1.4386574074074072E-2</v>
      </c>
      <c r="C55" s="25">
        <v>2.1180555555555553E-2</v>
      </c>
      <c r="D55" s="25">
        <v>2.7997685185185188E-2</v>
      </c>
      <c r="E55" s="25">
        <v>3.4884259259259261E-2</v>
      </c>
      <c r="F55" s="25">
        <v>4.1817129629629628E-2</v>
      </c>
      <c r="G55" s="25">
        <v>4.9178240740740738E-2</v>
      </c>
      <c r="H55" s="25">
        <v>5.634259259259259E-2</v>
      </c>
      <c r="I55" s="25">
        <v>6.3333333333333339E-2</v>
      </c>
      <c r="J55" s="46">
        <f t="shared" si="0"/>
        <v>6.8504000584495199E-3</v>
      </c>
    </row>
    <row r="56" spans="1:10">
      <c r="A56" s="85" t="s">
        <v>197</v>
      </c>
      <c r="B56" s="25">
        <v>1.4768518518518518E-2</v>
      </c>
      <c r="C56" s="25">
        <v>2.1469907407407406E-2</v>
      </c>
      <c r="D56" s="25">
        <v>2.8148148148148148E-2</v>
      </c>
      <c r="E56" s="25">
        <v>3.5138888888888893E-2</v>
      </c>
      <c r="F56" s="25">
        <v>4.2280092592592598E-2</v>
      </c>
      <c r="G56" s="25">
        <v>4.9456018518518517E-2</v>
      </c>
      <c r="H56" s="25">
        <v>5.6574074074074075E-2</v>
      </c>
      <c r="I56" s="25">
        <v>6.3344907407407405E-2</v>
      </c>
      <c r="J56" s="46">
        <f t="shared" si="0"/>
        <v>6.8497305619707469E-3</v>
      </c>
    </row>
    <row r="57" spans="1:10">
      <c r="A57" s="85" t="s">
        <v>198</v>
      </c>
      <c r="B57" s="25">
        <v>1.4305555555555556E-2</v>
      </c>
      <c r="C57" s="25">
        <v>2.1377314814814814E-2</v>
      </c>
      <c r="D57" s="25">
        <v>2.8333333333333332E-2</v>
      </c>
      <c r="E57" s="25">
        <v>3.5173611111111107E-2</v>
      </c>
      <c r="F57" s="25">
        <v>4.2395833333333334E-2</v>
      </c>
      <c r="G57" s="25">
        <v>4.9629629629629635E-2</v>
      </c>
      <c r="H57" s="25">
        <v>5.6701388888888891E-2</v>
      </c>
      <c r="I57" s="25">
        <v>6.3449074074074074E-2</v>
      </c>
      <c r="J57" s="46">
        <f t="shared" si="0"/>
        <v>6.8634626350754131E-3</v>
      </c>
    </row>
    <row r="58" spans="1:10">
      <c r="A58" s="85" t="s">
        <v>199</v>
      </c>
      <c r="B58" s="25">
        <v>1.4131944444444445E-2</v>
      </c>
      <c r="C58" s="25">
        <v>2.0590277777777777E-2</v>
      </c>
      <c r="D58" s="25">
        <v>2.7708333333333331E-2</v>
      </c>
      <c r="E58" s="25">
        <v>3.4884259259259261E-2</v>
      </c>
      <c r="F58" s="25">
        <v>4.1585648148148149E-2</v>
      </c>
      <c r="G58" s="25">
        <v>4.9189814814814818E-2</v>
      </c>
      <c r="H58" s="25">
        <v>5.6724537037037039E-2</v>
      </c>
      <c r="I58" s="25">
        <v>6.3460648148148155E-2</v>
      </c>
      <c r="J58" s="46">
        <f t="shared" si="0"/>
        <v>6.8656072691243982E-3</v>
      </c>
    </row>
    <row r="59" spans="1:10">
      <c r="A59" s="85" t="s">
        <v>200</v>
      </c>
      <c r="B59" s="25">
        <v>1.5057870370370371E-2</v>
      </c>
      <c r="C59" s="25">
        <v>2.1840277777777774E-2</v>
      </c>
      <c r="D59" s="25">
        <v>2.8819444444444446E-2</v>
      </c>
      <c r="E59" s="25">
        <v>3.5844907407407409E-2</v>
      </c>
      <c r="F59" s="25">
        <v>4.2939814814814813E-2</v>
      </c>
      <c r="G59" s="25">
        <v>4.9826388888888885E-2</v>
      </c>
      <c r="H59" s="25">
        <v>5.6435185185185179E-2</v>
      </c>
      <c r="I59" s="25">
        <v>6.3506944444444449E-2</v>
      </c>
      <c r="J59" s="46">
        <f t="shared" si="0"/>
        <v>6.8659779246143752E-3</v>
      </c>
    </row>
    <row r="60" spans="1:10">
      <c r="A60" s="85" t="s">
        <v>201</v>
      </c>
      <c r="B60" s="25">
        <v>1.4108796296296296E-2</v>
      </c>
      <c r="C60" s="25">
        <v>2.011574074074074E-2</v>
      </c>
      <c r="D60" s="25">
        <v>2.659722222222222E-2</v>
      </c>
      <c r="E60" s="25">
        <v>3.3449074074074069E-2</v>
      </c>
      <c r="F60" s="25">
        <v>4.0601851851851854E-2</v>
      </c>
      <c r="G60" s="25">
        <v>4.7928240740740737E-2</v>
      </c>
      <c r="H60" s="25">
        <v>5.5555555555555552E-2</v>
      </c>
      <c r="I60" s="25">
        <v>6.3518518518518516E-2</v>
      </c>
      <c r="J60" s="46">
        <f t="shared" si="0"/>
        <v>6.8720506158583506E-3</v>
      </c>
    </row>
    <row r="61" spans="1:10">
      <c r="A61" s="85" t="s">
        <v>202</v>
      </c>
      <c r="B61" s="25">
        <v>1.5081018518518516E-2</v>
      </c>
      <c r="C61" s="25">
        <v>2.193287037037037E-2</v>
      </c>
      <c r="D61" s="25">
        <v>2.8761574074074075E-2</v>
      </c>
      <c r="E61" s="25">
        <v>3.5844907407407409E-2</v>
      </c>
      <c r="F61" s="25">
        <v>4.280092592592593E-2</v>
      </c>
      <c r="G61" s="25">
        <v>4.9826388888888885E-2</v>
      </c>
      <c r="H61" s="25">
        <v>5.6701388888888891E-2</v>
      </c>
      <c r="I61" s="25">
        <v>6.3518518518518516E-2</v>
      </c>
      <c r="J61" s="46">
        <f t="shared" si="0"/>
        <v>6.8671258874347784E-3</v>
      </c>
    </row>
    <row r="62" spans="1:10">
      <c r="A62" s="85" t="s">
        <v>203</v>
      </c>
      <c r="B62" s="25">
        <v>1.4097222222222223E-2</v>
      </c>
      <c r="C62" s="25">
        <v>2.0370370370370369E-2</v>
      </c>
      <c r="D62" s="25">
        <v>2.6886574074074077E-2</v>
      </c>
      <c r="E62" s="25">
        <v>3.3391203703703708E-2</v>
      </c>
      <c r="F62" s="25">
        <v>4.0578703703703707E-2</v>
      </c>
      <c r="G62" s="25">
        <v>4.8263888888888884E-2</v>
      </c>
      <c r="H62" s="25">
        <v>5.6273148148148149E-2</v>
      </c>
      <c r="I62" s="25">
        <v>6.3900462962962964E-2</v>
      </c>
      <c r="J62" s="46">
        <f t="shared" si="0"/>
        <v>6.9138614461266507E-3</v>
      </c>
    </row>
    <row r="63" spans="1:10">
      <c r="A63" s="85" t="s">
        <v>204</v>
      </c>
      <c r="B63" s="25">
        <v>1.388888888888889E-2</v>
      </c>
      <c r="C63" s="25">
        <v>2.0173611111111111E-2</v>
      </c>
      <c r="D63" s="25">
        <v>2.7013888888888889E-2</v>
      </c>
      <c r="E63" s="25">
        <v>3.4224537037037032E-2</v>
      </c>
      <c r="F63" s="25">
        <v>4.1319444444444443E-2</v>
      </c>
      <c r="G63" s="25">
        <v>4.868055555555556E-2</v>
      </c>
      <c r="H63" s="25">
        <v>5.6423611111111112E-2</v>
      </c>
      <c r="I63" s="25">
        <v>6.3969907407407406E-2</v>
      </c>
      <c r="J63" s="46">
        <f t="shared" si="0"/>
        <v>6.9225080546289159E-3</v>
      </c>
    </row>
    <row r="64" spans="1:10">
      <c r="A64" s="85" t="s">
        <v>205</v>
      </c>
      <c r="B64" s="25">
        <v>1.4374999999999999E-2</v>
      </c>
      <c r="C64" s="25">
        <v>2.1006944444444446E-2</v>
      </c>
      <c r="D64" s="25">
        <v>2.7824074074074074E-2</v>
      </c>
      <c r="E64" s="25">
        <v>3.4872685185185187E-2</v>
      </c>
      <c r="F64" s="25">
        <v>4.2175925925925922E-2</v>
      </c>
      <c r="G64" s="25">
        <v>4.9606481481481481E-2</v>
      </c>
      <c r="H64" s="25">
        <v>5.6805555555555554E-2</v>
      </c>
      <c r="I64" s="25">
        <v>6.40162037037037E-2</v>
      </c>
      <c r="J64" s="46">
        <f t="shared" si="0"/>
        <v>6.9251065634533676E-3</v>
      </c>
    </row>
    <row r="65" spans="1:11">
      <c r="A65" s="85" t="s">
        <v>206</v>
      </c>
      <c r="B65" s="25">
        <v>1.4594907407407407E-2</v>
      </c>
      <c r="C65" s="25">
        <v>2.1562499999999998E-2</v>
      </c>
      <c r="D65" s="25">
        <v>2.8506944444444442E-2</v>
      </c>
      <c r="E65" s="25">
        <v>3.5335648148148151E-2</v>
      </c>
      <c r="F65" s="25">
        <v>4.2453703703703709E-2</v>
      </c>
      <c r="G65" s="25">
        <v>4.9652777777777775E-2</v>
      </c>
      <c r="H65" s="25">
        <v>5.7002314814814818E-2</v>
      </c>
      <c r="I65" s="25">
        <v>6.4131944444444436E-2</v>
      </c>
      <c r="J65" s="46">
        <f t="shared" si="0"/>
        <v>6.9366448193767275E-3</v>
      </c>
    </row>
    <row r="66" spans="1:11">
      <c r="A66" s="85" t="s">
        <v>207</v>
      </c>
      <c r="B66" s="25">
        <v>1.5590277777777778E-2</v>
      </c>
      <c r="C66" s="25">
        <v>2.238425925925926E-2</v>
      </c>
      <c r="D66" s="25">
        <v>2.9722222222222219E-2</v>
      </c>
      <c r="E66" s="25">
        <v>3.6481481481481476E-2</v>
      </c>
      <c r="F66" s="25">
        <v>4.3530092592592599E-2</v>
      </c>
      <c r="G66" s="25">
        <v>5.0254629629629628E-2</v>
      </c>
      <c r="H66" s="25">
        <v>5.7303240740740745E-2</v>
      </c>
      <c r="I66" s="25">
        <v>6.4189814814814811E-2</v>
      </c>
      <c r="J66" s="46">
        <f t="shared" si="0"/>
        <v>6.937928926809795E-3</v>
      </c>
    </row>
    <row r="67" spans="1:11">
      <c r="A67" s="85" t="s">
        <v>208</v>
      </c>
      <c r="B67" s="25">
        <v>1.3923611111111112E-2</v>
      </c>
      <c r="C67" s="25">
        <v>2.1168981481481483E-2</v>
      </c>
      <c r="D67" s="25">
        <v>2.8252314814814813E-2</v>
      </c>
      <c r="E67" s="25">
        <v>3.5081018518518518E-2</v>
      </c>
      <c r="F67" s="25">
        <v>4.2546296296296297E-2</v>
      </c>
      <c r="G67" s="25">
        <v>4.9942129629629628E-2</v>
      </c>
      <c r="H67" s="25">
        <v>5.7303240740740745E-2</v>
      </c>
      <c r="I67" s="25">
        <v>6.4270833333333333E-2</v>
      </c>
      <c r="J67" s="46">
        <f t="shared" si="0"/>
        <v>6.9552278462064838E-3</v>
      </c>
    </row>
    <row r="68" spans="1:11">
      <c r="A68" s="85" t="s">
        <v>209</v>
      </c>
      <c r="B68" s="25">
        <v>1.4548611111111111E-2</v>
      </c>
      <c r="C68" s="25">
        <v>2.1261574074074075E-2</v>
      </c>
      <c r="D68" s="25">
        <v>2.8125000000000001E-2</v>
      </c>
      <c r="E68" s="25">
        <v>3.5057870370370371E-2</v>
      </c>
      <c r="F68" s="25">
        <v>4.2094907407407407E-2</v>
      </c>
      <c r="G68" s="25">
        <v>4.9733796296296297E-2</v>
      </c>
      <c r="H68" s="25">
        <v>5.7673611111111113E-2</v>
      </c>
      <c r="I68" s="25">
        <v>6.4340277777777774E-2</v>
      </c>
      <c r="J68" s="46">
        <f t="shared" si="0"/>
        <v>6.9596532589171157E-3</v>
      </c>
    </row>
    <row r="69" spans="1:11">
      <c r="A69" s="85" t="s">
        <v>210</v>
      </c>
      <c r="B69" s="25">
        <v>1.4837962962962964E-2</v>
      </c>
      <c r="C69" s="25">
        <v>2.165509259259259E-2</v>
      </c>
      <c r="D69" s="25">
        <v>2.8518518518518519E-2</v>
      </c>
      <c r="E69" s="25">
        <v>3.5416666666666666E-2</v>
      </c>
      <c r="F69" s="25">
        <v>4.2685185185185187E-2</v>
      </c>
      <c r="G69" s="25">
        <v>5.002314814814815E-2</v>
      </c>
      <c r="H69" s="25">
        <v>5.7453703703703701E-2</v>
      </c>
      <c r="I69" s="25">
        <v>6.4386574074074068E-2</v>
      </c>
      <c r="J69" s="46">
        <f t="shared" ref="J69:J132" si="1">((B69*0.444)*6.1+(I69-B69)*2.84)/25.98</f>
        <v>6.9632484389701467E-3</v>
      </c>
    </row>
    <row r="70" spans="1:11">
      <c r="A70" s="85" t="s">
        <v>211</v>
      </c>
      <c r="B70" s="25">
        <v>1.4687499999999999E-2</v>
      </c>
      <c r="C70" s="25">
        <v>2.1921296296296296E-2</v>
      </c>
      <c r="D70" s="25">
        <v>2.9062500000000002E-2</v>
      </c>
      <c r="E70" s="25">
        <v>3.6469907407407409E-2</v>
      </c>
      <c r="F70" s="25">
        <v>4.3252314814814813E-2</v>
      </c>
      <c r="G70" s="25">
        <v>5.0162037037037033E-2</v>
      </c>
      <c r="H70" s="25">
        <v>5.6967592592592597E-2</v>
      </c>
      <c r="I70" s="25">
        <v>6.4525462962962965E-2</v>
      </c>
      <c r="J70" s="46">
        <f t="shared" si="1"/>
        <v>6.9791932184301306E-3</v>
      </c>
      <c r="K70" s="56" t="s">
        <v>326</v>
      </c>
    </row>
    <row r="71" spans="1:11">
      <c r="A71" s="85" t="s">
        <v>212</v>
      </c>
      <c r="B71" s="25">
        <v>1.5347222222222224E-2</v>
      </c>
      <c r="C71" s="25">
        <v>2.2349537037037032E-2</v>
      </c>
      <c r="D71" s="25">
        <v>2.9236111111111112E-2</v>
      </c>
      <c r="E71" s="25">
        <v>3.6122685185185181E-2</v>
      </c>
      <c r="F71" s="25">
        <v>4.3252314814814813E-2</v>
      </c>
      <c r="G71" s="25">
        <v>5.0416666666666665E-2</v>
      </c>
      <c r="H71" s="25">
        <v>5.7777777777777782E-2</v>
      </c>
      <c r="I71" s="25">
        <v>6.4722222222222223E-2</v>
      </c>
      <c r="J71" s="46">
        <f t="shared" si="1"/>
        <v>6.9973601488324344E-3</v>
      </c>
    </row>
    <row r="72" spans="1:11">
      <c r="A72" s="85" t="s">
        <v>213</v>
      </c>
      <c r="B72" s="25">
        <v>1.4374999999999999E-2</v>
      </c>
      <c r="C72" s="25">
        <v>2.1041666666666667E-2</v>
      </c>
      <c r="D72" s="25">
        <v>2.8229166666666663E-2</v>
      </c>
      <c r="E72" s="25">
        <v>3.5393518518518526E-2</v>
      </c>
      <c r="F72" s="25">
        <v>4.2569444444444444E-2</v>
      </c>
      <c r="G72" s="25">
        <v>4.9861111111111113E-2</v>
      </c>
      <c r="H72" s="25">
        <v>5.7361111111111113E-2</v>
      </c>
      <c r="I72" s="25">
        <v>6.4791666666666664E-2</v>
      </c>
      <c r="J72" s="46">
        <f t="shared" si="1"/>
        <v>7.0098761868103666E-3</v>
      </c>
    </row>
    <row r="73" spans="1:11">
      <c r="A73" s="85" t="s">
        <v>214</v>
      </c>
      <c r="B73" s="25">
        <v>1.2291666666666666E-2</v>
      </c>
      <c r="C73" s="25">
        <v>1.9652777777777779E-2</v>
      </c>
      <c r="D73" s="25">
        <v>2.6701388888888893E-2</v>
      </c>
      <c r="E73" s="25">
        <v>3.3888888888888885E-2</v>
      </c>
      <c r="F73" s="25">
        <v>4.1446759259259253E-2</v>
      </c>
      <c r="G73" s="25">
        <v>4.9479166666666664E-2</v>
      </c>
      <c r="H73" s="25">
        <v>5.6990740740740738E-2</v>
      </c>
      <c r="I73" s="25">
        <v>6.4837962962962958E-2</v>
      </c>
      <c r="J73" s="46">
        <f t="shared" si="1"/>
        <v>7.0254900493256908E-3</v>
      </c>
    </row>
    <row r="74" spans="1:11">
      <c r="A74" s="85" t="s">
        <v>215</v>
      </c>
      <c r="B74" s="25">
        <v>1.5416666666666665E-2</v>
      </c>
      <c r="C74" s="25">
        <v>2.2372685185185186E-2</v>
      </c>
      <c r="D74" s="25">
        <v>2.9594907407407407E-2</v>
      </c>
      <c r="E74" s="25">
        <v>3.6620370370370373E-2</v>
      </c>
      <c r="F74" s="25">
        <v>4.3761574074074078E-2</v>
      </c>
      <c r="G74" s="25">
        <v>5.094907407407407E-2</v>
      </c>
      <c r="H74" s="25">
        <v>5.7812499999999996E-2</v>
      </c>
      <c r="I74" s="25">
        <v>6.4872685185185186E-2</v>
      </c>
      <c r="J74" s="46">
        <f t="shared" si="1"/>
        <v>7.0134562198842414E-3</v>
      </c>
    </row>
    <row r="75" spans="1:11">
      <c r="A75" s="85" t="s">
        <v>216</v>
      </c>
      <c r="B75" s="25">
        <v>1.4363425925925927E-2</v>
      </c>
      <c r="C75" s="25">
        <v>2.1157407407407406E-2</v>
      </c>
      <c r="D75" s="25">
        <v>2.8020833333333335E-2</v>
      </c>
      <c r="E75" s="25">
        <v>3.4895833333333334E-2</v>
      </c>
      <c r="F75" s="25">
        <v>4.2245370370370371E-2</v>
      </c>
      <c r="G75" s="25">
        <v>4.9837962962962966E-2</v>
      </c>
      <c r="H75" s="25">
        <v>5.7314814814814818E-2</v>
      </c>
      <c r="I75" s="25">
        <v>6.4895833333333333E-2</v>
      </c>
      <c r="J75" s="46">
        <f t="shared" si="1"/>
        <v>7.0213217788612312E-3</v>
      </c>
    </row>
    <row r="76" spans="1:11">
      <c r="A76" s="85" t="s">
        <v>217</v>
      </c>
      <c r="B76" s="25">
        <v>1.3703703703703706E-2</v>
      </c>
      <c r="C76" s="25">
        <v>2.0057870370370372E-2</v>
      </c>
      <c r="D76" s="25">
        <v>2.7060185185185184E-2</v>
      </c>
      <c r="E76" s="25">
        <v>3.3842592592592591E-2</v>
      </c>
      <c r="F76" s="25">
        <v>4.0949074074074075E-2</v>
      </c>
      <c r="G76" s="25">
        <v>4.8425925925925928E-2</v>
      </c>
      <c r="H76" s="25">
        <v>5.6296296296296296E-2</v>
      </c>
      <c r="I76" s="25">
        <v>6.5138888888888885E-2</v>
      </c>
      <c r="J76" s="46">
        <f t="shared" si="1"/>
        <v>7.0512331423031966E-3</v>
      </c>
    </row>
    <row r="77" spans="1:11">
      <c r="A77" s="85" t="s">
        <v>218</v>
      </c>
      <c r="B77" s="25">
        <v>1.5127314814814817E-2</v>
      </c>
      <c r="C77" s="25">
        <v>2.1898148148148149E-2</v>
      </c>
      <c r="D77" s="25">
        <v>2.8749999999999998E-2</v>
      </c>
      <c r="E77" s="25">
        <v>3.5902777777777777E-2</v>
      </c>
      <c r="F77" s="25">
        <v>4.3078703703703702E-2</v>
      </c>
      <c r="G77" s="25">
        <v>5.0717592592592592E-2</v>
      </c>
      <c r="H77" s="25">
        <v>5.8078703703703709E-2</v>
      </c>
      <c r="I77" s="25">
        <v>6.5185185185185179E-2</v>
      </c>
      <c r="J77" s="46">
        <f t="shared" si="1"/>
        <v>7.0490828058620584E-3</v>
      </c>
    </row>
    <row r="78" spans="1:11">
      <c r="A78" s="85" t="s">
        <v>219</v>
      </c>
      <c r="B78" s="25">
        <v>1.5000000000000001E-2</v>
      </c>
      <c r="C78" s="25">
        <v>2.1689814814814815E-2</v>
      </c>
      <c r="D78" s="25">
        <v>2.8773148148148145E-2</v>
      </c>
      <c r="E78" s="25">
        <v>3.5694444444444445E-2</v>
      </c>
      <c r="F78" s="25">
        <v>4.2766203703703702E-2</v>
      </c>
      <c r="G78" s="25">
        <v>4.9942129629629628E-2</v>
      </c>
      <c r="H78" s="25">
        <v>5.7430555555555561E-2</v>
      </c>
      <c r="I78" s="25">
        <v>6.5208333333333326E-2</v>
      </c>
      <c r="J78" s="46">
        <f t="shared" si="1"/>
        <v>7.0522581472927878E-3</v>
      </c>
    </row>
    <row r="79" spans="1:11">
      <c r="A79" s="85" t="s">
        <v>220</v>
      </c>
      <c r="B79" s="25">
        <v>1.5300925925925928E-2</v>
      </c>
      <c r="C79" s="25">
        <v>2.1874999999999999E-2</v>
      </c>
      <c r="D79" s="25">
        <v>2.8819444444444446E-2</v>
      </c>
      <c r="E79" s="25">
        <v>3.5717592592592586E-2</v>
      </c>
      <c r="F79" s="25">
        <v>4.2766203703703702E-2</v>
      </c>
      <c r="G79" s="25">
        <v>5.0092592592592598E-2</v>
      </c>
      <c r="H79" s="25">
        <v>5.8321759259259261E-2</v>
      </c>
      <c r="I79" s="25">
        <v>6.5520833333333334E-2</v>
      </c>
      <c r="J79" s="46">
        <f t="shared" si="1"/>
        <v>7.0848947195848661E-3</v>
      </c>
      <c r="K79" s="54" t="s">
        <v>327</v>
      </c>
    </row>
    <row r="80" spans="1:11">
      <c r="A80" s="85" t="s">
        <v>221</v>
      </c>
      <c r="B80" s="25">
        <v>1.5578703703703704E-2</v>
      </c>
      <c r="C80" s="25">
        <v>2.2465277777777778E-2</v>
      </c>
      <c r="D80" s="25">
        <v>2.9212962962962965E-2</v>
      </c>
      <c r="E80" s="25">
        <v>3.6099537037037041E-2</v>
      </c>
      <c r="F80" s="25">
        <v>4.3090277777777776E-2</v>
      </c>
      <c r="G80" s="25">
        <v>5.0682870370370371E-2</v>
      </c>
      <c r="H80" s="25">
        <v>5.8171296296296297E-2</v>
      </c>
      <c r="I80" s="25">
        <v>6.5555555555555547E-2</v>
      </c>
      <c r="J80" s="46">
        <f t="shared" si="1"/>
        <v>7.0872833090981652E-3</v>
      </c>
    </row>
    <row r="81" spans="1:11">
      <c r="A81" s="85" t="s">
        <v>222</v>
      </c>
      <c r="B81" s="25">
        <v>1.5231481481481481E-2</v>
      </c>
      <c r="C81" s="25">
        <v>2.1944444444444444E-2</v>
      </c>
      <c r="D81" s="25">
        <v>2.8807870370370369E-2</v>
      </c>
      <c r="E81" s="25">
        <v>3.5937499999999997E-2</v>
      </c>
      <c r="F81" s="25">
        <v>4.3159722222222224E-2</v>
      </c>
      <c r="G81" s="25">
        <v>5.0300925925925923E-2</v>
      </c>
      <c r="H81" s="25">
        <v>5.7974537037037033E-2</v>
      </c>
      <c r="I81" s="25">
        <v>6.5567129629629628E-2</v>
      </c>
      <c r="J81" s="46">
        <f t="shared" si="1"/>
        <v>7.0903073589370733E-3</v>
      </c>
    </row>
    <row r="82" spans="1:11">
      <c r="A82" s="85" t="s">
        <v>223</v>
      </c>
      <c r="B82" s="25">
        <v>1.511574074074074E-2</v>
      </c>
      <c r="C82" s="25">
        <v>2.2013888888888888E-2</v>
      </c>
      <c r="D82" s="25">
        <v>2.9108796296296296E-2</v>
      </c>
      <c r="E82" s="25">
        <v>3.6400462962962961E-2</v>
      </c>
      <c r="F82" s="25">
        <v>4.3634259259259262E-2</v>
      </c>
      <c r="G82" s="25">
        <v>5.0729166666666665E-2</v>
      </c>
      <c r="H82" s="25">
        <v>5.8217592592592592E-2</v>
      </c>
      <c r="I82" s="25">
        <v>6.5567129629629628E-2</v>
      </c>
      <c r="J82" s="46">
        <f t="shared" si="1"/>
        <v>7.0908936361303559E-3</v>
      </c>
    </row>
    <row r="83" spans="1:11">
      <c r="A83" s="85" t="s">
        <v>224</v>
      </c>
      <c r="B83" s="25">
        <v>1.5636574074074074E-2</v>
      </c>
      <c r="C83" s="25">
        <v>2.2048611111111113E-2</v>
      </c>
      <c r="D83" s="25">
        <v>2.8831018518518516E-2</v>
      </c>
      <c r="E83" s="25">
        <v>3.6145833333333328E-2</v>
      </c>
      <c r="F83" s="25">
        <v>4.4016203703703703E-2</v>
      </c>
      <c r="G83" s="25">
        <v>5.1018518518518519E-2</v>
      </c>
      <c r="H83" s="25">
        <v>5.858796296296296E-2</v>
      </c>
      <c r="I83" s="25">
        <v>6.5613425925925936E-2</v>
      </c>
      <c r="J83" s="46">
        <f t="shared" si="1"/>
        <v>7.0933162617968244E-3</v>
      </c>
    </row>
    <row r="84" spans="1:11">
      <c r="A84" s="85" t="s">
        <v>225</v>
      </c>
      <c r="B84" s="25">
        <v>1.5775462962962963E-2</v>
      </c>
      <c r="C84" s="25">
        <v>2.2604166666666665E-2</v>
      </c>
      <c r="D84" s="25">
        <v>2.9780092592592591E-2</v>
      </c>
      <c r="E84" s="25">
        <v>3.7013888888888888E-2</v>
      </c>
      <c r="F84" s="25">
        <v>4.3738425925925924E-2</v>
      </c>
      <c r="G84" s="25">
        <v>5.1122685185185181E-2</v>
      </c>
      <c r="H84" s="25">
        <v>5.8657407407407408E-2</v>
      </c>
      <c r="I84" s="25">
        <v>6.5717592592592591E-2</v>
      </c>
      <c r="J84" s="46">
        <f t="shared" si="1"/>
        <v>7.1039996934964215E-3</v>
      </c>
    </row>
    <row r="85" spans="1:11">
      <c r="A85" s="85" t="s">
        <v>226</v>
      </c>
      <c r="B85" s="25">
        <v>1.3148148148148148E-2</v>
      </c>
      <c r="C85" s="25">
        <v>2.0671296296296295E-2</v>
      </c>
      <c r="D85" s="25">
        <v>2.7673611111111111E-2</v>
      </c>
      <c r="E85" s="25">
        <v>3.5752314814814813E-2</v>
      </c>
      <c r="F85" s="25">
        <v>4.3182870370370365E-2</v>
      </c>
      <c r="G85" s="25">
        <v>5.0312500000000003E-2</v>
      </c>
      <c r="H85" s="25">
        <v>5.8553240740740746E-2</v>
      </c>
      <c r="I85" s="25">
        <v>6.5787037037037033E-2</v>
      </c>
      <c r="J85" s="46">
        <f t="shared" si="1"/>
        <v>7.1248994953382935E-3</v>
      </c>
      <c r="K85" s="56" t="s">
        <v>328</v>
      </c>
    </row>
    <row r="86" spans="1:11">
      <c r="A86" s="85" t="s">
        <v>227</v>
      </c>
      <c r="B86" s="25">
        <v>1.4664351851851852E-2</v>
      </c>
      <c r="C86" s="25">
        <v>2.179398148148148E-2</v>
      </c>
      <c r="D86" s="25">
        <v>2.9976851851851848E-2</v>
      </c>
      <c r="E86" s="25">
        <v>3.7511574074074079E-2</v>
      </c>
      <c r="F86" s="25">
        <v>4.4178240740740747E-2</v>
      </c>
      <c r="G86" s="25">
        <v>5.1770833333333328E-2</v>
      </c>
      <c r="H86" s="25">
        <v>5.8935185185185181E-2</v>
      </c>
      <c r="I86" s="25">
        <v>6.582175925925926E-2</v>
      </c>
      <c r="J86" s="46">
        <f t="shared" si="1"/>
        <v>7.1210149188834712E-3</v>
      </c>
    </row>
    <row r="87" spans="1:11">
      <c r="A87" s="85" t="s">
        <v>228</v>
      </c>
      <c r="B87" s="25">
        <v>1.486111111111111E-2</v>
      </c>
      <c r="C87" s="25">
        <v>2.1469907407407406E-2</v>
      </c>
      <c r="D87" s="25">
        <v>2.8344907407407409E-2</v>
      </c>
      <c r="E87" s="25">
        <v>3.5555555555555556E-2</v>
      </c>
      <c r="F87" s="25">
        <v>4.2708333333333327E-2</v>
      </c>
      <c r="G87" s="25">
        <v>5.0428240740740739E-2</v>
      </c>
      <c r="H87" s="25">
        <v>5.8206018518518511E-2</v>
      </c>
      <c r="I87" s="25">
        <v>6.5833333333333341E-2</v>
      </c>
      <c r="J87" s="46">
        <f t="shared" si="1"/>
        <v>7.1212834659139506E-3</v>
      </c>
    </row>
    <row r="88" spans="1:11">
      <c r="A88" s="85" t="s">
        <v>229</v>
      </c>
      <c r="B88" s="25">
        <v>1.5289351851851851E-2</v>
      </c>
      <c r="C88" s="25">
        <v>2.2060185185185186E-2</v>
      </c>
      <c r="D88" s="25">
        <v>2.914351851851852E-2</v>
      </c>
      <c r="E88" s="25">
        <v>3.6388888888888887E-2</v>
      </c>
      <c r="F88" s="25">
        <v>4.3773148148148144E-2</v>
      </c>
      <c r="G88" s="25">
        <v>5.0983796296296291E-2</v>
      </c>
      <c r="H88" s="25">
        <v>5.8240740740740739E-2</v>
      </c>
      <c r="I88" s="25">
        <v>6.5844907407407408E-2</v>
      </c>
      <c r="J88" s="46">
        <f t="shared" si="1"/>
        <v>7.1203794585578649E-3</v>
      </c>
    </row>
    <row r="89" spans="1:11">
      <c r="A89" s="85" t="s">
        <v>230</v>
      </c>
      <c r="B89" s="25">
        <v>1.5428240740740739E-2</v>
      </c>
      <c r="C89" s="25">
        <v>2.2280092592592594E-2</v>
      </c>
      <c r="D89" s="25">
        <v>2.9189814814814814E-2</v>
      </c>
      <c r="E89" s="25">
        <v>3.6423611111111115E-2</v>
      </c>
      <c r="F89" s="25">
        <v>4.3599537037037034E-2</v>
      </c>
      <c r="G89" s="25">
        <v>5.0543981481481481E-2</v>
      </c>
      <c r="H89" s="25">
        <v>5.8750000000000004E-2</v>
      </c>
      <c r="I89" s="25">
        <v>6.609953703703704E-2</v>
      </c>
      <c r="J89" s="46">
        <f t="shared" si="1"/>
        <v>7.1475107276252371E-3</v>
      </c>
    </row>
    <row r="90" spans="1:11">
      <c r="A90" s="85" t="s">
        <v>231</v>
      </c>
      <c r="B90" s="25">
        <v>1.5717592592592592E-2</v>
      </c>
      <c r="C90" s="25">
        <v>2.3020833333333331E-2</v>
      </c>
      <c r="D90" s="25">
        <v>3.0393518518518518E-2</v>
      </c>
      <c r="E90" s="25">
        <v>3.7800925925925918E-2</v>
      </c>
      <c r="F90" s="25">
        <v>4.5254629629629624E-2</v>
      </c>
      <c r="G90" s="25">
        <v>5.2384259259259262E-2</v>
      </c>
      <c r="H90" s="25">
        <v>5.9166666666666666E-2</v>
      </c>
      <c r="I90" s="25">
        <v>6.6122685185185187E-2</v>
      </c>
      <c r="J90" s="46">
        <f t="shared" si="1"/>
        <v>7.1485754711601516E-3</v>
      </c>
    </row>
    <row r="91" spans="1:11">
      <c r="A91" s="85" t="s">
        <v>232</v>
      </c>
      <c r="B91" s="25">
        <v>1.3530092592592592E-2</v>
      </c>
      <c r="C91" s="25">
        <v>2.0775462962962964E-2</v>
      </c>
      <c r="D91" s="25">
        <v>2.8622685185185185E-2</v>
      </c>
      <c r="E91" s="25">
        <v>3.6064814814814813E-2</v>
      </c>
      <c r="F91" s="25">
        <v>4.386574074074074E-2</v>
      </c>
      <c r="G91" s="25">
        <v>5.1493055555555556E-2</v>
      </c>
      <c r="H91" s="25">
        <v>5.9201388888888894E-2</v>
      </c>
      <c r="I91" s="25">
        <v>6.6134259259259254E-2</v>
      </c>
      <c r="J91" s="46">
        <f t="shared" si="1"/>
        <v>7.160921328372251E-3</v>
      </c>
    </row>
    <row r="92" spans="1:11">
      <c r="A92" s="85" t="s">
        <v>233</v>
      </c>
      <c r="B92" s="25">
        <v>1.5243055555555555E-2</v>
      </c>
      <c r="C92" s="25">
        <v>2.2361111111111113E-2</v>
      </c>
      <c r="D92" s="25">
        <v>2.9513888888888888E-2</v>
      </c>
      <c r="E92" s="25">
        <v>3.6620370370370373E-2</v>
      </c>
      <c r="F92" s="25">
        <v>4.4189814814814814E-2</v>
      </c>
      <c r="G92" s="25">
        <v>5.1307870370370372E-2</v>
      </c>
      <c r="H92" s="25">
        <v>5.8773148148148151E-2</v>
      </c>
      <c r="I92" s="25">
        <v>6.6180555555555562E-2</v>
      </c>
      <c r="J92" s="46">
        <f t="shared" si="1"/>
        <v>7.1573052989479099E-3</v>
      </c>
    </row>
    <row r="93" spans="1:11">
      <c r="A93" s="85" t="s">
        <v>234</v>
      </c>
      <c r="B93" s="25">
        <v>1.4918981481481483E-2</v>
      </c>
      <c r="C93" s="25">
        <v>2.1886574074074072E-2</v>
      </c>
      <c r="D93" s="25">
        <v>2.9155092592592594E-2</v>
      </c>
      <c r="E93" s="25">
        <v>3.6597222222222218E-2</v>
      </c>
      <c r="F93" s="25">
        <v>4.4340277777777777E-2</v>
      </c>
      <c r="G93" s="25">
        <v>5.1956018518518519E-2</v>
      </c>
      <c r="H93" s="25">
        <v>5.9375000000000004E-2</v>
      </c>
      <c r="I93" s="25">
        <v>6.6307870370370378E-2</v>
      </c>
      <c r="J93" s="46">
        <f t="shared" si="1"/>
        <v>7.1728642759387572E-3</v>
      </c>
    </row>
    <row r="94" spans="1:11">
      <c r="A94" s="85" t="s">
        <v>235</v>
      </c>
      <c r="B94" s="25">
        <v>1.4756944444444444E-2</v>
      </c>
      <c r="C94" s="25">
        <v>2.1273148148148145E-2</v>
      </c>
      <c r="D94" s="25">
        <v>2.8368055555555556E-2</v>
      </c>
      <c r="E94" s="25">
        <v>3.5694444444444445E-2</v>
      </c>
      <c r="F94" s="25">
        <v>4.2916666666666665E-2</v>
      </c>
      <c r="G94" s="25">
        <v>5.0868055555555548E-2</v>
      </c>
      <c r="H94" s="25">
        <v>5.9293981481481482E-2</v>
      </c>
      <c r="I94" s="25">
        <v>6.6319444444444445E-2</v>
      </c>
      <c r="J94" s="46">
        <f t="shared" si="1"/>
        <v>7.1749502822684112E-3</v>
      </c>
    </row>
    <row r="95" spans="1:11">
      <c r="A95" s="85" t="s">
        <v>236</v>
      </c>
      <c r="B95" s="25">
        <v>1.3599537037037037E-2</v>
      </c>
      <c r="C95" s="25">
        <v>2.0509259259259262E-2</v>
      </c>
      <c r="D95" s="25">
        <v>2.7581018518518519E-2</v>
      </c>
      <c r="E95" s="25">
        <v>3.6469907407407409E-2</v>
      </c>
      <c r="F95" s="25">
        <v>4.3958333333333328E-2</v>
      </c>
      <c r="G95" s="25">
        <v>5.1469907407407402E-2</v>
      </c>
      <c r="H95" s="25">
        <v>5.9108796296296291E-2</v>
      </c>
      <c r="I95" s="25">
        <v>6.6342592592592592E-2</v>
      </c>
      <c r="J95" s="46">
        <f t="shared" si="1"/>
        <v>7.1833434907193567E-3</v>
      </c>
    </row>
    <row r="96" spans="1:11">
      <c r="A96" s="85" t="s">
        <v>237</v>
      </c>
      <c r="B96" s="25">
        <v>1.5833333333333335E-2</v>
      </c>
      <c r="C96" s="25">
        <v>2.2615740740740742E-2</v>
      </c>
      <c r="D96" s="25">
        <v>2.9699074074074072E-2</v>
      </c>
      <c r="E96" s="25">
        <v>3.7106481481481476E-2</v>
      </c>
      <c r="F96" s="25">
        <v>4.4652777777777784E-2</v>
      </c>
      <c r="G96" s="25">
        <v>5.2361111111111108E-2</v>
      </c>
      <c r="H96" s="25">
        <v>5.8888888888888886E-2</v>
      </c>
      <c r="I96" s="25">
        <v>6.6446759259259261E-2</v>
      </c>
      <c r="J96" s="46">
        <f t="shared" si="1"/>
        <v>7.1834153052205401E-3</v>
      </c>
    </row>
    <row r="97" spans="1:10">
      <c r="A97" s="85" t="s">
        <v>238</v>
      </c>
      <c r="B97" s="25">
        <v>1.4965277777777779E-2</v>
      </c>
      <c r="C97" s="25">
        <v>2.1979166666666664E-2</v>
      </c>
      <c r="D97" s="25">
        <v>2.9363425925925925E-2</v>
      </c>
      <c r="E97" s="25">
        <v>3.6817129629629623E-2</v>
      </c>
      <c r="F97" s="25">
        <v>4.4583333333333336E-2</v>
      </c>
      <c r="G97" s="25">
        <v>5.1967592592592593E-2</v>
      </c>
      <c r="H97" s="25">
        <v>5.9305555555555556E-2</v>
      </c>
      <c r="I97" s="25">
        <v>6.6481481481481489E-2</v>
      </c>
      <c r="J97" s="46">
        <f t="shared" si="1"/>
        <v>7.1916080389473388E-3</v>
      </c>
    </row>
    <row r="98" spans="1:10">
      <c r="A98" s="85" t="s">
        <v>239</v>
      </c>
      <c r="B98" s="25">
        <v>1.638888888888889E-2</v>
      </c>
      <c r="C98" s="25">
        <v>2.3784722222222221E-2</v>
      </c>
      <c r="D98" s="25">
        <v>3.1215277777777779E-2</v>
      </c>
      <c r="E98" s="25">
        <v>3.8356481481481484E-2</v>
      </c>
      <c r="F98" s="25">
        <v>4.5902777777777772E-2</v>
      </c>
      <c r="G98" s="25">
        <v>5.2604166666666667E-2</v>
      </c>
      <c r="H98" s="25">
        <v>6.0173611111111108E-2</v>
      </c>
      <c r="I98" s="25">
        <v>6.6770833333333335E-2</v>
      </c>
      <c r="J98" s="46">
        <f t="shared" si="1"/>
        <v>7.2160272859464539E-3</v>
      </c>
    </row>
    <row r="99" spans="1:10">
      <c r="A99" s="85" t="s">
        <v>240</v>
      </c>
      <c r="B99" s="25">
        <v>1.6018518518518519E-2</v>
      </c>
      <c r="C99" s="25">
        <v>2.2951388888888886E-2</v>
      </c>
      <c r="D99" s="25">
        <v>2.9872685185185186E-2</v>
      </c>
      <c r="E99" s="25">
        <v>3.712962962962963E-2</v>
      </c>
      <c r="F99" s="25">
        <v>4.4837962962962961E-2</v>
      </c>
      <c r="G99" s="25">
        <v>5.2187499999999998E-2</v>
      </c>
      <c r="H99" s="25">
        <v>6.0011574074074071E-2</v>
      </c>
      <c r="I99" s="25">
        <v>6.6921296296296298E-2</v>
      </c>
      <c r="J99" s="46">
        <f t="shared" si="1"/>
        <v>7.2343512103327356E-3</v>
      </c>
    </row>
    <row r="100" spans="1:10">
      <c r="A100" s="85" t="s">
        <v>241</v>
      </c>
      <c r="B100" s="25">
        <v>1.5405092592592593E-2</v>
      </c>
      <c r="C100" s="25">
        <v>2.2418981481481481E-2</v>
      </c>
      <c r="D100" s="25">
        <v>2.9444444444444443E-2</v>
      </c>
      <c r="E100" s="25">
        <v>3.6678240740740747E-2</v>
      </c>
      <c r="F100" s="25">
        <v>4.4016203703703703E-2</v>
      </c>
      <c r="G100" s="25">
        <v>5.136574074074074E-2</v>
      </c>
      <c r="H100" s="25">
        <v>5.9236111111111107E-2</v>
      </c>
      <c r="I100" s="25">
        <v>6.6979166666666659E-2</v>
      </c>
      <c r="J100" s="46">
        <f t="shared" si="1"/>
        <v>7.2437845707524293E-3</v>
      </c>
    </row>
    <row r="101" spans="1:10">
      <c r="A101" s="85" t="s">
        <v>242</v>
      </c>
      <c r="B101" s="25">
        <v>1.5243055555555555E-2</v>
      </c>
      <c r="C101" s="25">
        <v>2.210648148148148E-2</v>
      </c>
      <c r="D101" s="25">
        <v>2.9131944444444446E-2</v>
      </c>
      <c r="E101" s="25">
        <v>3.6250000000000004E-2</v>
      </c>
      <c r="F101" s="25">
        <v>4.3634259259259262E-2</v>
      </c>
      <c r="G101" s="25">
        <v>5.1435185185185188E-2</v>
      </c>
      <c r="H101" s="25">
        <v>5.9189814814814813E-2</v>
      </c>
      <c r="I101" s="25">
        <v>6.7025462962962967E-2</v>
      </c>
      <c r="J101" s="46">
        <f t="shared" si="1"/>
        <v>7.2496662318592654E-3</v>
      </c>
    </row>
    <row r="102" spans="1:10">
      <c r="A102" s="85" t="s">
        <v>243</v>
      </c>
      <c r="B102" s="25">
        <v>1.2847222222222223E-2</v>
      </c>
      <c r="C102" s="25">
        <v>2.0694444444444446E-2</v>
      </c>
      <c r="D102" s="25">
        <v>2.8217592592592593E-2</v>
      </c>
      <c r="E102" s="25">
        <v>3.5324074074074077E-2</v>
      </c>
      <c r="F102" s="25">
        <v>4.3194444444444445E-2</v>
      </c>
      <c r="G102" s="25">
        <v>5.1284722222222225E-2</v>
      </c>
      <c r="H102" s="25">
        <v>5.9861111111111108E-2</v>
      </c>
      <c r="I102" s="25">
        <v>6.7164351851851864E-2</v>
      </c>
      <c r="J102" s="46">
        <f t="shared" si="1"/>
        <v>7.2769847888689305E-3</v>
      </c>
    </row>
    <row r="103" spans="1:10">
      <c r="A103" s="85" t="s">
        <v>244</v>
      </c>
      <c r="B103" s="25">
        <v>1.6076388888888887E-2</v>
      </c>
      <c r="C103" s="25">
        <v>2.3009259259259261E-2</v>
      </c>
      <c r="D103" s="25">
        <v>3.0243055555555554E-2</v>
      </c>
      <c r="E103" s="25">
        <v>3.743055555555555E-2</v>
      </c>
      <c r="F103" s="25">
        <v>4.4120370370370372E-2</v>
      </c>
      <c r="G103" s="25">
        <v>5.2094907407407409E-2</v>
      </c>
      <c r="H103" s="25">
        <v>5.9965277777777777E-2</v>
      </c>
      <c r="I103" s="25">
        <v>6.7222222222222225E-2</v>
      </c>
      <c r="J103" s="46">
        <f t="shared" si="1"/>
        <v>7.2669537464716437E-3</v>
      </c>
    </row>
    <row r="104" spans="1:10">
      <c r="A104" s="85" t="s">
        <v>245</v>
      </c>
      <c r="B104" s="25">
        <v>1.5995370370370372E-2</v>
      </c>
      <c r="C104" s="25">
        <v>2.3136574074074077E-2</v>
      </c>
      <c r="D104" s="25">
        <v>3.0636574074074073E-2</v>
      </c>
      <c r="E104" s="25">
        <v>3.7916666666666668E-2</v>
      </c>
      <c r="F104" s="25">
        <v>4.521990740740741E-2</v>
      </c>
      <c r="G104" s="25">
        <v>5.28587962962963E-2</v>
      </c>
      <c r="H104" s="25">
        <v>5.966435185185185E-2</v>
      </c>
      <c r="I104" s="25">
        <v>6.7349537037037041E-2</v>
      </c>
      <c r="J104" s="46">
        <f t="shared" si="1"/>
        <v>7.281281541356599E-3</v>
      </c>
    </row>
    <row r="105" spans="1:10">
      <c r="A105" s="85" t="s">
        <v>246</v>
      </c>
      <c r="B105" s="25">
        <v>1.5497685185185186E-2</v>
      </c>
      <c r="C105" s="25">
        <v>2.2418981481481481E-2</v>
      </c>
      <c r="D105" s="25">
        <v>2.9386574074074075E-2</v>
      </c>
      <c r="E105" s="25">
        <v>3.6585648148148145E-2</v>
      </c>
      <c r="F105" s="25">
        <v>4.3611111111111107E-2</v>
      </c>
      <c r="G105" s="25">
        <v>5.1377314814814813E-2</v>
      </c>
      <c r="H105" s="25">
        <v>6.0127314814814814E-2</v>
      </c>
      <c r="I105" s="25">
        <v>6.7372685185185188E-2</v>
      </c>
      <c r="J105" s="46">
        <f t="shared" si="1"/>
        <v>7.2863329698058341E-3</v>
      </c>
    </row>
    <row r="106" spans="1:10">
      <c r="A106" s="85" t="s">
        <v>247</v>
      </c>
      <c r="B106" s="25">
        <v>1.4722222222222222E-2</v>
      </c>
      <c r="C106" s="25">
        <v>2.1250000000000002E-2</v>
      </c>
      <c r="D106" s="25">
        <v>2.837962962962963E-2</v>
      </c>
      <c r="E106" s="25">
        <v>3.5995370370370372E-2</v>
      </c>
      <c r="F106" s="25">
        <v>4.3194444444444445E-2</v>
      </c>
      <c r="G106" s="25">
        <v>5.1944444444444439E-2</v>
      </c>
      <c r="H106" s="25">
        <v>5.9398148148148144E-2</v>
      </c>
      <c r="I106" s="25">
        <v>6.744212962962963E-2</v>
      </c>
      <c r="J106" s="46">
        <f t="shared" si="1"/>
        <v>7.2978523365551844E-3</v>
      </c>
    </row>
    <row r="107" spans="1:10">
      <c r="A107" s="85" t="s">
        <v>248</v>
      </c>
      <c r="B107" s="25">
        <v>1.4768518518518518E-2</v>
      </c>
      <c r="C107" s="25">
        <v>2.1944444444444444E-2</v>
      </c>
      <c r="D107" s="25">
        <v>2.930555555555556E-2</v>
      </c>
      <c r="E107" s="25">
        <v>3.6944444444444446E-2</v>
      </c>
      <c r="F107" s="25">
        <v>4.4409722222222225E-2</v>
      </c>
      <c r="G107" s="25">
        <v>5.2893518518518513E-2</v>
      </c>
      <c r="H107" s="25">
        <v>6.0324074074074079E-2</v>
      </c>
      <c r="I107" s="25">
        <v>6.7453703703703696E-2</v>
      </c>
      <c r="J107" s="46">
        <f t="shared" si="1"/>
        <v>7.2988830439369304E-3</v>
      </c>
    </row>
    <row r="108" spans="1:10">
      <c r="A108" s="85" t="s">
        <v>249</v>
      </c>
      <c r="B108" s="25">
        <v>1.5462962962962961E-2</v>
      </c>
      <c r="C108" s="25">
        <v>2.2638888888888889E-2</v>
      </c>
      <c r="D108" s="25">
        <v>2.9664351851851851E-2</v>
      </c>
      <c r="E108" s="25">
        <v>3.6886574074074072E-2</v>
      </c>
      <c r="F108" s="25">
        <v>4.4953703703703697E-2</v>
      </c>
      <c r="G108" s="25">
        <v>5.303240740740741E-2</v>
      </c>
      <c r="H108" s="25">
        <v>6.0312499999999998E-2</v>
      </c>
      <c r="I108" s="25">
        <v>6.7696759259259262E-2</v>
      </c>
      <c r="J108" s="46">
        <f t="shared" si="1"/>
        <v>7.3219349642174884E-3</v>
      </c>
    </row>
    <row r="109" spans="1:10">
      <c r="A109" s="85" t="s">
        <v>250</v>
      </c>
      <c r="B109" s="25">
        <v>1.4016203703703704E-2</v>
      </c>
      <c r="C109" s="25">
        <v>2.1134259259259259E-2</v>
      </c>
      <c r="D109" s="25">
        <v>2.8298611111111111E-2</v>
      </c>
      <c r="E109" s="25">
        <v>3.5763888888888894E-2</v>
      </c>
      <c r="F109" s="25">
        <v>4.3958333333333328E-2</v>
      </c>
      <c r="G109" s="25">
        <v>5.1817129629629623E-2</v>
      </c>
      <c r="H109" s="25">
        <v>6.1030092592592594E-2</v>
      </c>
      <c r="I109" s="25">
        <v>6.7835648148148145E-2</v>
      </c>
      <c r="J109" s="46">
        <f t="shared" si="1"/>
        <v>7.3444460482422359E-3</v>
      </c>
    </row>
    <row r="110" spans="1:10">
      <c r="A110" s="85" t="s">
        <v>251</v>
      </c>
      <c r="B110" s="25">
        <v>1.5706018518518518E-2</v>
      </c>
      <c r="C110" s="25">
        <v>2.3055555555555558E-2</v>
      </c>
      <c r="D110" s="25">
        <v>3.0231481481481481E-2</v>
      </c>
      <c r="E110" s="25">
        <v>3.7731481481481484E-2</v>
      </c>
      <c r="F110" s="25">
        <v>4.5300925925925932E-2</v>
      </c>
      <c r="G110" s="25">
        <v>5.2800925925925925E-2</v>
      </c>
      <c r="H110" s="25">
        <v>6.0798611111111116E-2</v>
      </c>
      <c r="I110" s="25">
        <v>6.7881944444444439E-2</v>
      </c>
      <c r="J110" s="46">
        <f t="shared" si="1"/>
        <v>7.3409472742565493E-3</v>
      </c>
    </row>
    <row r="111" spans="1:10">
      <c r="A111" s="85" t="s">
        <v>252</v>
      </c>
      <c r="B111" s="25">
        <v>1.4016203703703704E-2</v>
      </c>
      <c r="C111" s="25">
        <v>2.1238425925925928E-2</v>
      </c>
      <c r="D111" s="25">
        <v>2.9224537037037038E-2</v>
      </c>
      <c r="E111" s="25">
        <v>3.7314814814814815E-2</v>
      </c>
      <c r="F111" s="25">
        <v>4.5289351851851851E-2</v>
      </c>
      <c r="G111" s="25">
        <v>5.2743055555555557E-2</v>
      </c>
      <c r="H111" s="25">
        <v>6.0740740740740741E-2</v>
      </c>
      <c r="I111" s="25">
        <v>6.7997685185185189E-2</v>
      </c>
      <c r="J111" s="46">
        <f t="shared" si="1"/>
        <v>7.3621591038690731E-3</v>
      </c>
    </row>
    <row r="112" spans="1:10">
      <c r="A112" s="85" t="s">
        <v>253</v>
      </c>
      <c r="B112" s="25">
        <v>1.5439814814814816E-2</v>
      </c>
      <c r="C112" s="25">
        <v>2.238425925925926E-2</v>
      </c>
      <c r="D112" s="25">
        <v>2.943287037037037E-2</v>
      </c>
      <c r="E112" s="25">
        <v>3.7141203703703704E-2</v>
      </c>
      <c r="F112" s="25">
        <v>4.5428240740740734E-2</v>
      </c>
      <c r="G112" s="25">
        <v>5.3275462962962962E-2</v>
      </c>
      <c r="H112" s="25">
        <v>6.0520833333333329E-2</v>
      </c>
      <c r="I112" s="25">
        <v>6.8078703703703711E-2</v>
      </c>
      <c r="J112" s="46">
        <f t="shared" si="1"/>
        <v>7.3638044222051162E-3</v>
      </c>
    </row>
    <row r="113" spans="1:10">
      <c r="A113" s="85" t="s">
        <v>254</v>
      </c>
      <c r="B113" s="25">
        <v>1.3912037037037037E-2</v>
      </c>
      <c r="C113" s="25">
        <v>2.1585648148148149E-2</v>
      </c>
      <c r="D113" s="25">
        <v>2.9687499999999999E-2</v>
      </c>
      <c r="E113" s="25">
        <v>3.7685185185185183E-2</v>
      </c>
      <c r="F113" s="25">
        <v>4.5578703703703705E-2</v>
      </c>
      <c r="G113" s="25">
        <v>5.5023148148148147E-2</v>
      </c>
      <c r="H113" s="25">
        <v>6.1238425925925925E-2</v>
      </c>
      <c r="I113" s="25">
        <v>6.8587962962962962E-2</v>
      </c>
      <c r="J113" s="46">
        <f t="shared" si="1"/>
        <v>7.4272128845550706E-3</v>
      </c>
    </row>
    <row r="114" spans="1:10">
      <c r="A114" s="85" t="s">
        <v>255</v>
      </c>
      <c r="B114" s="25">
        <v>1.5520833333333334E-2</v>
      </c>
      <c r="C114" s="25">
        <v>2.2523148148148146E-2</v>
      </c>
      <c r="D114" s="25">
        <v>2.9687499999999999E-2</v>
      </c>
      <c r="E114" s="25">
        <v>3.7442129629629631E-2</v>
      </c>
      <c r="F114" s="25">
        <v>4.5300925925925932E-2</v>
      </c>
      <c r="G114" s="25">
        <v>5.3645833333333337E-2</v>
      </c>
      <c r="H114" s="25">
        <v>6.1365740740740742E-2</v>
      </c>
      <c r="I114" s="25">
        <v>6.8599537037037042E-2</v>
      </c>
      <c r="J114" s="46">
        <f t="shared" si="1"/>
        <v>7.420328849827503E-3</v>
      </c>
    </row>
    <row r="115" spans="1:10">
      <c r="A115" s="85" t="s">
        <v>256</v>
      </c>
      <c r="B115" s="25">
        <v>1.5219907407407409E-2</v>
      </c>
      <c r="C115" s="25">
        <v>2.266203703703704E-2</v>
      </c>
      <c r="D115" s="25">
        <v>2.9803240740740741E-2</v>
      </c>
      <c r="E115" s="25">
        <v>3.7662037037037042E-2</v>
      </c>
      <c r="F115" s="25">
        <v>4.5162037037037035E-2</v>
      </c>
      <c r="G115" s="25">
        <v>5.3530092592592594E-2</v>
      </c>
      <c r="H115" s="25">
        <v>6.159722222222222E-2</v>
      </c>
      <c r="I115" s="25">
        <v>6.87962962962963E-2</v>
      </c>
      <c r="J115" s="46">
        <f t="shared" si="1"/>
        <v>7.4433618809340522E-3</v>
      </c>
    </row>
    <row r="116" spans="1:10">
      <c r="A116" s="85" t="s">
        <v>257</v>
      </c>
      <c r="B116" s="25">
        <v>1.6921296296296295E-2</v>
      </c>
      <c r="C116" s="25">
        <v>2.3981481481481482E-2</v>
      </c>
      <c r="D116" s="25">
        <v>3.1030092592592592E-2</v>
      </c>
      <c r="E116" s="25">
        <v>3.802083333333333E-2</v>
      </c>
      <c r="F116" s="25">
        <v>4.5173611111111116E-2</v>
      </c>
      <c r="G116" s="25">
        <v>5.275462962962963E-2</v>
      </c>
      <c r="H116" s="25">
        <v>6.0555555555555557E-2</v>
      </c>
      <c r="I116" s="25">
        <v>6.8831018518518514E-2</v>
      </c>
      <c r="J116" s="46">
        <f t="shared" si="1"/>
        <v>7.4385392609699766E-3</v>
      </c>
    </row>
    <row r="117" spans="1:10">
      <c r="A117" s="85" t="s">
        <v>258</v>
      </c>
      <c r="B117" s="25">
        <v>1.5428240740740739E-2</v>
      </c>
      <c r="C117" s="25">
        <v>2.255787037037037E-2</v>
      </c>
      <c r="D117" s="25">
        <v>2.9768518518518521E-2</v>
      </c>
      <c r="E117" s="25">
        <v>3.7141203703703704E-2</v>
      </c>
      <c r="F117" s="25">
        <v>4.4722222222222219E-2</v>
      </c>
      <c r="G117" s="25">
        <v>5.2222222222222225E-2</v>
      </c>
      <c r="H117" s="25">
        <v>6.0590277777777778E-2</v>
      </c>
      <c r="I117" s="25">
        <v>6.8877314814814808E-2</v>
      </c>
      <c r="J117" s="46">
        <f t="shared" si="1"/>
        <v>7.4511631097995594E-3</v>
      </c>
    </row>
    <row r="118" spans="1:10">
      <c r="A118" s="85" t="s">
        <v>259</v>
      </c>
      <c r="B118" s="25">
        <v>1.5949074074074074E-2</v>
      </c>
      <c r="C118" s="25">
        <v>2.3229166666666669E-2</v>
      </c>
      <c r="D118" s="25">
        <v>3.0659722222222224E-2</v>
      </c>
      <c r="E118" s="25">
        <v>3.8182870370370374E-2</v>
      </c>
      <c r="F118" s="25">
        <v>4.5682870370370367E-2</v>
      </c>
      <c r="G118" s="25">
        <v>5.3946759259259257E-2</v>
      </c>
      <c r="H118" s="25">
        <v>6.1875000000000006E-2</v>
      </c>
      <c r="I118" s="25">
        <v>6.8923611111111116E-2</v>
      </c>
      <c r="J118" s="46">
        <f t="shared" si="1"/>
        <v>7.4535857354660288E-3</v>
      </c>
    </row>
    <row r="119" spans="1:10">
      <c r="A119" s="85" t="s">
        <v>260</v>
      </c>
      <c r="B119" s="25">
        <v>1.6134259259259258E-2</v>
      </c>
      <c r="C119" s="25">
        <v>2.4039351851851853E-2</v>
      </c>
      <c r="D119" s="25">
        <v>3.2060185185185185E-2</v>
      </c>
      <c r="E119" s="25">
        <v>3.9432870370370368E-2</v>
      </c>
      <c r="F119" s="25">
        <v>4.6423611111111117E-2</v>
      </c>
      <c r="G119" s="25">
        <v>5.4386574074074073E-2</v>
      </c>
      <c r="H119" s="25">
        <v>6.2118055555555551E-2</v>
      </c>
      <c r="I119" s="25">
        <v>6.913194444444444E-2</v>
      </c>
      <c r="J119" s="46">
        <f t="shared" si="1"/>
        <v>7.4754216206198484E-3</v>
      </c>
    </row>
    <row r="120" spans="1:10">
      <c r="A120" s="85" t="s">
        <v>261</v>
      </c>
      <c r="B120" s="25">
        <v>1.5868055555555555E-2</v>
      </c>
      <c r="C120" s="25">
        <v>2.2812500000000003E-2</v>
      </c>
      <c r="D120" s="25">
        <v>3.0636574074074073E-2</v>
      </c>
      <c r="E120" s="25">
        <v>3.8449074074074073E-2</v>
      </c>
      <c r="F120" s="25">
        <v>4.6215277777777779E-2</v>
      </c>
      <c r="G120" s="25">
        <v>5.393518518518519E-2</v>
      </c>
      <c r="H120" s="25">
        <v>6.1481481481481477E-2</v>
      </c>
      <c r="I120" s="25">
        <v>6.9270833333333337E-2</v>
      </c>
      <c r="J120" s="46">
        <f t="shared" si="1"/>
        <v>7.4919526772731166E-3</v>
      </c>
    </row>
    <row r="121" spans="1:10">
      <c r="A121" s="85" t="s">
        <v>262</v>
      </c>
      <c r="B121" s="25">
        <v>1.5162037037037036E-2</v>
      </c>
      <c r="C121" s="25">
        <v>2.2210648148148149E-2</v>
      </c>
      <c r="D121" s="25">
        <v>3.0509259259259257E-2</v>
      </c>
      <c r="E121" s="25">
        <v>3.7928240740740742E-2</v>
      </c>
      <c r="F121" s="25">
        <v>4.5624999999999999E-2</v>
      </c>
      <c r="G121" s="25">
        <v>5.4027777777777779E-2</v>
      </c>
      <c r="H121" s="25">
        <v>6.177083333333333E-2</v>
      </c>
      <c r="I121" s="25">
        <v>6.9282407407407418E-2</v>
      </c>
      <c r="J121" s="46">
        <f t="shared" si="1"/>
        <v>7.4967941864111992E-3</v>
      </c>
    </row>
    <row r="122" spans="1:10">
      <c r="A122" s="85" t="s">
        <v>263</v>
      </c>
      <c r="B122" s="25">
        <v>1.5138888888888889E-2</v>
      </c>
      <c r="C122" s="25">
        <v>2.1840277777777774E-2</v>
      </c>
      <c r="D122" s="25">
        <v>2.9340277777777778E-2</v>
      </c>
      <c r="E122" s="25">
        <v>3.6932870370370373E-2</v>
      </c>
      <c r="F122" s="25">
        <v>4.4618055555555557E-2</v>
      </c>
      <c r="G122" s="25">
        <v>5.3298611111111116E-2</v>
      </c>
      <c r="H122" s="25">
        <v>6.0972222222222226E-2</v>
      </c>
      <c r="I122" s="25">
        <v>6.9340277777777778E-2</v>
      </c>
      <c r="J122" s="46">
        <f t="shared" si="1"/>
        <v>7.5032375331451542E-3</v>
      </c>
    </row>
    <row r="123" spans="1:10">
      <c r="A123" s="85" t="s">
        <v>264</v>
      </c>
      <c r="B123" s="25">
        <v>1.5486111111111112E-2</v>
      </c>
      <c r="C123" s="25">
        <v>2.2418981481481481E-2</v>
      </c>
      <c r="D123" s="25">
        <v>2.9675925925925929E-2</v>
      </c>
      <c r="E123" s="25">
        <v>3.7002314814814814E-2</v>
      </c>
      <c r="F123" s="25">
        <v>4.4988425925925925E-2</v>
      </c>
      <c r="G123" s="25">
        <v>5.2939814814814821E-2</v>
      </c>
      <c r="H123" s="25">
        <v>6.1296296296296293E-2</v>
      </c>
      <c r="I123" s="25">
        <v>6.9502314814814822E-2</v>
      </c>
      <c r="J123" s="46">
        <f t="shared" si="1"/>
        <v>7.5191917571921429E-3</v>
      </c>
    </row>
    <row r="124" spans="1:10">
      <c r="A124" s="85" t="s">
        <v>265</v>
      </c>
      <c r="B124" s="25">
        <v>1.5775462962962963E-2</v>
      </c>
      <c r="C124" s="25">
        <v>2.3171296296296294E-2</v>
      </c>
      <c r="D124" s="25">
        <v>3.0983796296296294E-2</v>
      </c>
      <c r="E124" s="25">
        <v>3.876157407407408E-2</v>
      </c>
      <c r="F124" s="25">
        <v>4.6597222222222227E-2</v>
      </c>
      <c r="G124" s="25">
        <v>5.4340277777777779E-2</v>
      </c>
      <c r="H124" s="25">
        <v>6.1956018518518514E-2</v>
      </c>
      <c r="I124" s="25">
        <v>6.958333333333333E-2</v>
      </c>
      <c r="J124" s="46">
        <f t="shared" si="1"/>
        <v>7.5265825920223526E-3</v>
      </c>
    </row>
    <row r="125" spans="1:10">
      <c r="A125" s="85" t="s">
        <v>266</v>
      </c>
      <c r="B125" s="25">
        <v>1.4270833333333335E-2</v>
      </c>
      <c r="C125" s="25">
        <v>2.1180555555555553E-2</v>
      </c>
      <c r="D125" s="25">
        <v>2.9479166666666667E-2</v>
      </c>
      <c r="E125" s="25">
        <v>3.8194444444444441E-2</v>
      </c>
      <c r="F125" s="25">
        <v>4.6053240740740742E-2</v>
      </c>
      <c r="G125" s="25">
        <v>5.4675925925925926E-2</v>
      </c>
      <c r="H125" s="25">
        <v>6.236111111111111E-2</v>
      </c>
      <c r="I125" s="25">
        <v>6.9618055555555558E-2</v>
      </c>
      <c r="J125" s="46">
        <f t="shared" si="1"/>
        <v>7.5379998503122062E-3</v>
      </c>
    </row>
    <row r="126" spans="1:10">
      <c r="A126" s="85" t="s">
        <v>267</v>
      </c>
      <c r="B126" s="25">
        <v>1.5173611111111113E-2</v>
      </c>
      <c r="C126" s="25">
        <v>2.3969907407407405E-2</v>
      </c>
      <c r="D126" s="25">
        <v>3.1469907407407412E-2</v>
      </c>
      <c r="E126" s="25">
        <v>3.8749999999999993E-2</v>
      </c>
      <c r="F126" s="25">
        <v>4.6574074074074073E-2</v>
      </c>
      <c r="G126" s="25">
        <v>5.4398148148148147E-2</v>
      </c>
      <c r="H126" s="25">
        <v>6.2581018518518508E-2</v>
      </c>
      <c r="I126" s="25">
        <v>6.9641203703703705E-2</v>
      </c>
      <c r="J126" s="46">
        <f t="shared" si="1"/>
        <v>7.5359573247227212E-3</v>
      </c>
    </row>
    <row r="127" spans="1:10">
      <c r="A127" s="85" t="s">
        <v>268</v>
      </c>
      <c r="B127" s="25">
        <v>1.6747685185185188E-2</v>
      </c>
      <c r="C127" s="25">
        <v>2.449074074074074E-2</v>
      </c>
      <c r="D127" s="25">
        <v>3.2002314814814817E-2</v>
      </c>
      <c r="E127" s="25">
        <v>3.9641203703703706E-2</v>
      </c>
      <c r="F127" s="25">
        <v>4.6921296296296294E-2</v>
      </c>
      <c r="G127" s="25">
        <v>5.4664351851851846E-2</v>
      </c>
      <c r="H127" s="25">
        <v>6.2025462962962963E-2</v>
      </c>
      <c r="I127" s="25">
        <v>6.9699074074074066E-2</v>
      </c>
      <c r="J127" s="46">
        <f t="shared" si="1"/>
        <v>7.5343100461893759E-3</v>
      </c>
    </row>
    <row r="128" spans="1:10">
      <c r="A128" s="85" t="s">
        <v>269</v>
      </c>
      <c r="B128" s="25">
        <v>1.7094907407407409E-2</v>
      </c>
      <c r="C128" s="25">
        <v>2.4155092592592589E-2</v>
      </c>
      <c r="D128" s="25">
        <v>3.1793981481481479E-2</v>
      </c>
      <c r="E128" s="25">
        <v>3.9421296296296295E-2</v>
      </c>
      <c r="F128" s="25">
        <v>4.7164351851851853E-2</v>
      </c>
      <c r="G128" s="25">
        <v>5.4837962962962956E-2</v>
      </c>
      <c r="H128" s="25">
        <v>6.2488425925925926E-2</v>
      </c>
      <c r="I128" s="25">
        <v>7.0011574074074087E-2</v>
      </c>
      <c r="J128" s="46">
        <f t="shared" si="1"/>
        <v>7.5667121076041415E-3</v>
      </c>
    </row>
    <row r="129" spans="1:10">
      <c r="A129" s="85" t="s">
        <v>270</v>
      </c>
      <c r="B129" s="25">
        <v>1.7858796296296293E-2</v>
      </c>
      <c r="C129" s="25">
        <v>2.508101851851852E-2</v>
      </c>
      <c r="D129" s="25">
        <v>3.259259259259259E-2</v>
      </c>
      <c r="E129" s="25">
        <v>3.9780092592592596E-2</v>
      </c>
      <c r="F129" s="25">
        <v>4.7303240740740743E-2</v>
      </c>
      <c r="G129" s="25">
        <v>5.4745370370370368E-2</v>
      </c>
      <c r="H129" s="25">
        <v>6.2418981481481478E-2</v>
      </c>
      <c r="I129" s="25">
        <v>7.0115740740740742E-2</v>
      </c>
      <c r="J129" s="46">
        <f t="shared" si="1"/>
        <v>7.5742296424600114E-3</v>
      </c>
    </row>
    <row r="130" spans="1:10">
      <c r="A130" s="85" t="s">
        <v>271</v>
      </c>
      <c r="B130" s="25">
        <v>1.5787037037037037E-2</v>
      </c>
      <c r="C130" s="25">
        <v>2.3368055555555555E-2</v>
      </c>
      <c r="D130" s="25">
        <v>3.0578703703703702E-2</v>
      </c>
      <c r="E130" s="25">
        <v>3.8969907407407404E-2</v>
      </c>
      <c r="F130" s="25">
        <v>4.6342592592592595E-2</v>
      </c>
      <c r="G130" s="25">
        <v>5.486111111111111E-2</v>
      </c>
      <c r="H130" s="25">
        <v>6.2557870370370375E-2</v>
      </c>
      <c r="I130" s="25">
        <v>7.0127314814814809E-2</v>
      </c>
      <c r="J130" s="46">
        <f t="shared" si="1"/>
        <v>7.5859892224788292E-3</v>
      </c>
    </row>
    <row r="131" spans="1:10">
      <c r="A131" s="85" t="s">
        <v>272</v>
      </c>
      <c r="B131" s="25">
        <v>1.3993055555555554E-2</v>
      </c>
      <c r="C131" s="25">
        <v>2.1608796296296296E-2</v>
      </c>
      <c r="D131" s="25">
        <v>2.9699074074074072E-2</v>
      </c>
      <c r="E131" s="25">
        <v>3.7210648148148145E-2</v>
      </c>
      <c r="F131" s="25">
        <v>4.5856481481481477E-2</v>
      </c>
      <c r="G131" s="25">
        <v>5.3634259259259263E-2</v>
      </c>
      <c r="H131" s="25">
        <v>6.2013888888888889E-2</v>
      </c>
      <c r="I131" s="25">
        <v>7.0162037037037037E-2</v>
      </c>
      <c r="J131" s="46">
        <f t="shared" si="1"/>
        <v>7.5988721737518883E-3</v>
      </c>
    </row>
    <row r="132" spans="1:10">
      <c r="A132" s="85" t="s">
        <v>273</v>
      </c>
      <c r="B132" s="25">
        <v>1.4479166666666666E-2</v>
      </c>
      <c r="C132" s="25">
        <v>2.1990740740740741E-2</v>
      </c>
      <c r="D132" s="25">
        <v>2.9548611111111109E-2</v>
      </c>
      <c r="E132" s="25">
        <v>3.7164351851851851E-2</v>
      </c>
      <c r="F132" s="25">
        <v>4.4837962962962961E-2</v>
      </c>
      <c r="G132" s="25">
        <v>5.288194444444444E-2</v>
      </c>
      <c r="H132" s="25">
        <v>6.1203703703703705E-2</v>
      </c>
      <c r="I132" s="25">
        <v>7.0405092592592589E-2</v>
      </c>
      <c r="J132" s="46">
        <f t="shared" si="1"/>
        <v>7.6229793929803542E-3</v>
      </c>
    </row>
    <row r="133" spans="1:10">
      <c r="A133" s="85" t="s">
        <v>274</v>
      </c>
      <c r="B133" s="25">
        <v>1.5474537037037038E-2</v>
      </c>
      <c r="C133" s="25">
        <v>2.3877314814814813E-2</v>
      </c>
      <c r="D133" s="25">
        <v>3.1273148148148147E-2</v>
      </c>
      <c r="E133" s="25">
        <v>3.9178240740740736E-2</v>
      </c>
      <c r="F133" s="25">
        <v>4.8009259259259258E-2</v>
      </c>
      <c r="G133" s="25">
        <v>5.5891203703703707E-2</v>
      </c>
      <c r="H133" s="25">
        <v>6.3437499999999994E-2</v>
      </c>
      <c r="I133" s="25">
        <v>7.0636574074074074E-2</v>
      </c>
      <c r="J133" s="46">
        <f t="shared" ref="J133:J176" si="2">((B133*0.444)*6.1+(I133-B133)*2.84)/25.98</f>
        <v>7.6432417742993185E-3</v>
      </c>
    </row>
    <row r="134" spans="1:10">
      <c r="A134" s="85" t="s">
        <v>275</v>
      </c>
      <c r="B134" s="25">
        <v>1.5185185185185185E-2</v>
      </c>
      <c r="C134" s="25">
        <v>2.3414351851851853E-2</v>
      </c>
      <c r="D134" s="25">
        <v>3.0763888888888886E-2</v>
      </c>
      <c r="E134" s="25">
        <v>3.888888888888889E-2</v>
      </c>
      <c r="F134" s="25">
        <v>4.7094907407407405E-2</v>
      </c>
      <c r="G134" s="25">
        <v>5.5497685185185185E-2</v>
      </c>
      <c r="H134" s="25">
        <v>6.3645833333333332E-2</v>
      </c>
      <c r="I134" s="25">
        <v>7.0659722222222221E-2</v>
      </c>
      <c r="J134" s="46">
        <f t="shared" si="2"/>
        <v>7.6472379038006431E-3</v>
      </c>
    </row>
    <row r="135" spans="1:10">
      <c r="A135" s="85" t="s">
        <v>276</v>
      </c>
      <c r="B135" s="25">
        <v>1.7094907407407409E-2</v>
      </c>
      <c r="C135" s="25">
        <v>2.4166666666666666E-2</v>
      </c>
      <c r="D135" s="25">
        <v>3.1979166666666663E-2</v>
      </c>
      <c r="E135" s="25">
        <v>3.99537037037037E-2</v>
      </c>
      <c r="F135" s="25">
        <v>4.7118055555555559E-2</v>
      </c>
      <c r="G135" s="25">
        <v>5.5671296296296302E-2</v>
      </c>
      <c r="H135" s="25">
        <v>6.3506944444444449E-2</v>
      </c>
      <c r="I135" s="25">
        <v>7.0960648148148148E-2</v>
      </c>
      <c r="J135" s="46">
        <f t="shared" si="2"/>
        <v>7.670460004847033E-3</v>
      </c>
    </row>
    <row r="136" spans="1:10">
      <c r="A136" s="85" t="s">
        <v>277</v>
      </c>
      <c r="B136" s="25">
        <v>1.5856481481481482E-2</v>
      </c>
      <c r="C136" s="25">
        <v>2.3032407407407408E-2</v>
      </c>
      <c r="D136" s="25">
        <v>3.048611111111111E-2</v>
      </c>
      <c r="E136" s="25">
        <v>3.8263888888888889E-2</v>
      </c>
      <c r="F136" s="25">
        <v>4.5914351851851852E-2</v>
      </c>
      <c r="G136" s="25">
        <v>5.4062500000000006E-2</v>
      </c>
      <c r="H136" s="25">
        <v>6.3275462962962964E-2</v>
      </c>
      <c r="I136" s="25">
        <v>7.1030092592592589E-2</v>
      </c>
      <c r="J136" s="46">
        <f t="shared" si="2"/>
        <v>7.6843244803695143E-3</v>
      </c>
    </row>
    <row r="137" spans="1:10">
      <c r="A137" s="85" t="s">
        <v>278</v>
      </c>
      <c r="B137" s="25">
        <v>1.5682870370370371E-2</v>
      </c>
      <c r="C137" s="25">
        <v>2.3391203703703699E-2</v>
      </c>
      <c r="D137" s="25">
        <v>3.2106481481481479E-2</v>
      </c>
      <c r="E137" s="25">
        <v>3.9884259259259251E-2</v>
      </c>
      <c r="F137" s="25">
        <v>4.7615740740740743E-2</v>
      </c>
      <c r="G137" s="25">
        <v>5.5879629629629633E-2</v>
      </c>
      <c r="H137" s="25">
        <v>6.3067129629629626E-2</v>
      </c>
      <c r="I137" s="25">
        <v>7.1122685185185178E-2</v>
      </c>
      <c r="J137" s="46">
        <f t="shared" si="2"/>
        <v>7.6953256422319137E-3</v>
      </c>
    </row>
    <row r="138" spans="1:10">
      <c r="A138" s="85" t="s">
        <v>279</v>
      </c>
      <c r="B138" s="25">
        <v>1.6296296296296295E-2</v>
      </c>
      <c r="C138" s="25">
        <v>2.3854166666666669E-2</v>
      </c>
      <c r="D138" s="25">
        <v>3.1377314814814809E-2</v>
      </c>
      <c r="E138" s="25">
        <v>3.8657407407407404E-2</v>
      </c>
      <c r="F138" s="25">
        <v>4.6979166666666662E-2</v>
      </c>
      <c r="G138" s="25">
        <v>5.5023148148148147E-2</v>
      </c>
      <c r="H138" s="25">
        <v>6.3148148148148148E-2</v>
      </c>
      <c r="I138" s="25">
        <v>7.1238425925925927E-2</v>
      </c>
      <c r="J138" s="46">
        <f t="shared" si="2"/>
        <v>7.7048705556981159E-3</v>
      </c>
    </row>
    <row r="139" spans="1:10">
      <c r="A139" s="85" t="s">
        <v>280</v>
      </c>
      <c r="B139" s="25">
        <v>1.684027777777778E-2</v>
      </c>
      <c r="C139" s="25">
        <v>2.4282407407407409E-2</v>
      </c>
      <c r="D139" s="25">
        <v>3.201388888888889E-2</v>
      </c>
      <c r="E139" s="25">
        <v>4.0787037037037038E-2</v>
      </c>
      <c r="F139" s="25">
        <v>4.8159722222222222E-2</v>
      </c>
      <c r="G139" s="25">
        <v>5.6145833333333339E-2</v>
      </c>
      <c r="H139" s="25">
        <v>6.3993055555555553E-2</v>
      </c>
      <c r="I139" s="25">
        <v>7.1331018518518516E-2</v>
      </c>
      <c r="J139" s="46">
        <f t="shared" si="2"/>
        <v>7.7122367989621637E-3</v>
      </c>
    </row>
    <row r="140" spans="1:10">
      <c r="A140" s="85" t="s">
        <v>281</v>
      </c>
      <c r="B140" s="25">
        <v>1.6145833333333335E-2</v>
      </c>
      <c r="C140" s="25">
        <v>2.3680555555555555E-2</v>
      </c>
      <c r="D140" s="25">
        <v>3.1111111111111107E-2</v>
      </c>
      <c r="E140" s="25">
        <v>3.9050925925925926E-2</v>
      </c>
      <c r="F140" s="25">
        <v>4.6967592592592589E-2</v>
      </c>
      <c r="G140" s="25">
        <v>5.5034722222222221E-2</v>
      </c>
      <c r="H140" s="25">
        <v>6.3576388888888891E-2</v>
      </c>
      <c r="I140" s="25">
        <v>7.1331018518518516E-2</v>
      </c>
      <c r="J140" s="46">
        <f t="shared" si="2"/>
        <v>7.715754462121859E-3</v>
      </c>
    </row>
    <row r="141" spans="1:10">
      <c r="A141" s="85" t="s">
        <v>282</v>
      </c>
      <c r="B141" s="25">
        <v>1.6064814814814816E-2</v>
      </c>
      <c r="C141" s="25">
        <v>2.3182870370370371E-2</v>
      </c>
      <c r="D141" s="25">
        <v>3.0810185185185187E-2</v>
      </c>
      <c r="E141" s="25">
        <v>3.8634259259259257E-2</v>
      </c>
      <c r="F141" s="25">
        <v>4.7349537037037037E-2</v>
      </c>
      <c r="G141" s="25">
        <v>5.4942129629629632E-2</v>
      </c>
      <c r="H141" s="25">
        <v>6.3668981481481479E-2</v>
      </c>
      <c r="I141" s="25">
        <v>7.1481481481481479E-2</v>
      </c>
      <c r="J141" s="46">
        <f t="shared" si="2"/>
        <v>7.7326126935249335E-3</v>
      </c>
    </row>
    <row r="142" spans="1:10">
      <c r="A142" s="85" t="s">
        <v>283</v>
      </c>
      <c r="B142" s="25">
        <v>1.7210648148148149E-2</v>
      </c>
      <c r="C142" s="25">
        <v>2.4444444444444446E-2</v>
      </c>
      <c r="D142" s="25">
        <v>3.2488425925925921E-2</v>
      </c>
      <c r="E142" s="25">
        <v>3.996527777777778E-2</v>
      </c>
      <c r="F142" s="25">
        <v>4.7962962962962964E-2</v>
      </c>
      <c r="G142" s="25">
        <v>5.6157407407407406E-2</v>
      </c>
      <c r="H142" s="25">
        <v>6.4247685185185185E-2</v>
      </c>
      <c r="I142" s="25">
        <v>7.1516203703703707E-2</v>
      </c>
      <c r="J142" s="46">
        <f t="shared" si="2"/>
        <v>7.7306042040886144E-3</v>
      </c>
    </row>
    <row r="143" spans="1:10">
      <c r="A143" s="85" t="s">
        <v>284</v>
      </c>
      <c r="B143" s="25">
        <v>1.4618055555555556E-2</v>
      </c>
      <c r="C143" s="25">
        <v>2.2430555555555554E-2</v>
      </c>
      <c r="D143" s="25">
        <v>3.0277777777777778E-2</v>
      </c>
      <c r="E143" s="25">
        <v>3.8333333333333337E-2</v>
      </c>
      <c r="F143" s="25">
        <v>4.6759259259259257E-2</v>
      </c>
      <c r="G143" s="25">
        <v>5.482638888888889E-2</v>
      </c>
      <c r="H143" s="25">
        <v>6.4212962962962958E-2</v>
      </c>
      <c r="I143" s="25">
        <v>7.1539351851851854E-2</v>
      </c>
      <c r="J143" s="46">
        <f t="shared" si="2"/>
        <v>7.7462672497362649E-3</v>
      </c>
    </row>
    <row r="144" spans="1:10">
      <c r="A144" s="85" t="s">
        <v>285</v>
      </c>
      <c r="B144" s="25">
        <v>1.6655092592592593E-2</v>
      </c>
      <c r="C144" s="25">
        <v>2.4386574074074074E-2</v>
      </c>
      <c r="D144" s="25">
        <v>3.2048611111111111E-2</v>
      </c>
      <c r="E144" s="25">
        <v>3.936342592592592E-2</v>
      </c>
      <c r="F144" s="25">
        <v>4.7129629629629632E-2</v>
      </c>
      <c r="G144" s="25">
        <v>5.4942129629629632E-2</v>
      </c>
      <c r="H144" s="25">
        <v>6.3020833333333331E-2</v>
      </c>
      <c r="I144" s="25">
        <v>7.1608796296296295E-2</v>
      </c>
      <c r="J144" s="46">
        <f t="shared" si="2"/>
        <v>7.7435400806888481E-3</v>
      </c>
    </row>
    <row r="145" spans="1:10">
      <c r="A145" s="85" t="s">
        <v>286</v>
      </c>
      <c r="B145" s="25">
        <v>1.7337962962962961E-2</v>
      </c>
      <c r="C145" s="25">
        <v>2.4502314814814814E-2</v>
      </c>
      <c r="D145" s="25">
        <v>3.1909722222222228E-2</v>
      </c>
      <c r="E145" s="25">
        <v>3.9768518518518516E-2</v>
      </c>
      <c r="F145" s="25">
        <v>4.7615740740740743E-2</v>
      </c>
      <c r="G145" s="25">
        <v>5.5937500000000001E-2</v>
      </c>
      <c r="H145" s="25">
        <v>6.4282407407407413E-2</v>
      </c>
      <c r="I145" s="25">
        <v>7.165509259259259E-2</v>
      </c>
      <c r="J145" s="46">
        <f t="shared" si="2"/>
        <v>7.7451419182847205E-3</v>
      </c>
    </row>
    <row r="146" spans="1:10">
      <c r="A146" s="85" t="s">
        <v>287</v>
      </c>
      <c r="B146" s="25">
        <v>1.5370370370370369E-2</v>
      </c>
      <c r="C146" s="25">
        <v>2.2916666666666665E-2</v>
      </c>
      <c r="D146" s="25">
        <v>3.1377314814814809E-2</v>
      </c>
      <c r="E146" s="25">
        <v>3.9317129629629632E-2</v>
      </c>
      <c r="F146" s="25">
        <v>4.7060185185185184E-2</v>
      </c>
      <c r="G146" s="25">
        <v>5.486111111111111E-2</v>
      </c>
      <c r="H146" s="25">
        <v>6.3159722222222228E-2</v>
      </c>
      <c r="I146" s="25">
        <v>7.166666666666667E-2</v>
      </c>
      <c r="J146" s="46">
        <f t="shared" si="2"/>
        <v>7.7563738488295834E-3</v>
      </c>
    </row>
    <row r="147" spans="1:10">
      <c r="A147" s="85" t="s">
        <v>288</v>
      </c>
      <c r="B147" s="25">
        <v>1.6597222222222222E-2</v>
      </c>
      <c r="C147" s="25">
        <v>2.3958333333333335E-2</v>
      </c>
      <c r="D147" s="25">
        <v>3.1365740740740743E-2</v>
      </c>
      <c r="E147" s="25">
        <v>3.9317129629629632E-2</v>
      </c>
      <c r="F147" s="25">
        <v>4.7488425925925927E-2</v>
      </c>
      <c r="G147" s="25">
        <v>5.5358796296296288E-2</v>
      </c>
      <c r="H147" s="25">
        <v>6.3831018518518523E-2</v>
      </c>
      <c r="I147" s="25">
        <v>7.1851851851851847E-2</v>
      </c>
      <c r="J147" s="46">
        <f t="shared" si="2"/>
        <v>7.770402802725741E-3</v>
      </c>
    </row>
    <row r="148" spans="1:10">
      <c r="A148" s="85" t="s">
        <v>289</v>
      </c>
      <c r="B148" s="25">
        <v>1.6516203703703703E-2</v>
      </c>
      <c r="C148" s="25">
        <v>2.3530092592592592E-2</v>
      </c>
      <c r="D148" s="25">
        <v>3.1099537037037037E-2</v>
      </c>
      <c r="E148" s="25">
        <v>3.9189814814814809E-2</v>
      </c>
      <c r="F148" s="25">
        <v>4.6689814814814816E-2</v>
      </c>
      <c r="G148" s="25">
        <v>5.5208333333333331E-2</v>
      </c>
      <c r="H148" s="25">
        <v>6.3703703703703707E-2</v>
      </c>
      <c r="I148" s="25">
        <v>7.1921296296296303E-2</v>
      </c>
      <c r="J148" s="46">
        <f t="shared" si="2"/>
        <v>7.7784045063154002E-3</v>
      </c>
    </row>
    <row r="149" spans="1:10">
      <c r="A149" s="85" t="s">
        <v>290</v>
      </c>
      <c r="B149" s="25">
        <v>1.5682870370370371E-2</v>
      </c>
      <c r="C149" s="25">
        <v>2.3819444444444442E-2</v>
      </c>
      <c r="D149" s="25">
        <v>3.2442129629629633E-2</v>
      </c>
      <c r="E149" s="25">
        <v>4.0601851851851854E-2</v>
      </c>
      <c r="F149" s="25">
        <v>4.8449074074074082E-2</v>
      </c>
      <c r="G149" s="25">
        <v>5.752314814814815E-2</v>
      </c>
      <c r="H149" s="25">
        <v>6.4895833333333333E-2</v>
      </c>
      <c r="I149" s="25">
        <v>7.1956018518518516E-2</v>
      </c>
      <c r="J149" s="46">
        <f t="shared" si="2"/>
        <v>7.7864213568842105E-3</v>
      </c>
    </row>
    <row r="150" spans="1:10">
      <c r="A150" s="85" t="s">
        <v>291</v>
      </c>
      <c r="B150" s="25">
        <v>1.5254629629629628E-2</v>
      </c>
      <c r="C150" s="25">
        <v>2.3182870370370371E-2</v>
      </c>
      <c r="D150" s="25">
        <v>3.1655092592592596E-2</v>
      </c>
      <c r="E150" s="25">
        <v>3.9780092592592596E-2</v>
      </c>
      <c r="F150" s="25">
        <v>4.777777777777778E-2</v>
      </c>
      <c r="G150" s="25">
        <v>5.6666666666666671E-2</v>
      </c>
      <c r="H150" s="25">
        <v>6.4108796296296303E-2</v>
      </c>
      <c r="I150" s="25">
        <v>7.210648148148148E-2</v>
      </c>
      <c r="J150" s="46">
        <f t="shared" si="2"/>
        <v>7.8050384198671335E-3</v>
      </c>
    </row>
    <row r="151" spans="1:10">
      <c r="A151" s="85" t="s">
        <v>292</v>
      </c>
      <c r="B151" s="25">
        <v>1.6087962962962964E-2</v>
      </c>
      <c r="C151" s="25">
        <v>2.2916666666666665E-2</v>
      </c>
      <c r="D151" s="25">
        <v>3.0451388888888889E-2</v>
      </c>
      <c r="E151" s="25">
        <v>3.829861111111111E-2</v>
      </c>
      <c r="F151" s="25">
        <v>4.6516203703703705E-2</v>
      </c>
      <c r="G151" s="25">
        <v>5.5011574074074067E-2</v>
      </c>
      <c r="H151" s="25">
        <v>6.3784722222222215E-2</v>
      </c>
      <c r="I151" s="25">
        <v>7.2233796296296296E-2</v>
      </c>
      <c r="J151" s="46">
        <f t="shared" si="2"/>
        <v>7.8147346249251553E-3</v>
      </c>
    </row>
    <row r="152" spans="1:10">
      <c r="A152" s="85" t="s">
        <v>293</v>
      </c>
      <c r="B152" s="25">
        <v>1.5324074074074073E-2</v>
      </c>
      <c r="C152" s="25">
        <v>2.2824074074074073E-2</v>
      </c>
      <c r="D152" s="25">
        <v>3.0439814814814819E-2</v>
      </c>
      <c r="E152" s="25">
        <v>3.8055555555555551E-2</v>
      </c>
      <c r="F152" s="25">
        <v>4.6006944444444448E-2</v>
      </c>
      <c r="G152" s="25">
        <v>5.4537037037037044E-2</v>
      </c>
      <c r="H152" s="25">
        <v>6.3460648148148155E-2</v>
      </c>
      <c r="I152" s="25">
        <v>7.2268518518518524E-2</v>
      </c>
      <c r="J152" s="46">
        <f t="shared" si="2"/>
        <v>7.8223997091780018E-3</v>
      </c>
    </row>
    <row r="153" spans="1:10">
      <c r="A153" s="85" t="s">
        <v>294</v>
      </c>
      <c r="B153" s="25">
        <v>1.7060185185185185E-2</v>
      </c>
      <c r="C153" s="25">
        <v>2.4444444444444446E-2</v>
      </c>
      <c r="D153" s="25">
        <v>3.2245370370370369E-2</v>
      </c>
      <c r="E153" s="25">
        <v>4.0543981481481486E-2</v>
      </c>
      <c r="F153" s="25">
        <v>4.853009259259259E-2</v>
      </c>
      <c r="G153" s="25">
        <v>5.6238425925925928E-2</v>
      </c>
      <c r="H153" s="25">
        <v>6.4571759259259259E-2</v>
      </c>
      <c r="I153" s="25">
        <v>7.2407407407407406E-2</v>
      </c>
      <c r="J153" s="46">
        <f t="shared" si="2"/>
        <v>7.8287881703874782E-3</v>
      </c>
    </row>
    <row r="154" spans="1:10">
      <c r="A154" s="85" t="s">
        <v>295</v>
      </c>
      <c r="B154" s="25">
        <v>1.7372685185185185E-2</v>
      </c>
      <c r="C154" s="25">
        <v>2.4606481481481479E-2</v>
      </c>
      <c r="D154" s="25">
        <v>3.1712962962962964E-2</v>
      </c>
      <c r="E154" s="25">
        <v>3.9120370370370375E-2</v>
      </c>
      <c r="F154" s="25">
        <v>4.8101851851851847E-2</v>
      </c>
      <c r="G154" s="25">
        <v>5.6562499999999995E-2</v>
      </c>
      <c r="H154" s="25">
        <v>6.5682870370370364E-2</v>
      </c>
      <c r="I154" s="25">
        <v>7.2754629629629627E-2</v>
      </c>
      <c r="J154" s="46">
        <f t="shared" si="2"/>
        <v>7.865161769737403E-3</v>
      </c>
    </row>
    <row r="155" spans="1:10">
      <c r="A155" s="85" t="s">
        <v>296</v>
      </c>
      <c r="B155" s="25">
        <v>1.7673611111111109E-2</v>
      </c>
      <c r="C155" s="25">
        <v>2.5069444444444443E-2</v>
      </c>
      <c r="D155" s="25">
        <v>3.2372685185185185E-2</v>
      </c>
      <c r="E155" s="25">
        <v>4.012731481481481E-2</v>
      </c>
      <c r="F155" s="25">
        <v>4.7905092592592589E-2</v>
      </c>
      <c r="G155" s="25">
        <v>5.634259259259259E-2</v>
      </c>
      <c r="H155" s="25">
        <v>6.4803240740740745E-2</v>
      </c>
      <c r="I155" s="25">
        <v>7.2905092592592591E-2</v>
      </c>
      <c r="J155" s="46">
        <f t="shared" si="2"/>
        <v>7.8800852864026449E-3</v>
      </c>
    </row>
    <row r="156" spans="1:10">
      <c r="A156" s="85" t="s">
        <v>297</v>
      </c>
      <c r="B156" s="25">
        <v>1.7488425925925925E-2</v>
      </c>
      <c r="C156" s="25">
        <v>2.4594907407407406E-2</v>
      </c>
      <c r="D156" s="25">
        <v>3.2094907407407412E-2</v>
      </c>
      <c r="E156" s="25">
        <v>4.0347222222222222E-2</v>
      </c>
      <c r="F156" s="25">
        <v>4.8460648148148149E-2</v>
      </c>
      <c r="G156" s="25">
        <v>5.6655092592592597E-2</v>
      </c>
      <c r="H156" s="25">
        <v>6.5590277777777775E-2</v>
      </c>
      <c r="I156" s="25">
        <v>7.3055555555555554E-2</v>
      </c>
      <c r="J156" s="46">
        <f t="shared" si="2"/>
        <v>7.8974711672796741E-3</v>
      </c>
    </row>
    <row r="157" spans="1:10">
      <c r="A157" s="85" t="s">
        <v>298</v>
      </c>
      <c r="B157" s="25">
        <v>1.5520833333333334E-2</v>
      </c>
      <c r="C157" s="25">
        <v>2.4189814814814817E-2</v>
      </c>
      <c r="D157" s="25">
        <v>3.1574074074074074E-2</v>
      </c>
      <c r="E157" s="25">
        <v>3.9282407407407412E-2</v>
      </c>
      <c r="F157" s="25">
        <v>4.7511574074074074E-2</v>
      </c>
      <c r="G157" s="25">
        <v>5.590277777777778E-2</v>
      </c>
      <c r="H157" s="25">
        <v>6.5520833333333334E-2</v>
      </c>
      <c r="I157" s="25">
        <v>7.3310185185185187E-2</v>
      </c>
      <c r="J157" s="46">
        <f t="shared" si="2"/>
        <v>7.9352726812647895E-3</v>
      </c>
    </row>
    <row r="158" spans="1:10">
      <c r="A158" s="85" t="s">
        <v>299</v>
      </c>
      <c r="B158" s="25">
        <v>1.7164351851851851E-2</v>
      </c>
      <c r="C158" s="25">
        <v>2.4837962962962964E-2</v>
      </c>
      <c r="D158" s="25">
        <v>3.2881944444444443E-2</v>
      </c>
      <c r="E158" s="25">
        <v>4.1215277777777781E-2</v>
      </c>
      <c r="F158" s="25">
        <v>4.988425925925926E-2</v>
      </c>
      <c r="G158" s="25">
        <v>5.7974537037037033E-2</v>
      </c>
      <c r="H158" s="25">
        <v>6.5740740740740738E-2</v>
      </c>
      <c r="I158" s="25">
        <v>7.3530092592592591E-2</v>
      </c>
      <c r="J158" s="46">
        <f t="shared" si="2"/>
        <v>7.9509866920423108E-3</v>
      </c>
    </row>
    <row r="159" spans="1:10">
      <c r="A159" s="85" t="s">
        <v>300</v>
      </c>
      <c r="B159" s="25">
        <v>1.5810185185185184E-2</v>
      </c>
      <c r="C159" s="25">
        <v>2.3009259259259261E-2</v>
      </c>
      <c r="D159" s="25">
        <v>3.0995370370370371E-2</v>
      </c>
      <c r="E159" s="25">
        <v>3.876157407407408E-2</v>
      </c>
      <c r="F159" s="25">
        <v>4.7384259259259258E-2</v>
      </c>
      <c r="G159" s="25">
        <v>5.5995370370370369E-2</v>
      </c>
      <c r="H159" s="25">
        <v>6.5451388888888892E-2</v>
      </c>
      <c r="I159" s="25">
        <v>7.363425925925926E-2</v>
      </c>
      <c r="J159" s="46">
        <f t="shared" si="2"/>
        <v>7.9692330995352542E-3</v>
      </c>
    </row>
    <row r="160" spans="1:10">
      <c r="A160" s="85" t="s">
        <v>301</v>
      </c>
      <c r="B160" s="25">
        <v>1.7557870370370373E-2</v>
      </c>
      <c r="C160" s="25">
        <v>2.5092592592592593E-2</v>
      </c>
      <c r="D160" s="25">
        <v>3.3414351851851848E-2</v>
      </c>
      <c r="E160" s="25">
        <v>4.145833333333334E-2</v>
      </c>
      <c r="F160" s="25">
        <v>4.9004629629629627E-2</v>
      </c>
      <c r="G160" s="25">
        <v>5.6967592592592597E-2</v>
      </c>
      <c r="H160" s="25">
        <v>6.548611111111112E-2</v>
      </c>
      <c r="I160" s="25">
        <v>7.3692129629629635E-2</v>
      </c>
      <c r="J160" s="46">
        <f t="shared" si="2"/>
        <v>7.966706405211986E-3</v>
      </c>
    </row>
    <row r="161" spans="1:10">
      <c r="A161" s="85" t="s">
        <v>302</v>
      </c>
      <c r="B161" s="25">
        <v>1.6053240740740739E-2</v>
      </c>
      <c r="C161" s="25">
        <v>2.4050925925925927E-2</v>
      </c>
      <c r="D161" s="25">
        <v>3.2071759259259258E-2</v>
      </c>
      <c r="E161" s="25">
        <v>4.1516203703703701E-2</v>
      </c>
      <c r="F161" s="25">
        <v>4.9155092592592597E-2</v>
      </c>
      <c r="G161" s="25">
        <v>5.724537037037037E-2</v>
      </c>
      <c r="H161" s="25">
        <v>6.6087962962962959E-2</v>
      </c>
      <c r="I161" s="25">
        <v>7.407407407407407E-2</v>
      </c>
      <c r="J161" s="46">
        <f t="shared" si="2"/>
        <v>8.0160802112736289E-3</v>
      </c>
    </row>
    <row r="162" spans="1:10">
      <c r="A162" s="85" t="s">
        <v>303</v>
      </c>
      <c r="B162" s="25">
        <v>1.6666666666666666E-2</v>
      </c>
      <c r="C162" s="25">
        <v>2.4849537037037035E-2</v>
      </c>
      <c r="D162" s="25">
        <v>3.3703703703703701E-2</v>
      </c>
      <c r="E162" s="25">
        <v>4.1874999999999996E-2</v>
      </c>
      <c r="F162" s="25">
        <v>4.9560185185185186E-2</v>
      </c>
      <c r="G162" s="25">
        <v>5.8194444444444444E-2</v>
      </c>
      <c r="H162" s="25">
        <v>6.6388888888888886E-2</v>
      </c>
      <c r="I162" s="25">
        <v>7.4259259259259261E-2</v>
      </c>
      <c r="J162" s="46">
        <f t="shared" si="2"/>
        <v>8.0332164342941867E-3</v>
      </c>
    </row>
    <row r="163" spans="1:10">
      <c r="A163" s="85" t="s">
        <v>304</v>
      </c>
      <c r="B163" s="25">
        <v>1.7974537037037039E-2</v>
      </c>
      <c r="C163" s="25">
        <v>2.49537037037037E-2</v>
      </c>
      <c r="D163" s="25">
        <v>3.2812500000000001E-2</v>
      </c>
      <c r="E163" s="25">
        <v>4.0833333333333326E-2</v>
      </c>
      <c r="F163" s="25">
        <v>4.9131944444444443E-2</v>
      </c>
      <c r="G163" s="25">
        <v>5.7824074074074076E-2</v>
      </c>
      <c r="H163" s="25">
        <v>6.6400462962962967E-2</v>
      </c>
      <c r="I163" s="25">
        <v>7.4513888888888893E-2</v>
      </c>
      <c r="J163" s="46">
        <f t="shared" si="2"/>
        <v>8.0544263037094065E-3</v>
      </c>
    </row>
    <row r="164" spans="1:10">
      <c r="A164" s="85" t="s">
        <v>305</v>
      </c>
      <c r="B164" s="25">
        <v>1.8518518518518521E-2</v>
      </c>
      <c r="C164" s="25">
        <v>2.6527777777777779E-2</v>
      </c>
      <c r="D164" s="25">
        <v>3.484953703703704E-2</v>
      </c>
      <c r="E164" s="25">
        <v>4.311342592592593E-2</v>
      </c>
      <c r="F164" s="25">
        <v>5.1319444444444445E-2</v>
      </c>
      <c r="G164" s="25">
        <v>5.9733796296296299E-2</v>
      </c>
      <c r="H164" s="25">
        <v>6.789351851851852E-2</v>
      </c>
      <c r="I164" s="25">
        <v>7.6134259259259263E-2</v>
      </c>
      <c r="J164" s="46">
        <f t="shared" si="2"/>
        <v>8.2288013571693332E-3</v>
      </c>
    </row>
    <row r="165" spans="1:10">
      <c r="A165" s="85" t="s">
        <v>306</v>
      </c>
      <c r="B165" s="25">
        <v>1.7141203703703704E-2</v>
      </c>
      <c r="C165" s="25">
        <v>2.6041666666666668E-2</v>
      </c>
      <c r="D165" s="25">
        <v>3.3657407407407407E-2</v>
      </c>
      <c r="E165" s="25">
        <v>4.2592592592592592E-2</v>
      </c>
      <c r="F165" s="25">
        <v>5.0601851851851849E-2</v>
      </c>
      <c r="G165" s="25">
        <v>6.010416666666666E-2</v>
      </c>
      <c r="H165" s="25">
        <v>6.7430555555555563E-2</v>
      </c>
      <c r="I165" s="25">
        <v>7.6180555555555557E-2</v>
      </c>
      <c r="J165" s="46">
        <f t="shared" si="2"/>
        <v>8.2408389288056334E-3</v>
      </c>
    </row>
    <row r="166" spans="1:10">
      <c r="A166" s="85" t="s">
        <v>307</v>
      </c>
      <c r="B166" s="25">
        <v>1.7627314814814814E-2</v>
      </c>
      <c r="C166" s="25">
        <v>2.568287037037037E-2</v>
      </c>
      <c r="D166" s="25">
        <v>3.3958333333333333E-2</v>
      </c>
      <c r="E166" s="25">
        <v>4.1979166666666672E-2</v>
      </c>
      <c r="F166" s="25">
        <v>5.0740740740740746E-2</v>
      </c>
      <c r="G166" s="25">
        <v>5.9513888888888887E-2</v>
      </c>
      <c r="H166" s="25">
        <v>6.8472222222222226E-2</v>
      </c>
      <c r="I166" s="25">
        <v>7.6423611111111109E-2</v>
      </c>
      <c r="J166" s="46">
        <f t="shared" si="2"/>
        <v>8.2649461480340993E-3</v>
      </c>
    </row>
    <row r="167" spans="1:10">
      <c r="A167" s="85" t="s">
        <v>308</v>
      </c>
      <c r="B167" s="25">
        <v>1.7349537037037035E-2</v>
      </c>
      <c r="C167" s="25">
        <v>2.4768518518518516E-2</v>
      </c>
      <c r="D167" s="25">
        <v>3.3692129629629627E-2</v>
      </c>
      <c r="E167" s="25">
        <v>4.1018518518518524E-2</v>
      </c>
      <c r="F167" s="25">
        <v>4.9363425925925929E-2</v>
      </c>
      <c r="G167" s="25">
        <v>5.7754629629629628E-2</v>
      </c>
      <c r="H167" s="25">
        <v>6.6435185185185194E-2</v>
      </c>
      <c r="I167" s="25">
        <v>7.6747685185185183E-2</v>
      </c>
      <c r="J167" s="46">
        <f t="shared" si="2"/>
        <v>8.3017793245516482E-3</v>
      </c>
    </row>
    <row r="168" spans="1:10">
      <c r="A168" s="85" t="s">
        <v>309</v>
      </c>
      <c r="B168" s="25">
        <v>1.7430555555555557E-2</v>
      </c>
      <c r="C168" s="25">
        <v>2.4930555555555556E-2</v>
      </c>
      <c r="D168" s="25">
        <v>3.2650462962962964E-2</v>
      </c>
      <c r="E168" s="25">
        <v>4.3032407407407408E-2</v>
      </c>
      <c r="F168" s="25">
        <v>5.0532407407407408E-2</v>
      </c>
      <c r="G168" s="25">
        <v>5.8703703703703702E-2</v>
      </c>
      <c r="H168" s="25">
        <v>6.8530092592592587E-2</v>
      </c>
      <c r="I168" s="25">
        <v>7.6886574074074079E-2</v>
      </c>
      <c r="J168" s="46">
        <f t="shared" si="2"/>
        <v>8.3165515496250678E-3</v>
      </c>
    </row>
    <row r="169" spans="1:10">
      <c r="A169" s="85" t="s">
        <v>310</v>
      </c>
      <c r="B169" s="25">
        <v>1.7048611111111112E-2</v>
      </c>
      <c r="C169" s="25">
        <v>2.7685185185185188E-2</v>
      </c>
      <c r="D169" s="25">
        <v>3.5798611111111114E-2</v>
      </c>
      <c r="E169" s="25">
        <v>4.4004629629629623E-2</v>
      </c>
      <c r="F169" s="25">
        <v>5.2152777777777777E-2</v>
      </c>
      <c r="G169" s="25">
        <v>6.1192129629629631E-2</v>
      </c>
      <c r="H169" s="25">
        <v>6.9293981481481484E-2</v>
      </c>
      <c r="I169" s="25">
        <v>7.6909722222222213E-2</v>
      </c>
      <c r="J169" s="46">
        <f t="shared" si="2"/>
        <v>8.3210167008810187E-3</v>
      </c>
    </row>
    <row r="170" spans="1:10">
      <c r="A170" s="85" t="s">
        <v>311</v>
      </c>
      <c r="B170" s="25">
        <v>1.6493055555555556E-2</v>
      </c>
      <c r="C170" s="25">
        <v>2.3958333333333335E-2</v>
      </c>
      <c r="D170" s="25">
        <v>3.259259259259259E-2</v>
      </c>
      <c r="E170" s="25">
        <v>4.1296296296296296E-2</v>
      </c>
      <c r="F170" s="25">
        <v>5.0370370370370371E-2</v>
      </c>
      <c r="G170" s="25">
        <v>5.9699074074074071E-2</v>
      </c>
      <c r="H170" s="25">
        <v>6.924768518518519E-2</v>
      </c>
      <c r="I170" s="25">
        <v>7.7199074074074073E-2</v>
      </c>
      <c r="J170" s="46">
        <f t="shared" si="2"/>
        <v>8.3554612878852675E-3</v>
      </c>
    </row>
    <row r="171" spans="1:10">
      <c r="A171" s="85" t="s">
        <v>312</v>
      </c>
      <c r="B171" s="25">
        <v>1.8530092592592591E-2</v>
      </c>
      <c r="C171" s="25">
        <v>2.6435185185185187E-2</v>
      </c>
      <c r="D171" s="25">
        <v>3.4560185185185187E-2</v>
      </c>
      <c r="E171" s="25">
        <v>4.2673611111111114E-2</v>
      </c>
      <c r="F171" s="25">
        <v>5.2696759259259263E-2</v>
      </c>
      <c r="G171" s="25">
        <v>6.2083333333333331E-2</v>
      </c>
      <c r="H171" s="25">
        <v>7.0324074074074081E-2</v>
      </c>
      <c r="I171" s="25">
        <v>7.857638888888889E-2</v>
      </c>
      <c r="J171" s="46">
        <f t="shared" si="2"/>
        <v>8.4957037821115945E-3</v>
      </c>
    </row>
    <row r="172" spans="1:10">
      <c r="A172" s="85" t="s">
        <v>313</v>
      </c>
      <c r="B172" s="25">
        <v>1.6145833333333335E-2</v>
      </c>
      <c r="C172" s="25">
        <v>2.390046296296296E-2</v>
      </c>
      <c r="D172" s="25">
        <v>3.2557870370370369E-2</v>
      </c>
      <c r="E172" s="25">
        <v>4.1643518518518524E-2</v>
      </c>
      <c r="F172" s="25">
        <v>5.033564814814815E-2</v>
      </c>
      <c r="G172" s="25">
        <v>5.9513888888888887E-2</v>
      </c>
      <c r="H172" s="25">
        <v>7.0821759259259265E-2</v>
      </c>
      <c r="I172" s="25">
        <v>8.038194444444445E-2</v>
      </c>
      <c r="J172" s="46">
        <f t="shared" si="2"/>
        <v>8.7051551407065254E-3</v>
      </c>
    </row>
    <row r="173" spans="1:10">
      <c r="A173" s="85" t="s">
        <v>314</v>
      </c>
      <c r="B173" s="25">
        <v>1.6203703703703703E-2</v>
      </c>
      <c r="C173" s="25">
        <v>2.521990740740741E-2</v>
      </c>
      <c r="D173" s="25">
        <v>3.4513888888888886E-2</v>
      </c>
      <c r="E173" s="25">
        <v>4.3969907407407409E-2</v>
      </c>
      <c r="F173" s="25">
        <v>5.3240740740740734E-2</v>
      </c>
      <c r="G173" s="25">
        <v>6.1215277777777778E-2</v>
      </c>
      <c r="H173" s="25">
        <v>7.0416666666666669E-2</v>
      </c>
      <c r="I173" s="25">
        <v>8.1030092592592584E-2</v>
      </c>
      <c r="J173" s="46">
        <f t="shared" si="2"/>
        <v>8.7757142246172246E-3</v>
      </c>
    </row>
    <row r="174" spans="1:10">
      <c r="A174" s="85" t="s">
        <v>315</v>
      </c>
      <c r="B174" s="25">
        <v>1.621527777777778E-2</v>
      </c>
      <c r="C174" s="25">
        <v>2.6481481481481481E-2</v>
      </c>
      <c r="D174" s="25">
        <v>3.6076388888888887E-2</v>
      </c>
      <c r="E174" s="25">
        <v>4.5069444444444447E-2</v>
      </c>
      <c r="F174" s="25">
        <v>5.4560185185185184E-2</v>
      </c>
      <c r="G174" s="25">
        <v>6.3483796296296302E-2</v>
      </c>
      <c r="H174" s="25">
        <v>7.3391203703703708E-2</v>
      </c>
      <c r="I174" s="25">
        <v>8.2152777777777783E-2</v>
      </c>
      <c r="J174" s="46">
        <f t="shared" si="2"/>
        <v>8.8983817680266895E-3</v>
      </c>
    </row>
    <row r="175" spans="1:10">
      <c r="A175" s="85" t="s">
        <v>316</v>
      </c>
      <c r="B175" s="25">
        <v>2.074074074074074E-2</v>
      </c>
      <c r="C175" s="25">
        <v>2.9166666666666667E-2</v>
      </c>
      <c r="D175" s="25">
        <v>3.8229166666666661E-2</v>
      </c>
      <c r="E175" s="25">
        <v>4.6840277777777779E-2</v>
      </c>
      <c r="F175" s="25">
        <v>5.6006944444444449E-2</v>
      </c>
      <c r="G175" s="25">
        <v>6.4791666666666664E-2</v>
      </c>
      <c r="H175" s="25">
        <v>7.452546296296296E-2</v>
      </c>
      <c r="I175" s="25">
        <v>8.3599537037037042E-2</v>
      </c>
      <c r="J175" s="46">
        <f t="shared" si="2"/>
        <v>9.0336106121517972E-3</v>
      </c>
    </row>
    <row r="176" spans="1:10">
      <c r="A176" s="85" t="s">
        <v>317</v>
      </c>
      <c r="B176" s="25">
        <v>1.8101851851851852E-2</v>
      </c>
      <c r="C176" s="25">
        <v>2.7581018518518519E-2</v>
      </c>
      <c r="D176" s="25">
        <v>3.7685185185185183E-2</v>
      </c>
      <c r="E176" s="25">
        <v>4.6423611111111117E-2</v>
      </c>
      <c r="F176" s="25">
        <v>5.4456018518518522E-2</v>
      </c>
      <c r="G176" s="25">
        <v>6.5115740740740738E-2</v>
      </c>
      <c r="H176" s="25">
        <v>7.3761574074074077E-2</v>
      </c>
      <c r="I176" s="25">
        <v>8.4212962962962976E-2</v>
      </c>
      <c r="J176" s="46">
        <f t="shared" si="2"/>
        <v>9.1140342998888031E-3</v>
      </c>
    </row>
  </sheetData>
  <autoFilter ref="A3:I176" xr:uid="{22A2E9FF-52F4-4A4A-A18D-AAF304F01C02}">
    <sortState xmlns:xlrd2="http://schemas.microsoft.com/office/spreadsheetml/2017/richdata2" ref="A4:I176">
      <sortCondition ref="A3:A176"/>
    </sortState>
  </autoFilter>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e9d908a-9f95-4997-80f1-3523e6bc2e19">
      <Terms xmlns="http://schemas.microsoft.com/office/infopath/2007/PartnerControls"/>
    </lcf76f155ced4ddcb4097134ff3c332f>
    <TaxCatchAll xmlns="25ec1c44-e65e-43e7-94fb-6edd69e0929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DA43775712445F4F82775BB460FB3292" ma:contentTypeVersion="18" ma:contentTypeDescription="新しいドキュメントを作成します。" ma:contentTypeScope="" ma:versionID="8e42fe8b183222c4c117a6db4a25b6c1">
  <xsd:schema xmlns:xsd="http://www.w3.org/2001/XMLSchema" xmlns:xs="http://www.w3.org/2001/XMLSchema" xmlns:p="http://schemas.microsoft.com/office/2006/metadata/properties" xmlns:ns2="6e9d908a-9f95-4997-80f1-3523e6bc2e19" xmlns:ns3="25ec1c44-e65e-43e7-94fb-6edd69e0929a" targetNamespace="http://schemas.microsoft.com/office/2006/metadata/properties" ma:root="true" ma:fieldsID="9e20836c3aff8573ef6390666352d87a" ns2:_="" ns3:_="">
    <xsd:import namespace="6e9d908a-9f95-4997-80f1-3523e6bc2e19"/>
    <xsd:import namespace="25ec1c44-e65e-43e7-94fb-6edd69e092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DateTaken" minOccurs="0"/>
                <xsd:element ref="ns2:MediaServiceOCR"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9d908a-9f95-4997-80f1-3523e6bc2e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ec1c44-e65e-43e7-94fb-6edd69e0929a"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07a44d82-081a-4791-bff5-ed16b6724170}" ma:internalName="TaxCatchAll" ma:showField="CatchAllData" ma:web="25ec1c44-e65e-43e7-94fb-6edd69e092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7B5540-9E54-4323-8523-52EF758AF1FF}">
  <ds:schemaRefs>
    <ds:schemaRef ds:uri="http://schemas.microsoft.com/office/2006/metadata/properties"/>
    <ds:schemaRef ds:uri="http://schemas.microsoft.com/office/infopath/2007/PartnerControls"/>
    <ds:schemaRef ds:uri="6e9d908a-9f95-4997-80f1-3523e6bc2e19"/>
    <ds:schemaRef ds:uri="25ec1c44-e65e-43e7-94fb-6edd69e0929a"/>
  </ds:schemaRefs>
</ds:datastoreItem>
</file>

<file path=customXml/itemProps2.xml><?xml version="1.0" encoding="utf-8"?>
<ds:datastoreItem xmlns:ds="http://schemas.openxmlformats.org/officeDocument/2006/customXml" ds:itemID="{B7EE8A83-AB9E-401F-AF6E-CBBFEDABA12C}">
  <ds:schemaRefs>
    <ds:schemaRef ds:uri="http://schemas.microsoft.com/sharepoint/v3/contenttype/forms"/>
  </ds:schemaRefs>
</ds:datastoreItem>
</file>

<file path=customXml/itemProps3.xml><?xml version="1.0" encoding="utf-8"?>
<ds:datastoreItem xmlns:ds="http://schemas.openxmlformats.org/officeDocument/2006/customXml" ds:itemID="{6DB2286F-E68D-4949-84B6-E74B4229B2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9d908a-9f95-4997-80f1-3523e6bc2e19"/>
    <ds:schemaRef ds:uri="25ec1c44-e65e-43e7-94fb-6edd69e092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年別比較</vt:lpstr>
      <vt:lpstr>24ロング結果</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Wada, Ryuta/和田 龍太</dc:creator>
  <cp:keywords/>
  <dc:description/>
  <cp:lastModifiedBy>Wada, Ryuta/和田 龍太</cp:lastModifiedBy>
  <cp:revision/>
  <dcterms:created xsi:type="dcterms:W3CDTF">2023-10-13T03:44:12Z</dcterms:created>
  <dcterms:modified xsi:type="dcterms:W3CDTF">2024-11-29T05:03:32Z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0x010100DA43775712445F4F82775BB460FB3292</vt:lpwstr>
  </property>
  <property fmtid="{D5CDD505-2E9C-101B-9397-08002B2CF9AE}" pid="3" name="MediaServiceImageTags">
    <vt:lpwstr/>
  </property>
</Properties>
</file>