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ro\IdeaProjects\3ANO_1SEMESTRE\sem5pi-2425-dg38\Planning\analysis\"/>
    </mc:Choice>
  </mc:AlternateContent>
  <xr:revisionPtr revIDLastSave="0" documentId="13_ncr:1_{E4B7DF62-92AD-4142-8607-A7CF07A6A220}" xr6:coauthVersionLast="47" xr6:coauthVersionMax="47" xr10:uidLastSave="{00000000-0000-0000-0000-000000000000}"/>
  <bookViews>
    <workbookView xWindow="-98" yWindow="-98" windowWidth="21795" windowHeight="12975" xr2:uid="{FC77DE42-337C-436A-9083-507E690903F2}"/>
  </bookViews>
  <sheets>
    <sheet name="With doctors+TSurgeryOnl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9" i="1"/>
  <c r="B10" i="1" s="1"/>
  <c r="C9" i="1" l="1"/>
  <c r="C10" i="1"/>
  <c r="B11" i="1"/>
  <c r="C11" i="1" l="1"/>
  <c r="B12" i="1"/>
  <c r="B13" i="1" l="1"/>
  <c r="C12" i="1"/>
  <c r="B14" i="1" l="1"/>
  <c r="C13" i="1"/>
  <c r="B15" i="1" l="1"/>
  <c r="C14" i="1"/>
  <c r="B16" i="1" l="1"/>
  <c r="C15" i="1"/>
  <c r="B17" i="1" l="1"/>
  <c r="C16" i="1"/>
  <c r="B18" i="1" l="1"/>
  <c r="C18" i="1" s="1"/>
  <c r="C17" i="1"/>
</calcChain>
</file>

<file path=xl/sharedStrings.xml><?xml version="1.0" encoding="utf-8"?>
<sst xmlns="http://schemas.openxmlformats.org/spreadsheetml/2006/main" count="70" uniqueCount="62">
  <si>
    <t>N. of Surgeries</t>
  </si>
  <si>
    <t>N. of Solutions</t>
  </si>
  <si>
    <t>Best Schedule of activities (including surgeries) of the operation room</t>
  </si>
  <si>
    <t>Final Time for the last Surgery (minutes)</t>
  </si>
  <si>
    <t>[(480,539,so100001),(540,629,so100002),(630,704,so100003),(750,780,mnt0001),(1080,1110,mnt0002)]</t>
  </si>
  <si>
    <t>0.0045</t>
  </si>
  <si>
    <t>[(520,594,so100003),(595,654,so100004),(655,744,so100002),(750,780,mnt0001),(791,850,so100001),(1080,1110,mnt0002)]</t>
  </si>
  <si>
    <t>0.0245</t>
  </si>
  <si>
    <t>[(500,559,so100004),(560,634,so100005),(635,724,so100002),(750,780,mnt0001),(791,865,so100003),(866,925,so100001),(1080,1110,mnt0002)]</t>
  </si>
  <si>
    <t>0.0853</t>
  </si>
  <si>
    <t>[(500,559,so100004),(560,634,so100005),(635,724,so100002),(750,780,mnt0001),(791,865,so100003),(866,925,so100001),(926,985,so100006),(1080,1110,mnt0002)]</t>
  </si>
  <si>
    <t>0.41</t>
  </si>
  <si>
    <t>2.478</t>
  </si>
  <si>
    <t>[(500,559,so100004),(560,649,so100007),(650,739,so100002),(750,780,mnt0001),(791,865,so100003),(866,925,so100001),(926,985,so100006),(986,1060,so100005),(1080,1110,mnt0002)]</t>
  </si>
  <si>
    <t>[(500,589,so100002),(590,649,so100004),(650,709,so100008),(750,780,mnt0001),(791,865,so100003),(866,925,so100001),(926,985,so100006),(986,1075,so100007),(1080,1110,mnt0002),(1111,1185,so100005)]</t>
  </si>
  <si>
    <t>11.0355</t>
  </si>
  <si>
    <t>6.3.1</t>
  </si>
  <si>
    <t>6.3.2</t>
  </si>
  <si>
    <t>Time to generate the heuristic solution(s)</t>
  </si>
  <si>
    <t>Final Time for the last Surgery Using Heuristic (minutes)</t>
  </si>
  <si>
    <t>Time to generate the solution (s)</t>
  </si>
  <si>
    <t>105.313</t>
  </si>
  <si>
    <t>[(480,539,so100001),(540,629,so100002),(630,689,so100008),(690,749,so100009),(750,780,mnt0001),(791,880,so100007),(881,940,so100006),(961,1020,so100004),(1080,1110,mnt0002),(1111,1185,so100005),(1186,1260,so100003)]</t>
  </si>
  <si>
    <t>obtain_heuristic_solution(or1,20241028,RoomAgenda,DoctorsAgenda,TFinOp).</t>
  </si>
  <si>
    <t>0.020</t>
  </si>
  <si>
    <t xml:space="preserve">obtain_better_sol(or1,20241028,AgOpRoomBetter,LAgDoctorsBetter,TFinOp). </t>
  </si>
  <si>
    <t>0.017</t>
  </si>
  <si>
    <t>0.013</t>
  </si>
  <si>
    <t>[(480,539,so100001),(540,629,so100002),(630,704,so100003),(750,780,mnt0001),(961,1020,so100004),(1080,1110,mnt0002)]</t>
  </si>
  <si>
    <t>(480,539,so100001),(540,629,so100002),(630,704,so100003),(750,780,mnt0001),(961,1020,so100004),(1080,1110,mnt0002),(1111,1185,so100005)]</t>
  </si>
  <si>
    <t>[(480,539,so100001),(540,629,so100002),(630,704,so100003),(750,780,mnt0001),(791,850,so100006),(961,1020,so100004),(1080,1110,mnt0002),(1111,1185,so100005)]</t>
  </si>
  <si>
    <t>0.024</t>
  </si>
  <si>
    <t>[(480,539,so100001),(540,629,so100002),(630,704,so100003),(750,780,mnt0001),(791,850,so100006),(961,1020,so100004),(1080,1110,mnt0002),(1111,1185,so100005),(1186,1275,so100007)]</t>
  </si>
  <si>
    <t>0.021</t>
  </si>
  <si>
    <t>RESULTS FOR ALGORITHMS WITH ONLY DOCTORS AND TSURGERY</t>
  </si>
  <si>
    <t>Solution with the Heuristic (Criteria 1)</t>
  </si>
  <si>
    <t>Solution with the Heuristic (Criteria 2)</t>
  </si>
  <si>
    <t>[(520,594,so100003),(595,669,so100005),(750,780,mnt0001),(791,850,so100001),(851,910,so100006),(961,1050,so100002),(1080,1110,mnt0002),(1141,1200,so100004)]</t>
  </si>
  <si>
    <t>0.0020</t>
  </si>
  <si>
    <t>[(520,594,so100003),(595,669,so100005),(750,780,mnt0001),(791,880,so100007),(881,940,so100001),(961,1050,so100002),(1080,1110,mnt0002),(1141,1200,so100004)]</t>
  </si>
  <si>
    <t>[(520,594,so100003),(595,684,so100002),(750,780,mnt0001),(791,850,so100001),(1080,1110,mnt0002)]</t>
  </si>
  <si>
    <t>0.00083</t>
  </si>
  <si>
    <t>[(520,594,so100003),(595,684,so100002),(750,780,mnt0001),(791,850,so100001),(961,1020,so100004),(1080,1110,mnt0002)]</t>
  </si>
  <si>
    <t>0.0017</t>
  </si>
  <si>
    <t>[(520,594,so100003),(595,669,so100005),(750,780,mnt0001),(791,850,so100001),(961,1050,so100002),(1080,1110,mnt0002),(1141,1200,so100004)]</t>
  </si>
  <si>
    <t>0.0018</t>
  </si>
  <si>
    <t>couldnt schedule 6</t>
  </si>
  <si>
    <t>0.0023</t>
  </si>
  <si>
    <t>[(520,594,so100003),(620,679,so100008),(750,780,mnt0001),(791,880,so100007),(881,940,so100001),(981,1055,so100005),(1080,1110,mnt0002),(1111,1200,so100002)]</t>
  </si>
  <si>
    <t>0.0027</t>
  </si>
  <si>
    <t>couldnt schedule 6 &amp; 8</t>
  </si>
  <si>
    <t>[(520,594,so100003),(620,679,so100008),(680,739,so100009),(750,780,mnt0001),(791,880,so100007),(881,940,so100001),(981,1055,so100005),(1080,1110,mnt0002),(1111,1200,so100002)]</t>
  </si>
  <si>
    <t>couldnt schedule 6 &amp; 4</t>
  </si>
  <si>
    <t>0.0029</t>
  </si>
  <si>
    <t>[(520,594,so100003),(620,679,so100008),(680,739,so100009),(750,780,mnt0001),(791,880,so100007),(881,940,so100001),(981,1055,so100005),(1080,1110,mnt0002),(1111,1170,so100010),(1171,1260,so100002)]</t>
  </si>
  <si>
    <t>0.0036</t>
  </si>
  <si>
    <t>0.0032</t>
  </si>
  <si>
    <t>couldnt schedule 6 &amp; 4 &amp; 11</t>
  </si>
  <si>
    <t>0.0042</t>
  </si>
  <si>
    <t>couldnt schedule 6 &amp; 4 &amp; 11 &amp; 12</t>
  </si>
  <si>
    <t>[(520,594,so100003),(620,679,so100008),(680,739,so100009),(750,780,mnt0001),(781,840,so100013),(841,900,so100010),(901,960,so100001),(981,1055,so100005),(1080,1110,mnt0002),(1111,1200,so100007),(1201,1290,so100002)]</t>
  </si>
  <si>
    <t>0.0040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</si>
</sst>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3" tint="9.9978637043366805E-2"/>
      <name val="Aptos Narrow"/>
      <family val="2"/>
      <scheme val="minor"/>
    </font>
    <font>
      <b/>
      <sz val="16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3" borderId="0" xfId="0" applyFont="1" applyFill="1"/>
    <xf numFmtId="0" fontId="0" fillId="3" borderId="0" xfId="0" applyFill="1" applyAlignment="1">
      <alignment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1" fillId="2" borderId="4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CB14-614B-4528-8997-57B4C37B4EA1}">
  <dimension ref="A2:M19"/>
  <sheetViews>
    <sheetView tabSelected="1" topLeftCell="C1" zoomScale="54" workbookViewId="0">
      <selection activeCell="J18" sqref="J18"/>
    </sheetView>
  </sheetViews>
  <sheetFormatPr defaultColWidth="10.59765625" defaultRowHeight="14.25" x14ac:dyDescent="0.45"/>
  <cols>
    <col min="2" max="2" width="12" bestFit="1" customWidth="1"/>
    <col min="3" max="3" width="12.1328125" bestFit="1" customWidth="1"/>
    <col min="4" max="4" width="55.06640625" bestFit="1" customWidth="1"/>
    <col min="5" max="5" width="31.59765625" bestFit="1" customWidth="1"/>
    <col min="6" max="6" width="25.53125" bestFit="1" customWidth="1"/>
    <col min="7" max="7" width="61.9296875" customWidth="1"/>
    <col min="8" max="8" width="30.3984375" customWidth="1"/>
    <col min="9" max="9" width="24.1328125" customWidth="1"/>
    <col min="10" max="10" width="63.265625" customWidth="1"/>
    <col min="11" max="11" width="36.796875" customWidth="1"/>
    <col min="12" max="12" width="21.1328125" customWidth="1"/>
  </cols>
  <sheetData>
    <row r="2" spans="1:13" x14ac:dyDescent="0.45">
      <c r="A2" s="1"/>
      <c r="B2" s="12" t="s">
        <v>16</v>
      </c>
      <c r="C2" s="13" t="s">
        <v>25</v>
      </c>
      <c r="D2" s="14"/>
    </row>
    <row r="3" spans="1:13" x14ac:dyDescent="0.45">
      <c r="B3" s="12" t="s">
        <v>17</v>
      </c>
      <c r="C3" s="13" t="s">
        <v>23</v>
      </c>
      <c r="D3" s="14"/>
    </row>
    <row r="4" spans="1:13" x14ac:dyDescent="0.45">
      <c r="B4" s="23"/>
      <c r="C4" s="24"/>
      <c r="D4" s="1"/>
    </row>
    <row r="5" spans="1:13" x14ac:dyDescent="0.45">
      <c r="B5" s="23"/>
      <c r="C5" s="24"/>
      <c r="D5" s="1"/>
    </row>
    <row r="6" spans="1:13" ht="21.4" thickBot="1" x14ac:dyDescent="0.7">
      <c r="B6" s="26" t="s">
        <v>34</v>
      </c>
      <c r="C6" s="27"/>
      <c r="D6" s="27"/>
      <c r="E6" s="27"/>
      <c r="F6" s="27"/>
      <c r="G6" s="27"/>
      <c r="H6" s="27"/>
      <c r="I6" s="27"/>
      <c r="J6" s="27"/>
      <c r="K6" s="27"/>
      <c r="L6" s="27"/>
    </row>
    <row r="7" spans="1:13" ht="28.9" thickTop="1" x14ac:dyDescent="0.45">
      <c r="B7" s="15" t="s">
        <v>0</v>
      </c>
      <c r="C7" s="16" t="s">
        <v>1</v>
      </c>
      <c r="D7" s="15" t="s">
        <v>2</v>
      </c>
      <c r="E7" s="17" t="s">
        <v>3</v>
      </c>
      <c r="F7" s="16" t="s">
        <v>20</v>
      </c>
      <c r="G7" s="15" t="s">
        <v>35</v>
      </c>
      <c r="H7" s="17" t="s">
        <v>19</v>
      </c>
      <c r="I7" s="22" t="s">
        <v>18</v>
      </c>
      <c r="J7" s="25" t="s">
        <v>36</v>
      </c>
      <c r="K7" s="17" t="s">
        <v>19</v>
      </c>
      <c r="L7" s="22" t="s">
        <v>18</v>
      </c>
    </row>
    <row r="8" spans="1:13" ht="28.5" x14ac:dyDescent="0.45">
      <c r="B8" s="6">
        <v>3</v>
      </c>
      <c r="C8" s="4">
        <f>FACT(B8)</f>
        <v>6</v>
      </c>
      <c r="D8" s="5" t="s">
        <v>4</v>
      </c>
      <c r="E8" s="2">
        <v>704</v>
      </c>
      <c r="F8" s="3" t="s">
        <v>5</v>
      </c>
      <c r="G8" s="5" t="s">
        <v>4</v>
      </c>
      <c r="H8" s="2"/>
      <c r="I8" s="18" t="s">
        <v>26</v>
      </c>
      <c r="J8" s="5" t="s">
        <v>40</v>
      </c>
      <c r="K8" s="2">
        <v>850</v>
      </c>
      <c r="L8" s="18" t="s">
        <v>41</v>
      </c>
    </row>
    <row r="9" spans="1:13" ht="28.5" x14ac:dyDescent="0.45">
      <c r="B9" s="6">
        <f t="shared" ref="B9:B18" si="0">B8+1</f>
        <v>4</v>
      </c>
      <c r="C9" s="4">
        <f t="shared" ref="C9:C18" si="1">FACT(B9)</f>
        <v>24</v>
      </c>
      <c r="D9" s="5" t="s">
        <v>6</v>
      </c>
      <c r="E9" s="2">
        <v>850</v>
      </c>
      <c r="F9" s="3" t="s">
        <v>7</v>
      </c>
      <c r="G9" s="5" t="s">
        <v>28</v>
      </c>
      <c r="H9" s="2">
        <v>1020</v>
      </c>
      <c r="I9" s="18" t="s">
        <v>27</v>
      </c>
      <c r="J9" s="5" t="s">
        <v>42</v>
      </c>
      <c r="K9" s="2">
        <v>850</v>
      </c>
      <c r="L9" s="18" t="s">
        <v>43</v>
      </c>
    </row>
    <row r="10" spans="1:13" ht="42.75" x14ac:dyDescent="0.45">
      <c r="B10" s="6">
        <f t="shared" si="0"/>
        <v>5</v>
      </c>
      <c r="C10" s="4">
        <f t="shared" si="1"/>
        <v>120</v>
      </c>
      <c r="D10" s="5" t="s">
        <v>8</v>
      </c>
      <c r="E10" s="2">
        <v>925</v>
      </c>
      <c r="F10" s="3" t="s">
        <v>9</v>
      </c>
      <c r="G10" s="5" t="s">
        <v>29</v>
      </c>
      <c r="H10" s="2">
        <v>1185</v>
      </c>
      <c r="I10" s="18" t="s">
        <v>26</v>
      </c>
      <c r="J10" s="5" t="s">
        <v>44</v>
      </c>
      <c r="K10" s="2">
        <v>850</v>
      </c>
      <c r="L10" s="18" t="s">
        <v>45</v>
      </c>
    </row>
    <row r="11" spans="1:13" ht="42.75" x14ac:dyDescent="0.45">
      <c r="B11" s="6">
        <f t="shared" si="0"/>
        <v>6</v>
      </c>
      <c r="C11" s="4">
        <f t="shared" si="1"/>
        <v>720</v>
      </c>
      <c r="D11" s="5" t="s">
        <v>10</v>
      </c>
      <c r="E11" s="2">
        <v>985</v>
      </c>
      <c r="F11" s="3" t="s">
        <v>11</v>
      </c>
      <c r="G11" s="5" t="s">
        <v>30</v>
      </c>
      <c r="H11" s="2">
        <v>1185</v>
      </c>
      <c r="I11" s="18" t="s">
        <v>24</v>
      </c>
      <c r="J11" s="5" t="s">
        <v>37</v>
      </c>
      <c r="K11" s="2">
        <v>910</v>
      </c>
      <c r="L11" s="18" t="s">
        <v>38</v>
      </c>
    </row>
    <row r="12" spans="1:13" ht="42.75" x14ac:dyDescent="0.45">
      <c r="B12" s="6">
        <f t="shared" si="0"/>
        <v>7</v>
      </c>
      <c r="C12" s="4">
        <f t="shared" si="1"/>
        <v>5040</v>
      </c>
      <c r="D12" s="5" t="s">
        <v>13</v>
      </c>
      <c r="E12" s="2">
        <v>1060</v>
      </c>
      <c r="F12" s="3" t="s">
        <v>12</v>
      </c>
      <c r="G12" s="5" t="s">
        <v>32</v>
      </c>
      <c r="H12" s="2">
        <v>1275</v>
      </c>
      <c r="I12" s="18" t="s">
        <v>31</v>
      </c>
      <c r="J12" s="5" t="s">
        <v>39</v>
      </c>
      <c r="K12" s="2">
        <v>940</v>
      </c>
      <c r="L12" s="18" t="s">
        <v>47</v>
      </c>
      <c r="M12" t="s">
        <v>46</v>
      </c>
    </row>
    <row r="13" spans="1:13" ht="57" x14ac:dyDescent="0.45">
      <c r="B13" s="6">
        <f t="shared" si="0"/>
        <v>8</v>
      </c>
      <c r="C13" s="4">
        <f t="shared" si="1"/>
        <v>40320</v>
      </c>
      <c r="D13" s="5" t="s">
        <v>14</v>
      </c>
      <c r="E13" s="2">
        <v>1185</v>
      </c>
      <c r="F13" s="3" t="s">
        <v>15</v>
      </c>
      <c r="G13" s="19"/>
      <c r="H13" s="2"/>
      <c r="I13" s="18" t="s">
        <v>33</v>
      </c>
      <c r="J13" s="5" t="s">
        <v>48</v>
      </c>
      <c r="K13" s="2">
        <v>940</v>
      </c>
      <c r="L13" s="18" t="s">
        <v>49</v>
      </c>
      <c r="M13" t="s">
        <v>50</v>
      </c>
    </row>
    <row r="14" spans="1:13" ht="57" x14ac:dyDescent="0.45">
      <c r="B14" s="6">
        <f t="shared" si="0"/>
        <v>9</v>
      </c>
      <c r="C14" s="4">
        <f t="shared" si="1"/>
        <v>362880</v>
      </c>
      <c r="D14" s="5" t="s">
        <v>22</v>
      </c>
      <c r="E14" s="2">
        <v>1260</v>
      </c>
      <c r="F14" s="3" t="s">
        <v>21</v>
      </c>
      <c r="G14" s="19"/>
      <c r="H14" s="2"/>
      <c r="I14" s="18"/>
      <c r="J14" s="5" t="s">
        <v>51</v>
      </c>
      <c r="K14" s="2">
        <v>940</v>
      </c>
      <c r="L14" s="18" t="s">
        <v>53</v>
      </c>
      <c r="M14" t="s">
        <v>52</v>
      </c>
    </row>
    <row r="15" spans="1:13" ht="42.75" x14ac:dyDescent="0.45">
      <c r="B15" s="6">
        <f t="shared" si="0"/>
        <v>10</v>
      </c>
      <c r="C15" s="4">
        <f t="shared" si="1"/>
        <v>3628800</v>
      </c>
      <c r="D15" s="5"/>
      <c r="E15" s="2"/>
      <c r="F15" s="3"/>
      <c r="G15" s="19"/>
      <c r="H15" s="2"/>
      <c r="I15" s="18"/>
      <c r="J15" s="5" t="s">
        <v>54</v>
      </c>
      <c r="K15" s="2">
        <v>940</v>
      </c>
      <c r="L15" s="18" t="s">
        <v>55</v>
      </c>
      <c r="M15" t="s">
        <v>52</v>
      </c>
    </row>
    <row r="16" spans="1:13" ht="42.75" x14ac:dyDescent="0.45">
      <c r="B16" s="6">
        <f t="shared" si="0"/>
        <v>11</v>
      </c>
      <c r="C16" s="4">
        <f t="shared" si="1"/>
        <v>39916800</v>
      </c>
      <c r="D16" s="5"/>
      <c r="E16" s="2"/>
      <c r="F16" s="3"/>
      <c r="G16" s="19"/>
      <c r="H16" s="2"/>
      <c r="I16" s="18"/>
      <c r="J16" s="5" t="s">
        <v>54</v>
      </c>
      <c r="K16" s="2">
        <v>940</v>
      </c>
      <c r="L16" s="18" t="s">
        <v>56</v>
      </c>
      <c r="M16" t="s">
        <v>57</v>
      </c>
    </row>
    <row r="17" spans="2:13" ht="42.75" x14ac:dyDescent="0.45">
      <c r="B17" s="6">
        <f t="shared" si="0"/>
        <v>12</v>
      </c>
      <c r="C17" s="4">
        <f t="shared" si="1"/>
        <v>479001600</v>
      </c>
      <c r="D17" s="5"/>
      <c r="E17" s="2"/>
      <c r="F17" s="3"/>
      <c r="G17" s="19"/>
      <c r="H17" s="2"/>
      <c r="I17" s="18"/>
      <c r="J17" s="5" t="s">
        <v>54</v>
      </c>
      <c r="K17" s="2">
        <v>940</v>
      </c>
      <c r="L17" s="18" t="s">
        <v>58</v>
      </c>
      <c r="M17" t="s">
        <v>59</v>
      </c>
    </row>
    <row r="18" spans="2:13" ht="57.4" thickBot="1" x14ac:dyDescent="0.5">
      <c r="B18" s="7">
        <f t="shared" si="0"/>
        <v>13</v>
      </c>
      <c r="C18" s="8">
        <f t="shared" si="1"/>
        <v>6227020800</v>
      </c>
      <c r="D18" s="9"/>
      <c r="E18" s="10"/>
      <c r="F18" s="11"/>
      <c r="G18" s="20"/>
      <c r="H18" s="10"/>
      <c r="I18" s="21"/>
      <c r="J18" s="9" t="s">
        <v>60</v>
      </c>
      <c r="K18" s="10">
        <v>960</v>
      </c>
      <c r="L18" s="21" t="s">
        <v>61</v>
      </c>
      <c r="M18" t="s">
        <v>59</v>
      </c>
    </row>
    <row r="19" spans="2:13" ht="14.65" thickTop="1" x14ac:dyDescent="0.45"/>
  </sheetData>
  <mergeCells count="1">
    <mergeCell ref="B6:L6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C697-6550-4DA9-B9B1-CA444444B90F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764391778E2B4FBABC02A2DE5CC80E" ma:contentTypeVersion="15" ma:contentTypeDescription="Create a new document." ma:contentTypeScope="" ma:versionID="746ac3e27cf900492cf0df28f3c5b61f">
  <xsd:schema xmlns:xsd="http://www.w3.org/2001/XMLSchema" xmlns:xs="http://www.w3.org/2001/XMLSchema" xmlns:p="http://schemas.microsoft.com/office/2006/metadata/properties" xmlns:ns3="b163ee49-d5ca-4566-8d9a-132778b8595f" xmlns:ns4="bd9de7ca-1bc7-4476-8342-8c6da5362d49" targetNamespace="http://schemas.microsoft.com/office/2006/metadata/properties" ma:root="true" ma:fieldsID="b9eeed433ee14ab97db67be627073be8" ns3:_="" ns4:_="">
    <xsd:import namespace="b163ee49-d5ca-4566-8d9a-132778b8595f"/>
    <xsd:import namespace="bd9de7ca-1bc7-4476-8342-8c6da5362d4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SystemTag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63ee49-d5ca-4566-8d9a-132778b859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6" nillable="true" ma:displayName="_activity" ma:hidden="true" ma:internalName="_activity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9de7ca-1bc7-4476-8342-8c6da5362d4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163ee49-d5ca-4566-8d9a-132778b8595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B94C8A-7D74-4A2B-AB9C-500188EE49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163ee49-d5ca-4566-8d9a-132778b8595f"/>
    <ds:schemaRef ds:uri="bd9de7ca-1bc7-4476-8342-8c6da5362d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74B1A7-38A6-4D05-AD02-7C2F28771731}">
  <ds:schemaRefs>
    <ds:schemaRef ds:uri="b163ee49-d5ca-4566-8d9a-132778b8595f"/>
    <ds:schemaRef ds:uri="bd9de7ca-1bc7-4476-8342-8c6da5362d49"/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3E39BA9-671A-4545-8A5C-A950D63759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doctors+TSurgeryOnly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Beatriz Ferreira Barbosa</dc:creator>
  <cp:lastModifiedBy>Rita Beatriz Ferreira Barbosa</cp:lastModifiedBy>
  <dcterms:created xsi:type="dcterms:W3CDTF">2024-11-12T11:47:42Z</dcterms:created>
  <dcterms:modified xsi:type="dcterms:W3CDTF">2024-11-14T23:09:20Z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0x01010076764391778E2B4FBABC02A2DE5CC80E</vt:lpwstr>
  </property>
</Properties>
</file>