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ackie/Desktop/py4e/MMM/MMM_Medium_Article/"/>
    </mc:Choice>
  </mc:AlternateContent>
  <xr:revisionPtr revIDLastSave="0" documentId="13_ncr:1_{EAB60418-9EDB-CD40-8D10-DC52B19100D5}" xr6:coauthVersionLast="45" xr6:coauthVersionMax="45" xr10:uidLastSave="{00000000-0000-0000-0000-000000000000}"/>
  <bookViews>
    <workbookView xWindow="10720" yWindow="3660" windowWidth="35100" windowHeight="22360" activeTab="2" xr2:uid="{82372B4E-585F-764A-871F-D1692794CDB0}"/>
  </bookViews>
  <sheets>
    <sheet name="Original Transform" sheetId="1" r:id="rId1"/>
    <sheet name="Optimzed Transform" sheetId="5" r:id="rId2"/>
    <sheet name="Solver" sheetId="2" r:id="rId3"/>
  </sheets>
  <definedNames>
    <definedName name="solver_adj" localSheetId="2" hidden="1">Solver!$C$3:$E$3</definedName>
    <definedName name="solver_cvg" localSheetId="2" hidden="1">0.0001</definedName>
    <definedName name="solver_drv" localSheetId="2" hidden="1">1</definedName>
    <definedName name="solver_eng" localSheetId="2" hidden="1">1</definedName>
    <definedName name="solver_itr" localSheetId="2" hidden="1">2147483647</definedName>
    <definedName name="solver_lhs1" localSheetId="2" hidden="1">Solver!$C$3:$E$3</definedName>
    <definedName name="solver_lhs2" localSheetId="2" hidden="1">Solver!$C$3:$E$3</definedName>
    <definedName name="solver_lhs3" localSheetId="2" hidden="1">Solver!$F$3</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3</definedName>
    <definedName name="solver_opt" localSheetId="2" hidden="1">Solver!$C$12</definedName>
    <definedName name="solver_pre" localSheetId="2" hidden="1">0.000001</definedName>
    <definedName name="solver_rbv" localSheetId="2" hidden="1">1</definedName>
    <definedName name="solver_rel1" localSheetId="2" hidden="1">1</definedName>
    <definedName name="solver_rel2" localSheetId="2" hidden="1">3</definedName>
    <definedName name="solver_rel3" localSheetId="2" hidden="1">2</definedName>
    <definedName name="solver_rhs1" localSheetId="2" hidden="1">Solver!$C$10:$E$10</definedName>
    <definedName name="solver_rhs2" localSheetId="2" hidden="1">Solver!$C$9:$E$9</definedName>
    <definedName name="solver_rhs3" localSheetId="2" hidden="1">Solver!$F$4</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2" l="1"/>
  <c r="C8" i="2"/>
  <c r="C7" i="2"/>
  <c r="F3" i="2"/>
  <c r="D8" i="2"/>
  <c r="E8" i="2"/>
  <c r="G66" i="5"/>
  <c r="L66" i="5" s="1"/>
  <c r="Q66" i="5" s="1"/>
  <c r="H66" i="5"/>
  <c r="M66" i="5" s="1"/>
  <c r="R66" i="5" s="1"/>
  <c r="I66" i="5"/>
  <c r="N66" i="5" s="1"/>
  <c r="S66" i="5" s="1"/>
  <c r="G67" i="5"/>
  <c r="L67" i="5" s="1"/>
  <c r="Q67" i="5" s="1"/>
  <c r="H67" i="5"/>
  <c r="M67" i="5" s="1"/>
  <c r="R67" i="5" s="1"/>
  <c r="I67" i="5"/>
  <c r="N67" i="5" s="1"/>
  <c r="S67" i="5" s="1"/>
  <c r="G68" i="5"/>
  <c r="L68" i="5" s="1"/>
  <c r="Q68" i="5" s="1"/>
  <c r="H68" i="5"/>
  <c r="I68" i="5"/>
  <c r="N68" i="5" s="1"/>
  <c r="S68" i="5" s="1"/>
  <c r="G69" i="5"/>
  <c r="L69" i="5" s="1"/>
  <c r="Q69" i="5" s="1"/>
  <c r="H69" i="5"/>
  <c r="M69" i="5" s="1"/>
  <c r="R69" i="5" s="1"/>
  <c r="I69" i="5"/>
  <c r="N69" i="5" s="1"/>
  <c r="S69" i="5" s="1"/>
  <c r="G70" i="5"/>
  <c r="L70" i="5" s="1"/>
  <c r="Q70" i="5" s="1"/>
  <c r="H70" i="5"/>
  <c r="M70" i="5" s="1"/>
  <c r="R70" i="5" s="1"/>
  <c r="I70" i="5"/>
  <c r="N70" i="5" s="1"/>
  <c r="S70" i="5" s="1"/>
  <c r="G71" i="5"/>
  <c r="H71" i="5"/>
  <c r="M71" i="5" s="1"/>
  <c r="R71" i="5" s="1"/>
  <c r="I71" i="5"/>
  <c r="N71" i="5" s="1"/>
  <c r="S71" i="5" s="1"/>
  <c r="G72" i="5"/>
  <c r="L72" i="5" s="1"/>
  <c r="Q72" i="5" s="1"/>
  <c r="H72" i="5"/>
  <c r="I72" i="5"/>
  <c r="N72" i="5" s="1"/>
  <c r="S72" i="5" s="1"/>
  <c r="G73" i="5"/>
  <c r="L73" i="5" s="1"/>
  <c r="Q73" i="5" s="1"/>
  <c r="H73" i="5"/>
  <c r="M73" i="5" s="1"/>
  <c r="R73" i="5" s="1"/>
  <c r="I73" i="5"/>
  <c r="N73" i="5" s="1"/>
  <c r="S73" i="5" s="1"/>
  <c r="G74" i="5"/>
  <c r="L74" i="5" s="1"/>
  <c r="Q74" i="5" s="1"/>
  <c r="H74" i="5"/>
  <c r="M74" i="5" s="1"/>
  <c r="R74" i="5" s="1"/>
  <c r="I74" i="5"/>
  <c r="N74" i="5" s="1"/>
  <c r="S74" i="5" s="1"/>
  <c r="G75" i="5"/>
  <c r="H75" i="5"/>
  <c r="M75" i="5" s="1"/>
  <c r="R75" i="5" s="1"/>
  <c r="I75" i="5"/>
  <c r="N75" i="5" s="1"/>
  <c r="S75" i="5" s="1"/>
  <c r="G76" i="5"/>
  <c r="L76" i="5" s="1"/>
  <c r="Q76" i="5" s="1"/>
  <c r="H76" i="5"/>
  <c r="M76" i="5" s="1"/>
  <c r="R76" i="5" s="1"/>
  <c r="I76" i="5"/>
  <c r="N76" i="5" s="1"/>
  <c r="S76" i="5" s="1"/>
  <c r="G77" i="5"/>
  <c r="L77" i="5" s="1"/>
  <c r="Q77" i="5" s="1"/>
  <c r="H77" i="5"/>
  <c r="M77" i="5" s="1"/>
  <c r="R77" i="5" s="1"/>
  <c r="I77" i="5"/>
  <c r="N77" i="5" s="1"/>
  <c r="S77" i="5" s="1"/>
  <c r="G78" i="5"/>
  <c r="L78" i="5" s="1"/>
  <c r="Q78" i="5" s="1"/>
  <c r="H78" i="5"/>
  <c r="M78" i="5" s="1"/>
  <c r="R78" i="5" s="1"/>
  <c r="I78" i="5"/>
  <c r="N78" i="5" s="1"/>
  <c r="S78" i="5" s="1"/>
  <c r="G79" i="5"/>
  <c r="H79" i="5"/>
  <c r="M79" i="5" s="1"/>
  <c r="R79" i="5" s="1"/>
  <c r="I79" i="5"/>
  <c r="N79" i="5" s="1"/>
  <c r="S79" i="5" s="1"/>
  <c r="G80" i="5"/>
  <c r="L80" i="5" s="1"/>
  <c r="Q80" i="5" s="1"/>
  <c r="H80" i="5"/>
  <c r="M80" i="5" s="1"/>
  <c r="R80" i="5" s="1"/>
  <c r="I80" i="5"/>
  <c r="N80" i="5" s="1"/>
  <c r="S80" i="5" s="1"/>
  <c r="G81" i="5"/>
  <c r="L81" i="5" s="1"/>
  <c r="Q81" i="5" s="1"/>
  <c r="H81" i="5"/>
  <c r="M81" i="5" s="1"/>
  <c r="R81" i="5" s="1"/>
  <c r="I81" i="5"/>
  <c r="G82" i="5"/>
  <c r="L82" i="5" s="1"/>
  <c r="Q82" i="5" s="1"/>
  <c r="H82" i="5"/>
  <c r="M82" i="5" s="1"/>
  <c r="R82" i="5" s="1"/>
  <c r="I82" i="5"/>
  <c r="N82" i="5" s="1"/>
  <c r="S82" i="5" s="1"/>
  <c r="G83" i="5"/>
  <c r="H83" i="5"/>
  <c r="M83" i="5" s="1"/>
  <c r="R83" i="5" s="1"/>
  <c r="I83" i="5"/>
  <c r="N83" i="5" s="1"/>
  <c r="S83" i="5" s="1"/>
  <c r="G84" i="5"/>
  <c r="L84" i="5" s="1"/>
  <c r="Q84" i="5" s="1"/>
  <c r="H84" i="5"/>
  <c r="M84" i="5" s="1"/>
  <c r="R84" i="5" s="1"/>
  <c r="I84" i="5"/>
  <c r="N84" i="5" s="1"/>
  <c r="S84" i="5" s="1"/>
  <c r="G85" i="5"/>
  <c r="L85" i="5" s="1"/>
  <c r="Q85" i="5" s="1"/>
  <c r="H85" i="5"/>
  <c r="M85" i="5" s="1"/>
  <c r="R85" i="5" s="1"/>
  <c r="I85" i="5"/>
  <c r="N85" i="5" s="1"/>
  <c r="S85" i="5" s="1"/>
  <c r="G86" i="5"/>
  <c r="L86" i="5" s="1"/>
  <c r="Q86" i="5" s="1"/>
  <c r="H86" i="5"/>
  <c r="M86" i="5" s="1"/>
  <c r="R86" i="5" s="1"/>
  <c r="I86" i="5"/>
  <c r="N86" i="5" s="1"/>
  <c r="S86" i="5" s="1"/>
  <c r="G87" i="5"/>
  <c r="H87" i="5"/>
  <c r="M87" i="5" s="1"/>
  <c r="R87" i="5" s="1"/>
  <c r="I87" i="5"/>
  <c r="N87" i="5" s="1"/>
  <c r="S87" i="5" s="1"/>
  <c r="G88" i="5"/>
  <c r="L88" i="5" s="1"/>
  <c r="Q88" i="5" s="1"/>
  <c r="H88" i="5"/>
  <c r="I88" i="5"/>
  <c r="N88" i="5" s="1"/>
  <c r="S88" i="5" s="1"/>
  <c r="G89" i="5"/>
  <c r="L89" i="5" s="1"/>
  <c r="Q89" i="5" s="1"/>
  <c r="H89" i="5"/>
  <c r="M89" i="5" s="1"/>
  <c r="R89" i="5" s="1"/>
  <c r="I89" i="5"/>
  <c r="N89" i="5" s="1"/>
  <c r="S89" i="5" s="1"/>
  <c r="G90" i="5"/>
  <c r="L90" i="5" s="1"/>
  <c r="Q90" i="5" s="1"/>
  <c r="H90" i="5"/>
  <c r="M90" i="5" s="1"/>
  <c r="R90" i="5" s="1"/>
  <c r="I90" i="5"/>
  <c r="N90" i="5" s="1"/>
  <c r="S90" i="5" s="1"/>
  <c r="G91" i="5"/>
  <c r="L91" i="5" s="1"/>
  <c r="Q91" i="5" s="1"/>
  <c r="H91" i="5"/>
  <c r="M91" i="5" s="1"/>
  <c r="R91" i="5" s="1"/>
  <c r="I91" i="5"/>
  <c r="N91" i="5" s="1"/>
  <c r="S91" i="5" s="1"/>
  <c r="G92" i="5"/>
  <c r="L92" i="5" s="1"/>
  <c r="Q92" i="5" s="1"/>
  <c r="H92" i="5"/>
  <c r="I92" i="5"/>
  <c r="N92" i="5" s="1"/>
  <c r="S92" i="5" s="1"/>
  <c r="G93" i="5"/>
  <c r="L93" i="5" s="1"/>
  <c r="Q93" i="5" s="1"/>
  <c r="H93" i="5"/>
  <c r="M93" i="5" s="1"/>
  <c r="R93" i="5" s="1"/>
  <c r="I93" i="5"/>
  <c r="G94" i="5"/>
  <c r="L94" i="5" s="1"/>
  <c r="Q94" i="5" s="1"/>
  <c r="H94" i="5"/>
  <c r="M94" i="5" s="1"/>
  <c r="R94" i="5" s="1"/>
  <c r="I94" i="5"/>
  <c r="N94" i="5" s="1"/>
  <c r="S94" i="5" s="1"/>
  <c r="G95" i="5"/>
  <c r="L95" i="5" s="1"/>
  <c r="Q95" i="5" s="1"/>
  <c r="H95" i="5"/>
  <c r="M95" i="5" s="1"/>
  <c r="R95" i="5" s="1"/>
  <c r="I95" i="5"/>
  <c r="N95" i="5" s="1"/>
  <c r="S95" i="5" s="1"/>
  <c r="G96" i="5"/>
  <c r="L96" i="5" s="1"/>
  <c r="Q96" i="5" s="1"/>
  <c r="H96" i="5"/>
  <c r="M96" i="5" s="1"/>
  <c r="R96" i="5" s="1"/>
  <c r="I96" i="5"/>
  <c r="N96" i="5" s="1"/>
  <c r="S96" i="5" s="1"/>
  <c r="G97" i="5"/>
  <c r="L97" i="5" s="1"/>
  <c r="Q97" i="5" s="1"/>
  <c r="H97" i="5"/>
  <c r="M97" i="5" s="1"/>
  <c r="R97" i="5" s="1"/>
  <c r="I97" i="5"/>
  <c r="G98" i="5"/>
  <c r="L98" i="5" s="1"/>
  <c r="Q98" i="5" s="1"/>
  <c r="H98" i="5"/>
  <c r="M98" i="5" s="1"/>
  <c r="R98" i="5" s="1"/>
  <c r="I98" i="5"/>
  <c r="N98" i="5" s="1"/>
  <c r="S98" i="5" s="1"/>
  <c r="G99" i="5"/>
  <c r="H99" i="5"/>
  <c r="M99" i="5" s="1"/>
  <c r="R99" i="5" s="1"/>
  <c r="I99" i="5"/>
  <c r="N99" i="5" s="1"/>
  <c r="S99" i="5" s="1"/>
  <c r="G100" i="5"/>
  <c r="L100" i="5" s="1"/>
  <c r="Q100" i="5" s="1"/>
  <c r="H100" i="5"/>
  <c r="M100" i="5" s="1"/>
  <c r="R100" i="5" s="1"/>
  <c r="I100" i="5"/>
  <c r="N100" i="5" s="1"/>
  <c r="S100" i="5" s="1"/>
  <c r="G101" i="5"/>
  <c r="L101" i="5" s="1"/>
  <c r="Q101" i="5" s="1"/>
  <c r="H101" i="5"/>
  <c r="M101" i="5" s="1"/>
  <c r="R101" i="5" s="1"/>
  <c r="I101" i="5"/>
  <c r="N101" i="5" s="1"/>
  <c r="S101" i="5" s="1"/>
  <c r="G102" i="5"/>
  <c r="L102" i="5" s="1"/>
  <c r="Q102" i="5" s="1"/>
  <c r="H102" i="5"/>
  <c r="M102" i="5" s="1"/>
  <c r="R102" i="5" s="1"/>
  <c r="I102" i="5"/>
  <c r="N102" i="5" s="1"/>
  <c r="S102" i="5" s="1"/>
  <c r="G103" i="5"/>
  <c r="H103" i="5"/>
  <c r="M103" i="5" s="1"/>
  <c r="R103" i="5" s="1"/>
  <c r="I103" i="5"/>
  <c r="N103" i="5" s="1"/>
  <c r="S103" i="5" s="1"/>
  <c r="G104" i="5"/>
  <c r="L104" i="5" s="1"/>
  <c r="Q104" i="5" s="1"/>
  <c r="H104" i="5"/>
  <c r="I104" i="5"/>
  <c r="N104" i="5" s="1"/>
  <c r="S104" i="5" s="1"/>
  <c r="G105" i="5"/>
  <c r="L105" i="5" s="1"/>
  <c r="Q105" i="5" s="1"/>
  <c r="H105" i="5"/>
  <c r="M105" i="5" s="1"/>
  <c r="R105" i="5" s="1"/>
  <c r="I105" i="5"/>
  <c r="N105" i="5" s="1"/>
  <c r="S105" i="5" s="1"/>
  <c r="G106" i="5"/>
  <c r="L106" i="5" s="1"/>
  <c r="Q106" i="5" s="1"/>
  <c r="H106" i="5"/>
  <c r="M106" i="5" s="1"/>
  <c r="R106" i="5" s="1"/>
  <c r="I106" i="5"/>
  <c r="N106" i="5" s="1"/>
  <c r="S106" i="5" s="1"/>
  <c r="G107" i="5"/>
  <c r="H107" i="5"/>
  <c r="M107" i="5" s="1"/>
  <c r="R107" i="5" s="1"/>
  <c r="I107" i="5"/>
  <c r="N107" i="5" s="1"/>
  <c r="S107" i="5" s="1"/>
  <c r="G108" i="5"/>
  <c r="L108" i="5" s="1"/>
  <c r="Q108" i="5" s="1"/>
  <c r="H108" i="5"/>
  <c r="M108" i="5" s="1"/>
  <c r="R108" i="5" s="1"/>
  <c r="I108" i="5"/>
  <c r="N108" i="5" s="1"/>
  <c r="S108" i="5" s="1"/>
  <c r="G109" i="5"/>
  <c r="L109" i="5" s="1"/>
  <c r="Q109" i="5" s="1"/>
  <c r="H109" i="5"/>
  <c r="M109" i="5" s="1"/>
  <c r="R109" i="5" s="1"/>
  <c r="I109" i="5"/>
  <c r="N109" i="5" s="1"/>
  <c r="S109" i="5" s="1"/>
  <c r="G110" i="5"/>
  <c r="L110" i="5" s="1"/>
  <c r="Q110" i="5" s="1"/>
  <c r="H110" i="5"/>
  <c r="M110" i="5" s="1"/>
  <c r="R110" i="5" s="1"/>
  <c r="I110" i="5"/>
  <c r="N110" i="5" s="1"/>
  <c r="S110" i="5" s="1"/>
  <c r="G111" i="5"/>
  <c r="H111" i="5"/>
  <c r="M111" i="5" s="1"/>
  <c r="R111" i="5" s="1"/>
  <c r="I111" i="5"/>
  <c r="N111" i="5" s="1"/>
  <c r="S111" i="5" s="1"/>
  <c r="G112" i="5"/>
  <c r="L112" i="5" s="1"/>
  <c r="Q112" i="5" s="1"/>
  <c r="H112" i="5"/>
  <c r="M112" i="5" s="1"/>
  <c r="R112" i="5" s="1"/>
  <c r="I112" i="5"/>
  <c r="N112" i="5" s="1"/>
  <c r="S112" i="5" s="1"/>
  <c r="G113" i="5"/>
  <c r="L113" i="5" s="1"/>
  <c r="Q113" i="5" s="1"/>
  <c r="H113" i="5"/>
  <c r="M113" i="5" s="1"/>
  <c r="R113" i="5" s="1"/>
  <c r="I113" i="5"/>
  <c r="G114" i="5"/>
  <c r="L114" i="5" s="1"/>
  <c r="Q114" i="5" s="1"/>
  <c r="H114" i="5"/>
  <c r="M114" i="5" s="1"/>
  <c r="R114" i="5" s="1"/>
  <c r="I114" i="5"/>
  <c r="N114" i="5" s="1"/>
  <c r="S114" i="5" s="1"/>
  <c r="G115" i="5"/>
  <c r="H115" i="5"/>
  <c r="M115" i="5" s="1"/>
  <c r="R115" i="5" s="1"/>
  <c r="I115" i="5"/>
  <c r="N115" i="5" s="1"/>
  <c r="S115" i="5" s="1"/>
  <c r="G116" i="5"/>
  <c r="L116" i="5" s="1"/>
  <c r="Q116" i="5" s="1"/>
  <c r="H116" i="5"/>
  <c r="M116" i="5" s="1"/>
  <c r="R116" i="5" s="1"/>
  <c r="I116" i="5"/>
  <c r="N116" i="5" s="1"/>
  <c r="S116" i="5" s="1"/>
  <c r="G117" i="5"/>
  <c r="L117" i="5" s="1"/>
  <c r="Q117" i="5" s="1"/>
  <c r="H117" i="5"/>
  <c r="M117" i="5" s="1"/>
  <c r="R117" i="5" s="1"/>
  <c r="I117" i="5"/>
  <c r="G118" i="5"/>
  <c r="L118" i="5" s="1"/>
  <c r="Q118" i="5" s="1"/>
  <c r="H118" i="5"/>
  <c r="M118" i="5" s="1"/>
  <c r="R118" i="5" s="1"/>
  <c r="I118" i="5"/>
  <c r="N118" i="5" s="1"/>
  <c r="S118" i="5" s="1"/>
  <c r="G119" i="5"/>
  <c r="H119" i="5"/>
  <c r="M119" i="5" s="1"/>
  <c r="R119" i="5" s="1"/>
  <c r="I119" i="5"/>
  <c r="N119" i="5" s="1"/>
  <c r="S119" i="5" s="1"/>
  <c r="G120" i="5"/>
  <c r="L120" i="5" s="1"/>
  <c r="Q120" i="5" s="1"/>
  <c r="H120" i="5"/>
  <c r="M120" i="5" s="1"/>
  <c r="R120" i="5" s="1"/>
  <c r="I120" i="5"/>
  <c r="N120" i="5" s="1"/>
  <c r="S120" i="5" s="1"/>
  <c r="G121" i="5"/>
  <c r="L121" i="5" s="1"/>
  <c r="Q121" i="5" s="1"/>
  <c r="H121" i="5"/>
  <c r="M121" i="5" s="1"/>
  <c r="R121" i="5" s="1"/>
  <c r="I121" i="5"/>
  <c r="N121" i="5" s="1"/>
  <c r="S121" i="5" s="1"/>
  <c r="G122" i="5"/>
  <c r="L122" i="5" s="1"/>
  <c r="Q122" i="5" s="1"/>
  <c r="H122" i="5"/>
  <c r="M122" i="5" s="1"/>
  <c r="R122" i="5" s="1"/>
  <c r="I122" i="5"/>
  <c r="N122" i="5" s="1"/>
  <c r="S122" i="5" s="1"/>
  <c r="G123" i="5"/>
  <c r="H123" i="5"/>
  <c r="M123" i="5" s="1"/>
  <c r="R123" i="5" s="1"/>
  <c r="I123" i="5"/>
  <c r="N123" i="5" s="1"/>
  <c r="S123" i="5" s="1"/>
  <c r="G124" i="5"/>
  <c r="L124" i="5" s="1"/>
  <c r="Q124" i="5" s="1"/>
  <c r="H124" i="5"/>
  <c r="M124" i="5" s="1"/>
  <c r="R124" i="5" s="1"/>
  <c r="I124" i="5"/>
  <c r="N124" i="5" s="1"/>
  <c r="S124" i="5" s="1"/>
  <c r="G125" i="5"/>
  <c r="L125" i="5" s="1"/>
  <c r="Q125" i="5" s="1"/>
  <c r="H125" i="5"/>
  <c r="M125" i="5" s="1"/>
  <c r="R125" i="5" s="1"/>
  <c r="I125" i="5"/>
  <c r="N125" i="5" s="1"/>
  <c r="S125" i="5" s="1"/>
  <c r="G126" i="5"/>
  <c r="L126" i="5" s="1"/>
  <c r="Q126" i="5" s="1"/>
  <c r="H126" i="5"/>
  <c r="M126" i="5" s="1"/>
  <c r="R126" i="5" s="1"/>
  <c r="I126" i="5"/>
  <c r="N126" i="5" s="1"/>
  <c r="S126" i="5" s="1"/>
  <c r="G127" i="5"/>
  <c r="H127" i="5"/>
  <c r="M127" i="5" s="1"/>
  <c r="R127" i="5" s="1"/>
  <c r="I127" i="5"/>
  <c r="N127" i="5" s="1"/>
  <c r="S127" i="5" s="1"/>
  <c r="G128" i="5"/>
  <c r="L128" i="5" s="1"/>
  <c r="Q128" i="5" s="1"/>
  <c r="H128" i="5"/>
  <c r="I128" i="5"/>
  <c r="N128" i="5" s="1"/>
  <c r="S128" i="5" s="1"/>
  <c r="G129" i="5"/>
  <c r="L129" i="5" s="1"/>
  <c r="Q129" i="5" s="1"/>
  <c r="H129" i="5"/>
  <c r="M129" i="5" s="1"/>
  <c r="R129" i="5" s="1"/>
  <c r="I129" i="5"/>
  <c r="N129" i="5" s="1"/>
  <c r="S129" i="5" s="1"/>
  <c r="G130" i="5"/>
  <c r="L130" i="5" s="1"/>
  <c r="Q130" i="5" s="1"/>
  <c r="H130" i="5"/>
  <c r="M130" i="5" s="1"/>
  <c r="R130" i="5" s="1"/>
  <c r="I130" i="5"/>
  <c r="N130" i="5" s="1"/>
  <c r="S130" i="5" s="1"/>
  <c r="G131" i="5"/>
  <c r="L131" i="5" s="1"/>
  <c r="Q131" i="5" s="1"/>
  <c r="H131" i="5"/>
  <c r="M131" i="5" s="1"/>
  <c r="R131" i="5" s="1"/>
  <c r="I131" i="5"/>
  <c r="N131" i="5" s="1"/>
  <c r="S131" i="5" s="1"/>
  <c r="G132" i="5"/>
  <c r="L132" i="5" s="1"/>
  <c r="Q132" i="5" s="1"/>
  <c r="H132" i="5"/>
  <c r="I132" i="5"/>
  <c r="N132" i="5" s="1"/>
  <c r="S132" i="5" s="1"/>
  <c r="G133" i="5"/>
  <c r="L133" i="5" s="1"/>
  <c r="Q133" i="5" s="1"/>
  <c r="H133" i="5"/>
  <c r="M133" i="5" s="1"/>
  <c r="R133" i="5" s="1"/>
  <c r="I133" i="5"/>
  <c r="G134" i="5"/>
  <c r="L134" i="5" s="1"/>
  <c r="Q134" i="5" s="1"/>
  <c r="H134" i="5"/>
  <c r="M134" i="5" s="1"/>
  <c r="R134" i="5" s="1"/>
  <c r="I134" i="5"/>
  <c r="N134" i="5" s="1"/>
  <c r="S134" i="5" s="1"/>
  <c r="G135" i="5"/>
  <c r="L135" i="5" s="1"/>
  <c r="Q135" i="5" s="1"/>
  <c r="H135" i="5"/>
  <c r="M135" i="5" s="1"/>
  <c r="R135" i="5" s="1"/>
  <c r="I135" i="5"/>
  <c r="N135" i="5" s="1"/>
  <c r="S135" i="5" s="1"/>
  <c r="G136" i="5"/>
  <c r="L136" i="5" s="1"/>
  <c r="Q136" i="5" s="1"/>
  <c r="H136" i="5"/>
  <c r="M136" i="5" s="1"/>
  <c r="R136" i="5" s="1"/>
  <c r="I136" i="5"/>
  <c r="N136" i="5" s="1"/>
  <c r="S136" i="5" s="1"/>
  <c r="G137" i="5"/>
  <c r="L137" i="5" s="1"/>
  <c r="Q137" i="5" s="1"/>
  <c r="H137" i="5"/>
  <c r="M137" i="5" s="1"/>
  <c r="R137" i="5" s="1"/>
  <c r="I137" i="5"/>
  <c r="G138" i="5"/>
  <c r="L138" i="5" s="1"/>
  <c r="Q138" i="5" s="1"/>
  <c r="H138" i="5"/>
  <c r="M138" i="5" s="1"/>
  <c r="R138" i="5" s="1"/>
  <c r="I138" i="5"/>
  <c r="N138" i="5" s="1"/>
  <c r="S138" i="5" s="1"/>
  <c r="G139" i="5"/>
  <c r="H139" i="5"/>
  <c r="M139" i="5" s="1"/>
  <c r="R139" i="5" s="1"/>
  <c r="I139" i="5"/>
  <c r="N139" i="5" s="1"/>
  <c r="S139" i="5" s="1"/>
  <c r="G140" i="5"/>
  <c r="L140" i="5" s="1"/>
  <c r="Q140" i="5" s="1"/>
  <c r="H140" i="5"/>
  <c r="M140" i="5" s="1"/>
  <c r="R140" i="5" s="1"/>
  <c r="I140" i="5"/>
  <c r="N140" i="5" s="1"/>
  <c r="S140" i="5" s="1"/>
  <c r="G141" i="5"/>
  <c r="L141" i="5" s="1"/>
  <c r="Q141" i="5" s="1"/>
  <c r="H141" i="5"/>
  <c r="M141" i="5" s="1"/>
  <c r="R141" i="5" s="1"/>
  <c r="I141" i="5"/>
  <c r="N141" i="5" s="1"/>
  <c r="S141" i="5" s="1"/>
  <c r="G142" i="5"/>
  <c r="L142" i="5" s="1"/>
  <c r="Q142" i="5" s="1"/>
  <c r="H142" i="5"/>
  <c r="M142" i="5" s="1"/>
  <c r="R142" i="5" s="1"/>
  <c r="I142" i="5"/>
  <c r="N142" i="5" s="1"/>
  <c r="S142" i="5" s="1"/>
  <c r="G143" i="5"/>
  <c r="H143" i="5"/>
  <c r="M143" i="5" s="1"/>
  <c r="R143" i="5" s="1"/>
  <c r="I143" i="5"/>
  <c r="N143" i="5" s="1"/>
  <c r="S143" i="5" s="1"/>
  <c r="G144" i="5"/>
  <c r="L144" i="5" s="1"/>
  <c r="Q144" i="5" s="1"/>
  <c r="H144" i="5"/>
  <c r="I144" i="5"/>
  <c r="N144" i="5" s="1"/>
  <c r="S144" i="5" s="1"/>
  <c r="G145" i="5"/>
  <c r="L145" i="5" s="1"/>
  <c r="Q145" i="5" s="1"/>
  <c r="H145" i="5"/>
  <c r="M145" i="5" s="1"/>
  <c r="R145" i="5" s="1"/>
  <c r="I145" i="5"/>
  <c r="N145" i="5" s="1"/>
  <c r="S145" i="5" s="1"/>
  <c r="G146" i="5"/>
  <c r="L146" i="5" s="1"/>
  <c r="Q146" i="5" s="1"/>
  <c r="H146" i="5"/>
  <c r="M146" i="5" s="1"/>
  <c r="R146" i="5" s="1"/>
  <c r="I146" i="5"/>
  <c r="N146" i="5" s="1"/>
  <c r="S146" i="5" s="1"/>
  <c r="G147" i="5"/>
  <c r="L147" i="5" s="1"/>
  <c r="Q147" i="5" s="1"/>
  <c r="H147" i="5"/>
  <c r="M147" i="5" s="1"/>
  <c r="R147" i="5" s="1"/>
  <c r="I147" i="5"/>
  <c r="N147" i="5" s="1"/>
  <c r="S147" i="5" s="1"/>
  <c r="G148" i="5"/>
  <c r="L148" i="5" s="1"/>
  <c r="Q148" i="5" s="1"/>
  <c r="H148" i="5"/>
  <c r="I148" i="5"/>
  <c r="N148" i="5" s="1"/>
  <c r="S148" i="5" s="1"/>
  <c r="G149" i="5"/>
  <c r="L149" i="5" s="1"/>
  <c r="Q149" i="5" s="1"/>
  <c r="H149" i="5"/>
  <c r="M149" i="5" s="1"/>
  <c r="R149" i="5" s="1"/>
  <c r="I149" i="5"/>
  <c r="G150" i="5"/>
  <c r="L150" i="5" s="1"/>
  <c r="Q150" i="5" s="1"/>
  <c r="H150" i="5"/>
  <c r="M150" i="5" s="1"/>
  <c r="R150" i="5" s="1"/>
  <c r="I150" i="5"/>
  <c r="N150" i="5" s="1"/>
  <c r="S150" i="5" s="1"/>
  <c r="G151" i="5"/>
  <c r="L151" i="5" s="1"/>
  <c r="Q151" i="5" s="1"/>
  <c r="H151" i="5"/>
  <c r="M151" i="5" s="1"/>
  <c r="R151" i="5" s="1"/>
  <c r="I151" i="5"/>
  <c r="N151" i="5" s="1"/>
  <c r="S151" i="5" s="1"/>
  <c r="G152" i="5"/>
  <c r="L152" i="5" s="1"/>
  <c r="Q152" i="5" s="1"/>
  <c r="H152" i="5"/>
  <c r="M152" i="5" s="1"/>
  <c r="R152" i="5" s="1"/>
  <c r="I152" i="5"/>
  <c r="N152" i="5" s="1"/>
  <c r="S152" i="5" s="1"/>
  <c r="G153" i="5"/>
  <c r="L153" i="5" s="1"/>
  <c r="Q153" i="5" s="1"/>
  <c r="H153" i="5"/>
  <c r="M153" i="5" s="1"/>
  <c r="R153" i="5" s="1"/>
  <c r="I153" i="5"/>
  <c r="G154" i="5"/>
  <c r="L154" i="5" s="1"/>
  <c r="Q154" i="5" s="1"/>
  <c r="H154" i="5"/>
  <c r="M154" i="5" s="1"/>
  <c r="R154" i="5" s="1"/>
  <c r="I154" i="5"/>
  <c r="N154" i="5" s="1"/>
  <c r="S154" i="5" s="1"/>
  <c r="G155" i="5"/>
  <c r="H155" i="5"/>
  <c r="M155" i="5" s="1"/>
  <c r="R155" i="5" s="1"/>
  <c r="I155" i="5"/>
  <c r="N155" i="5" s="1"/>
  <c r="S155" i="5" s="1"/>
  <c r="G156" i="5"/>
  <c r="L156" i="5" s="1"/>
  <c r="Q156" i="5" s="1"/>
  <c r="H156" i="5"/>
  <c r="M156" i="5" s="1"/>
  <c r="R156" i="5" s="1"/>
  <c r="I156" i="5"/>
  <c r="N156" i="5" s="1"/>
  <c r="S156" i="5" s="1"/>
  <c r="G157" i="5"/>
  <c r="L157" i="5" s="1"/>
  <c r="Q157" i="5" s="1"/>
  <c r="H157" i="5"/>
  <c r="M157" i="5" s="1"/>
  <c r="R157" i="5" s="1"/>
  <c r="I157" i="5"/>
  <c r="N157" i="5" s="1"/>
  <c r="S157" i="5" s="1"/>
  <c r="G158" i="5"/>
  <c r="L158" i="5" s="1"/>
  <c r="Q158" i="5" s="1"/>
  <c r="H158" i="5"/>
  <c r="M158" i="5" s="1"/>
  <c r="R158" i="5" s="1"/>
  <c r="I158" i="5"/>
  <c r="N158" i="5" s="1"/>
  <c r="S158" i="5" s="1"/>
  <c r="G159" i="5"/>
  <c r="H159" i="5"/>
  <c r="M159" i="5" s="1"/>
  <c r="R159" i="5" s="1"/>
  <c r="I159" i="5"/>
  <c r="N159" i="5" s="1"/>
  <c r="S159" i="5" s="1"/>
  <c r="G160" i="5"/>
  <c r="L160" i="5" s="1"/>
  <c r="Q160" i="5" s="1"/>
  <c r="H160" i="5"/>
  <c r="I160" i="5"/>
  <c r="N160" i="5" s="1"/>
  <c r="S160" i="5" s="1"/>
  <c r="G161" i="5"/>
  <c r="L161" i="5" s="1"/>
  <c r="Q161" i="5" s="1"/>
  <c r="H161" i="5"/>
  <c r="M161" i="5" s="1"/>
  <c r="R161" i="5" s="1"/>
  <c r="I161" i="5"/>
  <c r="N161" i="5" s="1"/>
  <c r="S161" i="5" s="1"/>
  <c r="G162" i="5"/>
  <c r="L162" i="5" s="1"/>
  <c r="Q162" i="5" s="1"/>
  <c r="H162" i="5"/>
  <c r="M162" i="5" s="1"/>
  <c r="R162" i="5" s="1"/>
  <c r="I162" i="5"/>
  <c r="N162" i="5" s="1"/>
  <c r="S162" i="5" s="1"/>
  <c r="G163" i="5"/>
  <c r="L163" i="5" s="1"/>
  <c r="Q163" i="5" s="1"/>
  <c r="H163" i="5"/>
  <c r="M163" i="5" s="1"/>
  <c r="R163" i="5" s="1"/>
  <c r="I163" i="5"/>
  <c r="N163" i="5" s="1"/>
  <c r="S163" i="5" s="1"/>
  <c r="G164" i="5"/>
  <c r="L164" i="5" s="1"/>
  <c r="Q164" i="5" s="1"/>
  <c r="H164" i="5"/>
  <c r="I164" i="5"/>
  <c r="N164" i="5" s="1"/>
  <c r="S164" i="5" s="1"/>
  <c r="G165" i="5"/>
  <c r="L165" i="5" s="1"/>
  <c r="Q165" i="5" s="1"/>
  <c r="H165" i="5"/>
  <c r="M165" i="5" s="1"/>
  <c r="R165" i="5" s="1"/>
  <c r="I165" i="5"/>
  <c r="G166" i="5"/>
  <c r="L166" i="5" s="1"/>
  <c r="Q166" i="5" s="1"/>
  <c r="H166" i="5"/>
  <c r="M166" i="5" s="1"/>
  <c r="R166" i="5" s="1"/>
  <c r="I166" i="5"/>
  <c r="N166" i="5" s="1"/>
  <c r="S166" i="5" s="1"/>
  <c r="G167" i="5"/>
  <c r="L167" i="5" s="1"/>
  <c r="Q167" i="5" s="1"/>
  <c r="H167" i="5"/>
  <c r="M167" i="5" s="1"/>
  <c r="R167" i="5" s="1"/>
  <c r="I167" i="5"/>
  <c r="N167" i="5" s="1"/>
  <c r="S167" i="5" s="1"/>
  <c r="G168" i="5"/>
  <c r="L168" i="5" s="1"/>
  <c r="Q168" i="5" s="1"/>
  <c r="H168" i="5"/>
  <c r="M168" i="5" s="1"/>
  <c r="R168" i="5" s="1"/>
  <c r="I168" i="5"/>
  <c r="N168" i="5" s="1"/>
  <c r="S168" i="5" s="1"/>
  <c r="G169" i="5"/>
  <c r="L169" i="5" s="1"/>
  <c r="Q169" i="5" s="1"/>
  <c r="H169" i="5"/>
  <c r="M169" i="5" s="1"/>
  <c r="R169" i="5" s="1"/>
  <c r="I169" i="5"/>
  <c r="G170" i="5"/>
  <c r="L170" i="5" s="1"/>
  <c r="Q170" i="5" s="1"/>
  <c r="H170" i="5"/>
  <c r="M170" i="5" s="1"/>
  <c r="R170" i="5" s="1"/>
  <c r="I170" i="5"/>
  <c r="N170" i="5" s="1"/>
  <c r="S170" i="5" s="1"/>
  <c r="G171" i="5"/>
  <c r="H171" i="5"/>
  <c r="M171" i="5" s="1"/>
  <c r="R171" i="5" s="1"/>
  <c r="I171" i="5"/>
  <c r="N171" i="5" s="1"/>
  <c r="S171" i="5" s="1"/>
  <c r="G172" i="5"/>
  <c r="L172" i="5" s="1"/>
  <c r="Q172" i="5" s="1"/>
  <c r="H172" i="5"/>
  <c r="M172" i="5" s="1"/>
  <c r="R172" i="5" s="1"/>
  <c r="I172" i="5"/>
  <c r="N172" i="5" s="1"/>
  <c r="S172" i="5" s="1"/>
  <c r="G173" i="5"/>
  <c r="L173" i="5" s="1"/>
  <c r="Q173" i="5" s="1"/>
  <c r="H173" i="5"/>
  <c r="M173" i="5" s="1"/>
  <c r="R173" i="5" s="1"/>
  <c r="I173" i="5"/>
  <c r="N173" i="5" s="1"/>
  <c r="S173" i="5" s="1"/>
  <c r="G174" i="5"/>
  <c r="L174" i="5" s="1"/>
  <c r="Q174" i="5" s="1"/>
  <c r="H174" i="5"/>
  <c r="M174" i="5" s="1"/>
  <c r="R174" i="5" s="1"/>
  <c r="I174" i="5"/>
  <c r="N174" i="5" s="1"/>
  <c r="S174" i="5" s="1"/>
  <c r="G175" i="5"/>
  <c r="H175" i="5"/>
  <c r="M175" i="5" s="1"/>
  <c r="R175" i="5" s="1"/>
  <c r="I175" i="5"/>
  <c r="N175" i="5" s="1"/>
  <c r="S175" i="5" s="1"/>
  <c r="G176" i="5"/>
  <c r="L176" i="5" s="1"/>
  <c r="Q176" i="5" s="1"/>
  <c r="H176" i="5"/>
  <c r="I176" i="5"/>
  <c r="N176" i="5" s="1"/>
  <c r="S176" i="5" s="1"/>
  <c r="G177" i="5"/>
  <c r="L177" i="5" s="1"/>
  <c r="Q177" i="5" s="1"/>
  <c r="H177" i="5"/>
  <c r="M177" i="5" s="1"/>
  <c r="R177" i="5" s="1"/>
  <c r="I177" i="5"/>
  <c r="N177" i="5" s="1"/>
  <c r="S177" i="5" s="1"/>
  <c r="G178" i="5"/>
  <c r="L178" i="5" s="1"/>
  <c r="Q178" i="5" s="1"/>
  <c r="H178" i="5"/>
  <c r="M178" i="5" s="1"/>
  <c r="R178" i="5" s="1"/>
  <c r="I178" i="5"/>
  <c r="N178" i="5" s="1"/>
  <c r="S178" i="5" s="1"/>
  <c r="G179" i="5"/>
  <c r="L179" i="5" s="1"/>
  <c r="Q179" i="5" s="1"/>
  <c r="H179" i="5"/>
  <c r="M179" i="5" s="1"/>
  <c r="R179" i="5" s="1"/>
  <c r="I179" i="5"/>
  <c r="N179" i="5" s="1"/>
  <c r="S179" i="5" s="1"/>
  <c r="G180" i="5"/>
  <c r="L180" i="5" s="1"/>
  <c r="Q180" i="5" s="1"/>
  <c r="H180" i="5"/>
  <c r="I180" i="5"/>
  <c r="N180" i="5" s="1"/>
  <c r="S180" i="5" s="1"/>
  <c r="G181" i="5"/>
  <c r="L181" i="5" s="1"/>
  <c r="Q181" i="5" s="1"/>
  <c r="H181" i="5"/>
  <c r="M181" i="5" s="1"/>
  <c r="R181" i="5" s="1"/>
  <c r="I181" i="5"/>
  <c r="G182" i="5"/>
  <c r="L182" i="5" s="1"/>
  <c r="Q182" i="5" s="1"/>
  <c r="H182" i="5"/>
  <c r="M182" i="5" s="1"/>
  <c r="R182" i="5" s="1"/>
  <c r="I182" i="5"/>
  <c r="N182" i="5" s="1"/>
  <c r="S182" i="5" s="1"/>
  <c r="G183" i="5"/>
  <c r="L183" i="5" s="1"/>
  <c r="Q183" i="5" s="1"/>
  <c r="H183" i="5"/>
  <c r="M183" i="5" s="1"/>
  <c r="R183" i="5" s="1"/>
  <c r="I183" i="5"/>
  <c r="N183" i="5" s="1"/>
  <c r="S183" i="5" s="1"/>
  <c r="G184" i="5"/>
  <c r="L184" i="5" s="1"/>
  <c r="Q184" i="5" s="1"/>
  <c r="H184" i="5"/>
  <c r="M184" i="5" s="1"/>
  <c r="R184" i="5" s="1"/>
  <c r="I184" i="5"/>
  <c r="N184" i="5" s="1"/>
  <c r="S184" i="5" s="1"/>
  <c r="G185" i="5"/>
  <c r="L185" i="5" s="1"/>
  <c r="Q185" i="5" s="1"/>
  <c r="H185" i="5"/>
  <c r="M185" i="5" s="1"/>
  <c r="R185" i="5" s="1"/>
  <c r="I185" i="5"/>
  <c r="G186" i="5"/>
  <c r="L186" i="5" s="1"/>
  <c r="Q186" i="5" s="1"/>
  <c r="H186" i="5"/>
  <c r="M186" i="5" s="1"/>
  <c r="R186" i="5" s="1"/>
  <c r="I186" i="5"/>
  <c r="N186" i="5" s="1"/>
  <c r="S186" i="5" s="1"/>
  <c r="G187" i="5"/>
  <c r="H187" i="5"/>
  <c r="M187" i="5" s="1"/>
  <c r="R187" i="5" s="1"/>
  <c r="I187" i="5"/>
  <c r="N187" i="5" s="1"/>
  <c r="S187" i="5" s="1"/>
  <c r="G188" i="5"/>
  <c r="L188" i="5" s="1"/>
  <c r="Q188" i="5" s="1"/>
  <c r="H188" i="5"/>
  <c r="M188" i="5" s="1"/>
  <c r="R188" i="5" s="1"/>
  <c r="I188" i="5"/>
  <c r="N188" i="5" s="1"/>
  <c r="S188" i="5" s="1"/>
  <c r="G189" i="5"/>
  <c r="L189" i="5" s="1"/>
  <c r="Q189" i="5" s="1"/>
  <c r="H189" i="5"/>
  <c r="M189" i="5" s="1"/>
  <c r="R189" i="5" s="1"/>
  <c r="I189" i="5"/>
  <c r="N189" i="5" s="1"/>
  <c r="S189" i="5" s="1"/>
  <c r="G190" i="5"/>
  <c r="L190" i="5" s="1"/>
  <c r="Q190" i="5" s="1"/>
  <c r="H190" i="5"/>
  <c r="M190" i="5" s="1"/>
  <c r="R190" i="5" s="1"/>
  <c r="I190" i="5"/>
  <c r="N190" i="5" s="1"/>
  <c r="S190" i="5" s="1"/>
  <c r="G191" i="5"/>
  <c r="H191" i="5"/>
  <c r="M191" i="5" s="1"/>
  <c r="R191" i="5" s="1"/>
  <c r="I191" i="5"/>
  <c r="N191" i="5" s="1"/>
  <c r="S191" i="5" s="1"/>
  <c r="G192" i="5"/>
  <c r="L192" i="5" s="1"/>
  <c r="Q192" i="5" s="1"/>
  <c r="H192" i="5"/>
  <c r="I192" i="5"/>
  <c r="N192" i="5" s="1"/>
  <c r="S192" i="5" s="1"/>
  <c r="G193" i="5"/>
  <c r="L193" i="5" s="1"/>
  <c r="Q193" i="5" s="1"/>
  <c r="H193" i="5"/>
  <c r="M193" i="5" s="1"/>
  <c r="R193" i="5" s="1"/>
  <c r="I193" i="5"/>
  <c r="N193" i="5" s="1"/>
  <c r="S193" i="5" s="1"/>
  <c r="G194" i="5"/>
  <c r="L194" i="5" s="1"/>
  <c r="Q194" i="5" s="1"/>
  <c r="H194" i="5"/>
  <c r="M194" i="5" s="1"/>
  <c r="R194" i="5" s="1"/>
  <c r="I194" i="5"/>
  <c r="N194" i="5" s="1"/>
  <c r="S194" i="5" s="1"/>
  <c r="G195" i="5"/>
  <c r="L195" i="5" s="1"/>
  <c r="Q195" i="5" s="1"/>
  <c r="H195" i="5"/>
  <c r="M195" i="5" s="1"/>
  <c r="R195" i="5" s="1"/>
  <c r="I195" i="5"/>
  <c r="N195" i="5" s="1"/>
  <c r="S195" i="5" s="1"/>
  <c r="G196" i="5"/>
  <c r="L196" i="5" s="1"/>
  <c r="Q196" i="5" s="1"/>
  <c r="H196" i="5"/>
  <c r="I196" i="5"/>
  <c r="N196" i="5" s="1"/>
  <c r="S196" i="5" s="1"/>
  <c r="G197" i="5"/>
  <c r="L197" i="5" s="1"/>
  <c r="Q197" i="5" s="1"/>
  <c r="H197" i="5"/>
  <c r="M197" i="5" s="1"/>
  <c r="R197" i="5" s="1"/>
  <c r="I197" i="5"/>
  <c r="G198" i="5"/>
  <c r="L198" i="5" s="1"/>
  <c r="Q198" i="5" s="1"/>
  <c r="H198" i="5"/>
  <c r="M198" i="5" s="1"/>
  <c r="R198" i="5" s="1"/>
  <c r="I198" i="5"/>
  <c r="N198" i="5" s="1"/>
  <c r="S198" i="5" s="1"/>
  <c r="G199" i="5"/>
  <c r="L199" i="5" s="1"/>
  <c r="Q199" i="5" s="1"/>
  <c r="H199" i="5"/>
  <c r="M199" i="5" s="1"/>
  <c r="R199" i="5" s="1"/>
  <c r="I199" i="5"/>
  <c r="N199" i="5" s="1"/>
  <c r="S199" i="5" s="1"/>
  <c r="G200" i="5"/>
  <c r="L200" i="5" s="1"/>
  <c r="Q200" i="5" s="1"/>
  <c r="H200" i="5"/>
  <c r="M200" i="5" s="1"/>
  <c r="R200" i="5" s="1"/>
  <c r="I200" i="5"/>
  <c r="N200" i="5" s="1"/>
  <c r="S200" i="5" s="1"/>
  <c r="G201" i="5"/>
  <c r="L201" i="5" s="1"/>
  <c r="Q201" i="5" s="1"/>
  <c r="H201" i="5"/>
  <c r="M201" i="5" s="1"/>
  <c r="R201" i="5" s="1"/>
  <c r="I201" i="5"/>
  <c r="G202" i="5"/>
  <c r="L202" i="5" s="1"/>
  <c r="Q202" i="5" s="1"/>
  <c r="H202" i="5"/>
  <c r="M202" i="5" s="1"/>
  <c r="R202" i="5" s="1"/>
  <c r="I202" i="5"/>
  <c r="N202" i="5" s="1"/>
  <c r="S202" i="5" s="1"/>
  <c r="G203" i="5"/>
  <c r="H203" i="5"/>
  <c r="M203" i="5" s="1"/>
  <c r="R203" i="5" s="1"/>
  <c r="I203" i="5"/>
  <c r="N203" i="5" s="1"/>
  <c r="S203" i="5" s="1"/>
  <c r="G204" i="5"/>
  <c r="L204" i="5" s="1"/>
  <c r="Q204" i="5" s="1"/>
  <c r="H204" i="5"/>
  <c r="M204" i="5" s="1"/>
  <c r="R204" i="5" s="1"/>
  <c r="I204" i="5"/>
  <c r="N204" i="5" s="1"/>
  <c r="S204" i="5" s="1"/>
  <c r="G205" i="5"/>
  <c r="L205" i="5" s="1"/>
  <c r="Q205" i="5" s="1"/>
  <c r="H205" i="5"/>
  <c r="M205" i="5" s="1"/>
  <c r="R205" i="5" s="1"/>
  <c r="I205" i="5"/>
  <c r="N205" i="5" s="1"/>
  <c r="S205" i="5" s="1"/>
  <c r="G206" i="5"/>
  <c r="L206" i="5" s="1"/>
  <c r="Q206" i="5" s="1"/>
  <c r="H206" i="5"/>
  <c r="M206" i="5" s="1"/>
  <c r="R206" i="5" s="1"/>
  <c r="I206" i="5"/>
  <c r="N206" i="5" s="1"/>
  <c r="S206" i="5" s="1"/>
  <c r="G207" i="5"/>
  <c r="H207" i="5"/>
  <c r="M207" i="5" s="1"/>
  <c r="R207" i="5" s="1"/>
  <c r="I207" i="5"/>
  <c r="N207" i="5" s="1"/>
  <c r="S207" i="5" s="1"/>
  <c r="G208" i="5"/>
  <c r="L208" i="5" s="1"/>
  <c r="Q208" i="5" s="1"/>
  <c r="H208" i="5"/>
  <c r="I208" i="5"/>
  <c r="N208" i="5" s="1"/>
  <c r="S208" i="5" s="1"/>
  <c r="G209" i="5"/>
  <c r="L209" i="5" s="1"/>
  <c r="Q209" i="5" s="1"/>
  <c r="H209" i="5"/>
  <c r="M209" i="5" s="1"/>
  <c r="R209" i="5" s="1"/>
  <c r="I209" i="5"/>
  <c r="N209" i="5" s="1"/>
  <c r="S209" i="5" s="1"/>
  <c r="G210" i="5"/>
  <c r="L210" i="5" s="1"/>
  <c r="Q210" i="5" s="1"/>
  <c r="H210" i="5"/>
  <c r="M210" i="5" s="1"/>
  <c r="R210" i="5" s="1"/>
  <c r="I210" i="5"/>
  <c r="N210" i="5" s="1"/>
  <c r="S210" i="5" s="1"/>
  <c r="G211" i="5"/>
  <c r="L211" i="5" s="1"/>
  <c r="Q211" i="5" s="1"/>
  <c r="H211" i="5"/>
  <c r="M211" i="5" s="1"/>
  <c r="R211" i="5" s="1"/>
  <c r="I211" i="5"/>
  <c r="N211" i="5" s="1"/>
  <c r="S211" i="5" s="1"/>
  <c r="G212" i="5"/>
  <c r="L212" i="5" s="1"/>
  <c r="Q212" i="5" s="1"/>
  <c r="H212" i="5"/>
  <c r="I212" i="5"/>
  <c r="N212" i="5" s="1"/>
  <c r="S212" i="5" s="1"/>
  <c r="G213" i="5"/>
  <c r="L213" i="5" s="1"/>
  <c r="Q213" i="5" s="1"/>
  <c r="H213" i="5"/>
  <c r="M213" i="5" s="1"/>
  <c r="R213" i="5" s="1"/>
  <c r="I213" i="5"/>
  <c r="G65" i="5"/>
  <c r="L65" i="5" s="1"/>
  <c r="Q65" i="5" s="1"/>
  <c r="M68" i="5"/>
  <c r="R68" i="5" s="1"/>
  <c r="L71" i="5"/>
  <c r="Q71" i="5" s="1"/>
  <c r="M72" i="5"/>
  <c r="R72" i="5" s="1"/>
  <c r="L75" i="5"/>
  <c r="Q75" i="5" s="1"/>
  <c r="L79" i="5"/>
  <c r="Q79" i="5" s="1"/>
  <c r="N81" i="5"/>
  <c r="S81" i="5" s="1"/>
  <c r="L83" i="5"/>
  <c r="Q83" i="5" s="1"/>
  <c r="L87" i="5"/>
  <c r="Q87" i="5" s="1"/>
  <c r="M88" i="5"/>
  <c r="R88" i="5" s="1"/>
  <c r="M92" i="5"/>
  <c r="R92" i="5" s="1"/>
  <c r="N93" i="5"/>
  <c r="S93" i="5" s="1"/>
  <c r="N97" i="5"/>
  <c r="S97" i="5" s="1"/>
  <c r="L99" i="5"/>
  <c r="Q99" i="5" s="1"/>
  <c r="L103" i="5"/>
  <c r="Q103" i="5" s="1"/>
  <c r="M104" i="5"/>
  <c r="R104" i="5" s="1"/>
  <c r="L107" i="5"/>
  <c r="Q107" i="5" s="1"/>
  <c r="L111" i="5"/>
  <c r="Q111" i="5" s="1"/>
  <c r="N113" i="5"/>
  <c r="S113" i="5" s="1"/>
  <c r="L115" i="5"/>
  <c r="Q115" i="5" s="1"/>
  <c r="N117" i="5"/>
  <c r="S117" i="5" s="1"/>
  <c r="L119" i="5"/>
  <c r="Q119" i="5" s="1"/>
  <c r="L123" i="5"/>
  <c r="Q123" i="5" s="1"/>
  <c r="L127" i="5"/>
  <c r="Q127" i="5" s="1"/>
  <c r="M128" i="5"/>
  <c r="R128" i="5" s="1"/>
  <c r="M132" i="5"/>
  <c r="R132" i="5" s="1"/>
  <c r="N133" i="5"/>
  <c r="S133" i="5" s="1"/>
  <c r="N137" i="5"/>
  <c r="S137" i="5" s="1"/>
  <c r="L139" i="5"/>
  <c r="Q139" i="5" s="1"/>
  <c r="L143" i="5"/>
  <c r="Q143" i="5" s="1"/>
  <c r="M144" i="5"/>
  <c r="R144" i="5" s="1"/>
  <c r="M148" i="5"/>
  <c r="R148" i="5" s="1"/>
  <c r="N149" i="5"/>
  <c r="S149" i="5" s="1"/>
  <c r="N153" i="5"/>
  <c r="S153" i="5" s="1"/>
  <c r="L155" i="5"/>
  <c r="Q155" i="5" s="1"/>
  <c r="L159" i="5"/>
  <c r="Q159" i="5" s="1"/>
  <c r="M160" i="5"/>
  <c r="R160" i="5" s="1"/>
  <c r="M164" i="5"/>
  <c r="R164" i="5" s="1"/>
  <c r="N165" i="5"/>
  <c r="S165" i="5" s="1"/>
  <c r="N169" i="5"/>
  <c r="S169" i="5" s="1"/>
  <c r="L171" i="5"/>
  <c r="Q171" i="5" s="1"/>
  <c r="L175" i="5"/>
  <c r="Q175" i="5" s="1"/>
  <c r="M176" i="5"/>
  <c r="R176" i="5" s="1"/>
  <c r="M180" i="5"/>
  <c r="R180" i="5" s="1"/>
  <c r="N181" i="5"/>
  <c r="S181" i="5" s="1"/>
  <c r="N185" i="5"/>
  <c r="S185" i="5" s="1"/>
  <c r="L187" i="5"/>
  <c r="Q187" i="5" s="1"/>
  <c r="L191" i="5"/>
  <c r="Q191" i="5" s="1"/>
  <c r="M192" i="5"/>
  <c r="R192" i="5" s="1"/>
  <c r="M196" i="5"/>
  <c r="R196" i="5" s="1"/>
  <c r="N197" i="5"/>
  <c r="S197" i="5" s="1"/>
  <c r="N201" i="5"/>
  <c r="S201" i="5" s="1"/>
  <c r="L203" i="5"/>
  <c r="Q203" i="5" s="1"/>
  <c r="L207" i="5"/>
  <c r="Q207" i="5" s="1"/>
  <c r="M208" i="5"/>
  <c r="R208" i="5" s="1"/>
  <c r="M212" i="5"/>
  <c r="R212" i="5" s="1"/>
  <c r="N213" i="5"/>
  <c r="S213" i="5" s="1"/>
  <c r="H14" i="5"/>
  <c r="M14" i="5" s="1"/>
  <c r="R14" i="5" s="1"/>
  <c r="W14" i="5" s="1"/>
  <c r="I14" i="5"/>
  <c r="N14" i="5" s="1"/>
  <c r="S14" i="5" s="1"/>
  <c r="X14" i="5" s="1"/>
  <c r="AC14" i="5" s="1"/>
  <c r="G14" i="5"/>
  <c r="L14" i="5" s="1"/>
  <c r="I65" i="5"/>
  <c r="N65" i="5" s="1"/>
  <c r="S65" i="5" s="1"/>
  <c r="H65" i="5"/>
  <c r="M65" i="5" s="1"/>
  <c r="R65" i="5" s="1"/>
  <c r="I64" i="5"/>
  <c r="N64" i="5" s="1"/>
  <c r="S64" i="5" s="1"/>
  <c r="H64" i="5"/>
  <c r="M64" i="5" s="1"/>
  <c r="R64" i="5" s="1"/>
  <c r="G64" i="5"/>
  <c r="L64" i="5" s="1"/>
  <c r="Q64" i="5" s="1"/>
  <c r="I63" i="5"/>
  <c r="N63" i="5" s="1"/>
  <c r="S63" i="5" s="1"/>
  <c r="H63" i="5"/>
  <c r="M63" i="5" s="1"/>
  <c r="R63" i="5" s="1"/>
  <c r="G63" i="5"/>
  <c r="L63" i="5" s="1"/>
  <c r="Q63" i="5" s="1"/>
  <c r="I62" i="5"/>
  <c r="N62" i="5" s="1"/>
  <c r="S62" i="5" s="1"/>
  <c r="H62" i="5"/>
  <c r="M62" i="5" s="1"/>
  <c r="R62" i="5" s="1"/>
  <c r="G62" i="5"/>
  <c r="L62" i="5" s="1"/>
  <c r="Q62" i="5" s="1"/>
  <c r="I61" i="5"/>
  <c r="N61" i="5" s="1"/>
  <c r="S61" i="5" s="1"/>
  <c r="H61" i="5"/>
  <c r="M61" i="5" s="1"/>
  <c r="R61" i="5" s="1"/>
  <c r="G61" i="5"/>
  <c r="L61" i="5" s="1"/>
  <c r="Q61" i="5" s="1"/>
  <c r="I60" i="5"/>
  <c r="N60" i="5" s="1"/>
  <c r="S60" i="5" s="1"/>
  <c r="H60" i="5"/>
  <c r="M60" i="5" s="1"/>
  <c r="R60" i="5" s="1"/>
  <c r="G60" i="5"/>
  <c r="L60" i="5" s="1"/>
  <c r="Q60" i="5" s="1"/>
  <c r="I59" i="5"/>
  <c r="N59" i="5" s="1"/>
  <c r="S59" i="5" s="1"/>
  <c r="H59" i="5"/>
  <c r="M59" i="5" s="1"/>
  <c r="R59" i="5" s="1"/>
  <c r="G59" i="5"/>
  <c r="L59" i="5" s="1"/>
  <c r="Q59" i="5" s="1"/>
  <c r="I58" i="5"/>
  <c r="N58" i="5" s="1"/>
  <c r="S58" i="5" s="1"/>
  <c r="H58" i="5"/>
  <c r="M58" i="5" s="1"/>
  <c r="R58" i="5" s="1"/>
  <c r="G58" i="5"/>
  <c r="L58" i="5" s="1"/>
  <c r="Q58" i="5" s="1"/>
  <c r="I57" i="5"/>
  <c r="N57" i="5" s="1"/>
  <c r="S57" i="5" s="1"/>
  <c r="H57" i="5"/>
  <c r="M57" i="5" s="1"/>
  <c r="R57" i="5" s="1"/>
  <c r="G57" i="5"/>
  <c r="L57" i="5" s="1"/>
  <c r="Q57" i="5" s="1"/>
  <c r="I56" i="5"/>
  <c r="N56" i="5" s="1"/>
  <c r="S56" i="5" s="1"/>
  <c r="H56" i="5"/>
  <c r="M56" i="5" s="1"/>
  <c r="R56" i="5" s="1"/>
  <c r="G56" i="5"/>
  <c r="L56" i="5" s="1"/>
  <c r="Q56" i="5" s="1"/>
  <c r="I55" i="5"/>
  <c r="N55" i="5" s="1"/>
  <c r="S55" i="5" s="1"/>
  <c r="H55" i="5"/>
  <c r="M55" i="5" s="1"/>
  <c r="R55" i="5" s="1"/>
  <c r="G55" i="5"/>
  <c r="L55" i="5" s="1"/>
  <c r="Q55" i="5" s="1"/>
  <c r="I54" i="5"/>
  <c r="N54" i="5" s="1"/>
  <c r="S54" i="5" s="1"/>
  <c r="H54" i="5"/>
  <c r="M54" i="5" s="1"/>
  <c r="R54" i="5" s="1"/>
  <c r="G54" i="5"/>
  <c r="L54" i="5" s="1"/>
  <c r="Q54" i="5" s="1"/>
  <c r="I53" i="5"/>
  <c r="N53" i="5" s="1"/>
  <c r="S53" i="5" s="1"/>
  <c r="H53" i="5"/>
  <c r="M53" i="5" s="1"/>
  <c r="R53" i="5" s="1"/>
  <c r="G53" i="5"/>
  <c r="L53" i="5" s="1"/>
  <c r="Q53" i="5" s="1"/>
  <c r="I52" i="5"/>
  <c r="N52" i="5" s="1"/>
  <c r="S52" i="5" s="1"/>
  <c r="H52" i="5"/>
  <c r="M52" i="5" s="1"/>
  <c r="R52" i="5" s="1"/>
  <c r="G52" i="5"/>
  <c r="L52" i="5" s="1"/>
  <c r="Q52" i="5" s="1"/>
  <c r="I51" i="5"/>
  <c r="N51" i="5" s="1"/>
  <c r="S51" i="5" s="1"/>
  <c r="H51" i="5"/>
  <c r="M51" i="5" s="1"/>
  <c r="R51" i="5" s="1"/>
  <c r="G51" i="5"/>
  <c r="L51" i="5" s="1"/>
  <c r="Q51" i="5" s="1"/>
  <c r="I50" i="5"/>
  <c r="N50" i="5" s="1"/>
  <c r="S50" i="5" s="1"/>
  <c r="H50" i="5"/>
  <c r="M50" i="5" s="1"/>
  <c r="R50" i="5" s="1"/>
  <c r="G50" i="5"/>
  <c r="L50" i="5" s="1"/>
  <c r="Q50" i="5" s="1"/>
  <c r="I49" i="5"/>
  <c r="N49" i="5" s="1"/>
  <c r="S49" i="5" s="1"/>
  <c r="H49" i="5"/>
  <c r="M49" i="5" s="1"/>
  <c r="R49" i="5" s="1"/>
  <c r="G49" i="5"/>
  <c r="L49" i="5" s="1"/>
  <c r="Q49" i="5" s="1"/>
  <c r="I48" i="5"/>
  <c r="N48" i="5" s="1"/>
  <c r="S48" i="5" s="1"/>
  <c r="H48" i="5"/>
  <c r="M48" i="5" s="1"/>
  <c r="R48" i="5" s="1"/>
  <c r="G48" i="5"/>
  <c r="L48" i="5" s="1"/>
  <c r="Q48" i="5" s="1"/>
  <c r="I47" i="5"/>
  <c r="N47" i="5" s="1"/>
  <c r="S47" i="5" s="1"/>
  <c r="H47" i="5"/>
  <c r="M47" i="5" s="1"/>
  <c r="R47" i="5" s="1"/>
  <c r="G47" i="5"/>
  <c r="L47" i="5" s="1"/>
  <c r="Q47" i="5" s="1"/>
  <c r="I46" i="5"/>
  <c r="N46" i="5" s="1"/>
  <c r="S46" i="5" s="1"/>
  <c r="H46" i="5"/>
  <c r="M46" i="5" s="1"/>
  <c r="R46" i="5" s="1"/>
  <c r="G46" i="5"/>
  <c r="L46" i="5" s="1"/>
  <c r="Q46" i="5" s="1"/>
  <c r="I45" i="5"/>
  <c r="N45" i="5" s="1"/>
  <c r="S45" i="5" s="1"/>
  <c r="H45" i="5"/>
  <c r="M45" i="5" s="1"/>
  <c r="R45" i="5" s="1"/>
  <c r="G45" i="5"/>
  <c r="L45" i="5" s="1"/>
  <c r="Q45" i="5" s="1"/>
  <c r="I44" i="5"/>
  <c r="N44" i="5" s="1"/>
  <c r="S44" i="5" s="1"/>
  <c r="H44" i="5"/>
  <c r="M44" i="5" s="1"/>
  <c r="R44" i="5" s="1"/>
  <c r="G44" i="5"/>
  <c r="L44" i="5" s="1"/>
  <c r="Q44" i="5" s="1"/>
  <c r="I43" i="5"/>
  <c r="N43" i="5" s="1"/>
  <c r="S43" i="5" s="1"/>
  <c r="H43" i="5"/>
  <c r="M43" i="5" s="1"/>
  <c r="R43" i="5" s="1"/>
  <c r="G43" i="5"/>
  <c r="L43" i="5" s="1"/>
  <c r="Q43" i="5" s="1"/>
  <c r="I42" i="5"/>
  <c r="N42" i="5" s="1"/>
  <c r="S42" i="5" s="1"/>
  <c r="H42" i="5"/>
  <c r="M42" i="5" s="1"/>
  <c r="R42" i="5" s="1"/>
  <c r="G42" i="5"/>
  <c r="L42" i="5" s="1"/>
  <c r="Q42" i="5" s="1"/>
  <c r="I41" i="5"/>
  <c r="N41" i="5" s="1"/>
  <c r="S41" i="5" s="1"/>
  <c r="H41" i="5"/>
  <c r="M41" i="5" s="1"/>
  <c r="R41" i="5" s="1"/>
  <c r="G41" i="5"/>
  <c r="L41" i="5" s="1"/>
  <c r="Q41" i="5" s="1"/>
  <c r="I40" i="5"/>
  <c r="N40" i="5" s="1"/>
  <c r="S40" i="5" s="1"/>
  <c r="H40" i="5"/>
  <c r="M40" i="5" s="1"/>
  <c r="R40" i="5" s="1"/>
  <c r="G40" i="5"/>
  <c r="L40" i="5" s="1"/>
  <c r="Q40" i="5" s="1"/>
  <c r="I39" i="5"/>
  <c r="N39" i="5" s="1"/>
  <c r="S39" i="5" s="1"/>
  <c r="H39" i="5"/>
  <c r="M39" i="5" s="1"/>
  <c r="R39" i="5" s="1"/>
  <c r="G39" i="5"/>
  <c r="L39" i="5" s="1"/>
  <c r="Q39" i="5" s="1"/>
  <c r="I38" i="5"/>
  <c r="N38" i="5" s="1"/>
  <c r="S38" i="5" s="1"/>
  <c r="H38" i="5"/>
  <c r="M38" i="5" s="1"/>
  <c r="R38" i="5" s="1"/>
  <c r="G38" i="5"/>
  <c r="L38" i="5" s="1"/>
  <c r="Q38" i="5" s="1"/>
  <c r="I37" i="5"/>
  <c r="N37" i="5" s="1"/>
  <c r="S37" i="5" s="1"/>
  <c r="H37" i="5"/>
  <c r="M37" i="5" s="1"/>
  <c r="R37" i="5" s="1"/>
  <c r="G37" i="5"/>
  <c r="L37" i="5" s="1"/>
  <c r="Q37" i="5" s="1"/>
  <c r="I36" i="5"/>
  <c r="N36" i="5" s="1"/>
  <c r="S36" i="5" s="1"/>
  <c r="H36" i="5"/>
  <c r="M36" i="5" s="1"/>
  <c r="R36" i="5" s="1"/>
  <c r="G36" i="5"/>
  <c r="L36" i="5" s="1"/>
  <c r="Q36" i="5" s="1"/>
  <c r="I35" i="5"/>
  <c r="N35" i="5" s="1"/>
  <c r="S35" i="5" s="1"/>
  <c r="H35" i="5"/>
  <c r="M35" i="5" s="1"/>
  <c r="R35" i="5" s="1"/>
  <c r="G35" i="5"/>
  <c r="L35" i="5" s="1"/>
  <c r="Q35" i="5" s="1"/>
  <c r="I34" i="5"/>
  <c r="N34" i="5" s="1"/>
  <c r="S34" i="5" s="1"/>
  <c r="H34" i="5"/>
  <c r="M34" i="5" s="1"/>
  <c r="R34" i="5" s="1"/>
  <c r="G34" i="5"/>
  <c r="L34" i="5" s="1"/>
  <c r="Q34" i="5" s="1"/>
  <c r="I33" i="5"/>
  <c r="N33" i="5" s="1"/>
  <c r="S33" i="5" s="1"/>
  <c r="H33" i="5"/>
  <c r="M33" i="5" s="1"/>
  <c r="R33" i="5" s="1"/>
  <c r="G33" i="5"/>
  <c r="L33" i="5" s="1"/>
  <c r="Q33" i="5" s="1"/>
  <c r="I32" i="5"/>
  <c r="N32" i="5" s="1"/>
  <c r="S32" i="5" s="1"/>
  <c r="H32" i="5"/>
  <c r="M32" i="5" s="1"/>
  <c r="R32" i="5" s="1"/>
  <c r="G32" i="5"/>
  <c r="L32" i="5" s="1"/>
  <c r="Q32" i="5" s="1"/>
  <c r="I31" i="5"/>
  <c r="N31" i="5" s="1"/>
  <c r="S31" i="5" s="1"/>
  <c r="H31" i="5"/>
  <c r="M31" i="5" s="1"/>
  <c r="R31" i="5" s="1"/>
  <c r="G31" i="5"/>
  <c r="L31" i="5" s="1"/>
  <c r="Q31" i="5" s="1"/>
  <c r="I30" i="5"/>
  <c r="N30" i="5" s="1"/>
  <c r="S30" i="5" s="1"/>
  <c r="H30" i="5"/>
  <c r="M30" i="5" s="1"/>
  <c r="R30" i="5" s="1"/>
  <c r="G30" i="5"/>
  <c r="L30" i="5" s="1"/>
  <c r="Q30" i="5" s="1"/>
  <c r="I29" i="5"/>
  <c r="N29" i="5" s="1"/>
  <c r="S29" i="5" s="1"/>
  <c r="H29" i="5"/>
  <c r="M29" i="5" s="1"/>
  <c r="R29" i="5" s="1"/>
  <c r="G29" i="5"/>
  <c r="L29" i="5" s="1"/>
  <c r="Q29" i="5" s="1"/>
  <c r="I28" i="5"/>
  <c r="N28" i="5" s="1"/>
  <c r="S28" i="5" s="1"/>
  <c r="H28" i="5"/>
  <c r="M28" i="5" s="1"/>
  <c r="R28" i="5" s="1"/>
  <c r="G28" i="5"/>
  <c r="L28" i="5" s="1"/>
  <c r="Q28" i="5" s="1"/>
  <c r="I27" i="5"/>
  <c r="N27" i="5" s="1"/>
  <c r="S27" i="5" s="1"/>
  <c r="H27" i="5"/>
  <c r="M27" i="5" s="1"/>
  <c r="R27" i="5" s="1"/>
  <c r="G27" i="5"/>
  <c r="L27" i="5" s="1"/>
  <c r="Q27" i="5" s="1"/>
  <c r="I26" i="5"/>
  <c r="N26" i="5" s="1"/>
  <c r="S26" i="5" s="1"/>
  <c r="H26" i="5"/>
  <c r="M26" i="5" s="1"/>
  <c r="R26" i="5" s="1"/>
  <c r="G26" i="5"/>
  <c r="L26" i="5" s="1"/>
  <c r="Q26" i="5" s="1"/>
  <c r="I25" i="5"/>
  <c r="N25" i="5" s="1"/>
  <c r="S25" i="5" s="1"/>
  <c r="H25" i="5"/>
  <c r="M25" i="5" s="1"/>
  <c r="R25" i="5" s="1"/>
  <c r="G25" i="5"/>
  <c r="L25" i="5" s="1"/>
  <c r="Q25" i="5" s="1"/>
  <c r="I24" i="5"/>
  <c r="N24" i="5" s="1"/>
  <c r="S24" i="5" s="1"/>
  <c r="H24" i="5"/>
  <c r="M24" i="5" s="1"/>
  <c r="R24" i="5" s="1"/>
  <c r="G24" i="5"/>
  <c r="L24" i="5" s="1"/>
  <c r="Q24" i="5" s="1"/>
  <c r="I23" i="5"/>
  <c r="N23" i="5" s="1"/>
  <c r="S23" i="5" s="1"/>
  <c r="H23" i="5"/>
  <c r="M23" i="5" s="1"/>
  <c r="R23" i="5" s="1"/>
  <c r="G23" i="5"/>
  <c r="L23" i="5" s="1"/>
  <c r="Q23" i="5" s="1"/>
  <c r="I22" i="5"/>
  <c r="N22" i="5" s="1"/>
  <c r="S22" i="5" s="1"/>
  <c r="H22" i="5"/>
  <c r="M22" i="5" s="1"/>
  <c r="R22" i="5" s="1"/>
  <c r="G22" i="5"/>
  <c r="L22" i="5" s="1"/>
  <c r="Q22" i="5" s="1"/>
  <c r="I21" i="5"/>
  <c r="N21" i="5" s="1"/>
  <c r="S21" i="5" s="1"/>
  <c r="H21" i="5"/>
  <c r="M21" i="5" s="1"/>
  <c r="R21" i="5" s="1"/>
  <c r="G21" i="5"/>
  <c r="L21" i="5" s="1"/>
  <c r="Q21" i="5" s="1"/>
  <c r="I20" i="5"/>
  <c r="N20" i="5" s="1"/>
  <c r="S20" i="5" s="1"/>
  <c r="H20" i="5"/>
  <c r="M20" i="5" s="1"/>
  <c r="R20" i="5" s="1"/>
  <c r="G20" i="5"/>
  <c r="L20" i="5" s="1"/>
  <c r="Q20" i="5" s="1"/>
  <c r="I19" i="5"/>
  <c r="N19" i="5" s="1"/>
  <c r="S19" i="5" s="1"/>
  <c r="H19" i="5"/>
  <c r="M19" i="5" s="1"/>
  <c r="R19" i="5" s="1"/>
  <c r="G19" i="5"/>
  <c r="L19" i="5" s="1"/>
  <c r="Q19" i="5" s="1"/>
  <c r="I18" i="5"/>
  <c r="N18" i="5" s="1"/>
  <c r="S18" i="5" s="1"/>
  <c r="H18" i="5"/>
  <c r="M18" i="5" s="1"/>
  <c r="R18" i="5" s="1"/>
  <c r="G18" i="5"/>
  <c r="L18" i="5" s="1"/>
  <c r="Q18" i="5" s="1"/>
  <c r="I17" i="5"/>
  <c r="N17" i="5" s="1"/>
  <c r="S17" i="5" s="1"/>
  <c r="H17" i="5"/>
  <c r="M17" i="5" s="1"/>
  <c r="R17" i="5" s="1"/>
  <c r="G17" i="5"/>
  <c r="L17" i="5" s="1"/>
  <c r="Q17" i="5" s="1"/>
  <c r="I16" i="5"/>
  <c r="N16" i="5" s="1"/>
  <c r="S16" i="5" s="1"/>
  <c r="H16" i="5"/>
  <c r="M16" i="5" s="1"/>
  <c r="R16" i="5" s="1"/>
  <c r="G16" i="5"/>
  <c r="L16" i="5" s="1"/>
  <c r="Q16" i="5" s="1"/>
  <c r="I15" i="5"/>
  <c r="N15" i="5" s="1"/>
  <c r="S15" i="5" s="1"/>
  <c r="H15" i="5"/>
  <c r="M15" i="5" s="1"/>
  <c r="R15" i="5" s="1"/>
  <c r="G15" i="5"/>
  <c r="L15" i="5" s="1"/>
  <c r="Q15" i="5" s="1"/>
  <c r="D6" i="2"/>
  <c r="E6" i="2"/>
  <c r="C6" i="2"/>
  <c r="Q14" i="5" l="1"/>
  <c r="V14" i="5" s="1"/>
  <c r="X15" i="5"/>
  <c r="W15" i="5"/>
  <c r="AB14" i="5"/>
  <c r="AA14" i="5" l="1"/>
  <c r="V15" i="5"/>
  <c r="AA15" i="5" s="1"/>
  <c r="W16" i="5"/>
  <c r="AB15" i="5"/>
  <c r="X16" i="5"/>
  <c r="AC15" i="5"/>
  <c r="V16" i="5" l="1"/>
  <c r="AA16" i="5" s="1"/>
  <c r="X17" i="5"/>
  <c r="AC16" i="5"/>
  <c r="AB16" i="5"/>
  <c r="W17" i="5"/>
  <c r="V17" i="5" l="1"/>
  <c r="V18" i="5" s="1"/>
  <c r="V19" i="5" s="1"/>
  <c r="AB17" i="5"/>
  <c r="W18" i="5"/>
  <c r="AC17" i="5"/>
  <c r="X18" i="5"/>
  <c r="AA18" i="5" l="1"/>
  <c r="AA17" i="5"/>
  <c r="AC18" i="5"/>
  <c r="X19" i="5"/>
  <c r="W19" i="5"/>
  <c r="AB18" i="5"/>
  <c r="AA19" i="5"/>
  <c r="V20" i="5"/>
  <c r="W20" i="5" l="1"/>
  <c r="AB19" i="5"/>
  <c r="AA20" i="5"/>
  <c r="V21" i="5"/>
  <c r="X20" i="5"/>
  <c r="AC19" i="5"/>
  <c r="V22" i="5" l="1"/>
  <c r="AA21" i="5"/>
  <c r="AC20" i="5"/>
  <c r="X21" i="5"/>
  <c r="AB20" i="5"/>
  <c r="W21" i="5"/>
  <c r="AC21" i="5" l="1"/>
  <c r="X22" i="5"/>
  <c r="AB21" i="5"/>
  <c r="W22" i="5"/>
  <c r="V23" i="5"/>
  <c r="AA22" i="5"/>
  <c r="AB22" i="5" l="1"/>
  <c r="W23" i="5"/>
  <c r="AC22" i="5"/>
  <c r="X23" i="5"/>
  <c r="AA23" i="5"/>
  <c r="V24" i="5"/>
  <c r="X24" i="5" l="1"/>
  <c r="AC23" i="5"/>
  <c r="W24" i="5"/>
  <c r="AB23" i="5"/>
  <c r="AA24" i="5"/>
  <c r="V25" i="5"/>
  <c r="AB24" i="5" l="1"/>
  <c r="W25" i="5"/>
  <c r="V26" i="5"/>
  <c r="AA25" i="5"/>
  <c r="AC24" i="5"/>
  <c r="X25" i="5"/>
  <c r="V27" i="5" l="1"/>
  <c r="AA26" i="5"/>
  <c r="AC25" i="5"/>
  <c r="X26" i="5"/>
  <c r="AB25" i="5"/>
  <c r="W26" i="5"/>
  <c r="AC26" i="5" l="1"/>
  <c r="X27" i="5"/>
  <c r="W27" i="5"/>
  <c r="AB26" i="5"/>
  <c r="AA27" i="5"/>
  <c r="V28" i="5"/>
  <c r="AB27" i="5" l="1"/>
  <c r="W28" i="5"/>
  <c r="AA28" i="5"/>
  <c r="V29" i="5"/>
  <c r="X28" i="5"/>
  <c r="AC27" i="5"/>
  <c r="V30" i="5" l="1"/>
  <c r="AA29" i="5"/>
  <c r="AB28" i="5"/>
  <c r="W29" i="5"/>
  <c r="X29" i="5"/>
  <c r="AC28" i="5"/>
  <c r="AC29" i="5" l="1"/>
  <c r="X30" i="5"/>
  <c r="AB29" i="5"/>
  <c r="W30" i="5"/>
  <c r="V31" i="5"/>
  <c r="AA30" i="5"/>
  <c r="W31" i="5" l="1"/>
  <c r="AB30" i="5"/>
  <c r="AC30" i="5"/>
  <c r="X31" i="5"/>
  <c r="AA31" i="5"/>
  <c r="V32" i="5"/>
  <c r="X32" i="5" l="1"/>
  <c r="AC31" i="5"/>
  <c r="AA32" i="5"/>
  <c r="V33" i="5"/>
  <c r="AB31" i="5"/>
  <c r="W32" i="5"/>
  <c r="AB32" i="5" l="1"/>
  <c r="W33" i="5"/>
  <c r="V34" i="5"/>
  <c r="AA33" i="5"/>
  <c r="X33" i="5"/>
  <c r="AC32" i="5"/>
  <c r="AC33" i="5" l="1"/>
  <c r="X34" i="5"/>
  <c r="AA34" i="5"/>
  <c r="V35" i="5"/>
  <c r="AB33" i="5"/>
  <c r="W34" i="5"/>
  <c r="AA35" i="5" l="1"/>
  <c r="V36" i="5"/>
  <c r="W35" i="5"/>
  <c r="AB34" i="5"/>
  <c r="AC34" i="5"/>
  <c r="X35" i="5"/>
  <c r="W36" i="5" l="1"/>
  <c r="AB35" i="5"/>
  <c r="X36" i="5"/>
  <c r="AC35" i="5"/>
  <c r="AA36" i="5"/>
  <c r="V37" i="5"/>
  <c r="AC36" i="5" l="1"/>
  <c r="X37" i="5"/>
  <c r="V38" i="5"/>
  <c r="AA37" i="5"/>
  <c r="AB36" i="5"/>
  <c r="W37" i="5"/>
  <c r="AB37" i="5" l="1"/>
  <c r="W38" i="5"/>
  <c r="AC37" i="5"/>
  <c r="X38" i="5"/>
  <c r="V39" i="5"/>
  <c r="AA38" i="5"/>
  <c r="AC38" i="5" l="1"/>
  <c r="X39" i="5"/>
  <c r="W39" i="5"/>
  <c r="AB38" i="5"/>
  <c r="AA39" i="5"/>
  <c r="V40" i="5"/>
  <c r="AB39" i="5" l="1"/>
  <c r="W40" i="5"/>
  <c r="AA40" i="5"/>
  <c r="V41" i="5"/>
  <c r="AC39" i="5"/>
  <c r="X40" i="5"/>
  <c r="AA41" i="5" l="1"/>
  <c r="V42" i="5"/>
  <c r="AC40" i="5"/>
  <c r="X41" i="5"/>
  <c r="AB40" i="5"/>
  <c r="W41" i="5"/>
  <c r="AB41" i="5" l="1"/>
  <c r="W42" i="5"/>
  <c r="AA42" i="5"/>
  <c r="V43" i="5"/>
  <c r="AC41" i="5"/>
  <c r="X42" i="5"/>
  <c r="AC42" i="5" l="1"/>
  <c r="X43" i="5"/>
  <c r="AB42" i="5"/>
  <c r="W43" i="5"/>
  <c r="AA43" i="5"/>
  <c r="V44" i="5"/>
  <c r="AB43" i="5" l="1"/>
  <c r="W44" i="5"/>
  <c r="AA44" i="5"/>
  <c r="V45" i="5"/>
  <c r="AC43" i="5"/>
  <c r="X44" i="5"/>
  <c r="AA45" i="5" l="1"/>
  <c r="V46" i="5"/>
  <c r="AC44" i="5"/>
  <c r="X45" i="5"/>
  <c r="AB44" i="5"/>
  <c r="W45" i="5"/>
  <c r="AC45" i="5" l="1"/>
  <c r="X46" i="5"/>
  <c r="AB45" i="5"/>
  <c r="W46" i="5"/>
  <c r="AA46" i="5"/>
  <c r="V47" i="5"/>
  <c r="AA47" i="5" l="1"/>
  <c r="V48" i="5"/>
  <c r="AC46" i="5"/>
  <c r="X47" i="5"/>
  <c r="AB46" i="5"/>
  <c r="W47" i="5"/>
  <c r="AB47" i="5" l="1"/>
  <c r="W48" i="5"/>
  <c r="AA48" i="5"/>
  <c r="V49" i="5"/>
  <c r="AC47" i="5"/>
  <c r="X48" i="5"/>
  <c r="AC48" i="5" l="1"/>
  <c r="X49" i="5"/>
  <c r="AB48" i="5"/>
  <c r="W49" i="5"/>
  <c r="AA49" i="5"/>
  <c r="V50" i="5"/>
  <c r="AB49" i="5" l="1"/>
  <c r="W50" i="5"/>
  <c r="AA50" i="5"/>
  <c r="V51" i="5"/>
  <c r="AC49" i="5"/>
  <c r="X50" i="5"/>
  <c r="AA51" i="5" l="1"/>
  <c r="V52" i="5"/>
  <c r="AC50" i="5"/>
  <c r="X51" i="5"/>
  <c r="AB50" i="5"/>
  <c r="W51" i="5"/>
  <c r="AB51" i="5" l="1"/>
  <c r="W52" i="5"/>
  <c r="V53" i="5"/>
  <c r="AA52" i="5"/>
  <c r="AC51" i="5"/>
  <c r="X52" i="5"/>
  <c r="AA53" i="5" l="1"/>
  <c r="V54" i="5"/>
  <c r="AC52" i="5"/>
  <c r="X53" i="5"/>
  <c r="AB52" i="5"/>
  <c r="W53" i="5"/>
  <c r="AC53" i="5" l="1"/>
  <c r="X54" i="5"/>
  <c r="AB53" i="5"/>
  <c r="W54" i="5"/>
  <c r="AA54" i="5"/>
  <c r="V55" i="5"/>
  <c r="AB54" i="5" l="1"/>
  <c r="W55" i="5"/>
  <c r="AA55" i="5"/>
  <c r="V56" i="5"/>
  <c r="AC54" i="5"/>
  <c r="X55" i="5"/>
  <c r="AA56" i="5" l="1"/>
  <c r="V57" i="5"/>
  <c r="AC55" i="5"/>
  <c r="X56" i="5"/>
  <c r="AB55" i="5"/>
  <c r="W56" i="5"/>
  <c r="AB56" i="5" l="1"/>
  <c r="W57" i="5"/>
  <c r="AA57" i="5"/>
  <c r="V58" i="5"/>
  <c r="AC56" i="5"/>
  <c r="X57" i="5"/>
  <c r="AA58" i="5" l="1"/>
  <c r="V59" i="5"/>
  <c r="AC57" i="5"/>
  <c r="X58" i="5"/>
  <c r="W58" i="5"/>
  <c r="AB57" i="5"/>
  <c r="AA59" i="5" l="1"/>
  <c r="V60" i="5"/>
  <c r="AC58" i="5"/>
  <c r="X59" i="5"/>
  <c r="AB58" i="5"/>
  <c r="W59" i="5"/>
  <c r="AC59" i="5" l="1"/>
  <c r="X60" i="5"/>
  <c r="AB59" i="5"/>
  <c r="W60" i="5"/>
  <c r="AA60" i="5"/>
  <c r="V61" i="5"/>
  <c r="AB60" i="5" l="1"/>
  <c r="W61" i="5"/>
  <c r="AA61" i="5"/>
  <c r="V62" i="5"/>
  <c r="AC60" i="5"/>
  <c r="X61" i="5"/>
  <c r="AA62" i="5" l="1"/>
  <c r="V63" i="5"/>
  <c r="AC61" i="5"/>
  <c r="X62" i="5"/>
  <c r="AB61" i="5"/>
  <c r="W62" i="5"/>
  <c r="AB62" i="5" l="1"/>
  <c r="W63" i="5"/>
  <c r="AA63" i="5"/>
  <c r="V64" i="5"/>
  <c r="AC62" i="5"/>
  <c r="X63" i="5"/>
  <c r="AA64" i="5" l="1"/>
  <c r="V65" i="5"/>
  <c r="AC63" i="5"/>
  <c r="X64" i="5"/>
  <c r="AB63" i="5"/>
  <c r="W64" i="5"/>
  <c r="AC64" i="5" l="1"/>
  <c r="X65" i="5"/>
  <c r="AB64" i="5"/>
  <c r="W65" i="5"/>
  <c r="AA65" i="5"/>
  <c r="V66" i="5"/>
  <c r="AB65" i="5" l="1"/>
  <c r="W66" i="5"/>
  <c r="AA66" i="5"/>
  <c r="V67" i="5"/>
  <c r="AC65" i="5"/>
  <c r="X66" i="5"/>
  <c r="AC66" i="5" l="1"/>
  <c r="X67" i="5"/>
  <c r="AB66" i="5"/>
  <c r="W67" i="5"/>
  <c r="AA67" i="5"/>
  <c r="V68" i="5"/>
  <c r="AA68" i="5" l="1"/>
  <c r="V69" i="5"/>
  <c r="AC67" i="5"/>
  <c r="X68" i="5"/>
  <c r="AB67" i="5"/>
  <c r="W68" i="5"/>
  <c r="AC68" i="5" l="1"/>
  <c r="X69" i="5"/>
  <c r="AB68" i="5"/>
  <c r="W69" i="5"/>
  <c r="AA69" i="5"/>
  <c r="V70" i="5"/>
  <c r="AB69" i="5" l="1"/>
  <c r="W70" i="5"/>
  <c r="AA70" i="5"/>
  <c r="V71" i="5"/>
  <c r="AC69" i="5"/>
  <c r="X70" i="5"/>
  <c r="L73" i="1"/>
  <c r="Q73" i="1" s="1"/>
  <c r="M73" i="1"/>
  <c r="R73" i="1" s="1"/>
  <c r="N73" i="1"/>
  <c r="S73" i="1" s="1"/>
  <c r="L74" i="1"/>
  <c r="Q74" i="1" s="1"/>
  <c r="M74" i="1"/>
  <c r="R74" i="1" s="1"/>
  <c r="N74" i="1"/>
  <c r="S74" i="1" s="1"/>
  <c r="L75" i="1"/>
  <c r="Q75" i="1" s="1"/>
  <c r="M75" i="1"/>
  <c r="R75" i="1" s="1"/>
  <c r="N75" i="1"/>
  <c r="S75" i="1" s="1"/>
  <c r="L76" i="1"/>
  <c r="Q76" i="1" s="1"/>
  <c r="M76" i="1"/>
  <c r="R76" i="1" s="1"/>
  <c r="N76" i="1"/>
  <c r="S76" i="1" s="1"/>
  <c r="L77" i="1"/>
  <c r="Q77" i="1" s="1"/>
  <c r="M77" i="1"/>
  <c r="R77" i="1" s="1"/>
  <c r="N77" i="1"/>
  <c r="S77" i="1" s="1"/>
  <c r="L78" i="1"/>
  <c r="Q78" i="1" s="1"/>
  <c r="M78" i="1"/>
  <c r="R78" i="1" s="1"/>
  <c r="N78" i="1"/>
  <c r="S78" i="1" s="1"/>
  <c r="L79" i="1"/>
  <c r="Q79" i="1" s="1"/>
  <c r="M79" i="1"/>
  <c r="R79" i="1" s="1"/>
  <c r="N79" i="1"/>
  <c r="S79" i="1" s="1"/>
  <c r="L80" i="1"/>
  <c r="Q80" i="1" s="1"/>
  <c r="M80" i="1"/>
  <c r="R80" i="1" s="1"/>
  <c r="N80" i="1"/>
  <c r="S80" i="1" s="1"/>
  <c r="L81" i="1"/>
  <c r="Q81" i="1" s="1"/>
  <c r="M81" i="1"/>
  <c r="R81" i="1" s="1"/>
  <c r="N81" i="1"/>
  <c r="S81" i="1" s="1"/>
  <c r="L82" i="1"/>
  <c r="Q82" i="1" s="1"/>
  <c r="M82" i="1"/>
  <c r="R82" i="1" s="1"/>
  <c r="N82" i="1"/>
  <c r="S82" i="1" s="1"/>
  <c r="L83" i="1"/>
  <c r="Q83" i="1" s="1"/>
  <c r="M83" i="1"/>
  <c r="R83" i="1" s="1"/>
  <c r="N83" i="1"/>
  <c r="S83" i="1" s="1"/>
  <c r="L84" i="1"/>
  <c r="Q84" i="1" s="1"/>
  <c r="M84" i="1"/>
  <c r="R84" i="1" s="1"/>
  <c r="N84" i="1"/>
  <c r="S84" i="1" s="1"/>
  <c r="L85" i="1"/>
  <c r="Q85" i="1" s="1"/>
  <c r="M85" i="1"/>
  <c r="R85" i="1" s="1"/>
  <c r="N85" i="1"/>
  <c r="S85" i="1" s="1"/>
  <c r="L86" i="1"/>
  <c r="Q86" i="1" s="1"/>
  <c r="M86" i="1"/>
  <c r="R86" i="1" s="1"/>
  <c r="N86" i="1"/>
  <c r="S86" i="1" s="1"/>
  <c r="L87" i="1"/>
  <c r="Q87" i="1" s="1"/>
  <c r="M87" i="1"/>
  <c r="R87" i="1" s="1"/>
  <c r="N87" i="1"/>
  <c r="S87" i="1" s="1"/>
  <c r="L88" i="1"/>
  <c r="Q88" i="1" s="1"/>
  <c r="M88" i="1"/>
  <c r="R88" i="1" s="1"/>
  <c r="N88" i="1"/>
  <c r="S88" i="1" s="1"/>
  <c r="L89" i="1"/>
  <c r="Q89" i="1" s="1"/>
  <c r="M89" i="1"/>
  <c r="R89" i="1" s="1"/>
  <c r="N89" i="1"/>
  <c r="S89" i="1" s="1"/>
  <c r="L90" i="1"/>
  <c r="Q90" i="1" s="1"/>
  <c r="M90" i="1"/>
  <c r="R90" i="1" s="1"/>
  <c r="N90" i="1"/>
  <c r="S90" i="1" s="1"/>
  <c r="L91" i="1"/>
  <c r="Q91" i="1" s="1"/>
  <c r="M91" i="1"/>
  <c r="R91" i="1" s="1"/>
  <c r="N91" i="1"/>
  <c r="S91" i="1" s="1"/>
  <c r="L92" i="1"/>
  <c r="Q92" i="1" s="1"/>
  <c r="M92" i="1"/>
  <c r="R92" i="1" s="1"/>
  <c r="N92" i="1"/>
  <c r="S92" i="1" s="1"/>
  <c r="L93" i="1"/>
  <c r="Q93" i="1" s="1"/>
  <c r="M93" i="1"/>
  <c r="R93" i="1" s="1"/>
  <c r="N93" i="1"/>
  <c r="S93" i="1" s="1"/>
  <c r="L94" i="1"/>
  <c r="Q94" i="1" s="1"/>
  <c r="M94" i="1"/>
  <c r="R94" i="1" s="1"/>
  <c r="N94" i="1"/>
  <c r="S94" i="1" s="1"/>
  <c r="L95" i="1"/>
  <c r="Q95" i="1" s="1"/>
  <c r="M95" i="1"/>
  <c r="R95" i="1" s="1"/>
  <c r="N95" i="1"/>
  <c r="S95" i="1" s="1"/>
  <c r="L96" i="1"/>
  <c r="Q96" i="1" s="1"/>
  <c r="M96" i="1"/>
  <c r="R96" i="1" s="1"/>
  <c r="N96" i="1"/>
  <c r="S96" i="1" s="1"/>
  <c r="L97" i="1"/>
  <c r="Q97" i="1" s="1"/>
  <c r="M97" i="1"/>
  <c r="R97" i="1" s="1"/>
  <c r="N97" i="1"/>
  <c r="S97" i="1" s="1"/>
  <c r="L98" i="1"/>
  <c r="Q98" i="1" s="1"/>
  <c r="M98" i="1"/>
  <c r="R98" i="1" s="1"/>
  <c r="N98" i="1"/>
  <c r="S98" i="1" s="1"/>
  <c r="L99" i="1"/>
  <c r="Q99" i="1" s="1"/>
  <c r="M99" i="1"/>
  <c r="R99" i="1" s="1"/>
  <c r="N99" i="1"/>
  <c r="S99" i="1" s="1"/>
  <c r="L100" i="1"/>
  <c r="Q100" i="1" s="1"/>
  <c r="M100" i="1"/>
  <c r="R100" i="1" s="1"/>
  <c r="N100" i="1"/>
  <c r="S100" i="1" s="1"/>
  <c r="L101" i="1"/>
  <c r="Q101" i="1" s="1"/>
  <c r="M101" i="1"/>
  <c r="R101" i="1" s="1"/>
  <c r="N101" i="1"/>
  <c r="S101" i="1" s="1"/>
  <c r="L102" i="1"/>
  <c r="Q102" i="1" s="1"/>
  <c r="M102" i="1"/>
  <c r="R102" i="1" s="1"/>
  <c r="N102" i="1"/>
  <c r="S102" i="1" s="1"/>
  <c r="L103" i="1"/>
  <c r="Q103" i="1" s="1"/>
  <c r="M103" i="1"/>
  <c r="R103" i="1" s="1"/>
  <c r="N103" i="1"/>
  <c r="S103" i="1" s="1"/>
  <c r="L104" i="1"/>
  <c r="Q104" i="1" s="1"/>
  <c r="M104" i="1"/>
  <c r="R104" i="1" s="1"/>
  <c r="N104" i="1"/>
  <c r="S104" i="1" s="1"/>
  <c r="L105" i="1"/>
  <c r="Q105" i="1" s="1"/>
  <c r="M105" i="1"/>
  <c r="R105" i="1" s="1"/>
  <c r="N105" i="1"/>
  <c r="S105" i="1" s="1"/>
  <c r="L106" i="1"/>
  <c r="Q106" i="1" s="1"/>
  <c r="M106" i="1"/>
  <c r="R106" i="1" s="1"/>
  <c r="N106" i="1"/>
  <c r="S106" i="1" s="1"/>
  <c r="L107" i="1"/>
  <c r="Q107" i="1" s="1"/>
  <c r="M107" i="1"/>
  <c r="R107" i="1" s="1"/>
  <c r="N107" i="1"/>
  <c r="S107" i="1" s="1"/>
  <c r="L108" i="1"/>
  <c r="Q108" i="1" s="1"/>
  <c r="M108" i="1"/>
  <c r="R108" i="1" s="1"/>
  <c r="N108" i="1"/>
  <c r="S108" i="1" s="1"/>
  <c r="L109" i="1"/>
  <c r="Q109" i="1" s="1"/>
  <c r="M109" i="1"/>
  <c r="R109" i="1" s="1"/>
  <c r="N109" i="1"/>
  <c r="S109" i="1" s="1"/>
  <c r="L110" i="1"/>
  <c r="Q110" i="1" s="1"/>
  <c r="M110" i="1"/>
  <c r="R110" i="1" s="1"/>
  <c r="N110" i="1"/>
  <c r="S110" i="1" s="1"/>
  <c r="L111" i="1"/>
  <c r="Q111" i="1" s="1"/>
  <c r="M111" i="1"/>
  <c r="R111" i="1" s="1"/>
  <c r="N111" i="1"/>
  <c r="S111" i="1" s="1"/>
  <c r="L112" i="1"/>
  <c r="Q112" i="1" s="1"/>
  <c r="M112" i="1"/>
  <c r="R112" i="1" s="1"/>
  <c r="N112" i="1"/>
  <c r="S112" i="1" s="1"/>
  <c r="L113" i="1"/>
  <c r="Q113" i="1" s="1"/>
  <c r="M113" i="1"/>
  <c r="R113" i="1" s="1"/>
  <c r="N113" i="1"/>
  <c r="S113" i="1" s="1"/>
  <c r="L114" i="1"/>
  <c r="Q114" i="1" s="1"/>
  <c r="M114" i="1"/>
  <c r="R114" i="1" s="1"/>
  <c r="N114" i="1"/>
  <c r="S114" i="1" s="1"/>
  <c r="L115" i="1"/>
  <c r="Q115" i="1" s="1"/>
  <c r="M115" i="1"/>
  <c r="R115" i="1" s="1"/>
  <c r="N115" i="1"/>
  <c r="S115" i="1" s="1"/>
  <c r="L116" i="1"/>
  <c r="Q116" i="1" s="1"/>
  <c r="M116" i="1"/>
  <c r="R116" i="1" s="1"/>
  <c r="N116" i="1"/>
  <c r="S116" i="1" s="1"/>
  <c r="L117" i="1"/>
  <c r="Q117" i="1" s="1"/>
  <c r="M117" i="1"/>
  <c r="R117" i="1" s="1"/>
  <c r="N117" i="1"/>
  <c r="S117" i="1" s="1"/>
  <c r="L118" i="1"/>
  <c r="Q118" i="1" s="1"/>
  <c r="M118" i="1"/>
  <c r="R118" i="1" s="1"/>
  <c r="N118" i="1"/>
  <c r="S118" i="1" s="1"/>
  <c r="L119" i="1"/>
  <c r="Q119" i="1" s="1"/>
  <c r="M119" i="1"/>
  <c r="R119" i="1" s="1"/>
  <c r="N119" i="1"/>
  <c r="S119" i="1" s="1"/>
  <c r="L120" i="1"/>
  <c r="Q120" i="1" s="1"/>
  <c r="M120" i="1"/>
  <c r="R120" i="1" s="1"/>
  <c r="N120" i="1"/>
  <c r="S120" i="1" s="1"/>
  <c r="L121" i="1"/>
  <c r="Q121" i="1" s="1"/>
  <c r="M121" i="1"/>
  <c r="R121" i="1" s="1"/>
  <c r="N121" i="1"/>
  <c r="S121" i="1" s="1"/>
  <c r="L122" i="1"/>
  <c r="Q122" i="1" s="1"/>
  <c r="M122" i="1"/>
  <c r="R122" i="1" s="1"/>
  <c r="N122" i="1"/>
  <c r="S122" i="1" s="1"/>
  <c r="L123" i="1"/>
  <c r="Q123" i="1" s="1"/>
  <c r="M123" i="1"/>
  <c r="R123" i="1" s="1"/>
  <c r="N123" i="1"/>
  <c r="S123" i="1" s="1"/>
  <c r="L124" i="1"/>
  <c r="Q124" i="1" s="1"/>
  <c r="M124" i="1"/>
  <c r="R124" i="1" s="1"/>
  <c r="N124" i="1"/>
  <c r="S124" i="1" s="1"/>
  <c r="L125" i="1"/>
  <c r="Q125" i="1" s="1"/>
  <c r="M125" i="1"/>
  <c r="R125" i="1" s="1"/>
  <c r="N125" i="1"/>
  <c r="S125" i="1" s="1"/>
  <c r="L126" i="1"/>
  <c r="Q126" i="1" s="1"/>
  <c r="M126" i="1"/>
  <c r="R126" i="1" s="1"/>
  <c r="N126" i="1"/>
  <c r="S126" i="1" s="1"/>
  <c r="L127" i="1"/>
  <c r="Q127" i="1" s="1"/>
  <c r="M127" i="1"/>
  <c r="R127" i="1" s="1"/>
  <c r="N127" i="1"/>
  <c r="S127" i="1" s="1"/>
  <c r="L128" i="1"/>
  <c r="Q128" i="1" s="1"/>
  <c r="M128" i="1"/>
  <c r="R128" i="1" s="1"/>
  <c r="N128" i="1"/>
  <c r="S128" i="1" s="1"/>
  <c r="L129" i="1"/>
  <c r="Q129" i="1" s="1"/>
  <c r="M129" i="1"/>
  <c r="R129" i="1" s="1"/>
  <c r="N129" i="1"/>
  <c r="S129" i="1" s="1"/>
  <c r="L130" i="1"/>
  <c r="Q130" i="1" s="1"/>
  <c r="M130" i="1"/>
  <c r="R130" i="1" s="1"/>
  <c r="N130" i="1"/>
  <c r="S130" i="1" s="1"/>
  <c r="L131" i="1"/>
  <c r="Q131" i="1" s="1"/>
  <c r="M131" i="1"/>
  <c r="R131" i="1" s="1"/>
  <c r="N131" i="1"/>
  <c r="S131" i="1" s="1"/>
  <c r="L132" i="1"/>
  <c r="Q132" i="1" s="1"/>
  <c r="M132" i="1"/>
  <c r="R132" i="1" s="1"/>
  <c r="N132" i="1"/>
  <c r="S132" i="1" s="1"/>
  <c r="L133" i="1"/>
  <c r="Q133" i="1" s="1"/>
  <c r="M133" i="1"/>
  <c r="R133" i="1" s="1"/>
  <c r="N133" i="1"/>
  <c r="S133" i="1" s="1"/>
  <c r="L134" i="1"/>
  <c r="Q134" i="1" s="1"/>
  <c r="M134" i="1"/>
  <c r="R134" i="1" s="1"/>
  <c r="N134" i="1"/>
  <c r="S134" i="1" s="1"/>
  <c r="L135" i="1"/>
  <c r="Q135" i="1" s="1"/>
  <c r="M135" i="1"/>
  <c r="R135" i="1" s="1"/>
  <c r="N135" i="1"/>
  <c r="S135" i="1" s="1"/>
  <c r="L136" i="1"/>
  <c r="Q136" i="1" s="1"/>
  <c r="M136" i="1"/>
  <c r="R136" i="1" s="1"/>
  <c r="N136" i="1"/>
  <c r="S136" i="1" s="1"/>
  <c r="L137" i="1"/>
  <c r="Q137" i="1" s="1"/>
  <c r="M137" i="1"/>
  <c r="R137" i="1" s="1"/>
  <c r="N137" i="1"/>
  <c r="S137" i="1" s="1"/>
  <c r="L138" i="1"/>
  <c r="Q138" i="1" s="1"/>
  <c r="M138" i="1"/>
  <c r="R138" i="1" s="1"/>
  <c r="N138" i="1"/>
  <c r="S138" i="1" s="1"/>
  <c r="L139" i="1"/>
  <c r="Q139" i="1" s="1"/>
  <c r="M139" i="1"/>
  <c r="R139" i="1" s="1"/>
  <c r="N139" i="1"/>
  <c r="S139" i="1" s="1"/>
  <c r="L140" i="1"/>
  <c r="Q140" i="1" s="1"/>
  <c r="M140" i="1"/>
  <c r="R140" i="1" s="1"/>
  <c r="N140" i="1"/>
  <c r="S140" i="1" s="1"/>
  <c r="L141" i="1"/>
  <c r="Q141" i="1" s="1"/>
  <c r="M141" i="1"/>
  <c r="R141" i="1" s="1"/>
  <c r="N141" i="1"/>
  <c r="S141" i="1" s="1"/>
  <c r="L142" i="1"/>
  <c r="Q142" i="1" s="1"/>
  <c r="M142" i="1"/>
  <c r="R142" i="1" s="1"/>
  <c r="N142" i="1"/>
  <c r="S142" i="1" s="1"/>
  <c r="L143" i="1"/>
  <c r="Q143" i="1" s="1"/>
  <c r="M143" i="1"/>
  <c r="R143" i="1" s="1"/>
  <c r="N143" i="1"/>
  <c r="S143" i="1" s="1"/>
  <c r="L144" i="1"/>
  <c r="Q144" i="1" s="1"/>
  <c r="M144" i="1"/>
  <c r="R144" i="1" s="1"/>
  <c r="N144" i="1"/>
  <c r="S144" i="1" s="1"/>
  <c r="L145" i="1"/>
  <c r="Q145" i="1" s="1"/>
  <c r="M145" i="1"/>
  <c r="R145" i="1" s="1"/>
  <c r="N145" i="1"/>
  <c r="S145" i="1" s="1"/>
  <c r="L146" i="1"/>
  <c r="Q146" i="1" s="1"/>
  <c r="M146" i="1"/>
  <c r="R146" i="1" s="1"/>
  <c r="N146" i="1"/>
  <c r="S146" i="1" s="1"/>
  <c r="L147" i="1"/>
  <c r="Q147" i="1" s="1"/>
  <c r="M147" i="1"/>
  <c r="R147" i="1" s="1"/>
  <c r="N147" i="1"/>
  <c r="S147" i="1" s="1"/>
  <c r="L148" i="1"/>
  <c r="Q148" i="1" s="1"/>
  <c r="M148" i="1"/>
  <c r="R148" i="1" s="1"/>
  <c r="N148" i="1"/>
  <c r="S148" i="1" s="1"/>
  <c r="L149" i="1"/>
  <c r="Q149" i="1" s="1"/>
  <c r="M149" i="1"/>
  <c r="R149" i="1" s="1"/>
  <c r="N149" i="1"/>
  <c r="S149" i="1" s="1"/>
  <c r="L150" i="1"/>
  <c r="Q150" i="1" s="1"/>
  <c r="M150" i="1"/>
  <c r="R150" i="1" s="1"/>
  <c r="N150" i="1"/>
  <c r="S150" i="1" s="1"/>
  <c r="L151" i="1"/>
  <c r="Q151" i="1" s="1"/>
  <c r="M151" i="1"/>
  <c r="R151" i="1" s="1"/>
  <c r="N151" i="1"/>
  <c r="S151" i="1" s="1"/>
  <c r="L152" i="1"/>
  <c r="Q152" i="1" s="1"/>
  <c r="M152" i="1"/>
  <c r="R152" i="1" s="1"/>
  <c r="N152" i="1"/>
  <c r="S152" i="1" s="1"/>
  <c r="L153" i="1"/>
  <c r="Q153" i="1" s="1"/>
  <c r="M153" i="1"/>
  <c r="R153" i="1" s="1"/>
  <c r="N153" i="1"/>
  <c r="S153" i="1" s="1"/>
  <c r="L154" i="1"/>
  <c r="Q154" i="1" s="1"/>
  <c r="M154" i="1"/>
  <c r="R154" i="1" s="1"/>
  <c r="N154" i="1"/>
  <c r="S154" i="1" s="1"/>
  <c r="L155" i="1"/>
  <c r="Q155" i="1" s="1"/>
  <c r="M155" i="1"/>
  <c r="R155" i="1" s="1"/>
  <c r="N155" i="1"/>
  <c r="S155" i="1" s="1"/>
  <c r="L156" i="1"/>
  <c r="Q156" i="1" s="1"/>
  <c r="M156" i="1"/>
  <c r="R156" i="1" s="1"/>
  <c r="N156" i="1"/>
  <c r="S156" i="1" s="1"/>
  <c r="L157" i="1"/>
  <c r="Q157" i="1" s="1"/>
  <c r="M157" i="1"/>
  <c r="R157" i="1" s="1"/>
  <c r="N157" i="1"/>
  <c r="S157" i="1" s="1"/>
  <c r="L158" i="1"/>
  <c r="Q158" i="1" s="1"/>
  <c r="M158" i="1"/>
  <c r="R158" i="1" s="1"/>
  <c r="N158" i="1"/>
  <c r="S158" i="1" s="1"/>
  <c r="L159" i="1"/>
  <c r="Q159" i="1" s="1"/>
  <c r="M159" i="1"/>
  <c r="R159" i="1" s="1"/>
  <c r="N159" i="1"/>
  <c r="S159" i="1" s="1"/>
  <c r="L160" i="1"/>
  <c r="Q160" i="1" s="1"/>
  <c r="M160" i="1"/>
  <c r="R160" i="1" s="1"/>
  <c r="N160" i="1"/>
  <c r="S160" i="1" s="1"/>
  <c r="L161" i="1"/>
  <c r="Q161" i="1" s="1"/>
  <c r="M161" i="1"/>
  <c r="R161" i="1" s="1"/>
  <c r="N161" i="1"/>
  <c r="S161" i="1" s="1"/>
  <c r="L162" i="1"/>
  <c r="Q162" i="1" s="1"/>
  <c r="M162" i="1"/>
  <c r="R162" i="1" s="1"/>
  <c r="N162" i="1"/>
  <c r="S162" i="1" s="1"/>
  <c r="L163" i="1"/>
  <c r="Q163" i="1" s="1"/>
  <c r="M163" i="1"/>
  <c r="R163" i="1" s="1"/>
  <c r="N163" i="1"/>
  <c r="S163" i="1" s="1"/>
  <c r="L164" i="1"/>
  <c r="Q164" i="1" s="1"/>
  <c r="M164" i="1"/>
  <c r="R164" i="1" s="1"/>
  <c r="N164" i="1"/>
  <c r="S164" i="1" s="1"/>
  <c r="L165" i="1"/>
  <c r="Q165" i="1" s="1"/>
  <c r="M165" i="1"/>
  <c r="R165" i="1" s="1"/>
  <c r="N165" i="1"/>
  <c r="S165" i="1" s="1"/>
  <c r="L166" i="1"/>
  <c r="Q166" i="1" s="1"/>
  <c r="M166" i="1"/>
  <c r="R166" i="1" s="1"/>
  <c r="N166" i="1"/>
  <c r="S166" i="1" s="1"/>
  <c r="L167" i="1"/>
  <c r="Q167" i="1" s="1"/>
  <c r="M167" i="1"/>
  <c r="R167" i="1" s="1"/>
  <c r="N167" i="1"/>
  <c r="S167" i="1" s="1"/>
  <c r="L168" i="1"/>
  <c r="Q168" i="1" s="1"/>
  <c r="M168" i="1"/>
  <c r="R168" i="1" s="1"/>
  <c r="N168" i="1"/>
  <c r="S168" i="1" s="1"/>
  <c r="L169" i="1"/>
  <c r="Q169" i="1" s="1"/>
  <c r="M169" i="1"/>
  <c r="R169" i="1" s="1"/>
  <c r="N169" i="1"/>
  <c r="S169" i="1" s="1"/>
  <c r="L170" i="1"/>
  <c r="Q170" i="1" s="1"/>
  <c r="M170" i="1"/>
  <c r="R170" i="1" s="1"/>
  <c r="N170" i="1"/>
  <c r="S170" i="1" s="1"/>
  <c r="L171" i="1"/>
  <c r="Q171" i="1" s="1"/>
  <c r="M171" i="1"/>
  <c r="R171" i="1" s="1"/>
  <c r="N171" i="1"/>
  <c r="S171" i="1" s="1"/>
  <c r="L172" i="1"/>
  <c r="Q172" i="1" s="1"/>
  <c r="M172" i="1"/>
  <c r="R172" i="1" s="1"/>
  <c r="N172" i="1"/>
  <c r="S172" i="1" s="1"/>
  <c r="L173" i="1"/>
  <c r="Q173" i="1" s="1"/>
  <c r="M173" i="1"/>
  <c r="R173" i="1" s="1"/>
  <c r="N173" i="1"/>
  <c r="S173" i="1" s="1"/>
  <c r="L174" i="1"/>
  <c r="Q174" i="1" s="1"/>
  <c r="M174" i="1"/>
  <c r="R174" i="1" s="1"/>
  <c r="N174" i="1"/>
  <c r="S174" i="1" s="1"/>
  <c r="L175" i="1"/>
  <c r="Q175" i="1" s="1"/>
  <c r="M175" i="1"/>
  <c r="R175" i="1" s="1"/>
  <c r="N175" i="1"/>
  <c r="S175" i="1" s="1"/>
  <c r="L176" i="1"/>
  <c r="Q176" i="1" s="1"/>
  <c r="M176" i="1"/>
  <c r="R176" i="1" s="1"/>
  <c r="N176" i="1"/>
  <c r="S176" i="1" s="1"/>
  <c r="L177" i="1"/>
  <c r="Q177" i="1" s="1"/>
  <c r="M177" i="1"/>
  <c r="R177" i="1" s="1"/>
  <c r="N177" i="1"/>
  <c r="S177" i="1" s="1"/>
  <c r="L178" i="1"/>
  <c r="Q178" i="1" s="1"/>
  <c r="M178" i="1"/>
  <c r="R178" i="1" s="1"/>
  <c r="N178" i="1"/>
  <c r="S178" i="1" s="1"/>
  <c r="L179" i="1"/>
  <c r="Q179" i="1" s="1"/>
  <c r="M179" i="1"/>
  <c r="R179" i="1" s="1"/>
  <c r="N179" i="1"/>
  <c r="S179" i="1" s="1"/>
  <c r="L180" i="1"/>
  <c r="Q180" i="1" s="1"/>
  <c r="M180" i="1"/>
  <c r="R180" i="1" s="1"/>
  <c r="N180" i="1"/>
  <c r="S180" i="1" s="1"/>
  <c r="L181" i="1"/>
  <c r="Q181" i="1" s="1"/>
  <c r="M181" i="1"/>
  <c r="R181" i="1" s="1"/>
  <c r="N181" i="1"/>
  <c r="S181" i="1" s="1"/>
  <c r="L182" i="1"/>
  <c r="Q182" i="1" s="1"/>
  <c r="M182" i="1"/>
  <c r="R182" i="1" s="1"/>
  <c r="N182" i="1"/>
  <c r="S182" i="1" s="1"/>
  <c r="L183" i="1"/>
  <c r="Q183" i="1" s="1"/>
  <c r="M183" i="1"/>
  <c r="R183" i="1" s="1"/>
  <c r="N183" i="1"/>
  <c r="S183" i="1" s="1"/>
  <c r="L184" i="1"/>
  <c r="Q184" i="1" s="1"/>
  <c r="M184" i="1"/>
  <c r="R184" i="1" s="1"/>
  <c r="N184" i="1"/>
  <c r="S184" i="1" s="1"/>
  <c r="L185" i="1"/>
  <c r="Q185" i="1" s="1"/>
  <c r="M185" i="1"/>
  <c r="R185" i="1" s="1"/>
  <c r="N185" i="1"/>
  <c r="S185" i="1" s="1"/>
  <c r="L186" i="1"/>
  <c r="Q186" i="1" s="1"/>
  <c r="M186" i="1"/>
  <c r="R186" i="1" s="1"/>
  <c r="N186" i="1"/>
  <c r="S186" i="1" s="1"/>
  <c r="L187" i="1"/>
  <c r="Q187" i="1" s="1"/>
  <c r="M187" i="1"/>
  <c r="R187" i="1" s="1"/>
  <c r="N187" i="1"/>
  <c r="S187" i="1" s="1"/>
  <c r="L188" i="1"/>
  <c r="Q188" i="1" s="1"/>
  <c r="M188" i="1"/>
  <c r="R188" i="1" s="1"/>
  <c r="N188" i="1"/>
  <c r="S188" i="1" s="1"/>
  <c r="L189" i="1"/>
  <c r="Q189" i="1" s="1"/>
  <c r="M189" i="1"/>
  <c r="R189" i="1" s="1"/>
  <c r="N189" i="1"/>
  <c r="S189" i="1" s="1"/>
  <c r="L190" i="1"/>
  <c r="Q190" i="1" s="1"/>
  <c r="M190" i="1"/>
  <c r="R190" i="1" s="1"/>
  <c r="N190" i="1"/>
  <c r="S190" i="1" s="1"/>
  <c r="L191" i="1"/>
  <c r="Q191" i="1" s="1"/>
  <c r="M191" i="1"/>
  <c r="R191" i="1" s="1"/>
  <c r="N191" i="1"/>
  <c r="S191" i="1" s="1"/>
  <c r="L192" i="1"/>
  <c r="Q192" i="1" s="1"/>
  <c r="M192" i="1"/>
  <c r="R192" i="1" s="1"/>
  <c r="N192" i="1"/>
  <c r="S192" i="1" s="1"/>
  <c r="L193" i="1"/>
  <c r="Q193" i="1" s="1"/>
  <c r="M193" i="1"/>
  <c r="R193" i="1" s="1"/>
  <c r="N193" i="1"/>
  <c r="S193" i="1" s="1"/>
  <c r="L194" i="1"/>
  <c r="Q194" i="1" s="1"/>
  <c r="M194" i="1"/>
  <c r="R194" i="1" s="1"/>
  <c r="N194" i="1"/>
  <c r="S194" i="1" s="1"/>
  <c r="L195" i="1"/>
  <c r="Q195" i="1" s="1"/>
  <c r="M195" i="1"/>
  <c r="R195" i="1" s="1"/>
  <c r="N195" i="1"/>
  <c r="S195" i="1" s="1"/>
  <c r="L196" i="1"/>
  <c r="Q196" i="1" s="1"/>
  <c r="M196" i="1"/>
  <c r="R196" i="1" s="1"/>
  <c r="N196" i="1"/>
  <c r="S196" i="1" s="1"/>
  <c r="L197" i="1"/>
  <c r="Q197" i="1" s="1"/>
  <c r="M197" i="1"/>
  <c r="R197" i="1" s="1"/>
  <c r="N197" i="1"/>
  <c r="S197" i="1" s="1"/>
  <c r="L198" i="1"/>
  <c r="Q198" i="1" s="1"/>
  <c r="M198" i="1"/>
  <c r="R198" i="1" s="1"/>
  <c r="N198" i="1"/>
  <c r="S198" i="1" s="1"/>
  <c r="L199" i="1"/>
  <c r="Q199" i="1" s="1"/>
  <c r="M199" i="1"/>
  <c r="R199" i="1" s="1"/>
  <c r="N199" i="1"/>
  <c r="S199" i="1" s="1"/>
  <c r="L200" i="1"/>
  <c r="Q200" i="1" s="1"/>
  <c r="M200" i="1"/>
  <c r="R200" i="1" s="1"/>
  <c r="N200" i="1"/>
  <c r="S200" i="1" s="1"/>
  <c r="L201" i="1"/>
  <c r="Q201" i="1" s="1"/>
  <c r="M201" i="1"/>
  <c r="R201" i="1" s="1"/>
  <c r="N201" i="1"/>
  <c r="S201" i="1" s="1"/>
  <c r="L202" i="1"/>
  <c r="Q202" i="1" s="1"/>
  <c r="M202" i="1"/>
  <c r="R202" i="1" s="1"/>
  <c r="N202" i="1"/>
  <c r="S202" i="1" s="1"/>
  <c r="L203" i="1"/>
  <c r="Q203" i="1" s="1"/>
  <c r="M203" i="1"/>
  <c r="R203" i="1" s="1"/>
  <c r="N203" i="1"/>
  <c r="S203" i="1" s="1"/>
  <c r="L204" i="1"/>
  <c r="Q204" i="1" s="1"/>
  <c r="M204" i="1"/>
  <c r="R204" i="1" s="1"/>
  <c r="N204" i="1"/>
  <c r="S204" i="1" s="1"/>
  <c r="L205" i="1"/>
  <c r="Q205" i="1" s="1"/>
  <c r="M205" i="1"/>
  <c r="R205" i="1" s="1"/>
  <c r="N205" i="1"/>
  <c r="S205" i="1" s="1"/>
  <c r="L206" i="1"/>
  <c r="Q206" i="1" s="1"/>
  <c r="M206" i="1"/>
  <c r="R206" i="1" s="1"/>
  <c r="N206" i="1"/>
  <c r="S206" i="1" s="1"/>
  <c r="L207" i="1"/>
  <c r="Q207" i="1" s="1"/>
  <c r="M207" i="1"/>
  <c r="R207" i="1" s="1"/>
  <c r="N207" i="1"/>
  <c r="S207" i="1" s="1"/>
  <c r="L208" i="1"/>
  <c r="Q208" i="1" s="1"/>
  <c r="M208" i="1"/>
  <c r="R208" i="1" s="1"/>
  <c r="N208" i="1"/>
  <c r="S208" i="1" s="1"/>
  <c r="L209" i="1"/>
  <c r="Q209" i="1" s="1"/>
  <c r="M209" i="1"/>
  <c r="R209" i="1" s="1"/>
  <c r="N209" i="1"/>
  <c r="S209" i="1" s="1"/>
  <c r="L210" i="1"/>
  <c r="Q210" i="1" s="1"/>
  <c r="M210" i="1"/>
  <c r="R210" i="1" s="1"/>
  <c r="N210" i="1"/>
  <c r="S210" i="1" s="1"/>
  <c r="L211" i="1"/>
  <c r="Q211" i="1" s="1"/>
  <c r="M211" i="1"/>
  <c r="R211" i="1" s="1"/>
  <c r="N211" i="1"/>
  <c r="S211" i="1" s="1"/>
  <c r="L212" i="1"/>
  <c r="Q212" i="1" s="1"/>
  <c r="M212" i="1"/>
  <c r="R212" i="1" s="1"/>
  <c r="N212" i="1"/>
  <c r="S212" i="1" s="1"/>
  <c r="L213" i="1"/>
  <c r="Q213" i="1" s="1"/>
  <c r="M213" i="1"/>
  <c r="R213" i="1" s="1"/>
  <c r="N213" i="1"/>
  <c r="S213" i="1" s="1"/>
  <c r="L66" i="1"/>
  <c r="Q66" i="1" s="1"/>
  <c r="M66" i="1"/>
  <c r="R66" i="1" s="1"/>
  <c r="N66" i="1"/>
  <c r="S66" i="1" s="1"/>
  <c r="L67" i="1"/>
  <c r="Q67" i="1" s="1"/>
  <c r="M67" i="1"/>
  <c r="R67" i="1" s="1"/>
  <c r="N67" i="1"/>
  <c r="S67" i="1" s="1"/>
  <c r="L68" i="1"/>
  <c r="Q68" i="1" s="1"/>
  <c r="M68" i="1"/>
  <c r="R68" i="1" s="1"/>
  <c r="N68" i="1"/>
  <c r="S68" i="1" s="1"/>
  <c r="L69" i="1"/>
  <c r="Q69" i="1" s="1"/>
  <c r="M69" i="1"/>
  <c r="R69" i="1" s="1"/>
  <c r="N69" i="1"/>
  <c r="S69" i="1" s="1"/>
  <c r="L70" i="1"/>
  <c r="Q70" i="1" s="1"/>
  <c r="M70" i="1"/>
  <c r="R70" i="1" s="1"/>
  <c r="N70" i="1"/>
  <c r="S70" i="1" s="1"/>
  <c r="L71" i="1"/>
  <c r="Q71" i="1" s="1"/>
  <c r="M71" i="1"/>
  <c r="R71" i="1" s="1"/>
  <c r="N71" i="1"/>
  <c r="S71" i="1" s="1"/>
  <c r="L72" i="1"/>
  <c r="Q72" i="1" s="1"/>
  <c r="M72" i="1"/>
  <c r="R72" i="1" s="1"/>
  <c r="N72" i="1"/>
  <c r="S72" i="1" s="1"/>
  <c r="AA71" i="5" l="1"/>
  <c r="V72" i="5"/>
  <c r="AC70" i="5"/>
  <c r="X71" i="5"/>
  <c r="AB70" i="5"/>
  <c r="W71" i="5"/>
  <c r="D7" i="2"/>
  <c r="E7" i="2"/>
  <c r="F4" i="2"/>
  <c r="G14" i="1"/>
  <c r="L14" i="1"/>
  <c r="Q14" i="1" s="1"/>
  <c r="V14" i="1" s="1"/>
  <c r="AA14" i="1" s="1"/>
  <c r="G15" i="1"/>
  <c r="H15" i="1"/>
  <c r="I15" i="1"/>
  <c r="G16" i="1"/>
  <c r="H16" i="1"/>
  <c r="I16" i="1"/>
  <c r="G17" i="1"/>
  <c r="H17" i="1"/>
  <c r="I17" i="1"/>
  <c r="G18" i="1"/>
  <c r="H18" i="1"/>
  <c r="I18" i="1"/>
  <c r="G19" i="1"/>
  <c r="H19" i="1"/>
  <c r="I19" i="1"/>
  <c r="G20" i="1"/>
  <c r="H20" i="1"/>
  <c r="I20" i="1"/>
  <c r="G21" i="1"/>
  <c r="H21" i="1"/>
  <c r="I21" i="1"/>
  <c r="G22" i="1"/>
  <c r="H22" i="1"/>
  <c r="I22" i="1"/>
  <c r="G23" i="1"/>
  <c r="H23" i="1"/>
  <c r="I23" i="1"/>
  <c r="G24" i="1"/>
  <c r="H24" i="1"/>
  <c r="I24" i="1"/>
  <c r="G25" i="1"/>
  <c r="H25" i="1"/>
  <c r="I25" i="1"/>
  <c r="G26" i="1"/>
  <c r="H26" i="1"/>
  <c r="I26" i="1"/>
  <c r="G27" i="1"/>
  <c r="H27" i="1"/>
  <c r="I27" i="1"/>
  <c r="G28" i="1"/>
  <c r="H28" i="1"/>
  <c r="I28" i="1"/>
  <c r="G29" i="1"/>
  <c r="H29" i="1"/>
  <c r="I29" i="1"/>
  <c r="G30" i="1"/>
  <c r="H30" i="1"/>
  <c r="I30" i="1"/>
  <c r="G31" i="1"/>
  <c r="H31" i="1"/>
  <c r="I31" i="1"/>
  <c r="G32" i="1"/>
  <c r="H32" i="1"/>
  <c r="I32" i="1"/>
  <c r="G33" i="1"/>
  <c r="H33" i="1"/>
  <c r="I33" i="1"/>
  <c r="G34" i="1"/>
  <c r="H34" i="1"/>
  <c r="I34" i="1"/>
  <c r="G35" i="1"/>
  <c r="H35" i="1"/>
  <c r="I35" i="1"/>
  <c r="G36" i="1"/>
  <c r="H36" i="1"/>
  <c r="I36" i="1"/>
  <c r="G37" i="1"/>
  <c r="H37" i="1"/>
  <c r="I37" i="1"/>
  <c r="G38" i="1"/>
  <c r="H38" i="1"/>
  <c r="I38" i="1"/>
  <c r="G39" i="1"/>
  <c r="H39" i="1"/>
  <c r="I39" i="1"/>
  <c r="G40" i="1"/>
  <c r="H40" i="1"/>
  <c r="I40" i="1"/>
  <c r="G41" i="1"/>
  <c r="H41" i="1"/>
  <c r="I41" i="1"/>
  <c r="G42" i="1"/>
  <c r="H42" i="1"/>
  <c r="I42" i="1"/>
  <c r="G43" i="1"/>
  <c r="H43" i="1"/>
  <c r="I43" i="1"/>
  <c r="G44" i="1"/>
  <c r="H44" i="1"/>
  <c r="I44" i="1"/>
  <c r="G45" i="1"/>
  <c r="H45" i="1"/>
  <c r="I45" i="1"/>
  <c r="G46" i="1"/>
  <c r="H46" i="1"/>
  <c r="I46" i="1"/>
  <c r="G47" i="1"/>
  <c r="H47" i="1"/>
  <c r="I47" i="1"/>
  <c r="G48" i="1"/>
  <c r="H48" i="1"/>
  <c r="I48" i="1"/>
  <c r="G49" i="1"/>
  <c r="H49" i="1"/>
  <c r="I49" i="1"/>
  <c r="G50" i="1"/>
  <c r="H50" i="1"/>
  <c r="I50" i="1"/>
  <c r="G51" i="1"/>
  <c r="H51" i="1"/>
  <c r="I51" i="1"/>
  <c r="G52" i="1"/>
  <c r="H52" i="1"/>
  <c r="I52" i="1"/>
  <c r="G53" i="1"/>
  <c r="H53" i="1"/>
  <c r="I53" i="1"/>
  <c r="G54" i="1"/>
  <c r="H54" i="1"/>
  <c r="I54" i="1"/>
  <c r="G55" i="1"/>
  <c r="H55" i="1"/>
  <c r="I55" i="1"/>
  <c r="G56" i="1"/>
  <c r="H56" i="1"/>
  <c r="I56" i="1"/>
  <c r="G57" i="1"/>
  <c r="H57" i="1"/>
  <c r="I57" i="1"/>
  <c r="G58" i="1"/>
  <c r="H58" i="1"/>
  <c r="I58" i="1"/>
  <c r="G59" i="1"/>
  <c r="H59" i="1"/>
  <c r="I59" i="1"/>
  <c r="G60" i="1"/>
  <c r="H60" i="1"/>
  <c r="I60" i="1"/>
  <c r="G61" i="1"/>
  <c r="H61" i="1"/>
  <c r="I61" i="1"/>
  <c r="G62" i="1"/>
  <c r="H62" i="1"/>
  <c r="I62" i="1"/>
  <c r="G63" i="1"/>
  <c r="H63" i="1"/>
  <c r="I63" i="1"/>
  <c r="G64" i="1"/>
  <c r="H64" i="1"/>
  <c r="I64" i="1"/>
  <c r="G65" i="1"/>
  <c r="H65" i="1"/>
  <c r="I65" i="1"/>
  <c r="H14" i="1"/>
  <c r="I14" i="1"/>
  <c r="E10" i="2"/>
  <c r="D10" i="2"/>
  <c r="C10" i="2"/>
  <c r="E9" i="2"/>
  <c r="D9" i="2"/>
  <c r="L15" i="1"/>
  <c r="Q15" i="1" s="1"/>
  <c r="M15" i="1"/>
  <c r="R15" i="1" s="1"/>
  <c r="N15" i="1"/>
  <c r="S15" i="1" s="1"/>
  <c r="L16" i="1"/>
  <c r="Q16" i="1" s="1"/>
  <c r="M16" i="1"/>
  <c r="R16" i="1" s="1"/>
  <c r="N16" i="1"/>
  <c r="S16" i="1" s="1"/>
  <c r="L17" i="1"/>
  <c r="Q17" i="1" s="1"/>
  <c r="M17" i="1"/>
  <c r="R17" i="1" s="1"/>
  <c r="N17" i="1"/>
  <c r="S17" i="1" s="1"/>
  <c r="L18" i="1"/>
  <c r="Q18" i="1" s="1"/>
  <c r="M18" i="1"/>
  <c r="R18" i="1" s="1"/>
  <c r="N18" i="1"/>
  <c r="S18" i="1" s="1"/>
  <c r="L19" i="1"/>
  <c r="Q19" i="1" s="1"/>
  <c r="M19" i="1"/>
  <c r="R19" i="1" s="1"/>
  <c r="N19" i="1"/>
  <c r="S19" i="1" s="1"/>
  <c r="L20" i="1"/>
  <c r="Q20" i="1" s="1"/>
  <c r="M20" i="1"/>
  <c r="R20" i="1" s="1"/>
  <c r="N20" i="1"/>
  <c r="S20" i="1" s="1"/>
  <c r="L21" i="1"/>
  <c r="Q21" i="1" s="1"/>
  <c r="M21" i="1"/>
  <c r="R21" i="1" s="1"/>
  <c r="N21" i="1"/>
  <c r="S21" i="1" s="1"/>
  <c r="L22" i="1"/>
  <c r="Q22" i="1" s="1"/>
  <c r="M22" i="1"/>
  <c r="R22" i="1" s="1"/>
  <c r="N22" i="1"/>
  <c r="S22" i="1" s="1"/>
  <c r="L23" i="1"/>
  <c r="Q23" i="1" s="1"/>
  <c r="M23" i="1"/>
  <c r="R23" i="1" s="1"/>
  <c r="N23" i="1"/>
  <c r="S23" i="1" s="1"/>
  <c r="L24" i="1"/>
  <c r="Q24" i="1" s="1"/>
  <c r="M24" i="1"/>
  <c r="R24" i="1" s="1"/>
  <c r="N24" i="1"/>
  <c r="S24" i="1" s="1"/>
  <c r="L25" i="1"/>
  <c r="Q25" i="1" s="1"/>
  <c r="M25" i="1"/>
  <c r="R25" i="1" s="1"/>
  <c r="N25" i="1"/>
  <c r="S25" i="1" s="1"/>
  <c r="L26" i="1"/>
  <c r="Q26" i="1" s="1"/>
  <c r="M26" i="1"/>
  <c r="R26" i="1" s="1"/>
  <c r="N26" i="1"/>
  <c r="S26" i="1" s="1"/>
  <c r="L27" i="1"/>
  <c r="Q27" i="1" s="1"/>
  <c r="M27" i="1"/>
  <c r="R27" i="1" s="1"/>
  <c r="N27" i="1"/>
  <c r="S27" i="1" s="1"/>
  <c r="L28" i="1"/>
  <c r="Q28" i="1" s="1"/>
  <c r="M28" i="1"/>
  <c r="R28" i="1" s="1"/>
  <c r="N28" i="1"/>
  <c r="S28" i="1" s="1"/>
  <c r="L29" i="1"/>
  <c r="Q29" i="1" s="1"/>
  <c r="M29" i="1"/>
  <c r="R29" i="1" s="1"/>
  <c r="N29" i="1"/>
  <c r="S29" i="1" s="1"/>
  <c r="L30" i="1"/>
  <c r="Q30" i="1" s="1"/>
  <c r="M30" i="1"/>
  <c r="R30" i="1" s="1"/>
  <c r="N30" i="1"/>
  <c r="S30" i="1" s="1"/>
  <c r="L31" i="1"/>
  <c r="Q31" i="1" s="1"/>
  <c r="M31" i="1"/>
  <c r="R31" i="1" s="1"/>
  <c r="N31" i="1"/>
  <c r="S31" i="1" s="1"/>
  <c r="L32" i="1"/>
  <c r="Q32" i="1" s="1"/>
  <c r="M32" i="1"/>
  <c r="R32" i="1" s="1"/>
  <c r="N32" i="1"/>
  <c r="S32" i="1" s="1"/>
  <c r="L33" i="1"/>
  <c r="Q33" i="1" s="1"/>
  <c r="M33" i="1"/>
  <c r="R33" i="1" s="1"/>
  <c r="N33" i="1"/>
  <c r="S33" i="1" s="1"/>
  <c r="L34" i="1"/>
  <c r="Q34" i="1" s="1"/>
  <c r="M34" i="1"/>
  <c r="R34" i="1" s="1"/>
  <c r="N34" i="1"/>
  <c r="S34" i="1" s="1"/>
  <c r="L35" i="1"/>
  <c r="Q35" i="1" s="1"/>
  <c r="M35" i="1"/>
  <c r="R35" i="1" s="1"/>
  <c r="N35" i="1"/>
  <c r="S35" i="1" s="1"/>
  <c r="L36" i="1"/>
  <c r="Q36" i="1" s="1"/>
  <c r="M36" i="1"/>
  <c r="R36" i="1" s="1"/>
  <c r="N36" i="1"/>
  <c r="S36" i="1" s="1"/>
  <c r="L37" i="1"/>
  <c r="Q37" i="1" s="1"/>
  <c r="M37" i="1"/>
  <c r="R37" i="1" s="1"/>
  <c r="N37" i="1"/>
  <c r="S37" i="1" s="1"/>
  <c r="L38" i="1"/>
  <c r="Q38" i="1" s="1"/>
  <c r="M38" i="1"/>
  <c r="R38" i="1" s="1"/>
  <c r="N38" i="1"/>
  <c r="S38" i="1" s="1"/>
  <c r="L39" i="1"/>
  <c r="Q39" i="1" s="1"/>
  <c r="M39" i="1"/>
  <c r="R39" i="1" s="1"/>
  <c r="N39" i="1"/>
  <c r="S39" i="1" s="1"/>
  <c r="L40" i="1"/>
  <c r="Q40" i="1" s="1"/>
  <c r="M40" i="1"/>
  <c r="R40" i="1" s="1"/>
  <c r="N40" i="1"/>
  <c r="S40" i="1" s="1"/>
  <c r="L41" i="1"/>
  <c r="Q41" i="1" s="1"/>
  <c r="M41" i="1"/>
  <c r="R41" i="1" s="1"/>
  <c r="N41" i="1"/>
  <c r="S41" i="1" s="1"/>
  <c r="L42" i="1"/>
  <c r="Q42" i="1" s="1"/>
  <c r="M42" i="1"/>
  <c r="R42" i="1" s="1"/>
  <c r="N42" i="1"/>
  <c r="S42" i="1" s="1"/>
  <c r="L43" i="1"/>
  <c r="Q43" i="1" s="1"/>
  <c r="M43" i="1"/>
  <c r="R43" i="1" s="1"/>
  <c r="N43" i="1"/>
  <c r="S43" i="1" s="1"/>
  <c r="L44" i="1"/>
  <c r="Q44" i="1" s="1"/>
  <c r="M44" i="1"/>
  <c r="R44" i="1" s="1"/>
  <c r="N44" i="1"/>
  <c r="S44" i="1" s="1"/>
  <c r="L45" i="1"/>
  <c r="Q45" i="1" s="1"/>
  <c r="M45" i="1"/>
  <c r="R45" i="1" s="1"/>
  <c r="N45" i="1"/>
  <c r="S45" i="1" s="1"/>
  <c r="L46" i="1"/>
  <c r="Q46" i="1" s="1"/>
  <c r="M46" i="1"/>
  <c r="R46" i="1" s="1"/>
  <c r="N46" i="1"/>
  <c r="S46" i="1" s="1"/>
  <c r="L47" i="1"/>
  <c r="Q47" i="1" s="1"/>
  <c r="M47" i="1"/>
  <c r="R47" i="1" s="1"/>
  <c r="N47" i="1"/>
  <c r="S47" i="1" s="1"/>
  <c r="L48" i="1"/>
  <c r="Q48" i="1" s="1"/>
  <c r="M48" i="1"/>
  <c r="R48" i="1" s="1"/>
  <c r="N48" i="1"/>
  <c r="S48" i="1" s="1"/>
  <c r="L49" i="1"/>
  <c r="Q49" i="1" s="1"/>
  <c r="M49" i="1"/>
  <c r="R49" i="1" s="1"/>
  <c r="N49" i="1"/>
  <c r="S49" i="1" s="1"/>
  <c r="L50" i="1"/>
  <c r="Q50" i="1" s="1"/>
  <c r="M50" i="1"/>
  <c r="R50" i="1" s="1"/>
  <c r="N50" i="1"/>
  <c r="S50" i="1" s="1"/>
  <c r="L51" i="1"/>
  <c r="Q51" i="1" s="1"/>
  <c r="M51" i="1"/>
  <c r="R51" i="1" s="1"/>
  <c r="N51" i="1"/>
  <c r="S51" i="1" s="1"/>
  <c r="L52" i="1"/>
  <c r="Q52" i="1" s="1"/>
  <c r="M52" i="1"/>
  <c r="R52" i="1" s="1"/>
  <c r="N52" i="1"/>
  <c r="S52" i="1" s="1"/>
  <c r="L53" i="1"/>
  <c r="Q53" i="1" s="1"/>
  <c r="M53" i="1"/>
  <c r="R53" i="1" s="1"/>
  <c r="N53" i="1"/>
  <c r="S53" i="1" s="1"/>
  <c r="L54" i="1"/>
  <c r="Q54" i="1" s="1"/>
  <c r="M54" i="1"/>
  <c r="R54" i="1" s="1"/>
  <c r="N54" i="1"/>
  <c r="S54" i="1" s="1"/>
  <c r="L55" i="1"/>
  <c r="Q55" i="1" s="1"/>
  <c r="M55" i="1"/>
  <c r="R55" i="1" s="1"/>
  <c r="N55" i="1"/>
  <c r="S55" i="1" s="1"/>
  <c r="L56" i="1"/>
  <c r="Q56" i="1" s="1"/>
  <c r="M56" i="1"/>
  <c r="R56" i="1" s="1"/>
  <c r="N56" i="1"/>
  <c r="S56" i="1" s="1"/>
  <c r="L57" i="1"/>
  <c r="Q57" i="1" s="1"/>
  <c r="M57" i="1"/>
  <c r="R57" i="1" s="1"/>
  <c r="N57" i="1"/>
  <c r="S57" i="1" s="1"/>
  <c r="L58" i="1"/>
  <c r="Q58" i="1" s="1"/>
  <c r="M58" i="1"/>
  <c r="R58" i="1" s="1"/>
  <c r="N58" i="1"/>
  <c r="S58" i="1" s="1"/>
  <c r="L59" i="1"/>
  <c r="Q59" i="1" s="1"/>
  <c r="M59" i="1"/>
  <c r="R59" i="1" s="1"/>
  <c r="N59" i="1"/>
  <c r="S59" i="1" s="1"/>
  <c r="L60" i="1"/>
  <c r="Q60" i="1" s="1"/>
  <c r="M60" i="1"/>
  <c r="R60" i="1" s="1"/>
  <c r="N60" i="1"/>
  <c r="S60" i="1" s="1"/>
  <c r="L61" i="1"/>
  <c r="Q61" i="1" s="1"/>
  <c r="M61" i="1"/>
  <c r="R61" i="1" s="1"/>
  <c r="N61" i="1"/>
  <c r="S61" i="1" s="1"/>
  <c r="L62" i="1"/>
  <c r="Q62" i="1" s="1"/>
  <c r="M62" i="1"/>
  <c r="R62" i="1" s="1"/>
  <c r="N62" i="1"/>
  <c r="S62" i="1" s="1"/>
  <c r="L63" i="1"/>
  <c r="Q63" i="1" s="1"/>
  <c r="M63" i="1"/>
  <c r="R63" i="1" s="1"/>
  <c r="N63" i="1"/>
  <c r="S63" i="1" s="1"/>
  <c r="L64" i="1"/>
  <c r="Q64" i="1" s="1"/>
  <c r="M64" i="1"/>
  <c r="R64" i="1" s="1"/>
  <c r="N64" i="1"/>
  <c r="S64" i="1" s="1"/>
  <c r="L65" i="1"/>
  <c r="Q65" i="1" s="1"/>
  <c r="M65" i="1"/>
  <c r="R65" i="1" s="1"/>
  <c r="N65" i="1"/>
  <c r="S65" i="1" s="1"/>
  <c r="M14" i="1"/>
  <c r="R14" i="1" s="1"/>
  <c r="W14" i="1" s="1"/>
  <c r="AB14" i="1" s="1"/>
  <c r="N14" i="1"/>
  <c r="S14" i="1" s="1"/>
  <c r="X14" i="1" s="1"/>
  <c r="AC14" i="1" s="1"/>
  <c r="F7" i="2" l="1"/>
  <c r="C11" i="2" s="1"/>
  <c r="AC71" i="5"/>
  <c r="X72" i="5"/>
  <c r="AB71" i="5"/>
  <c r="W72" i="5"/>
  <c r="AA72" i="5"/>
  <c r="V73" i="5"/>
  <c r="X15" i="1"/>
  <c r="W15" i="1"/>
  <c r="V15" i="1"/>
  <c r="AB72" i="5" l="1"/>
  <c r="W73" i="5"/>
  <c r="AA73" i="5"/>
  <c r="V74" i="5"/>
  <c r="AC72" i="5"/>
  <c r="X73" i="5"/>
  <c r="V16" i="1"/>
  <c r="AA15" i="1"/>
  <c r="W16" i="1"/>
  <c r="AB15" i="1"/>
  <c r="X16" i="1"/>
  <c r="AC15" i="1"/>
  <c r="AC73" i="5" l="1"/>
  <c r="X74" i="5"/>
  <c r="AA74" i="5"/>
  <c r="V75" i="5"/>
  <c r="AB73" i="5"/>
  <c r="W74" i="5"/>
  <c r="X17" i="1"/>
  <c r="AC16" i="1"/>
  <c r="W17" i="1"/>
  <c r="AB16" i="1"/>
  <c r="V17" i="1"/>
  <c r="AA16" i="1"/>
  <c r="AA75" i="5" l="1"/>
  <c r="V76" i="5"/>
  <c r="AB74" i="5"/>
  <c r="W75" i="5"/>
  <c r="AC74" i="5"/>
  <c r="X75" i="5"/>
  <c r="V18" i="1"/>
  <c r="AA17" i="1"/>
  <c r="W18" i="1"/>
  <c r="AB17" i="1"/>
  <c r="X18" i="1"/>
  <c r="AC17" i="1"/>
  <c r="AB75" i="5" l="1"/>
  <c r="W76" i="5"/>
  <c r="AA76" i="5"/>
  <c r="V77" i="5"/>
  <c r="AC75" i="5"/>
  <c r="X76" i="5"/>
  <c r="X19" i="1"/>
  <c r="AC18" i="1"/>
  <c r="W19" i="1"/>
  <c r="AB18" i="1"/>
  <c r="V19" i="1"/>
  <c r="AA18" i="1"/>
  <c r="AB76" i="5" l="1"/>
  <c r="W77" i="5"/>
  <c r="AA77" i="5"/>
  <c r="V78" i="5"/>
  <c r="AC76" i="5"/>
  <c r="X77" i="5"/>
  <c r="V20" i="1"/>
  <c r="AA19" i="1"/>
  <c r="W20" i="1"/>
  <c r="AB19" i="1"/>
  <c r="X20" i="1"/>
  <c r="AC19" i="1"/>
  <c r="AA78" i="5" l="1"/>
  <c r="V79" i="5"/>
  <c r="AB77" i="5"/>
  <c r="W78" i="5"/>
  <c r="AC77" i="5"/>
  <c r="X78" i="5"/>
  <c r="X21" i="1"/>
  <c r="AC20" i="1"/>
  <c r="W21" i="1"/>
  <c r="AB20" i="1"/>
  <c r="V21" i="1"/>
  <c r="AA20" i="1"/>
  <c r="AC78" i="5" l="1"/>
  <c r="X79" i="5"/>
  <c r="AB78" i="5"/>
  <c r="W79" i="5"/>
  <c r="AA79" i="5"/>
  <c r="V80" i="5"/>
  <c r="V22" i="1"/>
  <c r="AA21" i="1"/>
  <c r="W22" i="1"/>
  <c r="AB21" i="1"/>
  <c r="X22" i="1"/>
  <c r="AC21" i="1"/>
  <c r="AB79" i="5" l="1"/>
  <c r="W80" i="5"/>
  <c r="AA80" i="5"/>
  <c r="V81" i="5"/>
  <c r="X80" i="5"/>
  <c r="AC79" i="5"/>
  <c r="X23" i="1"/>
  <c r="AC22" i="1"/>
  <c r="W23" i="1"/>
  <c r="AB22" i="1"/>
  <c r="V23" i="1"/>
  <c r="AA22" i="1"/>
  <c r="AA81" i="5" l="1"/>
  <c r="V82" i="5"/>
  <c r="AB80" i="5"/>
  <c r="W81" i="5"/>
  <c r="AC80" i="5"/>
  <c r="X81" i="5"/>
  <c r="V24" i="1"/>
  <c r="AA23" i="1"/>
  <c r="W24" i="1"/>
  <c r="AB23" i="1"/>
  <c r="X24" i="1"/>
  <c r="AC23" i="1"/>
  <c r="AB81" i="5" l="1"/>
  <c r="W82" i="5"/>
  <c r="AC81" i="5"/>
  <c r="X82" i="5"/>
  <c r="AA82" i="5"/>
  <c r="V83" i="5"/>
  <c r="X25" i="1"/>
  <c r="AC24" i="1"/>
  <c r="W25" i="1"/>
  <c r="AB24" i="1"/>
  <c r="V25" i="1"/>
  <c r="AA24" i="1"/>
  <c r="AC82" i="5" l="1"/>
  <c r="X83" i="5"/>
  <c r="AA83" i="5"/>
  <c r="V84" i="5"/>
  <c r="AB82" i="5"/>
  <c r="W83" i="5"/>
  <c r="V26" i="1"/>
  <c r="AA25" i="1"/>
  <c r="W26" i="1"/>
  <c r="AB25" i="1"/>
  <c r="X26" i="1"/>
  <c r="AC25" i="1"/>
  <c r="AB83" i="5" l="1"/>
  <c r="W84" i="5"/>
  <c r="AC83" i="5"/>
  <c r="X84" i="5"/>
  <c r="AA84" i="5"/>
  <c r="V85" i="5"/>
  <c r="X27" i="1"/>
  <c r="AC26" i="1"/>
  <c r="W27" i="1"/>
  <c r="AB26" i="1"/>
  <c r="V27" i="1"/>
  <c r="AA26" i="1"/>
  <c r="AC84" i="5" l="1"/>
  <c r="X85" i="5"/>
  <c r="AA85" i="5"/>
  <c r="V86" i="5"/>
  <c r="AB84" i="5"/>
  <c r="W85" i="5"/>
  <c r="W28" i="1"/>
  <c r="AB27" i="1"/>
  <c r="V28" i="1"/>
  <c r="AA27" i="1"/>
  <c r="X28" i="1"/>
  <c r="AC27" i="1"/>
  <c r="AA86" i="5" l="1"/>
  <c r="V87" i="5"/>
  <c r="AB85" i="5"/>
  <c r="W86" i="5"/>
  <c r="AC85" i="5"/>
  <c r="X86" i="5"/>
  <c r="X29" i="1"/>
  <c r="AC28" i="1"/>
  <c r="V29" i="1"/>
  <c r="AA28" i="1"/>
  <c r="W29" i="1"/>
  <c r="AB28" i="1"/>
  <c r="AB86" i="5" l="1"/>
  <c r="W87" i="5"/>
  <c r="AC86" i="5"/>
  <c r="X87" i="5"/>
  <c r="AA87" i="5"/>
  <c r="V88" i="5"/>
  <c r="W30" i="1"/>
  <c r="AB29" i="1"/>
  <c r="V30" i="1"/>
  <c r="AA29" i="1"/>
  <c r="X30" i="1"/>
  <c r="AC29" i="1"/>
  <c r="X88" i="5" l="1"/>
  <c r="AC87" i="5"/>
  <c r="AA88" i="5"/>
  <c r="V89" i="5"/>
  <c r="AB87" i="5"/>
  <c r="W88" i="5"/>
  <c r="X31" i="1"/>
  <c r="AC30" i="1"/>
  <c r="V31" i="1"/>
  <c r="AA30" i="1"/>
  <c r="W31" i="1"/>
  <c r="AB30" i="1"/>
  <c r="AA89" i="5" l="1"/>
  <c r="V90" i="5"/>
  <c r="AB88" i="5"/>
  <c r="W89" i="5"/>
  <c r="X89" i="5"/>
  <c r="AC88" i="5"/>
  <c r="W32" i="1"/>
  <c r="AB31" i="1"/>
  <c r="V32" i="1"/>
  <c r="AA31" i="1"/>
  <c r="X32" i="1"/>
  <c r="AC31" i="1"/>
  <c r="AB89" i="5" l="1"/>
  <c r="W90" i="5"/>
  <c r="AA90" i="5"/>
  <c r="V91" i="5"/>
  <c r="AC89" i="5"/>
  <c r="X90" i="5"/>
  <c r="V33" i="1"/>
  <c r="AA32" i="1"/>
  <c r="X33" i="1"/>
  <c r="AC32" i="1"/>
  <c r="W33" i="1"/>
  <c r="AB32" i="1"/>
  <c r="AA91" i="5" l="1"/>
  <c r="V92" i="5"/>
  <c r="AC90" i="5"/>
  <c r="X91" i="5"/>
  <c r="AB90" i="5"/>
  <c r="W91" i="5"/>
  <c r="W34" i="1"/>
  <c r="AB33" i="1"/>
  <c r="X34" i="1"/>
  <c r="AC33" i="1"/>
  <c r="V34" i="1"/>
  <c r="AA33" i="1"/>
  <c r="AC91" i="5" l="1"/>
  <c r="X92" i="5"/>
  <c r="AB91" i="5"/>
  <c r="W92" i="5"/>
  <c r="AA92" i="5"/>
  <c r="V93" i="5"/>
  <c r="V35" i="1"/>
  <c r="AA34" i="1"/>
  <c r="X35" i="1"/>
  <c r="AC34" i="1"/>
  <c r="W35" i="1"/>
  <c r="AB34" i="1"/>
  <c r="AA93" i="5" l="1"/>
  <c r="V94" i="5"/>
  <c r="AB92" i="5"/>
  <c r="W93" i="5"/>
  <c r="AC92" i="5"/>
  <c r="X93" i="5"/>
  <c r="W36" i="1"/>
  <c r="AB35" i="1"/>
  <c r="X36" i="1"/>
  <c r="AC35" i="1"/>
  <c r="V36" i="1"/>
  <c r="AA35" i="1"/>
  <c r="AB93" i="5" l="1"/>
  <c r="W94" i="5"/>
  <c r="AC93" i="5"/>
  <c r="X94" i="5"/>
  <c r="AA94" i="5"/>
  <c r="V95" i="5"/>
  <c r="V37" i="1"/>
  <c r="AA36" i="1"/>
  <c r="X37" i="1"/>
  <c r="AC36" i="1"/>
  <c r="W37" i="1"/>
  <c r="AB36" i="1"/>
  <c r="AC94" i="5" l="1"/>
  <c r="X95" i="5"/>
  <c r="AB94" i="5"/>
  <c r="W95" i="5"/>
  <c r="AA95" i="5"/>
  <c r="V96" i="5"/>
  <c r="W38" i="1"/>
  <c r="AB37" i="1"/>
  <c r="X38" i="1"/>
  <c r="AC37" i="1"/>
  <c r="V38" i="1"/>
  <c r="AA37" i="1"/>
  <c r="AB95" i="5" l="1"/>
  <c r="W96" i="5"/>
  <c r="AA96" i="5"/>
  <c r="V97" i="5"/>
  <c r="AC95" i="5"/>
  <c r="X96" i="5"/>
  <c r="V39" i="1"/>
  <c r="AA38" i="1"/>
  <c r="X39" i="1"/>
  <c r="AC38" i="1"/>
  <c r="W39" i="1"/>
  <c r="AB38" i="1"/>
  <c r="X97" i="5" l="1"/>
  <c r="AC96" i="5"/>
  <c r="AB96" i="5"/>
  <c r="W97" i="5"/>
  <c r="AA97" i="5"/>
  <c r="V98" i="5"/>
  <c r="W40" i="1"/>
  <c r="AB39" i="1"/>
  <c r="X40" i="1"/>
  <c r="AC39" i="1"/>
  <c r="V40" i="1"/>
  <c r="AA39" i="1"/>
  <c r="AB97" i="5" l="1"/>
  <c r="W98" i="5"/>
  <c r="AA98" i="5"/>
  <c r="V99" i="5"/>
  <c r="AC97" i="5"/>
  <c r="X98" i="5"/>
  <c r="V41" i="1"/>
  <c r="AA40" i="1"/>
  <c r="X41" i="1"/>
  <c r="AC40" i="1"/>
  <c r="W41" i="1"/>
  <c r="AB40" i="1"/>
  <c r="AA99" i="5" l="1"/>
  <c r="V100" i="5"/>
  <c r="AB98" i="5"/>
  <c r="W99" i="5"/>
  <c r="AC98" i="5"/>
  <c r="X99" i="5"/>
  <c r="W42" i="1"/>
  <c r="AB41" i="1"/>
  <c r="X42" i="1"/>
  <c r="AC41" i="1"/>
  <c r="V42" i="1"/>
  <c r="AA41" i="1"/>
  <c r="AB99" i="5" l="1"/>
  <c r="W100" i="5"/>
  <c r="AC99" i="5"/>
  <c r="X100" i="5"/>
  <c r="AA100" i="5"/>
  <c r="V101" i="5"/>
  <c r="V43" i="1"/>
  <c r="AA42" i="1"/>
  <c r="X43" i="1"/>
  <c r="AC42" i="1"/>
  <c r="W43" i="1"/>
  <c r="AB42" i="1"/>
  <c r="AC100" i="5" l="1"/>
  <c r="X101" i="5"/>
  <c r="AA101" i="5"/>
  <c r="V102" i="5"/>
  <c r="AB100" i="5"/>
  <c r="W101" i="5"/>
  <c r="W44" i="1"/>
  <c r="AB43" i="1"/>
  <c r="X44" i="1"/>
  <c r="AC43" i="1"/>
  <c r="V44" i="1"/>
  <c r="AA43" i="1"/>
  <c r="AA102" i="5" l="1"/>
  <c r="V103" i="5"/>
  <c r="AB101" i="5"/>
  <c r="W102" i="5"/>
  <c r="AC101" i="5"/>
  <c r="X102" i="5"/>
  <c r="V45" i="1"/>
  <c r="AA44" i="1"/>
  <c r="X45" i="1"/>
  <c r="AC44" i="1"/>
  <c r="W45" i="1"/>
  <c r="AB44" i="1"/>
  <c r="AB102" i="5" l="1"/>
  <c r="W103" i="5"/>
  <c r="AC102" i="5"/>
  <c r="X103" i="5"/>
  <c r="AA103" i="5"/>
  <c r="V104" i="5"/>
  <c r="W46" i="1"/>
  <c r="AB45" i="1"/>
  <c r="X46" i="1"/>
  <c r="AC45" i="1"/>
  <c r="V46" i="1"/>
  <c r="AA45" i="1"/>
  <c r="AC103" i="5" l="1"/>
  <c r="X104" i="5"/>
  <c r="AA104" i="5"/>
  <c r="V105" i="5"/>
  <c r="AB103" i="5"/>
  <c r="W104" i="5"/>
  <c r="V47" i="1"/>
  <c r="AA46" i="1"/>
  <c r="X47" i="1"/>
  <c r="AC46" i="1"/>
  <c r="W47" i="1"/>
  <c r="AB46" i="1"/>
  <c r="AA105" i="5" l="1"/>
  <c r="V106" i="5"/>
  <c r="AB104" i="5"/>
  <c r="W105" i="5"/>
  <c r="AC104" i="5"/>
  <c r="X105" i="5"/>
  <c r="W48" i="1"/>
  <c r="AB47" i="1"/>
  <c r="X48" i="1"/>
  <c r="AC47" i="1"/>
  <c r="V48" i="1"/>
  <c r="AA47" i="1"/>
  <c r="AB105" i="5" l="1"/>
  <c r="W106" i="5"/>
  <c r="AC105" i="5"/>
  <c r="X106" i="5"/>
  <c r="AA106" i="5"/>
  <c r="V107" i="5"/>
  <c r="V49" i="1"/>
  <c r="AA48" i="1"/>
  <c r="X49" i="1"/>
  <c r="AC48" i="1"/>
  <c r="W49" i="1"/>
  <c r="AB48" i="1"/>
  <c r="AC106" i="5" l="1"/>
  <c r="X107" i="5"/>
  <c r="AA107" i="5"/>
  <c r="V108" i="5"/>
  <c r="AB106" i="5"/>
  <c r="W107" i="5"/>
  <c r="X50" i="1"/>
  <c r="AC49" i="1"/>
  <c r="W50" i="1"/>
  <c r="AB49" i="1"/>
  <c r="V50" i="1"/>
  <c r="AA49" i="1"/>
  <c r="AA108" i="5" l="1"/>
  <c r="V109" i="5"/>
  <c r="AB107" i="5"/>
  <c r="W108" i="5"/>
  <c r="AC107" i="5"/>
  <c r="X108" i="5"/>
  <c r="V51" i="1"/>
  <c r="AA50" i="1"/>
  <c r="W51" i="1"/>
  <c r="AB50" i="1"/>
  <c r="X51" i="1"/>
  <c r="AC50" i="1"/>
  <c r="AB108" i="5" l="1"/>
  <c r="W109" i="5"/>
  <c r="AC108" i="5"/>
  <c r="X109" i="5"/>
  <c r="AA109" i="5"/>
  <c r="V110" i="5"/>
  <c r="X52" i="1"/>
  <c r="AC51" i="1"/>
  <c r="W52" i="1"/>
  <c r="AB51" i="1"/>
  <c r="V52" i="1"/>
  <c r="AA51" i="1"/>
  <c r="AC109" i="5" l="1"/>
  <c r="X110" i="5"/>
  <c r="AA110" i="5"/>
  <c r="V111" i="5"/>
  <c r="AB109" i="5"/>
  <c r="W110" i="5"/>
  <c r="V53" i="1"/>
  <c r="AA52" i="1"/>
  <c r="W53" i="1"/>
  <c r="AB52" i="1"/>
  <c r="X53" i="1"/>
  <c r="AC52" i="1"/>
  <c r="AA111" i="5" l="1"/>
  <c r="V112" i="5"/>
  <c r="X111" i="5"/>
  <c r="AC110" i="5"/>
  <c r="AB110" i="5"/>
  <c r="W111" i="5"/>
  <c r="X54" i="1"/>
  <c r="AC53" i="1"/>
  <c r="W54" i="1"/>
  <c r="AB53" i="1"/>
  <c r="V54" i="1"/>
  <c r="AA53" i="1"/>
  <c r="AC111" i="5" l="1"/>
  <c r="X112" i="5"/>
  <c r="AB111" i="5"/>
  <c r="W112" i="5"/>
  <c r="AA112" i="5"/>
  <c r="V113" i="5"/>
  <c r="V55" i="1"/>
  <c r="AA54" i="1"/>
  <c r="W55" i="1"/>
  <c r="AB54" i="1"/>
  <c r="X55" i="1"/>
  <c r="AC54" i="1"/>
  <c r="AC112" i="5" l="1"/>
  <c r="X113" i="5"/>
  <c r="AB112" i="5"/>
  <c r="W113" i="5"/>
  <c r="AA113" i="5"/>
  <c r="V114" i="5"/>
  <c r="X56" i="1"/>
  <c r="AC55" i="1"/>
  <c r="W56" i="1"/>
  <c r="AB55" i="1"/>
  <c r="V56" i="1"/>
  <c r="AA55" i="1"/>
  <c r="AB113" i="5" l="1"/>
  <c r="W114" i="5"/>
  <c r="AA114" i="5"/>
  <c r="V115" i="5"/>
  <c r="AC113" i="5"/>
  <c r="X114" i="5"/>
  <c r="V57" i="1"/>
  <c r="AA56" i="1"/>
  <c r="W57" i="1"/>
  <c r="AB56" i="1"/>
  <c r="X57" i="1"/>
  <c r="AC56" i="1"/>
  <c r="AA115" i="5" l="1"/>
  <c r="V116" i="5"/>
  <c r="AB114" i="5"/>
  <c r="W115" i="5"/>
  <c r="AC114" i="5"/>
  <c r="X115" i="5"/>
  <c r="X58" i="1"/>
  <c r="AC57" i="1"/>
  <c r="W58" i="1"/>
  <c r="AB57" i="1"/>
  <c r="V58" i="1"/>
  <c r="AA57" i="1"/>
  <c r="AB115" i="5" l="1"/>
  <c r="W116" i="5"/>
  <c r="AC115" i="5"/>
  <c r="X116" i="5"/>
  <c r="AA116" i="5"/>
  <c r="V117" i="5"/>
  <c r="V59" i="1"/>
  <c r="AA58" i="1"/>
  <c r="W59" i="1"/>
  <c r="AB58" i="1"/>
  <c r="X59" i="1"/>
  <c r="AC58" i="1"/>
  <c r="AC116" i="5" l="1"/>
  <c r="X117" i="5"/>
  <c r="AB116" i="5"/>
  <c r="W117" i="5"/>
  <c r="AA117" i="5"/>
  <c r="V118" i="5"/>
  <c r="X60" i="1"/>
  <c r="AC59" i="1"/>
  <c r="W60" i="1"/>
  <c r="AB59" i="1"/>
  <c r="V60" i="1"/>
  <c r="AA59" i="1"/>
  <c r="AB117" i="5" l="1"/>
  <c r="W118" i="5"/>
  <c r="AC117" i="5"/>
  <c r="X118" i="5"/>
  <c r="AA118" i="5"/>
  <c r="V119" i="5"/>
  <c r="V61" i="1"/>
  <c r="AA60" i="1"/>
  <c r="W61" i="1"/>
  <c r="AB60" i="1"/>
  <c r="X61" i="1"/>
  <c r="AC60" i="1"/>
  <c r="AB118" i="5" l="1"/>
  <c r="W119" i="5"/>
  <c r="X119" i="5"/>
  <c r="AC118" i="5"/>
  <c r="AA119" i="5"/>
  <c r="V120" i="5"/>
  <c r="X62" i="1"/>
  <c r="AC61" i="1"/>
  <c r="W62" i="1"/>
  <c r="AB61" i="1"/>
  <c r="V62" i="1"/>
  <c r="AA61" i="1"/>
  <c r="AB119" i="5" l="1"/>
  <c r="W120" i="5"/>
  <c r="AC119" i="5"/>
  <c r="X120" i="5"/>
  <c r="AA120" i="5"/>
  <c r="V121" i="5"/>
  <c r="V63" i="1"/>
  <c r="AA62" i="1"/>
  <c r="W63" i="1"/>
  <c r="AB62" i="1"/>
  <c r="X63" i="1"/>
  <c r="AC62" i="1"/>
  <c r="AC120" i="5" l="1"/>
  <c r="X121" i="5"/>
  <c r="AA121" i="5"/>
  <c r="V122" i="5"/>
  <c r="AB120" i="5"/>
  <c r="W121" i="5"/>
  <c r="X64" i="1"/>
  <c r="AC63" i="1"/>
  <c r="W64" i="1"/>
  <c r="AB63" i="1"/>
  <c r="V64" i="1"/>
  <c r="AA63" i="1"/>
  <c r="AC121" i="5" l="1"/>
  <c r="X122" i="5"/>
  <c r="AA122" i="5"/>
  <c r="V123" i="5"/>
  <c r="AB121" i="5"/>
  <c r="W122" i="5"/>
  <c r="V65" i="1"/>
  <c r="AA64" i="1"/>
  <c r="W65" i="1"/>
  <c r="AB64" i="1"/>
  <c r="X65" i="1"/>
  <c r="AC64" i="1"/>
  <c r="AA123" i="5" l="1"/>
  <c r="V124" i="5"/>
  <c r="AB122" i="5"/>
  <c r="W123" i="5"/>
  <c r="AC122" i="5"/>
  <c r="X123" i="5"/>
  <c r="AC65" i="1"/>
  <c r="X66" i="1"/>
  <c r="AA65" i="1"/>
  <c r="V66" i="1"/>
  <c r="AB65" i="1"/>
  <c r="W66" i="1"/>
  <c r="AA124" i="5" l="1"/>
  <c r="V125" i="5"/>
  <c r="AB123" i="5"/>
  <c r="W124" i="5"/>
  <c r="AC123" i="5"/>
  <c r="X124" i="5"/>
  <c r="V67" i="1"/>
  <c r="AA66" i="1"/>
  <c r="W67" i="1"/>
  <c r="AB66" i="1"/>
  <c r="X67" i="1"/>
  <c r="AC66" i="1"/>
  <c r="F8" i="2"/>
  <c r="C12" i="2" s="1"/>
  <c r="AB124" i="5" l="1"/>
  <c r="W125" i="5"/>
  <c r="AC124" i="5"/>
  <c r="X125" i="5"/>
  <c r="AA125" i="5"/>
  <c r="V126" i="5"/>
  <c r="W68" i="1"/>
  <c r="AB67" i="1"/>
  <c r="X68" i="1"/>
  <c r="AC67" i="1"/>
  <c r="V68" i="1"/>
  <c r="AA67" i="1"/>
  <c r="AB125" i="5" l="1"/>
  <c r="W126" i="5"/>
  <c r="AC125" i="5"/>
  <c r="X126" i="5"/>
  <c r="AA126" i="5"/>
  <c r="V127" i="5"/>
  <c r="X69" i="1"/>
  <c r="AC68" i="1"/>
  <c r="V69" i="1"/>
  <c r="AA68" i="1"/>
  <c r="W69" i="1"/>
  <c r="AB68" i="1"/>
  <c r="X127" i="5" l="1"/>
  <c r="AC126" i="5"/>
  <c r="AA127" i="5"/>
  <c r="V128" i="5"/>
  <c r="AB126" i="5"/>
  <c r="W127" i="5"/>
  <c r="V70" i="1"/>
  <c r="AA69" i="1"/>
  <c r="W70" i="1"/>
  <c r="AB69" i="1"/>
  <c r="X70" i="1"/>
  <c r="AC69" i="1"/>
  <c r="AA128" i="5" l="1"/>
  <c r="V129" i="5"/>
  <c r="AB127" i="5"/>
  <c r="W128" i="5"/>
  <c r="AC127" i="5"/>
  <c r="X128" i="5"/>
  <c r="W71" i="1"/>
  <c r="AB70" i="1"/>
  <c r="X71" i="1"/>
  <c r="AC70" i="1"/>
  <c r="V71" i="1"/>
  <c r="AA70" i="1"/>
  <c r="AA129" i="5" l="1"/>
  <c r="V130" i="5"/>
  <c r="AB128" i="5"/>
  <c r="W129" i="5"/>
  <c r="X129" i="5"/>
  <c r="AC128" i="5"/>
  <c r="X72" i="1"/>
  <c r="AC71" i="1"/>
  <c r="V72" i="1"/>
  <c r="AA71" i="1"/>
  <c r="W72" i="1"/>
  <c r="AB71" i="1"/>
  <c r="AA130" i="5" l="1"/>
  <c r="V131" i="5"/>
  <c r="AB129" i="5"/>
  <c r="W130" i="5"/>
  <c r="AC129" i="5"/>
  <c r="X130" i="5"/>
  <c r="V73" i="1"/>
  <c r="AA72" i="1"/>
  <c r="W73" i="1"/>
  <c r="AB72" i="1"/>
  <c r="X73" i="1"/>
  <c r="AC72" i="1"/>
  <c r="AB130" i="5" l="1"/>
  <c r="W131" i="5"/>
  <c r="AA131" i="5"/>
  <c r="V132" i="5"/>
  <c r="AC130" i="5"/>
  <c r="X131" i="5"/>
  <c r="W74" i="1"/>
  <c r="AB73" i="1"/>
  <c r="X74" i="1"/>
  <c r="AC73" i="1"/>
  <c r="V74" i="1"/>
  <c r="AA73" i="1"/>
  <c r="AB131" i="5" l="1"/>
  <c r="W132" i="5"/>
  <c r="AA132" i="5"/>
  <c r="V133" i="5"/>
  <c r="AC131" i="5"/>
  <c r="X132" i="5"/>
  <c r="X75" i="1"/>
  <c r="AC74" i="1"/>
  <c r="V75" i="1"/>
  <c r="AA74" i="1"/>
  <c r="W75" i="1"/>
  <c r="AB74" i="1"/>
  <c r="AB132" i="5" l="1"/>
  <c r="W133" i="5"/>
  <c r="AA133" i="5"/>
  <c r="V134" i="5"/>
  <c r="AC132" i="5"/>
  <c r="X133" i="5"/>
  <c r="V76" i="1"/>
  <c r="AA75" i="1"/>
  <c r="W76" i="1"/>
  <c r="AB75" i="1"/>
  <c r="X76" i="1"/>
  <c r="AC75" i="1"/>
  <c r="AC133" i="5" l="1"/>
  <c r="X134" i="5"/>
  <c r="AA134" i="5"/>
  <c r="V135" i="5"/>
  <c r="AB133" i="5"/>
  <c r="W134" i="5"/>
  <c r="W77" i="1"/>
  <c r="AB76" i="1"/>
  <c r="X77" i="1"/>
  <c r="AC76" i="1"/>
  <c r="V77" i="1"/>
  <c r="AA76" i="1"/>
  <c r="AC134" i="5" l="1"/>
  <c r="X135" i="5"/>
  <c r="AA135" i="5"/>
  <c r="V136" i="5"/>
  <c r="AB134" i="5"/>
  <c r="W135" i="5"/>
  <c r="X78" i="1"/>
  <c r="AC77" i="1"/>
  <c r="V78" i="1"/>
  <c r="AA77" i="1"/>
  <c r="W78" i="1"/>
  <c r="AB77" i="1"/>
  <c r="AC135" i="5" l="1"/>
  <c r="X136" i="5"/>
  <c r="AA136" i="5"/>
  <c r="V137" i="5"/>
  <c r="AB135" i="5"/>
  <c r="W136" i="5"/>
  <c r="V79" i="1"/>
  <c r="AA78" i="1"/>
  <c r="W79" i="1"/>
  <c r="AB78" i="1"/>
  <c r="X79" i="1"/>
  <c r="AC78" i="1"/>
  <c r="AC136" i="5" l="1"/>
  <c r="X137" i="5"/>
  <c r="AA137" i="5"/>
  <c r="V138" i="5"/>
  <c r="AB136" i="5"/>
  <c r="W137" i="5"/>
  <c r="W80" i="1"/>
  <c r="AB79" i="1"/>
  <c r="X80" i="1"/>
  <c r="AC79" i="1"/>
  <c r="V80" i="1"/>
  <c r="AA79" i="1"/>
  <c r="AC137" i="5" l="1"/>
  <c r="X138" i="5"/>
  <c r="V139" i="5"/>
  <c r="AA138" i="5"/>
  <c r="AB137" i="5"/>
  <c r="W138" i="5"/>
  <c r="X81" i="1"/>
  <c r="AC80" i="1"/>
  <c r="V81" i="1"/>
  <c r="AA80" i="1"/>
  <c r="W81" i="1"/>
  <c r="AB80" i="1"/>
  <c r="AC138" i="5" l="1"/>
  <c r="X139" i="5"/>
  <c r="AA139" i="5"/>
  <c r="V140" i="5"/>
  <c r="AB138" i="5"/>
  <c r="W139" i="5"/>
  <c r="V82" i="1"/>
  <c r="AA81" i="1"/>
  <c r="W82" i="1"/>
  <c r="AB81" i="1"/>
  <c r="X82" i="1"/>
  <c r="AC81" i="1"/>
  <c r="AC139" i="5" l="1"/>
  <c r="X140" i="5"/>
  <c r="AA140" i="5"/>
  <c r="V141" i="5"/>
  <c r="AB139" i="5"/>
  <c r="W140" i="5"/>
  <c r="W83" i="1"/>
  <c r="AB82" i="1"/>
  <c r="X83" i="1"/>
  <c r="AC82" i="1"/>
  <c r="V83" i="1"/>
  <c r="AA82" i="1"/>
  <c r="AA141" i="5" l="1"/>
  <c r="V142" i="5"/>
  <c r="AC140" i="5"/>
  <c r="X141" i="5"/>
  <c r="AB140" i="5"/>
  <c r="W141" i="5"/>
  <c r="X84" i="1"/>
  <c r="AC83" i="1"/>
  <c r="V84" i="1"/>
  <c r="AA83" i="1"/>
  <c r="W84" i="1"/>
  <c r="AB83" i="1"/>
  <c r="AA142" i="5" l="1"/>
  <c r="V143" i="5"/>
  <c r="AC141" i="5"/>
  <c r="X142" i="5"/>
  <c r="AB141" i="5"/>
  <c r="W142" i="5"/>
  <c r="V85" i="1"/>
  <c r="AA84" i="1"/>
  <c r="W85" i="1"/>
  <c r="AB84" i="1"/>
  <c r="X85" i="1"/>
  <c r="AC84" i="1"/>
  <c r="AC142" i="5" l="1"/>
  <c r="X143" i="5"/>
  <c r="AB142" i="5"/>
  <c r="W143" i="5"/>
  <c r="AA143" i="5"/>
  <c r="V144" i="5"/>
  <c r="W86" i="1"/>
  <c r="AB85" i="1"/>
  <c r="X86" i="1"/>
  <c r="AC85" i="1"/>
  <c r="V86" i="1"/>
  <c r="AA85" i="1"/>
  <c r="AB143" i="5" l="1"/>
  <c r="W144" i="5"/>
  <c r="AC143" i="5"/>
  <c r="X144" i="5"/>
  <c r="AA144" i="5"/>
  <c r="V145" i="5"/>
  <c r="X87" i="1"/>
  <c r="AC86" i="1"/>
  <c r="V87" i="1"/>
  <c r="AA86" i="1"/>
  <c r="W87" i="1"/>
  <c r="AB86" i="1"/>
  <c r="AB144" i="5" l="1"/>
  <c r="W145" i="5"/>
  <c r="AC144" i="5"/>
  <c r="X145" i="5"/>
  <c r="AA145" i="5"/>
  <c r="V146" i="5"/>
  <c r="V88" i="1"/>
  <c r="AA87" i="1"/>
  <c r="W88" i="1"/>
  <c r="AB87" i="1"/>
  <c r="X88" i="1"/>
  <c r="AC87" i="1"/>
  <c r="AB145" i="5" l="1"/>
  <c r="W146" i="5"/>
  <c r="AC145" i="5"/>
  <c r="X146" i="5"/>
  <c r="AA146" i="5"/>
  <c r="V147" i="5"/>
  <c r="W89" i="1"/>
  <c r="AB88" i="1"/>
  <c r="X89" i="1"/>
  <c r="AC88" i="1"/>
  <c r="V89" i="1"/>
  <c r="AA88" i="1"/>
  <c r="AC146" i="5" l="1"/>
  <c r="X147" i="5"/>
  <c r="AB146" i="5"/>
  <c r="W147" i="5"/>
  <c r="AA147" i="5"/>
  <c r="V148" i="5"/>
  <c r="X90" i="1"/>
  <c r="AC89" i="1"/>
  <c r="V90" i="1"/>
  <c r="AA89" i="1"/>
  <c r="W90" i="1"/>
  <c r="AB89" i="1"/>
  <c r="AB147" i="5" l="1"/>
  <c r="W148" i="5"/>
  <c r="AC147" i="5"/>
  <c r="X148" i="5"/>
  <c r="AA148" i="5"/>
  <c r="V149" i="5"/>
  <c r="V91" i="1"/>
  <c r="AA90" i="1"/>
  <c r="W91" i="1"/>
  <c r="AB90" i="1"/>
  <c r="X91" i="1"/>
  <c r="AC90" i="1"/>
  <c r="AB148" i="5" l="1"/>
  <c r="W149" i="5"/>
  <c r="AC148" i="5"/>
  <c r="X149" i="5"/>
  <c r="AA149" i="5"/>
  <c r="V150" i="5"/>
  <c r="W92" i="1"/>
  <c r="AB91" i="1"/>
  <c r="X92" i="1"/>
  <c r="AC91" i="1"/>
  <c r="V92" i="1"/>
  <c r="AA91" i="1"/>
  <c r="AC149" i="5" l="1"/>
  <c r="X150" i="5"/>
  <c r="AB149" i="5"/>
  <c r="W150" i="5"/>
  <c r="AA150" i="5"/>
  <c r="V151" i="5"/>
  <c r="X93" i="1"/>
  <c r="AC92" i="1"/>
  <c r="V93" i="1"/>
  <c r="AA92" i="1"/>
  <c r="W93" i="1"/>
  <c r="AB92" i="1"/>
  <c r="AA151" i="5" l="1"/>
  <c r="V152" i="5"/>
  <c r="AB150" i="5"/>
  <c r="W151" i="5"/>
  <c r="AC150" i="5"/>
  <c r="X151" i="5"/>
  <c r="V94" i="1"/>
  <c r="AA93" i="1"/>
  <c r="W94" i="1"/>
  <c r="AB93" i="1"/>
  <c r="X94" i="1"/>
  <c r="AC93" i="1"/>
  <c r="AB151" i="5" l="1"/>
  <c r="W152" i="5"/>
  <c r="AA152" i="5"/>
  <c r="V153" i="5"/>
  <c r="AC151" i="5"/>
  <c r="X152" i="5"/>
  <c r="W95" i="1"/>
  <c r="AB94" i="1"/>
  <c r="X95" i="1"/>
  <c r="AC94" i="1"/>
  <c r="V95" i="1"/>
  <c r="AA94" i="1"/>
  <c r="AB152" i="5" l="1"/>
  <c r="W153" i="5"/>
  <c r="AA153" i="5"/>
  <c r="V154" i="5"/>
  <c r="AC152" i="5"/>
  <c r="X153" i="5"/>
  <c r="X96" i="1"/>
  <c r="AC95" i="1"/>
  <c r="V96" i="1"/>
  <c r="AA95" i="1"/>
  <c r="W96" i="1"/>
  <c r="AB95" i="1"/>
  <c r="AB153" i="5" l="1"/>
  <c r="W154" i="5"/>
  <c r="AA154" i="5"/>
  <c r="V155" i="5"/>
  <c r="AC153" i="5"/>
  <c r="X154" i="5"/>
  <c r="V97" i="1"/>
  <c r="AA96" i="1"/>
  <c r="W97" i="1"/>
  <c r="AB96" i="1"/>
  <c r="X97" i="1"/>
  <c r="AC96" i="1"/>
  <c r="AB154" i="5" l="1"/>
  <c r="W155" i="5"/>
  <c r="AA155" i="5"/>
  <c r="V156" i="5"/>
  <c r="AC154" i="5"/>
  <c r="X155" i="5"/>
  <c r="W98" i="1"/>
  <c r="AB97" i="1"/>
  <c r="X98" i="1"/>
  <c r="AC97" i="1"/>
  <c r="V98" i="1"/>
  <c r="AA97" i="1"/>
  <c r="AA156" i="5" l="1"/>
  <c r="V157" i="5"/>
  <c r="AB155" i="5"/>
  <c r="W156" i="5"/>
  <c r="AC155" i="5"/>
  <c r="X156" i="5"/>
  <c r="X99" i="1"/>
  <c r="AC98" i="1"/>
  <c r="V99" i="1"/>
  <c r="AA98" i="1"/>
  <c r="W99" i="1"/>
  <c r="AB98" i="1"/>
  <c r="AA157" i="5" l="1"/>
  <c r="V158" i="5"/>
  <c r="AB156" i="5"/>
  <c r="W157" i="5"/>
  <c r="AC156" i="5"/>
  <c r="X157" i="5"/>
  <c r="V100" i="1"/>
  <c r="AA99" i="1"/>
  <c r="W100" i="1"/>
  <c r="AB99" i="1"/>
  <c r="X100" i="1"/>
  <c r="AC99" i="1"/>
  <c r="AB157" i="5" l="1"/>
  <c r="W158" i="5"/>
  <c r="AA158" i="5"/>
  <c r="V159" i="5"/>
  <c r="AC157" i="5"/>
  <c r="X158" i="5"/>
  <c r="W101" i="1"/>
  <c r="AB100" i="1"/>
  <c r="X101" i="1"/>
  <c r="AC100" i="1"/>
  <c r="V101" i="1"/>
  <c r="AA100" i="1"/>
  <c r="AB158" i="5" l="1"/>
  <c r="W159" i="5"/>
  <c r="AA159" i="5"/>
  <c r="V160" i="5"/>
  <c r="AC158" i="5"/>
  <c r="X159" i="5"/>
  <c r="X102" i="1"/>
  <c r="AC101" i="1"/>
  <c r="V102" i="1"/>
  <c r="AA101" i="1"/>
  <c r="W102" i="1"/>
  <c r="AB101" i="1"/>
  <c r="AA160" i="5" l="1"/>
  <c r="V161" i="5"/>
  <c r="AB159" i="5"/>
  <c r="W160" i="5"/>
  <c r="AC159" i="5"/>
  <c r="X160" i="5"/>
  <c r="V103" i="1"/>
  <c r="AA102" i="1"/>
  <c r="W103" i="1"/>
  <c r="AB102" i="1"/>
  <c r="X103" i="1"/>
  <c r="AC102" i="1"/>
  <c r="AA161" i="5" l="1"/>
  <c r="V162" i="5"/>
  <c r="AB160" i="5"/>
  <c r="W161" i="5"/>
  <c r="AC160" i="5"/>
  <c r="X161" i="5"/>
  <c r="W104" i="1"/>
  <c r="AB103" i="1"/>
  <c r="X104" i="1"/>
  <c r="AC103" i="1"/>
  <c r="V104" i="1"/>
  <c r="AA103" i="1"/>
  <c r="AA162" i="5" l="1"/>
  <c r="V163" i="5"/>
  <c r="AB161" i="5"/>
  <c r="W162" i="5"/>
  <c r="AC161" i="5"/>
  <c r="X162" i="5"/>
  <c r="X105" i="1"/>
  <c r="AC104" i="1"/>
  <c r="V105" i="1"/>
  <c r="AA104" i="1"/>
  <c r="W105" i="1"/>
  <c r="AB104" i="1"/>
  <c r="AC162" i="5" l="1"/>
  <c r="X163" i="5"/>
  <c r="AB162" i="5"/>
  <c r="W163" i="5"/>
  <c r="AA163" i="5"/>
  <c r="V164" i="5"/>
  <c r="V106" i="1"/>
  <c r="AA105" i="1"/>
  <c r="W106" i="1"/>
  <c r="AB105" i="1"/>
  <c r="X106" i="1"/>
  <c r="AC105" i="1"/>
  <c r="AB163" i="5" l="1"/>
  <c r="W164" i="5"/>
  <c r="AC163" i="5"/>
  <c r="X164" i="5"/>
  <c r="AA164" i="5"/>
  <c r="V165" i="5"/>
  <c r="W107" i="1"/>
  <c r="AB106" i="1"/>
  <c r="X107" i="1"/>
  <c r="AC106" i="1"/>
  <c r="V107" i="1"/>
  <c r="AA106" i="1"/>
  <c r="AB164" i="5" l="1"/>
  <c r="W165" i="5"/>
  <c r="AC164" i="5"/>
  <c r="X165" i="5"/>
  <c r="AA165" i="5"/>
  <c r="V166" i="5"/>
  <c r="X108" i="1"/>
  <c r="AC107" i="1"/>
  <c r="V108" i="1"/>
  <c r="AA107" i="1"/>
  <c r="W108" i="1"/>
  <c r="AB107" i="1"/>
  <c r="AC165" i="5" l="1"/>
  <c r="X166" i="5"/>
  <c r="AB165" i="5"/>
  <c r="W166" i="5"/>
  <c r="AA166" i="5"/>
  <c r="V167" i="5"/>
  <c r="V109" i="1"/>
  <c r="AA108" i="1"/>
  <c r="W109" i="1"/>
  <c r="AB108" i="1"/>
  <c r="X109" i="1"/>
  <c r="AC108" i="1"/>
  <c r="AB166" i="5" l="1"/>
  <c r="W167" i="5"/>
  <c r="AC166" i="5"/>
  <c r="X167" i="5"/>
  <c r="AA167" i="5"/>
  <c r="V168" i="5"/>
  <c r="W110" i="1"/>
  <c r="AB109" i="1"/>
  <c r="X110" i="1"/>
  <c r="AC109" i="1"/>
  <c r="V110" i="1"/>
  <c r="AA109" i="1"/>
  <c r="AB167" i="5" l="1"/>
  <c r="W168" i="5"/>
  <c r="AC167" i="5"/>
  <c r="X168" i="5"/>
  <c r="AA168" i="5"/>
  <c r="V169" i="5"/>
  <c r="X111" i="1"/>
  <c r="AC110" i="1"/>
  <c r="V111" i="1"/>
  <c r="AA110" i="1"/>
  <c r="W111" i="1"/>
  <c r="AB110" i="1"/>
  <c r="AB168" i="5" l="1"/>
  <c r="W169" i="5"/>
  <c r="AC168" i="5"/>
  <c r="X169" i="5"/>
  <c r="AA169" i="5"/>
  <c r="V170" i="5"/>
  <c r="V112" i="1"/>
  <c r="AA111" i="1"/>
  <c r="W112" i="1"/>
  <c r="AB111" i="1"/>
  <c r="X112" i="1"/>
  <c r="AC111" i="1"/>
  <c r="AB169" i="5" l="1"/>
  <c r="W170" i="5"/>
  <c r="AC169" i="5"/>
  <c r="X170" i="5"/>
  <c r="AA170" i="5"/>
  <c r="V171" i="5"/>
  <c r="W113" i="1"/>
  <c r="AB112" i="1"/>
  <c r="X113" i="1"/>
  <c r="AC112" i="1"/>
  <c r="V113" i="1"/>
  <c r="AA112" i="1"/>
  <c r="AB170" i="5" l="1"/>
  <c r="W171" i="5"/>
  <c r="AC170" i="5"/>
  <c r="X171" i="5"/>
  <c r="AA171" i="5"/>
  <c r="V172" i="5"/>
  <c r="X114" i="1"/>
  <c r="AC113" i="1"/>
  <c r="V114" i="1"/>
  <c r="AA113" i="1"/>
  <c r="W114" i="1"/>
  <c r="AB113" i="1"/>
  <c r="AA172" i="5" l="1"/>
  <c r="V173" i="5"/>
  <c r="AC171" i="5"/>
  <c r="X172" i="5"/>
  <c r="AB171" i="5"/>
  <c r="W172" i="5"/>
  <c r="V115" i="1"/>
  <c r="AA114" i="1"/>
  <c r="W115" i="1"/>
  <c r="AB114" i="1"/>
  <c r="X115" i="1"/>
  <c r="AC114" i="1"/>
  <c r="AA173" i="5" l="1"/>
  <c r="V174" i="5"/>
  <c r="X173" i="5"/>
  <c r="AC172" i="5"/>
  <c r="AB172" i="5"/>
  <c r="W173" i="5"/>
  <c r="W116" i="1"/>
  <c r="AB115" i="1"/>
  <c r="X116" i="1"/>
  <c r="AC115" i="1"/>
  <c r="V116" i="1"/>
  <c r="AA115" i="1"/>
  <c r="AA174" i="5" l="1"/>
  <c r="V175" i="5"/>
  <c r="AC173" i="5"/>
  <c r="X174" i="5"/>
  <c r="AB173" i="5"/>
  <c r="W174" i="5"/>
  <c r="X117" i="1"/>
  <c r="AC116" i="1"/>
  <c r="V117" i="1"/>
  <c r="AA116" i="1"/>
  <c r="W117" i="1"/>
  <c r="AB116" i="1"/>
  <c r="AA175" i="5" l="1"/>
  <c r="V176" i="5"/>
  <c r="AC174" i="5"/>
  <c r="X175" i="5"/>
  <c r="AB174" i="5"/>
  <c r="W175" i="5"/>
  <c r="V118" i="1"/>
  <c r="AA117" i="1"/>
  <c r="W118" i="1"/>
  <c r="AB117" i="1"/>
  <c r="X118" i="1"/>
  <c r="AC117" i="1"/>
  <c r="AA176" i="5" l="1"/>
  <c r="V177" i="5"/>
  <c r="AC175" i="5"/>
  <c r="X176" i="5"/>
  <c r="AB175" i="5"/>
  <c r="W176" i="5"/>
  <c r="W119" i="1"/>
  <c r="AB118" i="1"/>
  <c r="X119" i="1"/>
  <c r="AC118" i="1"/>
  <c r="V119" i="1"/>
  <c r="AA118" i="1"/>
  <c r="X177" i="5" l="1"/>
  <c r="AC176" i="5"/>
  <c r="AA177" i="5"/>
  <c r="V178" i="5"/>
  <c r="AB176" i="5"/>
  <c r="W177" i="5"/>
  <c r="X120" i="1"/>
  <c r="AC119" i="1"/>
  <c r="V120" i="1"/>
  <c r="AA119" i="1"/>
  <c r="W120" i="1"/>
  <c r="AB119" i="1"/>
  <c r="AA178" i="5" l="1"/>
  <c r="V179" i="5"/>
  <c r="AB177" i="5"/>
  <c r="W178" i="5"/>
  <c r="AC177" i="5"/>
  <c r="X178" i="5"/>
  <c r="V121" i="1"/>
  <c r="AA120" i="1"/>
  <c r="W121" i="1"/>
  <c r="AB120" i="1"/>
  <c r="X121" i="1"/>
  <c r="AC120" i="1"/>
  <c r="AB178" i="5" l="1"/>
  <c r="W179" i="5"/>
  <c r="X179" i="5"/>
  <c r="AC178" i="5"/>
  <c r="AA179" i="5"/>
  <c r="V180" i="5"/>
  <c r="W122" i="1"/>
  <c r="AB121" i="1"/>
  <c r="X122" i="1"/>
  <c r="AC121" i="1"/>
  <c r="V122" i="1"/>
  <c r="AA121" i="1"/>
  <c r="AB179" i="5" l="1"/>
  <c r="W180" i="5"/>
  <c r="AC179" i="5"/>
  <c r="X180" i="5"/>
  <c r="AA180" i="5"/>
  <c r="V181" i="5"/>
  <c r="X123" i="1"/>
  <c r="AC122" i="1"/>
  <c r="V123" i="1"/>
  <c r="AA122" i="1"/>
  <c r="W123" i="1"/>
  <c r="AB122" i="1"/>
  <c r="AB180" i="5" l="1"/>
  <c r="W181" i="5"/>
  <c r="X181" i="5"/>
  <c r="AC180" i="5"/>
  <c r="AA181" i="5"/>
  <c r="V182" i="5"/>
  <c r="V124" i="1"/>
  <c r="AA123" i="1"/>
  <c r="W124" i="1"/>
  <c r="AB123" i="1"/>
  <c r="X124" i="1"/>
  <c r="AC123" i="1"/>
  <c r="AB181" i="5" l="1"/>
  <c r="W182" i="5"/>
  <c r="AC181" i="5"/>
  <c r="X182" i="5"/>
  <c r="AA182" i="5"/>
  <c r="V183" i="5"/>
  <c r="W125" i="1"/>
  <c r="AB124" i="1"/>
  <c r="X125" i="1"/>
  <c r="AC124" i="1"/>
  <c r="V125" i="1"/>
  <c r="AA124" i="1"/>
  <c r="AA183" i="5" l="1"/>
  <c r="V184" i="5"/>
  <c r="AC182" i="5"/>
  <c r="X183" i="5"/>
  <c r="AB182" i="5"/>
  <c r="W183" i="5"/>
  <c r="X126" i="1"/>
  <c r="AC125" i="1"/>
  <c r="V126" i="1"/>
  <c r="AA125" i="1"/>
  <c r="W126" i="1"/>
  <c r="AB125" i="1"/>
  <c r="AA184" i="5" l="1"/>
  <c r="V185" i="5"/>
  <c r="AC183" i="5"/>
  <c r="X184" i="5"/>
  <c r="AB183" i="5"/>
  <c r="W184" i="5"/>
  <c r="V127" i="1"/>
  <c r="AA126" i="1"/>
  <c r="W127" i="1"/>
  <c r="AB126" i="1"/>
  <c r="X127" i="1"/>
  <c r="AC126" i="1"/>
  <c r="X185" i="5" l="1"/>
  <c r="AC184" i="5"/>
  <c r="AB184" i="5"/>
  <c r="W185" i="5"/>
  <c r="AA185" i="5"/>
  <c r="V186" i="5"/>
  <c r="W128" i="1"/>
  <c r="AB127" i="1"/>
  <c r="X128" i="1"/>
  <c r="AC127" i="1"/>
  <c r="V128" i="1"/>
  <c r="AA127" i="1"/>
  <c r="AB185" i="5" l="1"/>
  <c r="W186" i="5"/>
  <c r="AA186" i="5"/>
  <c r="V187" i="5"/>
  <c r="AC185" i="5"/>
  <c r="X186" i="5"/>
  <c r="X129" i="1"/>
  <c r="AC128" i="1"/>
  <c r="V129" i="1"/>
  <c r="AA128" i="1"/>
  <c r="W129" i="1"/>
  <c r="AB128" i="1"/>
  <c r="AA187" i="5" l="1"/>
  <c r="V188" i="5"/>
  <c r="AB186" i="5"/>
  <c r="W187" i="5"/>
  <c r="X187" i="5"/>
  <c r="AC186" i="5"/>
  <c r="V130" i="1"/>
  <c r="AA129" i="1"/>
  <c r="W130" i="1"/>
  <c r="AB129" i="1"/>
  <c r="X130" i="1"/>
  <c r="AC129" i="1"/>
  <c r="AB187" i="5" l="1"/>
  <c r="W188" i="5"/>
  <c r="AA188" i="5"/>
  <c r="V189" i="5"/>
  <c r="AC187" i="5"/>
  <c r="X188" i="5"/>
  <c r="W131" i="1"/>
  <c r="AB130" i="1"/>
  <c r="X131" i="1"/>
  <c r="AC130" i="1"/>
  <c r="V131" i="1"/>
  <c r="AA130" i="1"/>
  <c r="AB188" i="5" l="1"/>
  <c r="W189" i="5"/>
  <c r="AA189" i="5"/>
  <c r="V190" i="5"/>
  <c r="X189" i="5"/>
  <c r="AC188" i="5"/>
  <c r="X132" i="1"/>
  <c r="AC131" i="1"/>
  <c r="V132" i="1"/>
  <c r="AA131" i="1"/>
  <c r="W132" i="1"/>
  <c r="AB131" i="1"/>
  <c r="AB189" i="5" l="1"/>
  <c r="W190" i="5"/>
  <c r="AA190" i="5"/>
  <c r="V191" i="5"/>
  <c r="AC189" i="5"/>
  <c r="X190" i="5"/>
  <c r="V133" i="1"/>
  <c r="AA132" i="1"/>
  <c r="W133" i="1"/>
  <c r="AB132" i="1"/>
  <c r="X133" i="1"/>
  <c r="AC132" i="1"/>
  <c r="AA191" i="5" l="1"/>
  <c r="V192" i="5"/>
  <c r="AB190" i="5"/>
  <c r="W191" i="5"/>
  <c r="X191" i="5"/>
  <c r="AC190" i="5"/>
  <c r="W134" i="1"/>
  <c r="AB133" i="1"/>
  <c r="X134" i="1"/>
  <c r="AC133" i="1"/>
  <c r="V134" i="1"/>
  <c r="AA133" i="1"/>
  <c r="AA192" i="5" l="1"/>
  <c r="V193" i="5"/>
  <c r="AB191" i="5"/>
  <c r="W192" i="5"/>
  <c r="AC191" i="5"/>
  <c r="X192" i="5"/>
  <c r="X135" i="1"/>
  <c r="AC134" i="1"/>
  <c r="V135" i="1"/>
  <c r="AA134" i="1"/>
  <c r="W135" i="1"/>
  <c r="AB134" i="1"/>
  <c r="AA193" i="5" l="1"/>
  <c r="V194" i="5"/>
  <c r="AB192" i="5"/>
  <c r="W193" i="5"/>
  <c r="X193" i="5"/>
  <c r="AC192" i="5"/>
  <c r="V136" i="1"/>
  <c r="AA135" i="1"/>
  <c r="W136" i="1"/>
  <c r="AB135" i="1"/>
  <c r="X136" i="1"/>
  <c r="AC135" i="1"/>
  <c r="AB193" i="5" l="1"/>
  <c r="W194" i="5"/>
  <c r="AA194" i="5"/>
  <c r="V195" i="5"/>
  <c r="X194" i="5"/>
  <c r="AC193" i="5"/>
  <c r="W137" i="1"/>
  <c r="AB136" i="1"/>
  <c r="X137" i="1"/>
  <c r="AC136" i="1"/>
  <c r="V137" i="1"/>
  <c r="AA136" i="1"/>
  <c r="AA195" i="5" l="1"/>
  <c r="V196" i="5"/>
  <c r="AB194" i="5"/>
  <c r="W195" i="5"/>
  <c r="X195" i="5"/>
  <c r="AC194" i="5"/>
  <c r="X138" i="1"/>
  <c r="AC137" i="1"/>
  <c r="V138" i="1"/>
  <c r="AA137" i="1"/>
  <c r="W138" i="1"/>
  <c r="AB137" i="1"/>
  <c r="AA196" i="5" l="1"/>
  <c r="V197" i="5"/>
  <c r="AB195" i="5"/>
  <c r="W196" i="5"/>
  <c r="AC195" i="5"/>
  <c r="X196" i="5"/>
  <c r="V139" i="1"/>
  <c r="AA138" i="1"/>
  <c r="W139" i="1"/>
  <c r="AB138" i="1"/>
  <c r="X139" i="1"/>
  <c r="AC138" i="1"/>
  <c r="AB196" i="5" l="1"/>
  <c r="W197" i="5"/>
  <c r="AA197" i="5"/>
  <c r="V198" i="5"/>
  <c r="X197" i="5"/>
  <c r="AC196" i="5"/>
  <c r="W140" i="1"/>
  <c r="AB139" i="1"/>
  <c r="X140" i="1"/>
  <c r="AC139" i="1"/>
  <c r="V140" i="1"/>
  <c r="AA139" i="1"/>
  <c r="AB197" i="5" l="1"/>
  <c r="W198" i="5"/>
  <c r="AA198" i="5"/>
  <c r="V199" i="5"/>
  <c r="X198" i="5"/>
  <c r="AC197" i="5"/>
  <c r="X141" i="1"/>
  <c r="AC140" i="1"/>
  <c r="V141" i="1"/>
  <c r="AA140" i="1"/>
  <c r="W141" i="1"/>
  <c r="AB140" i="1"/>
  <c r="AB198" i="5" l="1"/>
  <c r="W199" i="5"/>
  <c r="AA199" i="5"/>
  <c r="V200" i="5"/>
  <c r="X199" i="5"/>
  <c r="AC198" i="5"/>
  <c r="V142" i="1"/>
  <c r="AA141" i="1"/>
  <c r="W142" i="1"/>
  <c r="AB141" i="1"/>
  <c r="X142" i="1"/>
  <c r="AC141" i="1"/>
  <c r="AA200" i="5" l="1"/>
  <c r="V201" i="5"/>
  <c r="AB199" i="5"/>
  <c r="W200" i="5"/>
  <c r="X200" i="5"/>
  <c r="AC199" i="5"/>
  <c r="W143" i="1"/>
  <c r="AB142" i="1"/>
  <c r="X143" i="1"/>
  <c r="AC142" i="1"/>
  <c r="V143" i="1"/>
  <c r="AA142" i="1"/>
  <c r="AA201" i="5" l="1"/>
  <c r="V202" i="5"/>
  <c r="AB200" i="5"/>
  <c r="W201" i="5"/>
  <c r="X201" i="5"/>
  <c r="AC200" i="5"/>
  <c r="X144" i="1"/>
  <c r="AC143" i="1"/>
  <c r="V144" i="1"/>
  <c r="AA143" i="1"/>
  <c r="W144" i="1"/>
  <c r="AB143" i="1"/>
  <c r="AA202" i="5" l="1"/>
  <c r="V203" i="5"/>
  <c r="AB201" i="5"/>
  <c r="W202" i="5"/>
  <c r="X202" i="5"/>
  <c r="AC201" i="5"/>
  <c r="V145" i="1"/>
  <c r="AA144" i="1"/>
  <c r="W145" i="1"/>
  <c r="AB144" i="1"/>
  <c r="X145" i="1"/>
  <c r="AC144" i="1"/>
  <c r="AA203" i="5" l="1"/>
  <c r="V204" i="5"/>
  <c r="AB202" i="5"/>
  <c r="W203" i="5"/>
  <c r="X203" i="5"/>
  <c r="AC202" i="5"/>
  <c r="W146" i="1"/>
  <c r="AB145" i="1"/>
  <c r="X146" i="1"/>
  <c r="AC145" i="1"/>
  <c r="V146" i="1"/>
  <c r="AA145" i="1"/>
  <c r="AA204" i="5" l="1"/>
  <c r="V205" i="5"/>
  <c r="AB203" i="5"/>
  <c r="W204" i="5"/>
  <c r="AC203" i="5"/>
  <c r="X204" i="5"/>
  <c r="X147" i="1"/>
  <c r="AC146" i="1"/>
  <c r="V147" i="1"/>
  <c r="AA146" i="1"/>
  <c r="W147" i="1"/>
  <c r="AB146" i="1"/>
  <c r="AA205" i="5" l="1"/>
  <c r="V206" i="5"/>
  <c r="AB204" i="5"/>
  <c r="W205" i="5"/>
  <c r="X205" i="5"/>
  <c r="AC204" i="5"/>
  <c r="V148" i="1"/>
  <c r="AA147" i="1"/>
  <c r="W148" i="1"/>
  <c r="AB147" i="1"/>
  <c r="X148" i="1"/>
  <c r="AC147" i="1"/>
  <c r="AB205" i="5" l="1"/>
  <c r="W206" i="5"/>
  <c r="AA206" i="5"/>
  <c r="V207" i="5"/>
  <c r="X206" i="5"/>
  <c r="AC205" i="5"/>
  <c r="W149" i="1"/>
  <c r="AB148" i="1"/>
  <c r="X149" i="1"/>
  <c r="AC148" i="1"/>
  <c r="V149" i="1"/>
  <c r="AA148" i="1"/>
  <c r="AA207" i="5" l="1"/>
  <c r="V208" i="5"/>
  <c r="AB206" i="5"/>
  <c r="W207" i="5"/>
  <c r="X207" i="5"/>
  <c r="AC206" i="5"/>
  <c r="X150" i="1"/>
  <c r="AC149" i="1"/>
  <c r="V150" i="1"/>
  <c r="AA149" i="1"/>
  <c r="W150" i="1"/>
  <c r="AB149" i="1"/>
  <c r="AB207" i="5" l="1"/>
  <c r="W208" i="5"/>
  <c r="AA208" i="5"/>
  <c r="V209" i="5"/>
  <c r="X208" i="5"/>
  <c r="AC207" i="5"/>
  <c r="V151" i="1"/>
  <c r="AA150" i="1"/>
  <c r="W151" i="1"/>
  <c r="AB150" i="1"/>
  <c r="X151" i="1"/>
  <c r="AC150" i="1"/>
  <c r="AA209" i="5" l="1"/>
  <c r="V210" i="5"/>
  <c r="AB208" i="5"/>
  <c r="W209" i="5"/>
  <c r="X209" i="5"/>
  <c r="AC208" i="5"/>
  <c r="W152" i="1"/>
  <c r="AB151" i="1"/>
  <c r="X152" i="1"/>
  <c r="AC151" i="1"/>
  <c r="V152" i="1"/>
  <c r="AA151" i="1"/>
  <c r="AA210" i="5" l="1"/>
  <c r="V211" i="5"/>
  <c r="AB209" i="5"/>
  <c r="W210" i="5"/>
  <c r="X210" i="5"/>
  <c r="AC209" i="5"/>
  <c r="X153" i="1"/>
  <c r="AC152" i="1"/>
  <c r="V153" i="1"/>
  <c r="AA152" i="1"/>
  <c r="W153" i="1"/>
  <c r="AB152" i="1"/>
  <c r="AA211" i="5" l="1"/>
  <c r="V212" i="5"/>
  <c r="AB210" i="5"/>
  <c r="W211" i="5"/>
  <c r="X211" i="5"/>
  <c r="AC210" i="5"/>
  <c r="V154" i="1"/>
  <c r="AA153" i="1"/>
  <c r="W154" i="1"/>
  <c r="AB153" i="1"/>
  <c r="X154" i="1"/>
  <c r="AC153" i="1"/>
  <c r="AA212" i="5" l="1"/>
  <c r="V213" i="5"/>
  <c r="AA213" i="5" s="1"/>
  <c r="AA214" i="5" s="1"/>
  <c r="AB211" i="5"/>
  <c r="W212" i="5"/>
  <c r="AC211" i="5"/>
  <c r="X212" i="5"/>
  <c r="W155" i="1"/>
  <c r="AB154" i="1"/>
  <c r="X155" i="1"/>
  <c r="AC154" i="1"/>
  <c r="V155" i="1"/>
  <c r="AA154" i="1"/>
  <c r="AB212" i="5" l="1"/>
  <c r="W213" i="5"/>
  <c r="AB213" i="5" s="1"/>
  <c r="X213" i="5"/>
  <c r="AC213" i="5" s="1"/>
  <c r="AC212" i="5"/>
  <c r="X156" i="1"/>
  <c r="AC155" i="1"/>
  <c r="V156" i="1"/>
  <c r="AA155" i="1"/>
  <c r="W156" i="1"/>
  <c r="AB155" i="1"/>
  <c r="AB214" i="5" l="1"/>
  <c r="AC214" i="5"/>
  <c r="V157" i="1"/>
  <c r="AA156" i="1"/>
  <c r="W157" i="1"/>
  <c r="AB156" i="1"/>
  <c r="X157" i="1"/>
  <c r="AC156" i="1"/>
  <c r="W158" i="1" l="1"/>
  <c r="AB157" i="1"/>
  <c r="X158" i="1"/>
  <c r="AC157" i="1"/>
  <c r="V158" i="1"/>
  <c r="AA157" i="1"/>
  <c r="X159" i="1" l="1"/>
  <c r="AC158" i="1"/>
  <c r="V159" i="1"/>
  <c r="AA158" i="1"/>
  <c r="W159" i="1"/>
  <c r="AB158" i="1"/>
  <c r="V160" i="1" l="1"/>
  <c r="AA159" i="1"/>
  <c r="W160" i="1"/>
  <c r="AB159" i="1"/>
  <c r="X160" i="1"/>
  <c r="AC159" i="1"/>
  <c r="W161" i="1" l="1"/>
  <c r="AB160" i="1"/>
  <c r="X161" i="1"/>
  <c r="AC160" i="1"/>
  <c r="V161" i="1"/>
  <c r="AA160" i="1"/>
  <c r="X162" i="1" l="1"/>
  <c r="AC161" i="1"/>
  <c r="V162" i="1"/>
  <c r="AA161" i="1"/>
  <c r="W162" i="1"/>
  <c r="AB161" i="1"/>
  <c r="V163" i="1" l="1"/>
  <c r="AA162" i="1"/>
  <c r="W163" i="1"/>
  <c r="AB162" i="1"/>
  <c r="X163" i="1"/>
  <c r="AC162" i="1"/>
  <c r="W164" i="1" l="1"/>
  <c r="AB163" i="1"/>
  <c r="X164" i="1"/>
  <c r="AC163" i="1"/>
  <c r="V164" i="1"/>
  <c r="AA163" i="1"/>
  <c r="X165" i="1" l="1"/>
  <c r="AC164" i="1"/>
  <c r="V165" i="1"/>
  <c r="AA164" i="1"/>
  <c r="W165" i="1"/>
  <c r="AB164" i="1"/>
  <c r="V166" i="1" l="1"/>
  <c r="AA165" i="1"/>
  <c r="W166" i="1"/>
  <c r="AB165" i="1"/>
  <c r="X166" i="1"/>
  <c r="AC165" i="1"/>
  <c r="W167" i="1" l="1"/>
  <c r="AB166" i="1"/>
  <c r="X167" i="1"/>
  <c r="AC166" i="1"/>
  <c r="V167" i="1"/>
  <c r="AA166" i="1"/>
  <c r="X168" i="1" l="1"/>
  <c r="AC167" i="1"/>
  <c r="V168" i="1"/>
  <c r="AA167" i="1"/>
  <c r="W168" i="1"/>
  <c r="AB167" i="1"/>
  <c r="V169" i="1" l="1"/>
  <c r="AA168" i="1"/>
  <c r="W169" i="1"/>
  <c r="AB168" i="1"/>
  <c r="X169" i="1"/>
  <c r="AC168" i="1"/>
  <c r="W170" i="1" l="1"/>
  <c r="AB169" i="1"/>
  <c r="X170" i="1"/>
  <c r="AC169" i="1"/>
  <c r="V170" i="1"/>
  <c r="AA169" i="1"/>
  <c r="X171" i="1" l="1"/>
  <c r="AC170" i="1"/>
  <c r="V171" i="1"/>
  <c r="AA170" i="1"/>
  <c r="W171" i="1"/>
  <c r="AB170" i="1"/>
  <c r="V172" i="1" l="1"/>
  <c r="AA171" i="1"/>
  <c r="W172" i="1"/>
  <c r="AB171" i="1"/>
  <c r="X172" i="1"/>
  <c r="AC171" i="1"/>
  <c r="W173" i="1" l="1"/>
  <c r="AB172" i="1"/>
  <c r="X173" i="1"/>
  <c r="AC172" i="1"/>
  <c r="V173" i="1"/>
  <c r="AA172" i="1"/>
  <c r="X174" i="1" l="1"/>
  <c r="AC173" i="1"/>
  <c r="V174" i="1"/>
  <c r="AA173" i="1"/>
  <c r="W174" i="1"/>
  <c r="AB173" i="1"/>
  <c r="V175" i="1" l="1"/>
  <c r="AA174" i="1"/>
  <c r="W175" i="1"/>
  <c r="AB174" i="1"/>
  <c r="X175" i="1"/>
  <c r="AC174" i="1"/>
  <c r="W176" i="1" l="1"/>
  <c r="AB175" i="1"/>
  <c r="X176" i="1"/>
  <c r="AC175" i="1"/>
  <c r="V176" i="1"/>
  <c r="AA175" i="1"/>
  <c r="X177" i="1" l="1"/>
  <c r="AC176" i="1"/>
  <c r="V177" i="1"/>
  <c r="AA176" i="1"/>
  <c r="W177" i="1"/>
  <c r="AB176" i="1"/>
  <c r="V178" i="1" l="1"/>
  <c r="AA177" i="1"/>
  <c r="W178" i="1"/>
  <c r="AB177" i="1"/>
  <c r="X178" i="1"/>
  <c r="AC177" i="1"/>
  <c r="W179" i="1" l="1"/>
  <c r="AB178" i="1"/>
  <c r="X179" i="1"/>
  <c r="AC178" i="1"/>
  <c r="V179" i="1"/>
  <c r="AA178" i="1"/>
  <c r="X180" i="1" l="1"/>
  <c r="AC179" i="1"/>
  <c r="V180" i="1"/>
  <c r="AA179" i="1"/>
  <c r="W180" i="1"/>
  <c r="AB179" i="1"/>
  <c r="V181" i="1" l="1"/>
  <c r="AA180" i="1"/>
  <c r="W181" i="1"/>
  <c r="AB180" i="1"/>
  <c r="X181" i="1"/>
  <c r="AC180" i="1"/>
  <c r="W182" i="1" l="1"/>
  <c r="AB181" i="1"/>
  <c r="X182" i="1"/>
  <c r="AC181" i="1"/>
  <c r="V182" i="1"/>
  <c r="AA181" i="1"/>
  <c r="X183" i="1" l="1"/>
  <c r="AC182" i="1"/>
  <c r="V183" i="1"/>
  <c r="AA182" i="1"/>
  <c r="W183" i="1"/>
  <c r="AB182" i="1"/>
  <c r="V184" i="1" l="1"/>
  <c r="AA183" i="1"/>
  <c r="W184" i="1"/>
  <c r="AB183" i="1"/>
  <c r="X184" i="1"/>
  <c r="AC183" i="1"/>
  <c r="W185" i="1" l="1"/>
  <c r="AB184" i="1"/>
  <c r="X185" i="1"/>
  <c r="AC184" i="1"/>
  <c r="V185" i="1"/>
  <c r="AA184" i="1"/>
  <c r="X186" i="1" l="1"/>
  <c r="AC185" i="1"/>
  <c r="V186" i="1"/>
  <c r="AA185" i="1"/>
  <c r="W186" i="1"/>
  <c r="AB185" i="1"/>
  <c r="V187" i="1" l="1"/>
  <c r="AA186" i="1"/>
  <c r="W187" i="1"/>
  <c r="AB186" i="1"/>
  <c r="X187" i="1"/>
  <c r="AC186" i="1"/>
  <c r="W188" i="1" l="1"/>
  <c r="AB187" i="1"/>
  <c r="X188" i="1"/>
  <c r="AC187" i="1"/>
  <c r="V188" i="1"/>
  <c r="AA187" i="1"/>
  <c r="X189" i="1" l="1"/>
  <c r="AC188" i="1"/>
  <c r="V189" i="1"/>
  <c r="AA188" i="1"/>
  <c r="W189" i="1"/>
  <c r="AB188" i="1"/>
  <c r="V190" i="1" l="1"/>
  <c r="AA189" i="1"/>
  <c r="W190" i="1"/>
  <c r="AB189" i="1"/>
  <c r="X190" i="1"/>
  <c r="AC189" i="1"/>
  <c r="W191" i="1" l="1"/>
  <c r="AB190" i="1"/>
  <c r="X191" i="1"/>
  <c r="AC190" i="1"/>
  <c r="V191" i="1"/>
  <c r="AA190" i="1"/>
  <c r="X192" i="1" l="1"/>
  <c r="AC191" i="1"/>
  <c r="V192" i="1"/>
  <c r="AA191" i="1"/>
  <c r="W192" i="1"/>
  <c r="AB191" i="1"/>
  <c r="V193" i="1" l="1"/>
  <c r="AA192" i="1"/>
  <c r="W193" i="1"/>
  <c r="AB192" i="1"/>
  <c r="X193" i="1"/>
  <c r="AC192" i="1"/>
  <c r="W194" i="1" l="1"/>
  <c r="AB193" i="1"/>
  <c r="X194" i="1"/>
  <c r="AC193" i="1"/>
  <c r="V194" i="1"/>
  <c r="AA193" i="1"/>
  <c r="X195" i="1" l="1"/>
  <c r="AC194" i="1"/>
  <c r="V195" i="1"/>
  <c r="AA194" i="1"/>
  <c r="W195" i="1"/>
  <c r="AB194" i="1"/>
  <c r="V196" i="1" l="1"/>
  <c r="AA195" i="1"/>
  <c r="W196" i="1"/>
  <c r="AB195" i="1"/>
  <c r="X196" i="1"/>
  <c r="AC195" i="1"/>
  <c r="W197" i="1" l="1"/>
  <c r="AB196" i="1"/>
  <c r="X197" i="1"/>
  <c r="AC196" i="1"/>
  <c r="V197" i="1"/>
  <c r="AA196" i="1"/>
  <c r="X198" i="1" l="1"/>
  <c r="AC197" i="1"/>
  <c r="V198" i="1"/>
  <c r="AA197" i="1"/>
  <c r="W198" i="1"/>
  <c r="AB197" i="1"/>
  <c r="V199" i="1" l="1"/>
  <c r="AA198" i="1"/>
  <c r="W199" i="1"/>
  <c r="AB198" i="1"/>
  <c r="X199" i="1"/>
  <c r="AC198" i="1"/>
  <c r="W200" i="1" l="1"/>
  <c r="AB199" i="1"/>
  <c r="X200" i="1"/>
  <c r="AC199" i="1"/>
  <c r="V200" i="1"/>
  <c r="AA199" i="1"/>
  <c r="X201" i="1" l="1"/>
  <c r="AC200" i="1"/>
  <c r="V201" i="1"/>
  <c r="AA200" i="1"/>
  <c r="W201" i="1"/>
  <c r="AB200" i="1"/>
  <c r="V202" i="1" l="1"/>
  <c r="AA201" i="1"/>
  <c r="W202" i="1"/>
  <c r="AB201" i="1"/>
  <c r="X202" i="1"/>
  <c r="AC201" i="1"/>
  <c r="W203" i="1" l="1"/>
  <c r="AB202" i="1"/>
  <c r="X203" i="1"/>
  <c r="AC202" i="1"/>
  <c r="V203" i="1"/>
  <c r="AA202" i="1"/>
  <c r="X204" i="1" l="1"/>
  <c r="AC203" i="1"/>
  <c r="V204" i="1"/>
  <c r="AA203" i="1"/>
  <c r="W204" i="1"/>
  <c r="AB203" i="1"/>
  <c r="V205" i="1" l="1"/>
  <c r="AA204" i="1"/>
  <c r="W205" i="1"/>
  <c r="AB204" i="1"/>
  <c r="X205" i="1"/>
  <c r="AC204" i="1"/>
  <c r="W206" i="1" l="1"/>
  <c r="AB205" i="1"/>
  <c r="X206" i="1"/>
  <c r="AC205" i="1"/>
  <c r="V206" i="1"/>
  <c r="AA205" i="1"/>
  <c r="X207" i="1" l="1"/>
  <c r="AC206" i="1"/>
  <c r="V207" i="1"/>
  <c r="AA206" i="1"/>
  <c r="W207" i="1"/>
  <c r="AB206" i="1"/>
  <c r="V208" i="1" l="1"/>
  <c r="AA207" i="1"/>
  <c r="W208" i="1"/>
  <c r="AB207" i="1"/>
  <c r="X208" i="1"/>
  <c r="AC207" i="1"/>
  <c r="W209" i="1" l="1"/>
  <c r="AB208" i="1"/>
  <c r="X209" i="1"/>
  <c r="AC208" i="1"/>
  <c r="V209" i="1"/>
  <c r="AA208" i="1"/>
  <c r="X210" i="1" l="1"/>
  <c r="AC209" i="1"/>
  <c r="V210" i="1"/>
  <c r="AA209" i="1"/>
  <c r="W210" i="1"/>
  <c r="AB209" i="1"/>
  <c r="V211" i="1" l="1"/>
  <c r="AA210" i="1"/>
  <c r="W211" i="1"/>
  <c r="AB210" i="1"/>
  <c r="X211" i="1"/>
  <c r="AC210" i="1"/>
  <c r="W212" i="1" l="1"/>
  <c r="AB211" i="1"/>
  <c r="X212" i="1"/>
  <c r="AC211" i="1"/>
  <c r="V212" i="1"/>
  <c r="AA211" i="1"/>
  <c r="X213" i="1" l="1"/>
  <c r="AC213" i="1" s="1"/>
  <c r="AC212" i="1"/>
  <c r="V213" i="1"/>
  <c r="AA213" i="1" s="1"/>
  <c r="AA212" i="1"/>
  <c r="W213" i="1"/>
  <c r="AB213" i="1" s="1"/>
  <c r="AB212" i="1"/>
  <c r="AB214" i="1" l="1"/>
  <c r="AC214" i="1"/>
  <c r="AA214" i="1"/>
</calcChain>
</file>

<file path=xl/sharedStrings.xml><?xml version="1.0" encoding="utf-8"?>
<sst xmlns="http://schemas.openxmlformats.org/spreadsheetml/2006/main" count="133" uniqueCount="48">
  <si>
    <t>Decay</t>
  </si>
  <si>
    <t>Lag</t>
  </si>
  <si>
    <t>Alpha</t>
  </si>
  <si>
    <t>Coefficient</t>
  </si>
  <si>
    <t>原来Raw Data基础上，放上模型的decay，lag，alpha，coefficient参数</t>
  </si>
  <si>
    <t>作出contribution，有了budget，用未来的budget，用未来的activity，来重新做计算</t>
  </si>
  <si>
    <t>其实就是我在不给budget情况下，产出多少contribution</t>
  </si>
  <si>
    <t>Original Sales</t>
  </si>
  <si>
    <t>Total</t>
  </si>
  <si>
    <t>Optimized Spend</t>
  </si>
  <si>
    <t>Optimized Revenue</t>
  </si>
  <si>
    <t>MIN Spend</t>
  </si>
  <si>
    <t>Original ROI</t>
  </si>
  <si>
    <t>Max Spend</t>
  </si>
  <si>
    <t>Optimized ROI</t>
  </si>
  <si>
    <t>original spend</t>
  </si>
  <si>
    <t>original activity</t>
  </si>
  <si>
    <t>Channel Spend Limit -20%</t>
  </si>
  <si>
    <t>Channel Spend Limit +20%</t>
  </si>
  <si>
    <t>Original Revenue</t>
  </si>
  <si>
    <t>之后optimized好再重新做transformation</t>
  </si>
  <si>
    <t>1 raw data</t>
  </si>
  <si>
    <t>2 Lag</t>
  </si>
  <si>
    <t>3 Curve</t>
  </si>
  <si>
    <t>4 Alpha</t>
  </si>
  <si>
    <t>5 Coefficient</t>
  </si>
  <si>
    <t>6 Optimized，让optimize的spend/原始spend成倍增长</t>
  </si>
  <si>
    <t>Optimized Sales</t>
  </si>
  <si>
    <t>Assume Per Unit Price</t>
  </si>
  <si>
    <t>TV</t>
  </si>
  <si>
    <t>radio</t>
  </si>
  <si>
    <t>newspaper</t>
  </si>
  <si>
    <t>Original Sales Number Format</t>
  </si>
  <si>
    <t>Optimized Sales Number Format</t>
  </si>
  <si>
    <t>Caculate contribution</t>
  </si>
  <si>
    <t>6 Optimized raw data</t>
  </si>
  <si>
    <t>After optimized the spend</t>
  </si>
  <si>
    <t>Original Spend</t>
  </si>
  <si>
    <t>Original Activity</t>
  </si>
  <si>
    <t>Cost Per Activity</t>
  </si>
  <si>
    <t>The data provided by clients</t>
  </si>
  <si>
    <t>Caculate spending up down</t>
  </si>
  <si>
    <t>Use the Model's coefficient*activity get the contribution, and * unit price to get sales revenue data.</t>
  </si>
  <si>
    <t>Solver</t>
  </si>
  <si>
    <t>Cost per Point(cpp)</t>
  </si>
  <si>
    <t>Comments</t>
  </si>
  <si>
    <t>After get optimized spend, we know how much more/less to spend on each channel, so that we will get the optimized revenue.</t>
  </si>
  <si>
    <t>Solver Condition: 1. Objective is to maximize ROI 2.We are going to change media spend(optimized spend) 3. Optimized spend no more than or less than original media budget 3. Spend total should keep the same as 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</si>
</sst>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73" formatCode="_(&quot;$&quot;* #,##0_);_(&quot;$&quot;* \(#,##0\);_(&quot;$&quot;* &quot;-&quot;??_);_(@_)"/>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Lucida Console"/>
      <family val="3"/>
    </font>
  </fonts>
  <fills count="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44">
    <xf numFmtId="0" fontId="0" fillId="0" borderId="0" xfId="0"/>
    <xf numFmtId="0" fontId="0" fillId="2" borderId="0" xfId="0" applyFill="1"/>
    <xf numFmtId="4" fontId="0" fillId="0" borderId="0" xfId="0" applyNumberFormat="1"/>
    <xf numFmtId="14" fontId="0" fillId="2" borderId="0" xfId="0" applyNumberFormat="1" applyFill="1" applyAlignment="1">
      <alignment horizontal="left"/>
    </xf>
    <xf numFmtId="14" fontId="0" fillId="0" borderId="0" xfId="0" applyNumberFormat="1" applyAlignment="1">
      <alignment horizontal="center"/>
    </xf>
    <xf numFmtId="164" fontId="0" fillId="0" borderId="0" xfId="1" applyNumberFormat="1" applyFont="1"/>
    <xf numFmtId="0" fontId="0" fillId="3" borderId="0" xfId="0" applyFill="1"/>
    <xf numFmtId="11" fontId="3" fillId="3" borderId="0" xfId="0" applyNumberFormat="1" applyFont="1" applyFill="1" applyAlignment="1">
      <alignment vertical="center"/>
    </xf>
    <xf numFmtId="2" fontId="0" fillId="0" borderId="0" xfId="0" applyNumberFormat="1"/>
    <xf numFmtId="0" fontId="0" fillId="4" borderId="0" xfId="0" applyFill="1"/>
    <xf numFmtId="0" fontId="0" fillId="5" borderId="0" xfId="0" applyFill="1"/>
    <xf numFmtId="0" fontId="2" fillId="0" borderId="0" xfId="0" applyFont="1"/>
    <xf numFmtId="0" fontId="0" fillId="6" borderId="0" xfId="0" applyFill="1"/>
    <xf numFmtId="0" fontId="0" fillId="7" borderId="0" xfId="0" applyFill="1"/>
    <xf numFmtId="0" fontId="0" fillId="0" borderId="0" xfId="0" applyAlignment="1">
      <alignment horizontal="center"/>
    </xf>
    <xf numFmtId="0" fontId="0" fillId="0" borderId="0" xfId="0" applyAlignment="1">
      <alignment horizontal="left" vertical="top"/>
    </xf>
    <xf numFmtId="43" fontId="0" fillId="0" borderId="0" xfId="0" applyNumberFormat="1"/>
    <xf numFmtId="14" fontId="0" fillId="0" borderId="0" xfId="0" applyNumberFormat="1"/>
    <xf numFmtId="0" fontId="2" fillId="3" borderId="0" xfId="0" applyFont="1" applyFill="1"/>
    <xf numFmtId="0" fontId="0" fillId="0" borderId="0" xfId="0" applyFill="1"/>
    <xf numFmtId="173" fontId="0" fillId="0" borderId="0" xfId="2" applyNumberFormat="1" applyFont="1"/>
    <xf numFmtId="44" fontId="2" fillId="0" borderId="0" xfId="2" applyFont="1"/>
    <xf numFmtId="0" fontId="0" fillId="7" borderId="0" xfId="0" applyFont="1" applyFill="1" applyAlignment="1">
      <alignment horizontal="left" vertical="top" wrapText="1"/>
    </xf>
    <xf numFmtId="173" fontId="0" fillId="7" borderId="1" xfId="2" applyNumberFormat="1" applyFont="1" applyFill="1" applyBorder="1"/>
    <xf numFmtId="173" fontId="0" fillId="4" borderId="1" xfId="2" applyNumberFormat="1" applyFont="1" applyFill="1" applyBorder="1"/>
    <xf numFmtId="164" fontId="0" fillId="4" borderId="1" xfId="1" applyNumberFormat="1" applyFont="1" applyFill="1" applyBorder="1"/>
    <xf numFmtId="173" fontId="0" fillId="2" borderId="1" xfId="2" applyNumberFormat="1" applyFont="1" applyFill="1" applyBorder="1"/>
    <xf numFmtId="173" fontId="0" fillId="3" borderId="1" xfId="2" applyNumberFormat="1" applyFont="1" applyFill="1" applyBorder="1"/>
    <xf numFmtId="173" fontId="0" fillId="5" borderId="1" xfId="2" applyNumberFormat="1" applyFont="1" applyFill="1" applyBorder="1"/>
    <xf numFmtId="2" fontId="2" fillId="0" borderId="1" xfId="0" applyNumberFormat="1" applyFont="1" applyBorder="1" applyAlignment="1">
      <alignment horizontal="center"/>
    </xf>
    <xf numFmtId="0" fontId="0" fillId="0" borderId="2" xfId="0" applyBorder="1"/>
    <xf numFmtId="0" fontId="2" fillId="0" borderId="3" xfId="0" applyFont="1" applyBorder="1"/>
    <xf numFmtId="0" fontId="2" fillId="0" borderId="4" xfId="0" applyFont="1" applyBorder="1"/>
    <xf numFmtId="0" fontId="2" fillId="0" borderId="5" xfId="0" applyFont="1" applyBorder="1"/>
    <xf numFmtId="173" fontId="0" fillId="7" borderId="6" xfId="2" applyNumberFormat="1" applyFont="1" applyFill="1" applyBorder="1"/>
    <xf numFmtId="173" fontId="0" fillId="4" borderId="6" xfId="2" applyNumberFormat="1" applyFont="1" applyFill="1" applyBorder="1"/>
    <xf numFmtId="164" fontId="0" fillId="4" borderId="6" xfId="1" applyNumberFormat="1" applyFont="1" applyFill="1" applyBorder="1"/>
    <xf numFmtId="173" fontId="0" fillId="2" borderId="6" xfId="2" applyNumberFormat="1" applyFont="1" applyFill="1" applyBorder="1"/>
    <xf numFmtId="173" fontId="0" fillId="3" borderId="6" xfId="2" applyNumberFormat="1" applyFont="1" applyFill="1" applyBorder="1"/>
    <xf numFmtId="173" fontId="0" fillId="5" borderId="6" xfId="2" applyNumberFormat="1" applyFont="1" applyFill="1" applyBorder="1"/>
    <xf numFmtId="2" fontId="2" fillId="0" borderId="6" xfId="0" applyNumberFormat="1" applyFont="1" applyBorder="1" applyAlignment="1">
      <alignment horizontal="center"/>
    </xf>
    <xf numFmtId="0" fontId="2" fillId="0" borderId="7" xfId="0" applyFont="1" applyBorder="1"/>
    <xf numFmtId="2" fontId="2" fillId="8" borderId="8" xfId="0" applyNumberFormat="1" applyFont="1" applyFill="1" applyBorder="1" applyAlignment="1">
      <alignment horizontal="center"/>
    </xf>
    <xf numFmtId="2" fontId="2" fillId="8" borderId="9" xfId="0" applyNumberFormat="1" applyFont="1" applyFill="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2832100</xdr:colOff>
      <xdr:row>2</xdr:row>
      <xdr:rowOff>101600</xdr:rowOff>
    </xdr:from>
    <xdr:to>
      <xdr:col>0</xdr:col>
      <xdr:colOff>6235700</xdr:colOff>
      <xdr:row>2</xdr:row>
      <xdr:rowOff>114300</xdr:rowOff>
    </xdr:to>
    <xdr:cxnSp macro="">
      <xdr:nvCxnSpPr>
        <xdr:cNvPr id="3" name="Straight Arrow Connector 2">
          <a:extLst>
            <a:ext uri="{FF2B5EF4-FFF2-40B4-BE49-F238E27FC236}">
              <a16:creationId xmlns:a16="http://schemas.microsoft.com/office/drawing/2014/main" id="{A9B9A33F-6038-6C40-8692-B8B5231DBE83}"/>
            </a:ext>
          </a:extLst>
        </xdr:cNvPr>
        <xdr:cNvCxnSpPr/>
      </xdr:nvCxnSpPr>
      <xdr:spPr>
        <a:xfrm flipV="1">
          <a:off x="2832100" y="304800"/>
          <a:ext cx="3403600" cy="12700"/>
        </a:xfrm>
        <a:prstGeom prst="straightConnector1">
          <a:avLst/>
        </a:prstGeom>
        <a:ln w="28575">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0</xdr:col>
      <xdr:colOff>25400</xdr:colOff>
      <xdr:row>18</xdr:row>
      <xdr:rowOff>177799</xdr:rowOff>
    </xdr:from>
    <xdr:to>
      <xdr:col>0</xdr:col>
      <xdr:colOff>4927600</xdr:colOff>
      <xdr:row>50</xdr:row>
      <xdr:rowOff>171418</xdr:rowOff>
    </xdr:to>
    <xdr:pic>
      <xdr:nvPicPr>
        <xdr:cNvPr id="9" name="Picture 8">
          <a:extLst>
            <a:ext uri="{FF2B5EF4-FFF2-40B4-BE49-F238E27FC236}">
              <a16:creationId xmlns:a16="http://schemas.microsoft.com/office/drawing/2014/main" id="{4994EC2B-7E85-614C-A07B-2E84DA77F76D}"/>
            </a:ext>
          </a:extLst>
        </xdr:cNvPr>
        <xdr:cNvPicPr>
          <a:picLocks noChangeAspect="1"/>
        </xdr:cNvPicPr>
      </xdr:nvPicPr>
      <xdr:blipFill>
        <a:blip xmlns:r="http://schemas.openxmlformats.org/officeDocument/2006/relationships" r:embed="rId1"/>
        <a:stretch>
          <a:fillRect/>
        </a:stretch>
      </xdr:blipFill>
      <xdr:spPr>
        <a:xfrm>
          <a:off x="25400" y="3860799"/>
          <a:ext cx="4902200" cy="64960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5DAB9-364B-0745-A10A-35A41F88FE8E}">
  <dimension ref="A3:AC274"/>
  <sheetViews>
    <sheetView workbookViewId="0">
      <selection activeCell="A14" sqref="A14:A213"/>
    </sheetView>
  </sheetViews>
  <sheetFormatPr baseColWidth="10" defaultRowHeight="16" x14ac:dyDescent="0.2"/>
  <cols>
    <col min="1" max="1" width="11.83203125" customWidth="1"/>
    <col min="2" max="2" width="14.83203125" bestFit="1" customWidth="1"/>
    <col min="3" max="3" width="16.33203125" customWidth="1"/>
    <col min="4" max="4" width="17.5" customWidth="1"/>
    <col min="26" max="26" width="15.5" customWidth="1"/>
  </cols>
  <sheetData>
    <row r="3" spans="1:29" x14ac:dyDescent="0.2">
      <c r="A3" s="14" t="s">
        <v>21</v>
      </c>
      <c r="B3" s="14"/>
      <c r="C3" s="14"/>
      <c r="D3" s="14"/>
      <c r="F3" s="15" t="s">
        <v>26</v>
      </c>
      <c r="G3" s="15"/>
      <c r="H3" s="15"/>
      <c r="I3" s="15"/>
      <c r="K3" s="14" t="s">
        <v>22</v>
      </c>
      <c r="L3" s="14"/>
      <c r="M3" s="14"/>
      <c r="N3" s="14"/>
      <c r="P3" s="14" t="s">
        <v>23</v>
      </c>
      <c r="Q3" s="14"/>
      <c r="R3" s="14"/>
      <c r="S3" s="14"/>
      <c r="U3" s="14" t="s">
        <v>24</v>
      </c>
      <c r="V3" s="14"/>
      <c r="W3" s="14"/>
      <c r="X3" s="14"/>
      <c r="Z3" s="14" t="s">
        <v>25</v>
      </c>
      <c r="AA3" s="14"/>
      <c r="AB3" s="14"/>
      <c r="AC3" s="14"/>
    </row>
    <row r="4" spans="1:29" x14ac:dyDescent="0.2">
      <c r="A4" s="6"/>
      <c r="B4" s="6" t="s">
        <v>29</v>
      </c>
      <c r="C4" s="6" t="s">
        <v>30</v>
      </c>
      <c r="D4" s="6" t="s">
        <v>31</v>
      </c>
      <c r="F4" s="6"/>
      <c r="G4" s="6" t="s">
        <v>29</v>
      </c>
      <c r="H4" s="6" t="s">
        <v>30</v>
      </c>
      <c r="I4" s="6" t="s">
        <v>31</v>
      </c>
      <c r="L4" s="6" t="s">
        <v>29</v>
      </c>
      <c r="M4" s="6" t="s">
        <v>30</v>
      </c>
      <c r="N4" s="6" t="s">
        <v>31</v>
      </c>
      <c r="Q4" s="6" t="s">
        <v>29</v>
      </c>
      <c r="R4" s="6" t="s">
        <v>30</v>
      </c>
      <c r="S4" s="6" t="s">
        <v>31</v>
      </c>
      <c r="V4" s="6" t="s">
        <v>29</v>
      </c>
      <c r="W4" s="6" t="s">
        <v>30</v>
      </c>
      <c r="X4" s="6" t="s">
        <v>31</v>
      </c>
      <c r="AA4" s="6" t="s">
        <v>29</v>
      </c>
      <c r="AB4" s="6" t="s">
        <v>30</v>
      </c>
      <c r="AC4" s="6" t="s">
        <v>31</v>
      </c>
    </row>
    <row r="5" spans="1:29" x14ac:dyDescent="0.2">
      <c r="A5" s="6" t="s">
        <v>0</v>
      </c>
      <c r="B5" s="6">
        <v>1</v>
      </c>
      <c r="C5" s="6">
        <v>1</v>
      </c>
      <c r="D5" s="6">
        <v>1</v>
      </c>
      <c r="F5" s="6" t="s">
        <v>0</v>
      </c>
      <c r="G5" s="6">
        <v>1</v>
      </c>
      <c r="H5" s="6">
        <v>1</v>
      </c>
      <c r="I5" s="6">
        <v>1</v>
      </c>
      <c r="K5" s="6" t="s">
        <v>0</v>
      </c>
      <c r="L5" s="6">
        <v>1</v>
      </c>
      <c r="M5" s="6">
        <v>1</v>
      </c>
      <c r="N5" s="6">
        <v>1</v>
      </c>
      <c r="P5" s="6" t="s">
        <v>0</v>
      </c>
      <c r="Q5" s="6">
        <v>1</v>
      </c>
      <c r="R5" s="6">
        <v>1</v>
      </c>
      <c r="S5" s="6">
        <v>1</v>
      </c>
      <c r="U5" s="6" t="s">
        <v>0</v>
      </c>
      <c r="V5" s="6">
        <v>1</v>
      </c>
      <c r="W5" s="6">
        <v>1</v>
      </c>
      <c r="X5" s="6">
        <v>1</v>
      </c>
      <c r="Z5" s="6" t="s">
        <v>0</v>
      </c>
      <c r="AA5" s="6">
        <v>1</v>
      </c>
      <c r="AB5" s="6">
        <v>1</v>
      </c>
      <c r="AC5" s="6">
        <v>1</v>
      </c>
    </row>
    <row r="6" spans="1:29" x14ac:dyDescent="0.2">
      <c r="A6" s="6" t="s">
        <v>1</v>
      </c>
      <c r="B6" s="6">
        <v>0</v>
      </c>
      <c r="C6" s="6">
        <v>0</v>
      </c>
      <c r="D6" s="6">
        <v>0</v>
      </c>
      <c r="F6" s="6" t="s">
        <v>1</v>
      </c>
      <c r="G6" s="6">
        <v>0</v>
      </c>
      <c r="H6" s="6">
        <v>0</v>
      </c>
      <c r="I6" s="6">
        <v>0</v>
      </c>
      <c r="K6" s="6" t="s">
        <v>1</v>
      </c>
      <c r="L6" s="6">
        <v>0</v>
      </c>
      <c r="M6" s="6">
        <v>0</v>
      </c>
      <c r="N6" s="6">
        <v>0</v>
      </c>
      <c r="P6" s="6" t="s">
        <v>1</v>
      </c>
      <c r="Q6" s="6">
        <v>0</v>
      </c>
      <c r="R6" s="6">
        <v>0</v>
      </c>
      <c r="S6" s="6">
        <v>0</v>
      </c>
      <c r="U6" s="6" t="s">
        <v>1</v>
      </c>
      <c r="V6" s="6">
        <v>0</v>
      </c>
      <c r="W6" s="6">
        <v>0</v>
      </c>
      <c r="X6" s="6">
        <v>0</v>
      </c>
      <c r="Z6" s="6" t="s">
        <v>1</v>
      </c>
      <c r="AA6" s="6">
        <v>0</v>
      </c>
      <c r="AB6" s="6">
        <v>0</v>
      </c>
      <c r="AC6" s="6">
        <v>0</v>
      </c>
    </row>
    <row r="7" spans="1:29" x14ac:dyDescent="0.2">
      <c r="A7" s="6" t="s">
        <v>2</v>
      </c>
      <c r="B7" s="6">
        <v>0.7</v>
      </c>
      <c r="C7" s="6">
        <v>0.9</v>
      </c>
      <c r="D7" s="6">
        <v>0.8</v>
      </c>
      <c r="F7" s="6" t="s">
        <v>2</v>
      </c>
      <c r="G7" s="6">
        <v>0.7</v>
      </c>
      <c r="H7" s="6">
        <v>0.9</v>
      </c>
      <c r="I7" s="6">
        <v>0.8</v>
      </c>
      <c r="K7" s="6" t="s">
        <v>2</v>
      </c>
      <c r="L7" s="6">
        <v>0.7</v>
      </c>
      <c r="M7" s="6">
        <v>0.9</v>
      </c>
      <c r="N7" s="6">
        <v>0.8</v>
      </c>
      <c r="P7" s="6" t="s">
        <v>2</v>
      </c>
      <c r="Q7" s="6">
        <v>0.7</v>
      </c>
      <c r="R7" s="6">
        <v>0.9</v>
      </c>
      <c r="S7" s="6">
        <v>0.8</v>
      </c>
      <c r="U7" s="6" t="s">
        <v>2</v>
      </c>
      <c r="V7" s="6">
        <v>0.7</v>
      </c>
      <c r="W7" s="6">
        <v>0.9</v>
      </c>
      <c r="X7" s="6">
        <v>0.8</v>
      </c>
      <c r="Z7" s="6" t="s">
        <v>2</v>
      </c>
      <c r="AA7" s="6">
        <v>0.7</v>
      </c>
      <c r="AB7" s="6">
        <v>0.9</v>
      </c>
      <c r="AC7" s="6">
        <v>0.8</v>
      </c>
    </row>
    <row r="8" spans="1:29" x14ac:dyDescent="0.2">
      <c r="A8" s="6" t="s">
        <v>3</v>
      </c>
      <c r="B8" s="7">
        <v>0.27614939999999999</v>
      </c>
      <c r="C8" s="7">
        <v>0.2859621</v>
      </c>
      <c r="D8" s="7">
        <v>9.6081110000000003E-4</v>
      </c>
      <c r="F8" s="6" t="s">
        <v>3</v>
      </c>
      <c r="G8" s="7">
        <v>0.27614939999999999</v>
      </c>
      <c r="H8" s="7">
        <v>0.2859621</v>
      </c>
      <c r="I8" s="7">
        <v>9.6081110000000003E-4</v>
      </c>
      <c r="K8" s="6" t="s">
        <v>3</v>
      </c>
      <c r="L8" s="7">
        <v>0.27614939999999999</v>
      </c>
      <c r="M8" s="7">
        <v>0.2859621</v>
      </c>
      <c r="N8" s="7">
        <v>9.6081110000000003E-4</v>
      </c>
      <c r="P8" s="6" t="s">
        <v>3</v>
      </c>
      <c r="Q8" s="7">
        <v>0.27614939999999999</v>
      </c>
      <c r="R8" s="7">
        <v>0.2859621</v>
      </c>
      <c r="S8" s="7">
        <v>9.6081110000000003E-4</v>
      </c>
      <c r="U8" s="6" t="s">
        <v>3</v>
      </c>
      <c r="V8" s="7">
        <v>0.27614939999999999</v>
      </c>
      <c r="W8" s="7">
        <v>0.2859621</v>
      </c>
      <c r="X8" s="7">
        <v>9.6081110000000003E-4</v>
      </c>
      <c r="Z8" s="6" t="s">
        <v>3</v>
      </c>
      <c r="AA8" s="7">
        <v>0.27614939999999999</v>
      </c>
      <c r="AB8" s="7">
        <v>0.2859621</v>
      </c>
      <c r="AC8" s="7">
        <v>9.6081110000000003E-4</v>
      </c>
    </row>
    <row r="9" spans="1:29" x14ac:dyDescent="0.2">
      <c r="A9" s="1"/>
    </row>
    <row r="10" spans="1:29" x14ac:dyDescent="0.2">
      <c r="A10" s="1"/>
      <c r="AA10" t="s">
        <v>5</v>
      </c>
    </row>
    <row r="11" spans="1:29" x14ac:dyDescent="0.2">
      <c r="A11" s="1"/>
      <c r="D11" t="s">
        <v>4</v>
      </c>
      <c r="F11" s="6" t="s">
        <v>20</v>
      </c>
    </row>
    <row r="12" spans="1:29" x14ac:dyDescent="0.2">
      <c r="A12" s="1"/>
      <c r="AA12" t="s">
        <v>6</v>
      </c>
    </row>
    <row r="13" spans="1:29" x14ac:dyDescent="0.2">
      <c r="A13" s="3"/>
      <c r="B13" s="2"/>
      <c r="C13" s="2"/>
      <c r="D13" s="2"/>
    </row>
    <row r="14" spans="1:29" x14ac:dyDescent="0.2">
      <c r="A14" s="17">
        <v>42375</v>
      </c>
      <c r="B14">
        <v>230.1</v>
      </c>
      <c r="C14">
        <v>37.799999999999997</v>
      </c>
      <c r="D14">
        <v>69.2</v>
      </c>
      <c r="G14">
        <f>B14*Solver!C$3/Solver!C$4</f>
        <v>222.05852981281797</v>
      </c>
      <c r="H14">
        <f>C14*Solver!D$3/Solver!D$4</f>
        <v>45.359999999999992</v>
      </c>
      <c r="I14">
        <f>D14*Solver!E$3/Solver!E$4</f>
        <v>83.04</v>
      </c>
      <c r="L14">
        <f ca="1">OFFSET(B14,-L$6,0)</f>
        <v>230.1</v>
      </c>
      <c r="M14">
        <f ca="1">OFFSET(C14,-M$6,0)</f>
        <v>37.799999999999997</v>
      </c>
      <c r="N14">
        <f ca="1">OFFSET(D14,-N$6,0)</f>
        <v>69.2</v>
      </c>
      <c r="Q14">
        <f ca="1">L14^Q$7</f>
        <v>45.013380856157468</v>
      </c>
      <c r="R14">
        <f ca="1">M14^R$7</f>
        <v>26.287096525043403</v>
      </c>
      <c r="S14">
        <f ca="1">N14^S$7</f>
        <v>29.654108726681219</v>
      </c>
      <c r="V14">
        <f ca="1">Q14*V$5+V13*(1-V$5)</f>
        <v>45.013380856157468</v>
      </c>
      <c r="W14">
        <f ca="1">R14*W$5+W13*(1-W$5)</f>
        <v>26.287096525043403</v>
      </c>
      <c r="X14">
        <f ca="1">S14*X$5+X13*(1-X$5)</f>
        <v>29.654108726681219</v>
      </c>
      <c r="AA14" s="8">
        <f ca="1">V14*AA$8</f>
        <v>12.430418115399371</v>
      </c>
      <c r="AB14" s="8">
        <f ca="1">W14*AB$8</f>
        <v>7.5171133252041136</v>
      </c>
      <c r="AC14" s="8">
        <f ca="1">X14*AC$8</f>
        <v>2.8491996825202183E-2</v>
      </c>
    </row>
    <row r="15" spans="1:29" x14ac:dyDescent="0.2">
      <c r="A15" s="17">
        <v>42382</v>
      </c>
      <c r="B15">
        <v>44.5</v>
      </c>
      <c r="C15">
        <v>39.299999999999997</v>
      </c>
      <c r="D15">
        <v>45.1</v>
      </c>
      <c r="G15">
        <f>B15*Solver!C$3/Solver!C$4</f>
        <v>42.944826495742717</v>
      </c>
      <c r="H15">
        <f>C15*Solver!D$3/Solver!D$4</f>
        <v>47.16</v>
      </c>
      <c r="I15">
        <f>D15*Solver!E$3/Solver!E$4</f>
        <v>54.12</v>
      </c>
      <c r="L15">
        <f ca="1">OFFSET(B15,-L$6,0)</f>
        <v>44.5</v>
      </c>
      <c r="M15">
        <f ca="1">OFFSET(C15,-M$6,0)</f>
        <v>39.299999999999997</v>
      </c>
      <c r="N15">
        <f ca="1">OFFSET(D15,-N$6,0)</f>
        <v>45.1</v>
      </c>
      <c r="Q15">
        <f ca="1">L15^Q$7</f>
        <v>14.25121879342708</v>
      </c>
      <c r="R15">
        <f ca="1">M15^R$7</f>
        <v>27.224085205511507</v>
      </c>
      <c r="S15">
        <f ca="1">N15^S$7</f>
        <v>21.054320683869864</v>
      </c>
      <c r="V15">
        <f ca="1">Q15*V$5+V14*(1-V$5)</f>
        <v>14.25121879342708</v>
      </c>
      <c r="W15">
        <f ca="1">R15*W$5+W14*(1-W$5)</f>
        <v>27.224085205511507</v>
      </c>
      <c r="X15">
        <f ca="1">S15*X$5+X14*(1-X$5)</f>
        <v>21.054320683869864</v>
      </c>
      <c r="AA15" s="8">
        <f ca="1">V15*AA$8</f>
        <v>3.9354655190736119</v>
      </c>
      <c r="AB15" s="8">
        <f ca="1">W15*AB$8</f>
        <v>7.7850565759470021</v>
      </c>
      <c r="AC15" s="8">
        <f ca="1">X15*AC$8</f>
        <v>2.0229225016021757E-2</v>
      </c>
    </row>
    <row r="16" spans="1:29" x14ac:dyDescent="0.2">
      <c r="A16" s="17">
        <v>42389</v>
      </c>
      <c r="B16">
        <v>17.2</v>
      </c>
      <c r="C16">
        <v>45.9</v>
      </c>
      <c r="D16">
        <v>69.3</v>
      </c>
      <c r="G16">
        <f>B16*Solver!C$3/Solver!C$4</f>
        <v>16.598899229815164</v>
      </c>
      <c r="H16">
        <f>C16*Solver!D$3/Solver!D$4</f>
        <v>55.08</v>
      </c>
      <c r="I16">
        <f>D16*Solver!E$3/Solver!E$4</f>
        <v>83.16</v>
      </c>
      <c r="L16">
        <f ca="1">OFFSET(B16,-L$6,0)</f>
        <v>17.2</v>
      </c>
      <c r="M16">
        <f ca="1">OFFSET(C16,-M$6,0)</f>
        <v>45.9</v>
      </c>
      <c r="N16">
        <f ca="1">OFFSET(D16,-N$6,0)</f>
        <v>69.3</v>
      </c>
      <c r="Q16">
        <f ca="1">L16^Q$7</f>
        <v>7.3260505812006791</v>
      </c>
      <c r="R16">
        <f ca="1">M16^R$7</f>
        <v>31.30627652379513</v>
      </c>
      <c r="S16">
        <f ca="1">N16^S$7</f>
        <v>29.688385982086896</v>
      </c>
      <c r="V16">
        <f ca="1">Q16*V$5+V15*(1-V$5)</f>
        <v>7.3260505812006791</v>
      </c>
      <c r="W16">
        <f ca="1">R16*W$5+W15*(1-W$5)</f>
        <v>31.30627652379513</v>
      </c>
      <c r="X16">
        <f ca="1">S16*X$5+X15*(1-X$5)</f>
        <v>29.688385982086896</v>
      </c>
      <c r="AA16" s="8">
        <f ca="1">V16*AA$8</f>
        <v>2.0230844723682186</v>
      </c>
      <c r="AB16" s="8">
        <f ca="1">W16*AB$8</f>
        <v>8.952408577925155</v>
      </c>
      <c r="AC16" s="8">
        <f ca="1">X16*AC$8</f>
        <v>2.852493079267349E-2</v>
      </c>
    </row>
    <row r="17" spans="1:29" x14ac:dyDescent="0.2">
      <c r="A17" s="17">
        <v>42396</v>
      </c>
      <c r="B17">
        <v>151.5</v>
      </c>
      <c r="C17">
        <v>41.3</v>
      </c>
      <c r="D17">
        <v>58.5</v>
      </c>
      <c r="G17">
        <f>B17*Solver!C$3/Solver!C$4</f>
        <v>146.20542054168587</v>
      </c>
      <c r="H17">
        <f>C17*Solver!D$3/Solver!D$4</f>
        <v>49.559999999999995</v>
      </c>
      <c r="I17">
        <f>D17*Solver!E$3/Solver!E$4</f>
        <v>70.2</v>
      </c>
      <c r="L17">
        <f ca="1">OFFSET(B17,-L$6,0)</f>
        <v>151.5</v>
      </c>
      <c r="M17">
        <f ca="1">OFFSET(C17,-M$6,0)</f>
        <v>41.3</v>
      </c>
      <c r="N17">
        <f ca="1">OFFSET(D17,-N$6,0)</f>
        <v>58.5</v>
      </c>
      <c r="Q17">
        <f ca="1">L17^Q$7</f>
        <v>33.596098275203779</v>
      </c>
      <c r="R17">
        <f ca="1">M17^R$7</f>
        <v>28.467874756256442</v>
      </c>
      <c r="S17">
        <f ca="1">N17^S$7</f>
        <v>25.925353859860465</v>
      </c>
      <c r="V17">
        <f ca="1">Q17*V$5+V16*(1-V$5)</f>
        <v>33.596098275203779</v>
      </c>
      <c r="W17">
        <f ca="1">R17*W$5+W16*(1-W$5)</f>
        <v>28.467874756256442</v>
      </c>
      <c r="X17">
        <f ca="1">S17*X$5+X16*(1-X$5)</f>
        <v>25.925353859860465</v>
      </c>
      <c r="AA17" s="8">
        <f ca="1">V17*AA$8</f>
        <v>9.2775423810385576</v>
      </c>
      <c r="AB17" s="8">
        <f ca="1">W17*AB$8</f>
        <v>8.1407332478360797</v>
      </c>
      <c r="AC17" s="8">
        <f ca="1">X17*AC$8</f>
        <v>2.4909367759981781E-2</v>
      </c>
    </row>
    <row r="18" spans="1:29" x14ac:dyDescent="0.2">
      <c r="A18" s="17">
        <v>42403</v>
      </c>
      <c r="B18">
        <v>180.8</v>
      </c>
      <c r="C18">
        <v>10.8</v>
      </c>
      <c r="D18">
        <v>58.4</v>
      </c>
      <c r="G18">
        <f>B18*Solver!C$3/Solver!C$4</f>
        <v>174.48145236921985</v>
      </c>
      <c r="H18">
        <f>C18*Solver!D$3/Solver!D$4</f>
        <v>12.96</v>
      </c>
      <c r="I18">
        <f>D18*Solver!E$3/Solver!E$4</f>
        <v>70.08</v>
      </c>
      <c r="L18">
        <f ca="1">OFFSET(B18,-L$6,0)</f>
        <v>180.8</v>
      </c>
      <c r="M18">
        <f ca="1">OFFSET(C18,-M$6,0)</f>
        <v>10.8</v>
      </c>
      <c r="N18">
        <f ca="1">OFFSET(D18,-N$6,0)</f>
        <v>58.4</v>
      </c>
      <c r="Q18">
        <f ca="1">L18^Q$7</f>
        <v>38.022345013239651</v>
      </c>
      <c r="R18">
        <f ca="1">M18^R$7</f>
        <v>8.5129754299445661</v>
      </c>
      <c r="S18">
        <f ca="1">N18^S$7</f>
        <v>25.889894319925631</v>
      </c>
      <c r="V18">
        <f ca="1">Q18*V$5+V17*(1-V$5)</f>
        <v>38.022345013239651</v>
      </c>
      <c r="W18">
        <f ca="1">R18*W$5+W17*(1-W$5)</f>
        <v>8.5129754299445661</v>
      </c>
      <c r="X18">
        <f ca="1">S18*X$5+X17*(1-X$5)</f>
        <v>25.889894319925631</v>
      </c>
      <c r="AA18" s="8">
        <f ca="1">V18*AA$8</f>
        <v>10.499847761999121</v>
      </c>
      <c r="AB18" s="8">
        <f ca="1">W18*AB$8</f>
        <v>2.4343883311953509</v>
      </c>
      <c r="AC18" s="8">
        <f ca="1">X18*AC$8</f>
        <v>2.4875297840411498E-2</v>
      </c>
    </row>
    <row r="19" spans="1:29" x14ac:dyDescent="0.2">
      <c r="A19" s="17">
        <v>42410</v>
      </c>
      <c r="B19">
        <v>8.6999999999999993</v>
      </c>
      <c r="C19">
        <v>48.9</v>
      </c>
      <c r="D19">
        <v>75</v>
      </c>
      <c r="G19">
        <f>B19*Solver!C$3/Solver!C$4</f>
        <v>8.3959548429879014</v>
      </c>
      <c r="H19">
        <f>C19*Solver!D$3/Solver!D$4</f>
        <v>58.68</v>
      </c>
      <c r="I19">
        <f>D19*Solver!E$3/Solver!E$4</f>
        <v>90</v>
      </c>
      <c r="L19">
        <f ca="1">OFFSET(B19,-L$6,0)</f>
        <v>8.6999999999999993</v>
      </c>
      <c r="M19">
        <f ca="1">OFFSET(C19,-M$6,0)</f>
        <v>48.9</v>
      </c>
      <c r="N19">
        <f ca="1">OFFSET(D19,-N$6,0)</f>
        <v>75</v>
      </c>
      <c r="Q19">
        <f ca="1">L19^Q$7</f>
        <v>4.5463563864194194</v>
      </c>
      <c r="R19">
        <f ca="1">M19^R$7</f>
        <v>33.141943546798537</v>
      </c>
      <c r="S19">
        <f ca="1">N19^S$7</f>
        <v>31.626345475706241</v>
      </c>
      <c r="V19">
        <f ca="1">Q19*V$5+V18*(1-V$5)</f>
        <v>4.5463563864194194</v>
      </c>
      <c r="W19">
        <f ca="1">R19*W$5+W18*(1-W$5)</f>
        <v>33.141943546798537</v>
      </c>
      <c r="X19">
        <f ca="1">S19*X$5+X18*(1-X$5)</f>
        <v>31.626345475706241</v>
      </c>
      <c r="AA19" s="8">
        <f ca="1">V19*AA$8</f>
        <v>1.2554735882958907</v>
      </c>
      <c r="AB19" s="8">
        <f ca="1">W19*AB$8</f>
        <v>9.4773397747239585</v>
      </c>
      <c r="AC19" s="8">
        <f ca="1">X19*AC$8</f>
        <v>3.0386943785493337E-2</v>
      </c>
    </row>
    <row r="20" spans="1:29" x14ac:dyDescent="0.2">
      <c r="A20" s="17">
        <v>42417</v>
      </c>
      <c r="B20">
        <v>57.5</v>
      </c>
      <c r="C20">
        <v>32.799999999999997</v>
      </c>
      <c r="D20">
        <v>23.5</v>
      </c>
      <c r="G20">
        <f>B20*Solver!C$3/Solver!C$4</f>
        <v>55.490506146184408</v>
      </c>
      <c r="H20">
        <f>C20*Solver!D$3/Solver!D$4</f>
        <v>39.359999999999992</v>
      </c>
      <c r="I20">
        <f>D20*Solver!E$3/Solver!E$4</f>
        <v>28.2</v>
      </c>
      <c r="L20">
        <f ca="1">OFFSET(B20,-L$6,0)</f>
        <v>57.5</v>
      </c>
      <c r="M20">
        <f ca="1">OFFSET(C20,-M$6,0)</f>
        <v>32.799999999999997</v>
      </c>
      <c r="N20">
        <f ca="1">OFFSET(D20,-N$6,0)</f>
        <v>23.5</v>
      </c>
      <c r="Q20">
        <f ca="1">L20^Q$7</f>
        <v>17.051692462439316</v>
      </c>
      <c r="R20">
        <f ca="1">M20^R$7</f>
        <v>23.135903242552168</v>
      </c>
      <c r="S20">
        <f ca="1">N20^S$7</f>
        <v>12.498396260535953</v>
      </c>
      <c r="V20">
        <f ca="1">Q20*V$5+V19*(1-V$5)</f>
        <v>17.051692462439316</v>
      </c>
      <c r="W20">
        <f ca="1">R20*W$5+W19*(1-W$5)</f>
        <v>23.135903242552168</v>
      </c>
      <c r="X20">
        <f ca="1">S20*X$5+X19*(1-X$5)</f>
        <v>12.498396260535953</v>
      </c>
      <c r="AA20" s="8">
        <f ca="1">V20*AA$8</f>
        <v>4.7088146424871393</v>
      </c>
      <c r="AB20" s="8">
        <f ca="1">W20*AB$8</f>
        <v>6.6159914766370269</v>
      </c>
      <c r="AC20" s="8">
        <f ca="1">X20*AC$8</f>
        <v>1.2008597859321436E-2</v>
      </c>
    </row>
    <row r="21" spans="1:29" x14ac:dyDescent="0.2">
      <c r="A21" s="17">
        <v>42424</v>
      </c>
      <c r="B21">
        <v>120.2</v>
      </c>
      <c r="C21">
        <v>19.600000000000001</v>
      </c>
      <c r="D21">
        <v>11.6</v>
      </c>
      <c r="G21">
        <f>B21*Solver!C$3/Solver!C$4</f>
        <v>115.9992841525455</v>
      </c>
      <c r="H21">
        <f>C21*Solver!D$3/Solver!D$4</f>
        <v>23.520000000000003</v>
      </c>
      <c r="I21">
        <f>D21*Solver!E$3/Solver!E$4</f>
        <v>13.92</v>
      </c>
      <c r="L21">
        <f ca="1">OFFSET(B21,-L$6,0)</f>
        <v>120.2</v>
      </c>
      <c r="M21">
        <f ca="1">OFFSET(C21,-M$6,0)</f>
        <v>19.600000000000001</v>
      </c>
      <c r="N21">
        <f ca="1">OFFSET(D21,-N$6,0)</f>
        <v>11.6</v>
      </c>
      <c r="Q21">
        <f ca="1">L21^Q$7</f>
        <v>28.571505656619745</v>
      </c>
      <c r="R21">
        <f ca="1">M21^R$7</f>
        <v>14.555611794661306</v>
      </c>
      <c r="S21">
        <f ca="1">N21^S$7</f>
        <v>7.1050377769647515</v>
      </c>
      <c r="V21">
        <f ca="1">Q21*V$5+V20*(1-V$5)</f>
        <v>28.571505656619745</v>
      </c>
      <c r="W21">
        <f ca="1">R21*W$5+W20*(1-W$5)</f>
        <v>14.555611794661306</v>
      </c>
      <c r="X21">
        <f ca="1">S21*X$5+X20*(1-X$5)</f>
        <v>7.1050377769647515</v>
      </c>
      <c r="AA21" s="8">
        <f ca="1">V21*AA$8</f>
        <v>7.8900041441721482</v>
      </c>
      <c r="AB21" s="8">
        <f ca="1">W21*AB$8</f>
        <v>4.1623533155861159</v>
      </c>
      <c r="AC21" s="8">
        <f ca="1">X21*AC$8</f>
        <v>6.8265991620270576E-3</v>
      </c>
    </row>
    <row r="22" spans="1:29" x14ac:dyDescent="0.2">
      <c r="A22" s="17">
        <v>42431</v>
      </c>
      <c r="B22">
        <v>8.6</v>
      </c>
      <c r="C22">
        <v>2.1</v>
      </c>
      <c r="D22">
        <v>1</v>
      </c>
      <c r="G22">
        <f>B22*Solver!C$3/Solver!C$4</f>
        <v>8.2994496149075818</v>
      </c>
      <c r="H22">
        <f>C22*Solver!D$3/Solver!D$4</f>
        <v>2.52</v>
      </c>
      <c r="I22">
        <f>D22*Solver!E$3/Solver!E$4</f>
        <v>1.2</v>
      </c>
      <c r="L22">
        <f ca="1">OFFSET(B22,-L$6,0)</f>
        <v>8.6</v>
      </c>
      <c r="M22">
        <f ca="1">OFFSET(C22,-M$6,0)</f>
        <v>2.1</v>
      </c>
      <c r="N22">
        <f ca="1">OFFSET(D22,-N$6,0)</f>
        <v>1</v>
      </c>
      <c r="Q22">
        <f ca="1">L22^Q$7</f>
        <v>4.5097131224637472</v>
      </c>
      <c r="R22">
        <f ca="1">M22^R$7</f>
        <v>1.94983277064862</v>
      </c>
      <c r="S22">
        <f ca="1">N22^S$7</f>
        <v>1</v>
      </c>
      <c r="V22">
        <f ca="1">Q22*V$5+V21*(1-V$5)</f>
        <v>4.5097131224637472</v>
      </c>
      <c r="W22">
        <f ca="1">R22*W$5+W21*(1-W$5)</f>
        <v>1.94983277064862</v>
      </c>
      <c r="X22">
        <f ca="1">S22*X$5+X21*(1-X$5)</f>
        <v>1</v>
      </c>
      <c r="AA22" s="8">
        <f ca="1">V22*AA$8</f>
        <v>1.2453545729404902</v>
      </c>
      <c r="AB22" s="8">
        <f ca="1">W22*AB$8</f>
        <v>0.55757827374349778</v>
      </c>
      <c r="AC22" s="8">
        <f ca="1">X22*AC$8</f>
        <v>9.6081110000000003E-4</v>
      </c>
    </row>
    <row r="23" spans="1:29" x14ac:dyDescent="0.2">
      <c r="A23" s="17">
        <v>42438</v>
      </c>
      <c r="B23">
        <v>199.8</v>
      </c>
      <c r="C23">
        <v>2.6</v>
      </c>
      <c r="D23">
        <v>21.2</v>
      </c>
      <c r="G23">
        <f>B23*Solver!C$3/Solver!C$4</f>
        <v>192.8174457044808</v>
      </c>
      <c r="H23">
        <f>C23*Solver!D$3/Solver!D$4</f>
        <v>3.12</v>
      </c>
      <c r="I23">
        <f>D23*Solver!E$3/Solver!E$4</f>
        <v>25.44</v>
      </c>
      <c r="L23">
        <f ca="1">OFFSET(B23,-L$6,0)</f>
        <v>199.8</v>
      </c>
      <c r="M23">
        <f ca="1">OFFSET(C23,-M$6,0)</f>
        <v>2.6</v>
      </c>
      <c r="N23">
        <f ca="1">OFFSET(D23,-N$6,0)</f>
        <v>21.2</v>
      </c>
      <c r="Q23">
        <f ca="1">L23^Q$7</f>
        <v>40.77714718008238</v>
      </c>
      <c r="R23">
        <f ca="1">M23^R$7</f>
        <v>2.3630668793283913</v>
      </c>
      <c r="S23">
        <f ca="1">N23^S$7</f>
        <v>11.509824158567987</v>
      </c>
      <c r="V23">
        <f ca="1">Q23*V$5+V22*(1-V$5)</f>
        <v>40.77714718008238</v>
      </c>
      <c r="W23">
        <f ca="1">R23*W$5+W22*(1-W$5)</f>
        <v>2.3630668793283913</v>
      </c>
      <c r="X23">
        <f ca="1">S23*X$5+X22*(1-X$5)</f>
        <v>11.509824158567987</v>
      </c>
      <c r="AA23" s="8">
        <f ca="1">V23*AA$8</f>
        <v>11.260584727491441</v>
      </c>
      <c r="AB23" s="8">
        <f ca="1">W23*AB$8</f>
        <v>0.6757475672531934</v>
      </c>
      <c r="AC23" s="8">
        <f ca="1">X23*AC$8</f>
        <v>1.1058766810600282E-2</v>
      </c>
    </row>
    <row r="24" spans="1:29" x14ac:dyDescent="0.2">
      <c r="A24" s="17">
        <v>42445</v>
      </c>
      <c r="B24">
        <v>66.099999999999994</v>
      </c>
      <c r="C24">
        <v>5.8</v>
      </c>
      <c r="D24">
        <v>24.2</v>
      </c>
      <c r="G24">
        <f>B24*Solver!C$3/Solver!C$4</f>
        <v>63.789955761091989</v>
      </c>
      <c r="H24">
        <f>C24*Solver!D$3/Solver!D$4</f>
        <v>6.96</v>
      </c>
      <c r="I24">
        <f>D24*Solver!E$3/Solver!E$4</f>
        <v>29.04</v>
      </c>
      <c r="L24">
        <f ca="1">OFFSET(B24,-L$6,0)</f>
        <v>66.099999999999994</v>
      </c>
      <c r="M24">
        <f ca="1">OFFSET(C24,-M$6,0)</f>
        <v>5.8</v>
      </c>
      <c r="N24">
        <f ca="1">OFFSET(D24,-N$6,0)</f>
        <v>24.2</v>
      </c>
      <c r="Q24">
        <f ca="1">L24^Q$7</f>
        <v>18.799271569843913</v>
      </c>
      <c r="R24">
        <f ca="1">M24^R$7</f>
        <v>4.8650263204955513</v>
      </c>
      <c r="S24">
        <f ca="1">N24^S$7</f>
        <v>12.795353619256879</v>
      </c>
      <c r="V24">
        <f ca="1">Q24*V$5+V23*(1-V$5)</f>
        <v>18.799271569843913</v>
      </c>
      <c r="W24">
        <f ca="1">R24*W$5+W23*(1-W$5)</f>
        <v>4.8650263204955513</v>
      </c>
      <c r="X24">
        <f ca="1">S24*X$5+X23*(1-X$5)</f>
        <v>12.795353619256879</v>
      </c>
      <c r="AA24" s="8">
        <f ca="1">V24*AA$8</f>
        <v>5.1914075644494542</v>
      </c>
      <c r="AB24" s="8">
        <f ca="1">W24*AB$8</f>
        <v>1.3912131431641808</v>
      </c>
      <c r="AC24" s="8">
        <f ca="1">X24*AC$8</f>
        <v>1.2293917785807183E-2</v>
      </c>
    </row>
    <row r="25" spans="1:29" x14ac:dyDescent="0.2">
      <c r="A25" s="17">
        <v>42452</v>
      </c>
      <c r="B25">
        <v>214.7</v>
      </c>
      <c r="C25">
        <v>24</v>
      </c>
      <c r="D25">
        <v>4</v>
      </c>
      <c r="G25">
        <f>B25*Solver!C$3/Solver!C$4</f>
        <v>207.19672468844854</v>
      </c>
      <c r="H25">
        <f>C25*Solver!D$3/Solver!D$4</f>
        <v>28.8</v>
      </c>
      <c r="I25">
        <f>D25*Solver!E$3/Solver!E$4</f>
        <v>4.8</v>
      </c>
      <c r="L25">
        <f ca="1">OFFSET(B25,-L$6,0)</f>
        <v>214.7</v>
      </c>
      <c r="M25">
        <f ca="1">OFFSET(C25,-M$6,0)</f>
        <v>24</v>
      </c>
      <c r="N25">
        <f ca="1">OFFSET(D25,-N$6,0)</f>
        <v>4</v>
      </c>
      <c r="Q25">
        <f ca="1">L25^Q$7</f>
        <v>42.882730541977168</v>
      </c>
      <c r="R25">
        <f ca="1">M25^R$7</f>
        <v>17.46586574499123</v>
      </c>
      <c r="S25">
        <f ca="1">N25^S$7</f>
        <v>3.031433133020796</v>
      </c>
      <c r="V25">
        <f ca="1">Q25*V$5+V24*(1-V$5)</f>
        <v>42.882730541977168</v>
      </c>
      <c r="W25">
        <f ca="1">R25*W$5+W24*(1-W$5)</f>
        <v>17.46586574499123</v>
      </c>
      <c r="X25">
        <f ca="1">S25*X$5+X24*(1-X$5)</f>
        <v>3.031433133020796</v>
      </c>
      <c r="AA25" s="8">
        <f ca="1">V25*AA$8</f>
        <v>11.842040309528668</v>
      </c>
      <c r="AB25" s="8">
        <f ca="1">W25*AB$8</f>
        <v>4.9945756467557567</v>
      </c>
      <c r="AC25" s="8">
        <f ca="1">X25*AC$8</f>
        <v>2.9126346031141575E-3</v>
      </c>
    </row>
    <row r="26" spans="1:29" x14ac:dyDescent="0.2">
      <c r="A26" s="17">
        <v>42459</v>
      </c>
      <c r="B26">
        <v>23.8</v>
      </c>
      <c r="C26">
        <v>35.1</v>
      </c>
      <c r="D26">
        <v>65.900000000000006</v>
      </c>
      <c r="G26">
        <f>B26*Solver!C$3/Solver!C$4</f>
        <v>22.968244283116331</v>
      </c>
      <c r="H26">
        <f>C26*Solver!D$3/Solver!D$4</f>
        <v>42.12</v>
      </c>
      <c r="I26">
        <f>D26*Solver!E$3/Solver!E$4</f>
        <v>79.080000000000013</v>
      </c>
      <c r="L26">
        <f ca="1">OFFSET(B26,-L$6,0)</f>
        <v>23.8</v>
      </c>
      <c r="M26">
        <f ca="1">OFFSET(C26,-M$6,0)</f>
        <v>35.1</v>
      </c>
      <c r="N26">
        <f ca="1">OFFSET(D26,-N$6,0)</f>
        <v>65.900000000000006</v>
      </c>
      <c r="Q26">
        <f ca="1">L26^Q$7</f>
        <v>9.1961039114628225</v>
      </c>
      <c r="R26">
        <f ca="1">M26^R$7</f>
        <v>24.591012174653859</v>
      </c>
      <c r="S26">
        <f ca="1">N26^S$7</f>
        <v>28.517295224748057</v>
      </c>
      <c r="V26">
        <f ca="1">Q26*V$5+V25*(1-V$5)</f>
        <v>9.1961039114628225</v>
      </c>
      <c r="W26">
        <f ca="1">R26*W$5+W25*(1-W$5)</f>
        <v>24.591012174653859</v>
      </c>
      <c r="X26">
        <f ca="1">S26*X$5+X25*(1-X$5)</f>
        <v>28.517295224748057</v>
      </c>
      <c r="AA26" s="8">
        <f ca="1">V26*AA$8</f>
        <v>2.5394985774881116</v>
      </c>
      <c r="AB26" s="8">
        <f ca="1">W26*AB$8</f>
        <v>7.0320974825895837</v>
      </c>
      <c r="AC26" s="8">
        <f ca="1">X26*AC$8</f>
        <v>2.7399733793914929E-2</v>
      </c>
    </row>
    <row r="27" spans="1:29" x14ac:dyDescent="0.2">
      <c r="A27" s="17">
        <v>42466</v>
      </c>
      <c r="B27">
        <v>97.5</v>
      </c>
      <c r="C27">
        <v>7.6</v>
      </c>
      <c r="D27">
        <v>7.2</v>
      </c>
      <c r="G27">
        <f>B27*Solver!C$3/Solver!C$4</f>
        <v>94.092597378312703</v>
      </c>
      <c r="H27">
        <f>C27*Solver!D$3/Solver!D$4</f>
        <v>9.1199999999999992</v>
      </c>
      <c r="I27">
        <f>D27*Solver!E$3/Solver!E$4</f>
        <v>8.64</v>
      </c>
      <c r="L27">
        <f ca="1">OFFSET(B27,-L$6,0)</f>
        <v>97.5</v>
      </c>
      <c r="M27">
        <f ca="1">OFFSET(C27,-M$6,0)</f>
        <v>7.6</v>
      </c>
      <c r="N27">
        <f ca="1">OFFSET(D27,-N$6,0)</f>
        <v>7.2</v>
      </c>
      <c r="Q27">
        <f ca="1">L27^Q$7</f>
        <v>24.677617645147386</v>
      </c>
      <c r="R27">
        <f ca="1">M27^R$7</f>
        <v>6.2048635157408123</v>
      </c>
      <c r="S27">
        <f ca="1">N27^S$7</f>
        <v>4.8513878604958354</v>
      </c>
      <c r="V27">
        <f ca="1">Q27*V$5+V26*(1-V$5)</f>
        <v>24.677617645147386</v>
      </c>
      <c r="W27">
        <f ca="1">R27*W$5+W26*(1-W$5)</f>
        <v>6.2048635157408123</v>
      </c>
      <c r="X27">
        <f ca="1">S27*X$5+X26*(1-X$5)</f>
        <v>4.8513878604958354</v>
      </c>
      <c r="AA27" s="8">
        <f ca="1">V27*AA$8</f>
        <v>6.8147093061368631</v>
      </c>
      <c r="AB27" s="8">
        <f ca="1">W27*AB$8</f>
        <v>1.7743558011746257</v>
      </c>
      <c r="AC27" s="8">
        <f ca="1">X27*AC$8</f>
        <v>4.6612673067696507E-3</v>
      </c>
    </row>
    <row r="28" spans="1:29" x14ac:dyDescent="0.2">
      <c r="A28" s="17">
        <v>42473</v>
      </c>
      <c r="B28">
        <v>204.1</v>
      </c>
      <c r="C28">
        <v>32.9</v>
      </c>
      <c r="D28">
        <v>46</v>
      </c>
      <c r="G28">
        <f>B28*Solver!C$3/Solver!C$4</f>
        <v>196.96717051193457</v>
      </c>
      <c r="H28">
        <f>C28*Solver!D$3/Solver!D$4</f>
        <v>39.479999999999997</v>
      </c>
      <c r="I28">
        <f>D28*Solver!E$3/Solver!E$4</f>
        <v>55.2</v>
      </c>
      <c r="L28">
        <f ca="1">OFFSET(B28,-L$6,0)</f>
        <v>204.1</v>
      </c>
      <c r="M28">
        <f ca="1">OFFSET(C28,-M$6,0)</f>
        <v>32.9</v>
      </c>
      <c r="N28">
        <f ca="1">OFFSET(D28,-N$6,0)</f>
        <v>46</v>
      </c>
      <c r="Q28">
        <f ca="1">L28^Q$7</f>
        <v>41.389492690449217</v>
      </c>
      <c r="R28">
        <f ca="1">M28^R$7</f>
        <v>23.199376237454246</v>
      </c>
      <c r="S28">
        <f ca="1">N28^S$7</f>
        <v>21.389777418892098</v>
      </c>
      <c r="V28">
        <f ca="1">Q28*V$5+V27*(1-V$5)</f>
        <v>41.389492690449217</v>
      </c>
      <c r="W28">
        <f ca="1">R28*W$5+W27*(1-W$5)</f>
        <v>23.199376237454246</v>
      </c>
      <c r="X28">
        <f ca="1">S28*X$5+X27*(1-X$5)</f>
        <v>21.389777418892098</v>
      </c>
      <c r="AA28" s="8">
        <f ca="1">V28*AA$8</f>
        <v>11.429683572771937</v>
      </c>
      <c r="AB28" s="8">
        <f ca="1">W28*AB$8</f>
        <v>6.6341423475525145</v>
      </c>
      <c r="AC28" s="8">
        <f ca="1">X28*AC$8</f>
        <v>2.0551535570600878E-2</v>
      </c>
    </row>
    <row r="29" spans="1:29" x14ac:dyDescent="0.2">
      <c r="A29" s="17">
        <v>42480</v>
      </c>
      <c r="B29">
        <v>195.4</v>
      </c>
      <c r="C29">
        <v>47.7</v>
      </c>
      <c r="D29">
        <v>52.9</v>
      </c>
      <c r="G29">
        <f>B29*Solver!C$3/Solver!C$4</f>
        <v>188.57121566894668</v>
      </c>
      <c r="H29">
        <f>C29*Solver!D$3/Solver!D$4</f>
        <v>57.240000000000009</v>
      </c>
      <c r="I29">
        <f>D29*Solver!E$3/Solver!E$4</f>
        <v>63.48</v>
      </c>
      <c r="L29">
        <f ca="1">OFFSET(B29,-L$6,0)</f>
        <v>195.4</v>
      </c>
      <c r="M29">
        <f ca="1">OFFSET(C29,-M$6,0)</f>
        <v>47.7</v>
      </c>
      <c r="N29">
        <f ca="1">OFFSET(D29,-N$6,0)</f>
        <v>52.9</v>
      </c>
      <c r="Q29">
        <f ca="1">L29^Q$7</f>
        <v>40.146454001530593</v>
      </c>
      <c r="R29">
        <f ca="1">M29^R$7</f>
        <v>32.409067932637946</v>
      </c>
      <c r="S29">
        <f ca="1">N29^S$7</f>
        <v>23.920185189571477</v>
      </c>
      <c r="V29">
        <f ca="1">Q29*V$5+V28*(1-V$5)</f>
        <v>40.146454001530593</v>
      </c>
      <c r="W29">
        <f ca="1">R29*W$5+W28*(1-W$5)</f>
        <v>32.409067932637946</v>
      </c>
      <c r="X29">
        <f ca="1">S29*X$5+X28*(1-X$5)</f>
        <v>23.920185189571477</v>
      </c>
      <c r="AA29" s="8">
        <f ca="1">V29*AA$8</f>
        <v>11.086419184650271</v>
      </c>
      <c r="AB29" s="8">
        <f ca="1">W29*AB$8</f>
        <v>9.267765125059805</v>
      </c>
      <c r="AC29" s="8">
        <f ca="1">X29*AC$8</f>
        <v>2.298277944419588E-2</v>
      </c>
    </row>
    <row r="30" spans="1:29" x14ac:dyDescent="0.2">
      <c r="A30" s="17">
        <v>42487</v>
      </c>
      <c r="B30">
        <v>67.8</v>
      </c>
      <c r="C30">
        <v>36.6</v>
      </c>
      <c r="D30">
        <v>114</v>
      </c>
      <c r="G30">
        <f>B30*Solver!C$3/Solver!C$4</f>
        <v>65.430544638457448</v>
      </c>
      <c r="H30">
        <f>C30*Solver!D$3/Solver!D$4</f>
        <v>43.92</v>
      </c>
      <c r="I30">
        <f>D30*Solver!E$3/Solver!E$4</f>
        <v>136.80000000000001</v>
      </c>
      <c r="L30">
        <f ca="1">OFFSET(B30,-L$6,0)</f>
        <v>67.8</v>
      </c>
      <c r="M30">
        <f ca="1">OFFSET(C30,-M$6,0)</f>
        <v>36.6</v>
      </c>
      <c r="N30">
        <f ca="1">OFFSET(D30,-N$6,0)</f>
        <v>114</v>
      </c>
      <c r="Q30">
        <f ca="1">L30^Q$7</f>
        <v>19.136424033470654</v>
      </c>
      <c r="R30">
        <f ca="1">M30^R$7</f>
        <v>25.53483035284091</v>
      </c>
      <c r="S30">
        <f ca="1">N30^S$7</f>
        <v>44.21034266761982</v>
      </c>
      <c r="V30">
        <f ca="1">Q30*V$5+V29*(1-V$5)</f>
        <v>19.136424033470654</v>
      </c>
      <c r="W30">
        <f ca="1">R30*W$5+W29*(1-W$5)</f>
        <v>25.53483035284091</v>
      </c>
      <c r="X30">
        <f ca="1">S30*X$5+X29*(1-X$5)</f>
        <v>44.21034266761982</v>
      </c>
      <c r="AA30" s="8">
        <f ca="1">V30*AA$8</f>
        <v>5.2845120149885005</v>
      </c>
      <c r="AB30" s="8">
        <f ca="1">W30*AB$8</f>
        <v>7.3019937108421278</v>
      </c>
      <c r="AC30" s="8">
        <f ca="1">X30*AC$8</f>
        <v>4.2477787969852736E-2</v>
      </c>
    </row>
    <row r="31" spans="1:29" x14ac:dyDescent="0.2">
      <c r="A31" s="17">
        <v>42494</v>
      </c>
      <c r="B31">
        <v>281.39999999999998</v>
      </c>
      <c r="C31">
        <v>39.6</v>
      </c>
      <c r="D31">
        <v>55.8</v>
      </c>
      <c r="G31">
        <f>B31*Solver!C$3/Solver!C$4</f>
        <v>271.56571181802246</v>
      </c>
      <c r="H31">
        <f>C31*Solver!D$3/Solver!D$4</f>
        <v>47.52</v>
      </c>
      <c r="I31">
        <f>D31*Solver!E$3/Solver!E$4</f>
        <v>66.959999999999994</v>
      </c>
      <c r="L31">
        <f ca="1">OFFSET(B31,-L$6,0)</f>
        <v>281.39999999999998</v>
      </c>
      <c r="M31">
        <f ca="1">OFFSET(C31,-M$6,0)</f>
        <v>39.6</v>
      </c>
      <c r="N31">
        <f ca="1">OFFSET(D31,-N$6,0)</f>
        <v>55.8</v>
      </c>
      <c r="Q31">
        <f ca="1">L31^Q$7</f>
        <v>51.823514869889451</v>
      </c>
      <c r="R31">
        <f ca="1">M31^R$7</f>
        <v>27.411049716740802</v>
      </c>
      <c r="S31">
        <f ca="1">N31^S$7</f>
        <v>24.963608278919985</v>
      </c>
      <c r="V31">
        <f ca="1">Q31*V$5+V30*(1-V$5)</f>
        <v>51.823514869889451</v>
      </c>
      <c r="W31">
        <f ca="1">R31*W$5+W30*(1-W$5)</f>
        <v>27.411049716740802</v>
      </c>
      <c r="X31">
        <f ca="1">S31*X$5+X30*(1-X$5)</f>
        <v>24.963608278919985</v>
      </c>
      <c r="AA31" s="8">
        <f ca="1">V31*AA$8</f>
        <v>14.31103253721105</v>
      </c>
      <c r="AB31" s="8">
        <f ca="1">W31*AB$8</f>
        <v>7.8385213402036049</v>
      </c>
      <c r="AC31" s="8">
        <f ca="1">X31*AC$8</f>
        <v>2.3985311930438218E-2</v>
      </c>
    </row>
    <row r="32" spans="1:29" x14ac:dyDescent="0.2">
      <c r="A32" s="17">
        <v>42501</v>
      </c>
      <c r="B32">
        <v>69.2</v>
      </c>
      <c r="C32">
        <v>20.5</v>
      </c>
      <c r="D32">
        <v>18.3</v>
      </c>
      <c r="G32">
        <f>B32*Solver!C$3/Solver!C$4</f>
        <v>66.78161783158194</v>
      </c>
      <c r="H32">
        <f>C32*Solver!D$3/Solver!D$4</f>
        <v>24.6</v>
      </c>
      <c r="I32">
        <f>D32*Solver!E$3/Solver!E$4</f>
        <v>21.96</v>
      </c>
      <c r="L32">
        <f ca="1">OFFSET(B32,-L$6,0)</f>
        <v>69.2</v>
      </c>
      <c r="M32">
        <f ca="1">OFFSET(C32,-M$6,0)</f>
        <v>20.5</v>
      </c>
      <c r="N32">
        <f ca="1">OFFSET(D32,-N$6,0)</f>
        <v>18.3</v>
      </c>
      <c r="Q32">
        <f ca="1">L32^Q$7</f>
        <v>19.4121780533793</v>
      </c>
      <c r="R32">
        <f ca="1">M32^R$7</f>
        <v>15.155786368191498</v>
      </c>
      <c r="S32">
        <f ca="1">N32^S$7</f>
        <v>10.232008017812245</v>
      </c>
      <c r="V32">
        <f ca="1">Q32*V$5+V31*(1-V$5)</f>
        <v>19.4121780533793</v>
      </c>
      <c r="W32">
        <f ca="1">R32*W$5+W31*(1-W$5)</f>
        <v>15.155786368191498</v>
      </c>
      <c r="X32">
        <f ca="1">S32*X$5+X31*(1-X$5)</f>
        <v>10.232008017812245</v>
      </c>
      <c r="AA32" s="8">
        <f ca="1">V32*AA$8</f>
        <v>5.3606613221338613</v>
      </c>
      <c r="AB32" s="8">
        <f ca="1">W32*AB$8</f>
        <v>4.3339804969994136</v>
      </c>
      <c r="AC32" s="8">
        <f ca="1">X32*AC$8</f>
        <v>9.8310268788030022E-3</v>
      </c>
    </row>
    <row r="33" spans="1:29" x14ac:dyDescent="0.2">
      <c r="A33" s="17">
        <v>42508</v>
      </c>
      <c r="B33">
        <v>147.30000000000001</v>
      </c>
      <c r="C33">
        <v>23.9</v>
      </c>
      <c r="D33">
        <v>19.100000000000001</v>
      </c>
      <c r="G33">
        <f>B33*Solver!C$3/Solver!C$4</f>
        <v>142.15220096231241</v>
      </c>
      <c r="H33">
        <f>C33*Solver!D$3/Solver!D$4</f>
        <v>28.679999999999996</v>
      </c>
      <c r="I33">
        <f>D33*Solver!E$3/Solver!E$4</f>
        <v>22.92</v>
      </c>
      <c r="L33">
        <f ca="1">OFFSET(B33,-L$6,0)</f>
        <v>147.30000000000001</v>
      </c>
      <c r="M33">
        <f ca="1">OFFSET(C33,-M$6,0)</f>
        <v>23.9</v>
      </c>
      <c r="N33">
        <f ca="1">OFFSET(D33,-N$6,0)</f>
        <v>19.100000000000001</v>
      </c>
      <c r="Q33">
        <f ca="1">L33^Q$7</f>
        <v>32.941390152623455</v>
      </c>
      <c r="R33">
        <f ca="1">M33^R$7</f>
        <v>17.400355082347339</v>
      </c>
      <c r="S33">
        <f ca="1">N33^S$7</f>
        <v>10.588311118945214</v>
      </c>
      <c r="V33">
        <f ca="1">Q33*V$5+V32*(1-V$5)</f>
        <v>32.941390152623455</v>
      </c>
      <c r="W33">
        <f ca="1">R33*W$5+W32*(1-W$5)</f>
        <v>17.400355082347339</v>
      </c>
      <c r="X33">
        <f ca="1">S33*X$5+X32*(1-X$5)</f>
        <v>10.588311118945214</v>
      </c>
      <c r="AA33" s="8">
        <f ca="1">V33*AA$8</f>
        <v>9.0967451258128751</v>
      </c>
      <c r="AB33" s="8">
        <f ca="1">W33*AB$8</f>
        <v>4.9758420800937175</v>
      </c>
      <c r="AC33" s="8">
        <f ca="1">X33*AC$8</f>
        <v>1.0173366853335981E-2</v>
      </c>
    </row>
    <row r="34" spans="1:29" x14ac:dyDescent="0.2">
      <c r="A34" s="17">
        <v>42515</v>
      </c>
      <c r="B34">
        <v>218.4</v>
      </c>
      <c r="C34">
        <v>27.7</v>
      </c>
      <c r="D34">
        <v>53.4</v>
      </c>
      <c r="G34">
        <f>B34*Solver!C$3/Solver!C$4</f>
        <v>210.76741812742046</v>
      </c>
      <c r="H34">
        <f>C34*Solver!D$3/Solver!D$4</f>
        <v>33.24</v>
      </c>
      <c r="I34">
        <f>D34*Solver!E$3/Solver!E$4</f>
        <v>64.08</v>
      </c>
      <c r="L34">
        <f ca="1">OFFSET(B34,-L$6,0)</f>
        <v>218.4</v>
      </c>
      <c r="M34">
        <f ca="1">OFFSET(C34,-M$6,0)</f>
        <v>27.7</v>
      </c>
      <c r="N34">
        <f ca="1">OFFSET(D34,-N$6,0)</f>
        <v>53.4</v>
      </c>
      <c r="Q34">
        <f ca="1">L34^Q$7</f>
        <v>43.39871232388041</v>
      </c>
      <c r="R34">
        <f ca="1">M34^R$7</f>
        <v>19.871552211839393</v>
      </c>
      <c r="S34">
        <f ca="1">N34^S$7</f>
        <v>24.100885842539114</v>
      </c>
      <c r="V34">
        <f ca="1">Q34*V$5+V33*(1-V$5)</f>
        <v>43.39871232388041</v>
      </c>
      <c r="W34">
        <f ca="1">R34*W$5+W33*(1-W$5)</f>
        <v>19.871552211839393</v>
      </c>
      <c r="X34">
        <f ca="1">S34*X$5+X33*(1-X$5)</f>
        <v>24.100885842539114</v>
      </c>
      <c r="AA34" s="8">
        <f ca="1">V34*AA$8</f>
        <v>11.98452836901218</v>
      </c>
      <c r="AB34" s="8">
        <f ca="1">W34*AB$8</f>
        <v>5.682510800757238</v>
      </c>
      <c r="AC34" s="8">
        <f ca="1">X34*AC$8</f>
        <v>2.3156398637344432E-2</v>
      </c>
    </row>
    <row r="35" spans="1:29" x14ac:dyDescent="0.2">
      <c r="A35" s="17">
        <v>42522</v>
      </c>
      <c r="B35">
        <v>237.4</v>
      </c>
      <c r="C35">
        <v>5.0999999999999996</v>
      </c>
      <c r="D35">
        <v>23.5</v>
      </c>
      <c r="G35">
        <f>B35*Solver!C$3/Solver!C$4</f>
        <v>229.10341146268141</v>
      </c>
      <c r="H35">
        <f>C35*Solver!D$3/Solver!D$4</f>
        <v>6.1199999999999992</v>
      </c>
      <c r="I35">
        <f>D35*Solver!E$3/Solver!E$4</f>
        <v>28.2</v>
      </c>
      <c r="L35">
        <f ca="1">OFFSET(B35,-L$6,0)</f>
        <v>237.4</v>
      </c>
      <c r="M35">
        <f ca="1">OFFSET(C35,-M$6,0)</f>
        <v>5.0999999999999996</v>
      </c>
      <c r="N35">
        <f ca="1">OFFSET(D35,-N$6,0)</f>
        <v>23.5</v>
      </c>
      <c r="Q35">
        <f ca="1">L35^Q$7</f>
        <v>46.008333242278169</v>
      </c>
      <c r="R35">
        <f ca="1">M35^R$7</f>
        <v>4.333244141094502</v>
      </c>
      <c r="S35">
        <f ca="1">N35^S$7</f>
        <v>12.498396260535953</v>
      </c>
      <c r="V35">
        <f ca="1">Q35*V$5+V34*(1-V$5)</f>
        <v>46.008333242278169</v>
      </c>
      <c r="W35">
        <f ca="1">R35*W$5+W34*(1-W$5)</f>
        <v>4.333244141094502</v>
      </c>
      <c r="X35">
        <f ca="1">S35*X$5+X34*(1-X$5)</f>
        <v>12.498396260535953</v>
      </c>
      <c r="AA35" s="8">
        <f ca="1">V35*AA$8</f>
        <v>12.70517361985517</v>
      </c>
      <c r="AB35" s="8">
        <f ca="1">W35*AB$8</f>
        <v>1.2391435944000802</v>
      </c>
      <c r="AC35" s="8">
        <f ca="1">X35*AC$8</f>
        <v>1.2008597859321436E-2</v>
      </c>
    </row>
    <row r="36" spans="1:29" x14ac:dyDescent="0.2">
      <c r="A36" s="17">
        <v>42529</v>
      </c>
      <c r="B36">
        <v>13.2</v>
      </c>
      <c r="C36">
        <v>15.9</v>
      </c>
      <c r="D36">
        <v>49.6</v>
      </c>
      <c r="G36">
        <f>B36*Solver!C$3/Solver!C$4</f>
        <v>12.738690106602332</v>
      </c>
      <c r="H36">
        <f>C36*Solver!D$3/Solver!D$4</f>
        <v>19.079999999999998</v>
      </c>
      <c r="I36">
        <f>D36*Solver!E$3/Solver!E$4</f>
        <v>59.52</v>
      </c>
      <c r="L36">
        <f ca="1">OFFSET(B36,-L$6,0)</f>
        <v>13.2</v>
      </c>
      <c r="M36">
        <f ca="1">OFFSET(C36,-M$6,0)</f>
        <v>15.9</v>
      </c>
      <c r="N36">
        <f ca="1">OFFSET(D36,-N$6,0)</f>
        <v>49.6</v>
      </c>
      <c r="Q36">
        <f ca="1">L36^Q$7</f>
        <v>6.0869782767704503</v>
      </c>
      <c r="R36">
        <f ca="1">M36^R$7</f>
        <v>12.057503922818766</v>
      </c>
      <c r="S36">
        <f ca="1">N36^S$7</f>
        <v>22.718797533375152</v>
      </c>
      <c r="V36">
        <f ca="1">Q36*V$5+V35*(1-V$5)</f>
        <v>6.0869782767704503</v>
      </c>
      <c r="W36">
        <f ca="1">R36*W$5+W35*(1-W$5)</f>
        <v>12.057503922818766</v>
      </c>
      <c r="X36">
        <f ca="1">S36*X$5+X35*(1-X$5)</f>
        <v>22.718797533375152</v>
      </c>
      <c r="AA36" s="8">
        <f ca="1">V36*AA$8</f>
        <v>1.6809153989431938</v>
      </c>
      <c r="AB36" s="8">
        <f ca="1">W36*AB$8</f>
        <v>3.4479891425274922</v>
      </c>
      <c r="AC36" s="8">
        <f ca="1">X36*AC$8</f>
        <v>2.1828472848719468E-2</v>
      </c>
    </row>
    <row r="37" spans="1:29" x14ac:dyDescent="0.2">
      <c r="A37" s="17">
        <v>42536</v>
      </c>
      <c r="B37">
        <v>228.3</v>
      </c>
      <c r="C37">
        <v>16.899999999999999</v>
      </c>
      <c r="D37">
        <v>26.2</v>
      </c>
      <c r="G37">
        <f>B37*Solver!C$3/Solver!C$4</f>
        <v>220.32143570737222</v>
      </c>
      <c r="H37">
        <f>C37*Solver!D$3/Solver!D$4</f>
        <v>20.279999999999998</v>
      </c>
      <c r="I37">
        <f>D37*Solver!E$3/Solver!E$4</f>
        <v>31.44</v>
      </c>
      <c r="L37">
        <f ca="1">OFFSET(B37,-L$6,0)</f>
        <v>228.3</v>
      </c>
      <c r="M37">
        <f ca="1">OFFSET(C37,-M$6,0)</f>
        <v>16.899999999999999</v>
      </c>
      <c r="N37">
        <f ca="1">OFFSET(D37,-N$6,0)</f>
        <v>26.2</v>
      </c>
      <c r="Q37">
        <f ca="1">L37^Q$7</f>
        <v>44.766602767396435</v>
      </c>
      <c r="R37">
        <f ca="1">M37^R$7</f>
        <v>12.737905838338209</v>
      </c>
      <c r="S37">
        <f ca="1">N37^S$7</f>
        <v>13.634557037625326</v>
      </c>
      <c r="V37">
        <f ca="1">Q37*V$5+V36*(1-V$5)</f>
        <v>44.766602767396435</v>
      </c>
      <c r="W37">
        <f ca="1">R37*W$5+W36*(1-W$5)</f>
        <v>12.737905838338209</v>
      </c>
      <c r="X37">
        <f ca="1">S37*X$5+X36*(1-X$5)</f>
        <v>13.634557037625326</v>
      </c>
      <c r="AA37" s="8">
        <f ca="1">V37*AA$8</f>
        <v>12.362270494254865</v>
      </c>
      <c r="AB37" s="8">
        <f ca="1">W37*AB$8</f>
        <v>3.642558303133455</v>
      </c>
      <c r="AC37" s="8">
        <f ca="1">X37*AC$8</f>
        <v>1.3100233745333532E-2</v>
      </c>
    </row>
    <row r="38" spans="1:29" x14ac:dyDescent="0.2">
      <c r="A38" s="17">
        <v>42543</v>
      </c>
      <c r="B38">
        <v>62.3</v>
      </c>
      <c r="C38">
        <v>12.6</v>
      </c>
      <c r="D38">
        <v>18.3</v>
      </c>
      <c r="G38">
        <f>B38*Solver!C$3/Solver!C$4</f>
        <v>60.122757094039805</v>
      </c>
      <c r="H38">
        <f>C38*Solver!D$3/Solver!D$4</f>
        <v>15.12</v>
      </c>
      <c r="I38">
        <f>D38*Solver!E$3/Solver!E$4</f>
        <v>21.96</v>
      </c>
      <c r="L38">
        <f ca="1">OFFSET(B38,-L$6,0)</f>
        <v>62.3</v>
      </c>
      <c r="M38">
        <f ca="1">OFFSET(C38,-M$6,0)</f>
        <v>12.6</v>
      </c>
      <c r="N38">
        <f ca="1">OFFSET(D38,-N$6,0)</f>
        <v>18.3</v>
      </c>
      <c r="Q38">
        <f ca="1">L38^Q$7</f>
        <v>18.036058391582248</v>
      </c>
      <c r="R38">
        <f ca="1">M38^R$7</f>
        <v>9.7798792032223485</v>
      </c>
      <c r="S38">
        <f ca="1">N38^S$7</f>
        <v>10.232008017812245</v>
      </c>
      <c r="V38">
        <f ca="1">Q38*V$5+V37*(1-V$5)</f>
        <v>18.036058391582248</v>
      </c>
      <c r="W38">
        <f ca="1">R38*W$5+W37*(1-W$5)</f>
        <v>9.7798792032223485</v>
      </c>
      <c r="X38">
        <f ca="1">S38*X$5+X37*(1-X$5)</f>
        <v>10.232008017812245</v>
      </c>
      <c r="AA38" s="8">
        <f ca="1">V38*AA$8</f>
        <v>4.9806467032004029</v>
      </c>
      <c r="AB38" s="8">
        <f ca="1">W38*AB$8</f>
        <v>2.7966747946997894</v>
      </c>
      <c r="AC38" s="8">
        <f ca="1">X38*AC$8</f>
        <v>9.8310268788030022E-3</v>
      </c>
    </row>
    <row r="39" spans="1:29" x14ac:dyDescent="0.2">
      <c r="A39" s="17">
        <v>42550</v>
      </c>
      <c r="B39">
        <v>262.89999999999998</v>
      </c>
      <c r="C39">
        <v>3.5</v>
      </c>
      <c r="D39">
        <v>19.5</v>
      </c>
      <c r="G39">
        <f>B39*Solver!C$3/Solver!C$4</f>
        <v>253.71224462316314</v>
      </c>
      <c r="H39">
        <f>C39*Solver!D$3/Solver!D$4</f>
        <v>4.2</v>
      </c>
      <c r="I39">
        <f>D39*Solver!E$3/Solver!E$4</f>
        <v>23.4</v>
      </c>
      <c r="L39">
        <f ca="1">OFFSET(B39,-L$6,0)</f>
        <v>262.89999999999998</v>
      </c>
      <c r="M39">
        <f ca="1">OFFSET(C39,-M$6,0)</f>
        <v>3.5</v>
      </c>
      <c r="N39">
        <f ca="1">OFFSET(D39,-N$6,0)</f>
        <v>19.5</v>
      </c>
      <c r="Q39">
        <f ca="1">L39^Q$7</f>
        <v>49.414386782775416</v>
      </c>
      <c r="R39">
        <f ca="1">M39^R$7</f>
        <v>3.0878858680336365</v>
      </c>
      <c r="S39">
        <f ca="1">N39^S$7</f>
        <v>10.765338474569583</v>
      </c>
      <c r="V39">
        <f ca="1">Q39*V$5+V38*(1-V$5)</f>
        <v>49.414386782775416</v>
      </c>
      <c r="W39">
        <f ca="1">R39*W$5+W38*(1-W$5)</f>
        <v>3.0878858680336365</v>
      </c>
      <c r="X39">
        <f ca="1">S39*X$5+X38*(1-X$5)</f>
        <v>10.765338474569583</v>
      </c>
      <c r="AA39" s="8">
        <f ca="1">V39*AA$8</f>
        <v>13.645753261431361</v>
      </c>
      <c r="AB39" s="8">
        <f ca="1">W39*AB$8</f>
        <v>0.88301832738322161</v>
      </c>
      <c r="AC39" s="8">
        <f ca="1">X39*AC$8</f>
        <v>1.0343456701623524E-2</v>
      </c>
    </row>
    <row r="40" spans="1:29" x14ac:dyDescent="0.2">
      <c r="A40" s="17">
        <v>42557</v>
      </c>
      <c r="B40">
        <v>142.9</v>
      </c>
      <c r="C40">
        <v>29.3</v>
      </c>
      <c r="D40">
        <v>12.6</v>
      </c>
      <c r="G40">
        <f>B40*Solver!C$3/Solver!C$4</f>
        <v>137.90597092677831</v>
      </c>
      <c r="H40">
        <f>C40*Solver!D$3/Solver!D$4</f>
        <v>35.159999999999997</v>
      </c>
      <c r="I40">
        <f>D40*Solver!E$3/Solver!E$4</f>
        <v>15.12</v>
      </c>
      <c r="L40">
        <f ca="1">OFFSET(B40,-L$6,0)</f>
        <v>142.9</v>
      </c>
      <c r="M40">
        <f ca="1">OFFSET(C40,-M$6,0)</f>
        <v>29.3</v>
      </c>
      <c r="N40">
        <f ca="1">OFFSET(D40,-N$6,0)</f>
        <v>12.6</v>
      </c>
      <c r="Q40">
        <f ca="1">L40^Q$7</f>
        <v>32.249468402260092</v>
      </c>
      <c r="R40">
        <f ca="1">M40^R$7</f>
        <v>20.901663820127741</v>
      </c>
      <c r="S40">
        <f ca="1">N40^S$7</f>
        <v>7.5909553356842094</v>
      </c>
      <c r="V40">
        <f ca="1">Q40*V$5+V39*(1-V$5)</f>
        <v>32.249468402260092</v>
      </c>
      <c r="W40">
        <f ca="1">R40*W$5+W39*(1-W$5)</f>
        <v>20.901663820127741</v>
      </c>
      <c r="X40">
        <f ca="1">S40*X$5+X39*(1-X$5)</f>
        <v>7.5909553356842094</v>
      </c>
      <c r="AA40" s="8">
        <f ca="1">V40*AA$8</f>
        <v>8.9056713496030824</v>
      </c>
      <c r="AB40" s="8">
        <f ca="1">W40*AB$8</f>
        <v>5.9770836794977509</v>
      </c>
      <c r="AC40" s="8">
        <f ca="1">X40*AC$8</f>
        <v>7.2934741461296148E-3</v>
      </c>
    </row>
    <row r="41" spans="1:29" x14ac:dyDescent="0.2">
      <c r="A41" s="17">
        <v>42564</v>
      </c>
      <c r="B41">
        <v>240.1</v>
      </c>
      <c r="C41">
        <v>16.7</v>
      </c>
      <c r="D41">
        <v>22.9</v>
      </c>
      <c r="G41">
        <f>B41*Solver!C$3/Solver!C$4</f>
        <v>231.70905262085003</v>
      </c>
      <c r="H41">
        <f>C41*Solver!D$3/Solver!D$4</f>
        <v>20.04</v>
      </c>
      <c r="I41">
        <f>D41*Solver!E$3/Solver!E$4</f>
        <v>27.48</v>
      </c>
      <c r="L41">
        <f ca="1">OFFSET(B41,-L$6,0)</f>
        <v>240.1</v>
      </c>
      <c r="M41">
        <f ca="1">OFFSET(C41,-M$6,0)</f>
        <v>16.7</v>
      </c>
      <c r="N41">
        <f ca="1">OFFSET(D41,-N$6,0)</f>
        <v>22.9</v>
      </c>
      <c r="Q41">
        <f ca="1">L41^Q$7</f>
        <v>46.373995126382979</v>
      </c>
      <c r="R41">
        <f ca="1">M41^R$7</f>
        <v>12.602155206690922</v>
      </c>
      <c r="S41">
        <f ca="1">N41^S$7</f>
        <v>12.242451322127168</v>
      </c>
      <c r="V41">
        <f ca="1">Q41*V$5+V40*(1-V$5)</f>
        <v>46.373995126382979</v>
      </c>
      <c r="W41">
        <f ca="1">R41*W$5+W40*(1-W$5)</f>
        <v>12.602155206690922</v>
      </c>
      <c r="X41">
        <f ca="1">S41*X$5+X40*(1-X$5)</f>
        <v>12.242451322127168</v>
      </c>
      <c r="AA41" s="8">
        <f ca="1">V41*AA$8</f>
        <v>12.806150929753583</v>
      </c>
      <c r="AB41" s="8">
        <f ca="1">W41*AB$8</f>
        <v>3.60373876743127</v>
      </c>
      <c r="AC41" s="8">
        <f ca="1">X41*AC$8</f>
        <v>1.176268312150946E-2</v>
      </c>
    </row>
    <row r="42" spans="1:29" x14ac:dyDescent="0.2">
      <c r="A42" s="17">
        <v>42571</v>
      </c>
      <c r="B42">
        <v>248.8</v>
      </c>
      <c r="C42">
        <v>27.1</v>
      </c>
      <c r="D42">
        <v>22.9</v>
      </c>
      <c r="G42">
        <f>B42*Solver!C$3/Solver!C$4</f>
        <v>240.10500746383795</v>
      </c>
      <c r="H42">
        <f>C42*Solver!D$3/Solver!D$4</f>
        <v>32.520000000000003</v>
      </c>
      <c r="I42">
        <f>D42*Solver!E$3/Solver!E$4</f>
        <v>27.48</v>
      </c>
      <c r="L42">
        <f ca="1">OFFSET(B42,-L$6,0)</f>
        <v>248.8</v>
      </c>
      <c r="M42">
        <f ca="1">OFFSET(C42,-M$6,0)</f>
        <v>27.1</v>
      </c>
      <c r="N42">
        <f ca="1">OFFSET(D42,-N$6,0)</f>
        <v>22.9</v>
      </c>
      <c r="Q42">
        <f ca="1">L42^Q$7</f>
        <v>47.543950294730756</v>
      </c>
      <c r="R42">
        <f ca="1">M42^R$7</f>
        <v>19.48374162736615</v>
      </c>
      <c r="S42">
        <f ca="1">N42^S$7</f>
        <v>12.242451322127168</v>
      </c>
      <c r="V42">
        <f ca="1">Q42*V$5+V41*(1-V$5)</f>
        <v>47.543950294730756</v>
      </c>
      <c r="W42">
        <f ca="1">R42*W$5+W41*(1-W$5)</f>
        <v>19.48374162736615</v>
      </c>
      <c r="X42">
        <f ca="1">S42*X$5+X41*(1-X$5)</f>
        <v>12.242451322127168</v>
      </c>
      <c r="AA42" s="8">
        <f ca="1">V42*AA$8</f>
        <v>13.129233347519721</v>
      </c>
      <c r="AB42" s="8">
        <f ca="1">W42*AB$8</f>
        <v>5.571611671619042</v>
      </c>
      <c r="AC42" s="8">
        <f ca="1">X42*AC$8</f>
        <v>1.176268312150946E-2</v>
      </c>
    </row>
    <row r="43" spans="1:29" x14ac:dyDescent="0.2">
      <c r="A43" s="17">
        <v>42578</v>
      </c>
      <c r="B43">
        <v>70.599999999999994</v>
      </c>
      <c r="C43">
        <v>16</v>
      </c>
      <c r="D43">
        <v>40.799999999999997</v>
      </c>
      <c r="G43">
        <f>B43*Solver!C$3/Solver!C$4</f>
        <v>68.132691024706418</v>
      </c>
      <c r="H43">
        <f>C43*Solver!D$3/Solver!D$4</f>
        <v>19.2</v>
      </c>
      <c r="I43">
        <f>D43*Solver!E$3/Solver!E$4</f>
        <v>48.96</v>
      </c>
      <c r="L43">
        <f ca="1">OFFSET(B43,-L$6,0)</f>
        <v>70.599999999999994</v>
      </c>
      <c r="M43">
        <f ca="1">OFFSET(C43,-M$6,0)</f>
        <v>16</v>
      </c>
      <c r="N43">
        <f ca="1">OFFSET(D43,-N$6,0)</f>
        <v>40.799999999999997</v>
      </c>
      <c r="Q43">
        <f ca="1">L43^Q$7</f>
        <v>19.686263359936031</v>
      </c>
      <c r="R43">
        <f ca="1">M43^R$7</f>
        <v>12.125732532083184</v>
      </c>
      <c r="S43">
        <f ca="1">N43^S$7</f>
        <v>19.432475573476637</v>
      </c>
      <c r="V43">
        <f ca="1">Q43*V$5+V42*(1-V$5)</f>
        <v>19.686263359936031</v>
      </c>
      <c r="W43">
        <f ca="1">R43*W$5+W42*(1-W$5)</f>
        <v>12.125732532083184</v>
      </c>
      <c r="X43">
        <f ca="1">S43*X$5+X42*(1-X$5)</f>
        <v>19.432475573476637</v>
      </c>
      <c r="AA43" s="8">
        <f ca="1">V43*AA$8</f>
        <v>5.4363498150883185</v>
      </c>
      <c r="AB43" s="8">
        <f ca="1">W43*AB$8</f>
        <v>3.4674999389128245</v>
      </c>
      <c r="AC43" s="8">
        <f ca="1">X43*AC$8</f>
        <v>1.8670938231475219E-2</v>
      </c>
    </row>
    <row r="44" spans="1:29" x14ac:dyDescent="0.2">
      <c r="A44" s="17">
        <v>42585</v>
      </c>
      <c r="B44">
        <v>292.89999999999998</v>
      </c>
      <c r="C44">
        <v>28.3</v>
      </c>
      <c r="D44">
        <v>43.2</v>
      </c>
      <c r="G44">
        <f>B44*Solver!C$3/Solver!C$4</f>
        <v>282.66381304725934</v>
      </c>
      <c r="H44">
        <f>C44*Solver!D$3/Solver!D$4</f>
        <v>33.96</v>
      </c>
      <c r="I44">
        <f>D44*Solver!E$3/Solver!E$4</f>
        <v>51.84</v>
      </c>
      <c r="L44">
        <f ca="1">OFFSET(B44,-L$6,0)</f>
        <v>292.89999999999998</v>
      </c>
      <c r="M44">
        <f ca="1">OFFSET(C44,-M$6,0)</f>
        <v>28.3</v>
      </c>
      <c r="N44">
        <f ca="1">OFFSET(D44,-N$6,0)</f>
        <v>43.2</v>
      </c>
      <c r="Q44">
        <f ca="1">L44^Q$7</f>
        <v>53.297097708098669</v>
      </c>
      <c r="R44">
        <f ca="1">M44^R$7</f>
        <v>20.258523613665492</v>
      </c>
      <c r="S44">
        <f ca="1">N44^S$7</f>
        <v>20.34168840356233</v>
      </c>
      <c r="V44">
        <f ca="1">Q44*V$5+V43*(1-V$5)</f>
        <v>53.297097708098669</v>
      </c>
      <c r="W44">
        <f ca="1">R44*W$5+W43*(1-W$5)</f>
        <v>20.258523613665492</v>
      </c>
      <c r="X44">
        <f ca="1">S44*X$5+X43*(1-X$5)</f>
        <v>20.34168840356233</v>
      </c>
      <c r="AA44" s="8">
        <f ca="1">V44*AA$8</f>
        <v>14.717961553832822</v>
      </c>
      <c r="AB44" s="8">
        <f ca="1">W44*AB$8</f>
        <v>5.7931699554633731</v>
      </c>
      <c r="AC44" s="8">
        <f ca="1">X44*AC$8</f>
        <v>1.9544520010883967E-2</v>
      </c>
    </row>
    <row r="45" spans="1:29" x14ac:dyDescent="0.2">
      <c r="A45" s="17">
        <v>42592</v>
      </c>
      <c r="B45">
        <v>112.9</v>
      </c>
      <c r="C45">
        <v>17.399999999999999</v>
      </c>
      <c r="D45">
        <v>38.6</v>
      </c>
      <c r="G45">
        <f>B45*Solver!C$3/Solver!C$4</f>
        <v>108.9544025026821</v>
      </c>
      <c r="H45">
        <f>C45*Solver!D$3/Solver!D$4</f>
        <v>20.879999999999995</v>
      </c>
      <c r="I45">
        <f>D45*Solver!E$3/Solver!E$4</f>
        <v>46.32</v>
      </c>
      <c r="L45">
        <f ca="1">OFFSET(B45,-L$6,0)</f>
        <v>112.9</v>
      </c>
      <c r="M45">
        <f ca="1">OFFSET(C45,-M$6,0)</f>
        <v>17.399999999999999</v>
      </c>
      <c r="N45">
        <f ca="1">OFFSET(D45,-N$6,0)</f>
        <v>38.6</v>
      </c>
      <c r="Q45">
        <f ca="1">L45^Q$7</f>
        <v>27.345493117109974</v>
      </c>
      <c r="R45">
        <f ca="1">M45^R$7</f>
        <v>13.076584467587894</v>
      </c>
      <c r="S45">
        <f ca="1">N45^S$7</f>
        <v>18.589591385941294</v>
      </c>
      <c r="V45">
        <f ca="1">Q45*V$5+V44*(1-V$5)</f>
        <v>27.345493117109974</v>
      </c>
      <c r="W45">
        <f ca="1">R45*W$5+W44*(1-W$5)</f>
        <v>13.076584467587894</v>
      </c>
      <c r="X45">
        <f ca="1">S45*X$5+X44*(1-X$5)</f>
        <v>18.589591385941294</v>
      </c>
      <c r="AA45" s="8">
        <f ca="1">V45*AA$8</f>
        <v>7.551441516994049</v>
      </c>
      <c r="AB45" s="8">
        <f ca="1">W45*AB$8</f>
        <v>3.7394075551788162</v>
      </c>
      <c r="AC45" s="8">
        <f ca="1">X45*AC$8</f>
        <v>1.786108574807678E-2</v>
      </c>
    </row>
    <row r="46" spans="1:29" x14ac:dyDescent="0.2">
      <c r="A46" s="17">
        <v>42599</v>
      </c>
      <c r="B46">
        <v>97.2</v>
      </c>
      <c r="C46">
        <v>1.5</v>
      </c>
      <c r="D46">
        <v>30</v>
      </c>
      <c r="G46">
        <f>B46*Solver!C$3/Solver!C$4</f>
        <v>93.803081694071736</v>
      </c>
      <c r="H46">
        <f>C46*Solver!D$3/Solver!D$4</f>
        <v>1.8</v>
      </c>
      <c r="I46">
        <f>D46*Solver!E$3/Solver!E$4</f>
        <v>36</v>
      </c>
      <c r="L46">
        <f ca="1">OFFSET(B46,-L$6,0)</f>
        <v>97.2</v>
      </c>
      <c r="M46">
        <f ca="1">OFFSET(C46,-M$6,0)</f>
        <v>1.5</v>
      </c>
      <c r="N46">
        <f ca="1">OFFSET(D46,-N$6,0)</f>
        <v>30</v>
      </c>
      <c r="Q46">
        <f ca="1">L46^Q$7</f>
        <v>24.624441288933266</v>
      </c>
      <c r="R46">
        <f ca="1">M46^R$7</f>
        <v>1.4403967511883271</v>
      </c>
      <c r="S46">
        <f ca="1">N46^S$7</f>
        <v>15.194870523363546</v>
      </c>
      <c r="V46">
        <f ca="1">Q46*V$5+V45*(1-V$5)</f>
        <v>24.624441288933266</v>
      </c>
      <c r="W46">
        <f ca="1">R46*W$5+W45*(1-W$5)</f>
        <v>1.4403967511883271</v>
      </c>
      <c r="X46">
        <f ca="1">S46*X$5+X45*(1-X$5)</f>
        <v>15.194870523363546</v>
      </c>
      <c r="AA46" s="8">
        <f ca="1">V46*AA$8</f>
        <v>6.8000246872741474</v>
      </c>
      <c r="AB46" s="8">
        <f ca="1">W46*AB$8</f>
        <v>0.4118988798029915</v>
      </c>
      <c r="AC46" s="8">
        <f ca="1">X46*AC$8</f>
        <v>1.4599400261910506E-2</v>
      </c>
    </row>
    <row r="47" spans="1:29" x14ac:dyDescent="0.2">
      <c r="A47" s="17">
        <v>42606</v>
      </c>
      <c r="B47">
        <v>265.60000000000002</v>
      </c>
      <c r="C47">
        <v>20</v>
      </c>
      <c r="D47">
        <v>0.3</v>
      </c>
      <c r="G47">
        <f>B47*Solver!C$3/Solver!C$4</f>
        <v>256.31788578133182</v>
      </c>
      <c r="H47">
        <f>C47*Solver!D$3/Solver!D$4</f>
        <v>24</v>
      </c>
      <c r="I47">
        <f>D47*Solver!E$3/Solver!E$4</f>
        <v>0.36</v>
      </c>
      <c r="L47">
        <f ca="1">OFFSET(B47,-L$6,0)</f>
        <v>265.60000000000002</v>
      </c>
      <c r="M47">
        <f ca="1">OFFSET(C47,-M$6,0)</f>
        <v>20</v>
      </c>
      <c r="N47">
        <f ca="1">OFFSET(D47,-N$6,0)</f>
        <v>0.3</v>
      </c>
      <c r="Q47">
        <f ca="1">L47^Q$7</f>
        <v>49.769084213108343</v>
      </c>
      <c r="R47">
        <f ca="1">M47^R$7</f>
        <v>14.822688982138953</v>
      </c>
      <c r="S47">
        <f ca="1">N47^S$7</f>
        <v>0.38167789096181753</v>
      </c>
      <c r="V47">
        <f ca="1">Q47*V$5+V46*(1-V$5)</f>
        <v>49.769084213108343</v>
      </c>
      <c r="W47">
        <f ca="1">R47*W$5+W46*(1-W$5)</f>
        <v>14.822688982138953</v>
      </c>
      <c r="X47">
        <f ca="1">S47*X$5+X46*(1-X$5)</f>
        <v>0.38167789096181753</v>
      </c>
      <c r="AA47" s="8">
        <f ca="1">V47*AA$8</f>
        <v>13.743702743999341</v>
      </c>
      <c r="AB47" s="8">
        <f ca="1">W47*AB$8</f>
        <v>4.238727268979317</v>
      </c>
      <c r="AC47" s="8">
        <f ca="1">X47*AC$8</f>
        <v>3.6672035426070396E-4</v>
      </c>
    </row>
    <row r="48" spans="1:29" x14ac:dyDescent="0.2">
      <c r="A48" s="17">
        <v>42613</v>
      </c>
      <c r="B48">
        <v>95.7</v>
      </c>
      <c r="C48">
        <v>1.4</v>
      </c>
      <c r="D48">
        <v>7.4</v>
      </c>
      <c r="G48">
        <f>B48*Solver!C$3/Solver!C$4</f>
        <v>92.355503272866926</v>
      </c>
      <c r="H48">
        <f>C48*Solver!D$3/Solver!D$4</f>
        <v>1.6799999999999997</v>
      </c>
      <c r="I48">
        <f>D48*Solver!E$3/Solver!E$4</f>
        <v>8.8800000000000008</v>
      </c>
      <c r="L48">
        <f ca="1">OFFSET(B48,-L$6,0)</f>
        <v>95.7</v>
      </c>
      <c r="M48">
        <f ca="1">OFFSET(C48,-M$6,0)</f>
        <v>1.4</v>
      </c>
      <c r="N48">
        <f ca="1">OFFSET(D48,-N$6,0)</f>
        <v>7.4</v>
      </c>
      <c r="Q48">
        <f ca="1">L48^Q$7</f>
        <v>24.357816615551695</v>
      </c>
      <c r="R48">
        <f ca="1">M48^R$7</f>
        <v>1.3536775676840485</v>
      </c>
      <c r="S48">
        <f ca="1">N48^S$7</f>
        <v>4.9589002887088762</v>
      </c>
      <c r="V48">
        <f ca="1">Q48*V$5+V47*(1-V$5)</f>
        <v>24.357816615551695</v>
      </c>
      <c r="W48">
        <f ca="1">R48*W$5+W47*(1-W$5)</f>
        <v>1.3536775676840485</v>
      </c>
      <c r="X48">
        <f ca="1">S48*X$5+X47*(1-X$5)</f>
        <v>4.9589002887088762</v>
      </c>
      <c r="AA48" s="8">
        <f ca="1">V48*AA$8</f>
        <v>6.7263964436946306</v>
      </c>
      <c r="AB48" s="8">
        <f ca="1">W48*AB$8</f>
        <v>0.38710047997782265</v>
      </c>
      <c r="AC48" s="8">
        <f ca="1">X48*AC$8</f>
        <v>4.7645664411846934E-3</v>
      </c>
    </row>
    <row r="49" spans="1:29" x14ac:dyDescent="0.2">
      <c r="A49" s="17">
        <v>42620</v>
      </c>
      <c r="B49">
        <v>290.7</v>
      </c>
      <c r="C49">
        <v>4.0999999999999996</v>
      </c>
      <c r="D49">
        <v>8.5</v>
      </c>
      <c r="G49">
        <f>B49*Solver!C$3/Solver!C$4</f>
        <v>280.54069802949232</v>
      </c>
      <c r="H49">
        <f>C49*Solver!D$3/Solver!D$4</f>
        <v>4.919999999999999</v>
      </c>
      <c r="I49">
        <f>D49*Solver!E$3/Solver!E$4</f>
        <v>10.199999999999999</v>
      </c>
      <c r="L49">
        <f ca="1">OFFSET(B49,-L$6,0)</f>
        <v>290.7</v>
      </c>
      <c r="M49">
        <f ca="1">OFFSET(C49,-M$6,0)</f>
        <v>4.0999999999999996</v>
      </c>
      <c r="N49">
        <f ca="1">OFFSET(D49,-N$6,0)</f>
        <v>8.5</v>
      </c>
      <c r="Q49">
        <f ca="1">L49^Q$7</f>
        <v>53.016557228097653</v>
      </c>
      <c r="R49">
        <f ca="1">M49^R$7</f>
        <v>3.56045475309458</v>
      </c>
      <c r="S49">
        <f ca="1">N49^S$7</f>
        <v>5.5403237118667024</v>
      </c>
      <c r="V49">
        <f ca="1">Q49*V$5+V48*(1-V$5)</f>
        <v>53.016557228097653</v>
      </c>
      <c r="W49">
        <f ca="1">R49*W$5+W48*(1-W$5)</f>
        <v>3.56045475309458</v>
      </c>
      <c r="X49">
        <f ca="1">S49*X$5+X48*(1-X$5)</f>
        <v>5.5403237118667024</v>
      </c>
      <c r="AA49" s="8">
        <f ca="1">V49*AA$8</f>
        <v>14.640490468604829</v>
      </c>
      <c r="AB49" s="8">
        <f ca="1">W49*AB$8</f>
        <v>1.0181551181499076</v>
      </c>
      <c r="AC49" s="8">
        <f ca="1">X49*AC$8</f>
        <v>5.3232045199547292E-3</v>
      </c>
    </row>
    <row r="50" spans="1:29" x14ac:dyDescent="0.2">
      <c r="A50" s="17">
        <v>42627</v>
      </c>
      <c r="B50">
        <v>266.89999999999998</v>
      </c>
      <c r="C50">
        <v>43.8</v>
      </c>
      <c r="D50">
        <v>5</v>
      </c>
      <c r="G50">
        <f>B50*Solver!C$3/Solver!C$4</f>
        <v>257.57245374637597</v>
      </c>
      <c r="H50">
        <f>C50*Solver!D$3/Solver!D$4</f>
        <v>52.559999999999995</v>
      </c>
      <c r="I50">
        <f>D50*Solver!E$3/Solver!E$4</f>
        <v>6</v>
      </c>
      <c r="L50">
        <f ca="1">OFFSET(B50,-L$6,0)</f>
        <v>266.89999999999998</v>
      </c>
      <c r="M50">
        <f ca="1">OFFSET(C50,-M$6,0)</f>
        <v>43.8</v>
      </c>
      <c r="N50">
        <f ca="1">OFFSET(D50,-N$6,0)</f>
        <v>5</v>
      </c>
      <c r="Q50">
        <f ca="1">L50^Q$7</f>
        <v>49.939478361231565</v>
      </c>
      <c r="R50">
        <f ca="1">M50^R$7</f>
        <v>30.014194976690565</v>
      </c>
      <c r="S50">
        <f ca="1">N50^S$7</f>
        <v>3.6238983183884779</v>
      </c>
      <c r="V50">
        <f ca="1">Q50*V$5+V49*(1-V$5)</f>
        <v>49.939478361231565</v>
      </c>
      <c r="W50">
        <f ca="1">R50*W$5+W49*(1-W$5)</f>
        <v>30.014194976690565</v>
      </c>
      <c r="X50">
        <f ca="1">S50*X$5+X49*(1-X$5)</f>
        <v>3.6238983183884779</v>
      </c>
      <c r="AA50" s="8">
        <f ca="1">V50*AA$8</f>
        <v>13.790756985767079</v>
      </c>
      <c r="AB50" s="8">
        <f ca="1">W50*AB$8</f>
        <v>8.5829222253438857</v>
      </c>
      <c r="AC50" s="8">
        <f ca="1">X50*AC$8</f>
        <v>3.4818817295789836E-3</v>
      </c>
    </row>
    <row r="51" spans="1:29" x14ac:dyDescent="0.2">
      <c r="A51" s="17">
        <v>42634</v>
      </c>
      <c r="B51">
        <v>74.7</v>
      </c>
      <c r="C51">
        <v>49.4</v>
      </c>
      <c r="D51">
        <v>45.7</v>
      </c>
      <c r="G51">
        <f>B51*Solver!C$3/Solver!C$4</f>
        <v>72.089405375999576</v>
      </c>
      <c r="H51">
        <f>C51*Solver!D$3/Solver!D$4</f>
        <v>59.28</v>
      </c>
      <c r="I51">
        <f>D51*Solver!E$3/Solver!E$4</f>
        <v>54.84</v>
      </c>
      <c r="L51">
        <f ca="1">OFFSET(B51,-L$6,0)</f>
        <v>74.7</v>
      </c>
      <c r="M51">
        <f ca="1">OFFSET(C51,-M$6,0)</f>
        <v>49.4</v>
      </c>
      <c r="N51">
        <f ca="1">OFFSET(D51,-N$6,0)</f>
        <v>45.7</v>
      </c>
      <c r="Q51">
        <f ca="1">L51^Q$7</f>
        <v>20.47973917505395</v>
      </c>
      <c r="R51">
        <f ca="1">M51^R$7</f>
        <v>33.446775414883668</v>
      </c>
      <c r="S51">
        <f ca="1">N51^S$7</f>
        <v>21.27810560778391</v>
      </c>
      <c r="V51">
        <f ca="1">Q51*V$5+V50*(1-V$5)</f>
        <v>20.47973917505395</v>
      </c>
      <c r="W51">
        <f ca="1">R51*W$5+W50*(1-W$5)</f>
        <v>33.446775414883668</v>
      </c>
      <c r="X51">
        <f ca="1">S51*X$5+X50*(1-X$5)</f>
        <v>21.27810560778391</v>
      </c>
      <c r="AA51" s="8">
        <f ca="1">V51*AA$8</f>
        <v>5.6554676853476433</v>
      </c>
      <c r="AB51" s="8">
        <f ca="1">W51*AB$8</f>
        <v>9.5645101358685043</v>
      </c>
      <c r="AC51" s="8">
        <f ca="1">X51*AC$8</f>
        <v>2.0444240054931027E-2</v>
      </c>
    </row>
    <row r="52" spans="1:29" x14ac:dyDescent="0.2">
      <c r="A52" s="17">
        <v>42641</v>
      </c>
      <c r="B52">
        <v>43.1</v>
      </c>
      <c r="C52">
        <v>26.7</v>
      </c>
      <c r="D52">
        <v>35.1</v>
      </c>
      <c r="G52">
        <f>B52*Solver!C$3/Solver!C$4</f>
        <v>41.593753302618225</v>
      </c>
      <c r="H52">
        <f>C52*Solver!D$3/Solver!D$4</f>
        <v>32.04</v>
      </c>
      <c r="I52">
        <f>D52*Solver!E$3/Solver!E$4</f>
        <v>42.12</v>
      </c>
      <c r="L52">
        <f ca="1">OFFSET(B52,-L$6,0)</f>
        <v>43.1</v>
      </c>
      <c r="M52">
        <f ca="1">OFFSET(C52,-M$6,0)</f>
        <v>26.7</v>
      </c>
      <c r="N52">
        <f ca="1">OFFSET(D52,-N$6,0)</f>
        <v>35.1</v>
      </c>
      <c r="Q52">
        <f ca="1">L52^Q$7</f>
        <v>13.935870087355088</v>
      </c>
      <c r="R52">
        <f ca="1">M52^R$7</f>
        <v>19.224724959002707</v>
      </c>
      <c r="S52">
        <f ca="1">N52^S$7</f>
        <v>17.228429623190156</v>
      </c>
      <c r="V52">
        <f ca="1">Q52*V$5+V51*(1-V$5)</f>
        <v>13.935870087355088</v>
      </c>
      <c r="W52">
        <f ca="1">R52*W$5+W51*(1-W$5)</f>
        <v>19.224724959002707</v>
      </c>
      <c r="X52">
        <f ca="1">S52*X$5+X51*(1-X$5)</f>
        <v>17.228429623190156</v>
      </c>
      <c r="AA52" s="8">
        <f ca="1">V52*AA$8</f>
        <v>3.8483821631010549</v>
      </c>
      <c r="AB52" s="8">
        <f ca="1">W52*AB$8</f>
        <v>5.4975427211988279</v>
      </c>
      <c r="AC52" s="8">
        <f ca="1">X52*AC$8</f>
        <v>1.6553266417529921E-2</v>
      </c>
    </row>
    <row r="53" spans="1:29" x14ac:dyDescent="0.2">
      <c r="A53" s="17">
        <v>42648</v>
      </c>
      <c r="B53">
        <v>228</v>
      </c>
      <c r="C53">
        <v>37.700000000000003</v>
      </c>
      <c r="D53">
        <v>32</v>
      </c>
      <c r="G53">
        <f>B53*Solver!C$3/Solver!C$4</f>
        <v>220.03192002313122</v>
      </c>
      <c r="H53">
        <f>C53*Solver!D$3/Solver!D$4</f>
        <v>45.240000000000009</v>
      </c>
      <c r="I53">
        <f>D53*Solver!E$3/Solver!E$4</f>
        <v>38.4</v>
      </c>
      <c r="L53">
        <f ca="1">OFFSET(B53,-L$6,0)</f>
        <v>228</v>
      </c>
      <c r="M53">
        <f ca="1">OFFSET(C53,-M$6,0)</f>
        <v>37.700000000000003</v>
      </c>
      <c r="N53">
        <f ca="1">OFFSET(D53,-N$6,0)</f>
        <v>32</v>
      </c>
      <c r="Q53">
        <f ca="1">L53^Q$7</f>
        <v>44.725416430748162</v>
      </c>
      <c r="R53">
        <f ca="1">M53^R$7</f>
        <v>26.224499913062953</v>
      </c>
      <c r="S53">
        <f ca="1">N53^S$7</f>
        <v>16.000000000000007</v>
      </c>
      <c r="V53">
        <f ca="1">Q53*V$5+V52*(1-V$5)</f>
        <v>44.725416430748162</v>
      </c>
      <c r="W53">
        <f ca="1">R53*W$5+W52*(1-W$5)</f>
        <v>26.224499913062953</v>
      </c>
      <c r="X53">
        <f ca="1">S53*X$5+X52*(1-X$5)</f>
        <v>16.000000000000007</v>
      </c>
      <c r="AA53" s="8">
        <f ca="1">V53*AA$8</f>
        <v>12.350896912101247</v>
      </c>
      <c r="AB53" s="8">
        <f ca="1">W53*AB$8</f>
        <v>7.4992130665892995</v>
      </c>
      <c r="AC53" s="8">
        <f ca="1">X53*AC$8</f>
        <v>1.5372977600000007E-2</v>
      </c>
    </row>
    <row r="54" spans="1:29" x14ac:dyDescent="0.2">
      <c r="A54" s="17">
        <v>42655</v>
      </c>
      <c r="B54">
        <v>202.5</v>
      </c>
      <c r="C54">
        <v>22.3</v>
      </c>
      <c r="D54">
        <v>31.6</v>
      </c>
      <c r="G54">
        <f>B54*Solver!C$3/Solver!C$4</f>
        <v>195.42308686264946</v>
      </c>
      <c r="H54">
        <f>C54*Solver!D$3/Solver!D$4</f>
        <v>26.76</v>
      </c>
      <c r="I54">
        <f>D54*Solver!E$3/Solver!E$4</f>
        <v>37.92</v>
      </c>
      <c r="L54">
        <f ca="1">OFFSET(B54,-L$6,0)</f>
        <v>202.5</v>
      </c>
      <c r="M54">
        <f ca="1">OFFSET(C54,-M$6,0)</f>
        <v>22.3</v>
      </c>
      <c r="N54">
        <f ca="1">OFFSET(D54,-N$6,0)</f>
        <v>31.6</v>
      </c>
      <c r="Q54">
        <f ca="1">L54^Q$7</f>
        <v>41.162099609375808</v>
      </c>
      <c r="R54">
        <f ca="1">M54^R$7</f>
        <v>16.34836693362811</v>
      </c>
      <c r="S54">
        <f ca="1">N54^S$7</f>
        <v>15.83979899306952</v>
      </c>
      <c r="V54">
        <f ca="1">Q54*V$5+V53*(1-V$5)</f>
        <v>41.162099609375808</v>
      </c>
      <c r="W54">
        <f ca="1">R54*W$5+W53*(1-W$5)</f>
        <v>16.34836693362811</v>
      </c>
      <c r="X54">
        <f ca="1">S54*X$5+X53*(1-X$5)</f>
        <v>15.83979899306952</v>
      </c>
      <c r="AA54" s="8">
        <f ca="1">V54*AA$8</f>
        <v>11.366889109869364</v>
      </c>
      <c r="AB54" s="8">
        <f ca="1">W54*AB$8</f>
        <v>4.6750133399108549</v>
      </c>
      <c r="AC54" s="8">
        <f ca="1">X54*AC$8</f>
        <v>1.5219054694310018E-2</v>
      </c>
    </row>
    <row r="55" spans="1:29" x14ac:dyDescent="0.2">
      <c r="A55" s="17">
        <v>42662</v>
      </c>
      <c r="B55">
        <v>177</v>
      </c>
      <c r="C55">
        <v>33.4</v>
      </c>
      <c r="D55">
        <v>38.700000000000003</v>
      </c>
      <c r="G55">
        <f>B55*Solver!C$3/Solver!C$4</f>
        <v>170.81425370216766</v>
      </c>
      <c r="H55">
        <f>C55*Solver!D$3/Solver!D$4</f>
        <v>40.08</v>
      </c>
      <c r="I55">
        <f>D55*Solver!E$3/Solver!E$4</f>
        <v>46.44</v>
      </c>
      <c r="L55">
        <f ca="1">OFFSET(B55,-L$6,0)</f>
        <v>177</v>
      </c>
      <c r="M55">
        <f ca="1">OFFSET(C55,-M$6,0)</f>
        <v>33.4</v>
      </c>
      <c r="N55">
        <f ca="1">OFFSET(D55,-N$6,0)</f>
        <v>38.700000000000003</v>
      </c>
      <c r="Q55">
        <f ca="1">L55^Q$7</f>
        <v>37.461165615468147</v>
      </c>
      <c r="R55">
        <f ca="1">M55^R$7</f>
        <v>23.516453144619959</v>
      </c>
      <c r="S55">
        <f ca="1">N55^S$7</f>
        <v>18.628109065554042</v>
      </c>
      <c r="V55">
        <f ca="1">Q55*V$5+V54*(1-V$5)</f>
        <v>37.461165615468147</v>
      </c>
      <c r="W55">
        <f ca="1">R55*W$5+W54*(1-W$5)</f>
        <v>23.516453144619959</v>
      </c>
      <c r="X55">
        <f ca="1">S55*X$5+X54*(1-X$5)</f>
        <v>18.628109065554042</v>
      </c>
      <c r="AA55" s="8">
        <f ca="1">V55*AA$8</f>
        <v>10.344878408012159</v>
      </c>
      <c r="AB55" s="8">
        <f ca="1">W55*AB$8</f>
        <v>6.7248143257871273</v>
      </c>
      <c r="AC55" s="8">
        <f ca="1">X55*AC$8</f>
        <v>1.7898093962194953E-2</v>
      </c>
    </row>
    <row r="56" spans="1:29" x14ac:dyDescent="0.2">
      <c r="A56" s="17">
        <v>42669</v>
      </c>
      <c r="B56">
        <v>293.60000000000002</v>
      </c>
      <c r="C56">
        <v>27.7</v>
      </c>
      <c r="D56">
        <v>1.8</v>
      </c>
      <c r="G56">
        <f>B56*Solver!C$3/Solver!C$4</f>
        <v>283.33934964382166</v>
      </c>
      <c r="H56">
        <f>C56*Solver!D$3/Solver!D$4</f>
        <v>33.24</v>
      </c>
      <c r="I56">
        <f>D56*Solver!E$3/Solver!E$4</f>
        <v>2.16</v>
      </c>
      <c r="L56">
        <f ca="1">OFFSET(B56,-L$6,0)</f>
        <v>293.60000000000002</v>
      </c>
      <c r="M56">
        <f ca="1">OFFSET(C56,-M$6,0)</f>
        <v>27.7</v>
      </c>
      <c r="N56">
        <f ca="1">OFFSET(D56,-N$6,0)</f>
        <v>1.8</v>
      </c>
      <c r="Q56">
        <f ca="1">L56^Q$7</f>
        <v>53.386227873817724</v>
      </c>
      <c r="R56">
        <f ca="1">M56^R$7</f>
        <v>19.871552211839393</v>
      </c>
      <c r="S56">
        <f ca="1">N56^S$7</f>
        <v>1.6003611650379601</v>
      </c>
      <c r="V56">
        <f ca="1">Q56*V$5+V55*(1-V$5)</f>
        <v>53.386227873817724</v>
      </c>
      <c r="W56">
        <f ca="1">R56*W$5+W55*(1-W$5)</f>
        <v>19.871552211839393</v>
      </c>
      <c r="X56">
        <f ca="1">S56*X$5+X55*(1-X$5)</f>
        <v>1.6003611650379601</v>
      </c>
      <c r="AA56" s="8">
        <f ca="1">V56*AA$8</f>
        <v>14.74257479561804</v>
      </c>
      <c r="AB56" s="8">
        <f ca="1">W56*AB$8</f>
        <v>5.682510800757238</v>
      </c>
      <c r="AC56" s="8">
        <f ca="1">X56*AC$8</f>
        <v>1.5376447713774041E-3</v>
      </c>
    </row>
    <row r="57" spans="1:29" x14ac:dyDescent="0.2">
      <c r="A57" s="17">
        <v>42676</v>
      </c>
      <c r="B57">
        <v>206.9</v>
      </c>
      <c r="C57">
        <v>8.4</v>
      </c>
      <c r="D57">
        <v>26.4</v>
      </c>
      <c r="G57">
        <f>B57*Solver!C$3/Solver!C$4</f>
        <v>199.66931689818355</v>
      </c>
      <c r="H57">
        <f>C57*Solver!D$3/Solver!D$4</f>
        <v>10.08</v>
      </c>
      <c r="I57">
        <f>D57*Solver!E$3/Solver!E$4</f>
        <v>31.68</v>
      </c>
      <c r="L57">
        <f ca="1">OFFSET(B57,-L$6,0)</f>
        <v>206.9</v>
      </c>
      <c r="M57">
        <f ca="1">OFFSET(C57,-M$6,0)</f>
        <v>8.4</v>
      </c>
      <c r="N57">
        <f ca="1">OFFSET(D57,-N$6,0)</f>
        <v>26.4</v>
      </c>
      <c r="Q57">
        <f ca="1">L57^Q$7</f>
        <v>41.786148512972495</v>
      </c>
      <c r="R57">
        <f ca="1">M57^R$7</f>
        <v>6.7897120672855937</v>
      </c>
      <c r="S57">
        <f ca="1">N57^S$7</f>
        <v>13.717758140687129</v>
      </c>
      <c r="V57">
        <f ca="1">Q57*V$5+V56*(1-V$5)</f>
        <v>41.786148512972495</v>
      </c>
      <c r="W57">
        <f ca="1">R57*W$5+W56*(1-W$5)</f>
        <v>6.7897120672855937</v>
      </c>
      <c r="X57">
        <f ca="1">S57*X$5+X56*(1-X$5)</f>
        <v>13.717758140687129</v>
      </c>
      <c r="AA57" s="8">
        <f ca="1">V57*AA$8</f>
        <v>11.539219840168247</v>
      </c>
      <c r="AB57" s="8">
        <f ca="1">W57*AB$8</f>
        <v>1.9416003211563297</v>
      </c>
      <c r="AC57" s="8">
        <f ca="1">X57*AC$8</f>
        <v>1.3180174288687556E-2</v>
      </c>
    </row>
    <row r="58" spans="1:29" x14ac:dyDescent="0.2">
      <c r="A58" s="17">
        <v>42683</v>
      </c>
      <c r="B58">
        <v>25.1</v>
      </c>
      <c r="C58">
        <v>25.7</v>
      </c>
      <c r="D58">
        <v>43.3</v>
      </c>
      <c r="G58">
        <f>B58*Solver!C$3/Solver!C$4</f>
        <v>24.222812248160501</v>
      </c>
      <c r="H58">
        <f>C58*Solver!D$3/Solver!D$4</f>
        <v>30.84</v>
      </c>
      <c r="I58">
        <f>D58*Solver!E$3/Solver!E$4</f>
        <v>51.96</v>
      </c>
      <c r="L58">
        <f ca="1">OFFSET(B58,-L$6,0)</f>
        <v>25.1</v>
      </c>
      <c r="M58">
        <f ca="1">OFFSET(C58,-M$6,0)</f>
        <v>25.7</v>
      </c>
      <c r="N58">
        <f ca="1">OFFSET(D58,-N$6,0)</f>
        <v>43.3</v>
      </c>
      <c r="Q58">
        <f ca="1">L58^Q$7</f>
        <v>9.5449048856819498</v>
      </c>
      <c r="R58">
        <f ca="1">M58^R$7</f>
        <v>18.575469992587745</v>
      </c>
      <c r="S58">
        <f ca="1">N58^S$7</f>
        <v>20.379349485106367</v>
      </c>
      <c r="V58">
        <f ca="1">Q58*V$5+V57*(1-V$5)</f>
        <v>9.5449048856819498</v>
      </c>
      <c r="W58">
        <f ca="1">R58*W$5+W57*(1-W$5)</f>
        <v>18.575469992587745</v>
      </c>
      <c r="X58">
        <f ca="1">S58*X$5+X57*(1-X$5)</f>
        <v>20.379349485106367</v>
      </c>
      <c r="AA58" s="8">
        <f ca="1">V58*AA$8</f>
        <v>2.635819757238139</v>
      </c>
      <c r="AB58" s="8">
        <f ca="1">W58*AB$8</f>
        <v>5.3118804075673758</v>
      </c>
      <c r="AC58" s="8">
        <f ca="1">X58*AC$8</f>
        <v>1.9580705196069484E-2</v>
      </c>
    </row>
    <row r="59" spans="1:29" x14ac:dyDescent="0.2">
      <c r="A59" s="17">
        <v>42690</v>
      </c>
      <c r="B59">
        <v>175.1</v>
      </c>
      <c r="C59">
        <v>22.5</v>
      </c>
      <c r="D59">
        <v>31.5</v>
      </c>
      <c r="G59">
        <f>B59*Solver!C$3/Solver!C$4</f>
        <v>168.98065436864158</v>
      </c>
      <c r="H59">
        <f>C59*Solver!D$3/Solver!D$4</f>
        <v>27</v>
      </c>
      <c r="I59">
        <f>D59*Solver!E$3/Solver!E$4</f>
        <v>37.799999999999997</v>
      </c>
      <c r="L59">
        <f ca="1">OFFSET(B59,-L$6,0)</f>
        <v>175.1</v>
      </c>
      <c r="M59">
        <f ca="1">OFFSET(C59,-M$6,0)</f>
        <v>22.5</v>
      </c>
      <c r="N59">
        <f ca="1">OFFSET(D59,-N$6,0)</f>
        <v>31.5</v>
      </c>
      <c r="Q59">
        <f ca="1">L59^Q$7</f>
        <v>37.179222396275463</v>
      </c>
      <c r="R59">
        <f ca="1">M59^R$7</f>
        <v>16.48026786493293</v>
      </c>
      <c r="S59">
        <f ca="1">N59^S$7</f>
        <v>15.79968552992063</v>
      </c>
      <c r="V59">
        <f ca="1">Q59*V$5+V58*(1-V$5)</f>
        <v>37.179222396275463</v>
      </c>
      <c r="W59">
        <f ca="1">R59*W$5+W58*(1-W$5)</f>
        <v>16.48026786493293</v>
      </c>
      <c r="X59">
        <f ca="1">S59*X$5+X58*(1-X$5)</f>
        <v>15.79968552992063</v>
      </c>
      <c r="AA59" s="8">
        <f ca="1">V59*AA$8</f>
        <v>10.267019957198031</v>
      </c>
      <c r="AB59" s="8">
        <f ca="1">W59*AB$8</f>
        <v>4.7127320072187366</v>
      </c>
      <c r="AC59" s="8">
        <f ca="1">X59*AC$8</f>
        <v>1.5180513233657125E-2</v>
      </c>
    </row>
    <row r="60" spans="1:29" x14ac:dyDescent="0.2">
      <c r="A60" s="17">
        <v>42697</v>
      </c>
      <c r="B60">
        <v>89.7</v>
      </c>
      <c r="C60">
        <v>9.9</v>
      </c>
      <c r="D60">
        <v>35.700000000000003</v>
      </c>
      <c r="G60">
        <f>B60*Solver!C$3/Solver!C$4</f>
        <v>86.565189588047687</v>
      </c>
      <c r="H60">
        <f>C60*Solver!D$3/Solver!D$4</f>
        <v>11.88</v>
      </c>
      <c r="I60">
        <f>D60*Solver!E$3/Solver!E$4</f>
        <v>42.84</v>
      </c>
      <c r="L60">
        <f ca="1">OFFSET(B60,-L$6,0)</f>
        <v>89.7</v>
      </c>
      <c r="M60">
        <f ca="1">OFFSET(C60,-M$6,0)</f>
        <v>9.9</v>
      </c>
      <c r="N60">
        <f ca="1">OFFSET(D60,-N$6,0)</f>
        <v>35.700000000000003</v>
      </c>
      <c r="Q60">
        <f ca="1">L60^Q$7</f>
        <v>23.278484881728907</v>
      </c>
      <c r="R60">
        <f ca="1">M60^R$7</f>
        <v>7.8717569295905276</v>
      </c>
      <c r="S60">
        <f ca="1">N60^S$7</f>
        <v>17.463632068496292</v>
      </c>
      <c r="V60">
        <f ca="1">Q60*V$5+V59*(1-V$5)</f>
        <v>23.278484881728907</v>
      </c>
      <c r="W60">
        <f ca="1">R60*W$5+W59*(1-W$5)</f>
        <v>7.8717569295905276</v>
      </c>
      <c r="X60">
        <f ca="1">S60*X$5+X59*(1-X$5)</f>
        <v>17.463632068496292</v>
      </c>
      <c r="AA60" s="8">
        <f ca="1">V60*AA$8</f>
        <v>6.4283396329985081</v>
      </c>
      <c r="AB60" s="8">
        <f ca="1">W60*AB$8</f>
        <v>2.2510241422752593</v>
      </c>
      <c r="AC60" s="8">
        <f ca="1">X60*AC$8</f>
        <v>1.6779251537727198E-2</v>
      </c>
    </row>
    <row r="61" spans="1:29" x14ac:dyDescent="0.2">
      <c r="A61" s="17">
        <v>42704</v>
      </c>
      <c r="B61">
        <v>239.9</v>
      </c>
      <c r="C61">
        <v>41.5</v>
      </c>
      <c r="D61">
        <v>18.5</v>
      </c>
      <c r="G61">
        <f>B61*Solver!C$3/Solver!C$4</f>
        <v>231.5160421646894</v>
      </c>
      <c r="H61">
        <f>C61*Solver!D$3/Solver!D$4</f>
        <v>49.8</v>
      </c>
      <c r="I61">
        <f>D61*Solver!E$3/Solver!E$4</f>
        <v>22.2</v>
      </c>
      <c r="L61">
        <f ca="1">OFFSET(B61,-L$6,0)</f>
        <v>239.9</v>
      </c>
      <c r="M61">
        <f ca="1">OFFSET(C61,-M$6,0)</f>
        <v>41.5</v>
      </c>
      <c r="N61">
        <f ca="1">OFFSET(D61,-N$6,0)</f>
        <v>18.5</v>
      </c>
      <c r="Q61">
        <f ca="1">L61^Q$7</f>
        <v>46.346951516147413</v>
      </c>
      <c r="R61">
        <f ca="1">M61^R$7</f>
        <v>28.591917829452473</v>
      </c>
      <c r="S61">
        <f ca="1">N61^S$7</f>
        <v>10.321370851376619</v>
      </c>
      <c r="V61">
        <f ca="1">Q61*V$5+V60*(1-V$5)</f>
        <v>46.346951516147413</v>
      </c>
      <c r="W61">
        <f ca="1">R61*W$5+W60*(1-W$5)</f>
        <v>28.591917829452473</v>
      </c>
      <c r="X61">
        <f ca="1">S61*X$5+X60*(1-X$5)</f>
        <v>10.321370851376619</v>
      </c>
      <c r="AA61" s="8">
        <f ca="1">V61*AA$8</f>
        <v>12.798682853013197</v>
      </c>
      <c r="AB61" s="8">
        <f ca="1">W61*AB$8</f>
        <v>8.1762048655376702</v>
      </c>
      <c r="AC61" s="8">
        <f ca="1">X61*AC$8</f>
        <v>9.9168876812191064E-3</v>
      </c>
    </row>
    <row r="62" spans="1:29" x14ac:dyDescent="0.2">
      <c r="A62" s="17">
        <v>42711</v>
      </c>
      <c r="B62">
        <v>227.2</v>
      </c>
      <c r="C62">
        <v>15.8</v>
      </c>
      <c r="D62">
        <v>49.9</v>
      </c>
      <c r="G62">
        <f>B62*Solver!C$3/Solver!C$4</f>
        <v>219.25987819848862</v>
      </c>
      <c r="H62">
        <f>C62*Solver!D$3/Solver!D$4</f>
        <v>18.96</v>
      </c>
      <c r="I62">
        <f>D62*Solver!E$3/Solver!E$4</f>
        <v>59.88</v>
      </c>
      <c r="L62">
        <f ca="1">OFFSET(B62,-L$6,0)</f>
        <v>227.2</v>
      </c>
      <c r="M62">
        <f ca="1">OFFSET(C62,-M$6,0)</f>
        <v>15.8</v>
      </c>
      <c r="N62">
        <f ca="1">OFFSET(D62,-N$6,0)</f>
        <v>49.9</v>
      </c>
      <c r="Q62">
        <f ca="1">L62^Q$7</f>
        <v>44.615506625866992</v>
      </c>
      <c r="R62">
        <f ca="1">M62^R$7</f>
        <v>11.989232388685227</v>
      </c>
      <c r="S62">
        <f ca="1">N62^S$7</f>
        <v>22.828660869471356</v>
      </c>
      <c r="V62">
        <f ca="1">Q62*V$5+V61*(1-V$5)</f>
        <v>44.615506625866992</v>
      </c>
      <c r="W62">
        <f ca="1">R62*W$5+W61*(1-W$5)</f>
        <v>11.989232388685227</v>
      </c>
      <c r="X62">
        <f ca="1">S62*X$5+X61*(1-X$5)</f>
        <v>22.828660869471356</v>
      </c>
      <c r="AA62" s="8">
        <f ca="1">V62*AA$8</f>
        <v>12.320545385429194</v>
      </c>
      <c r="AB62" s="8">
        <f ca="1">W62*AB$8</f>
        <v>3.4284660712564436</v>
      </c>
      <c r="AC62" s="8">
        <f ca="1">X62*AC$8</f>
        <v>2.193403076152373E-2</v>
      </c>
    </row>
    <row r="63" spans="1:29" x14ac:dyDescent="0.2">
      <c r="A63" s="17">
        <v>42718</v>
      </c>
      <c r="B63">
        <v>66.900000000000006</v>
      </c>
      <c r="C63">
        <v>11.7</v>
      </c>
      <c r="D63">
        <v>36.799999999999997</v>
      </c>
      <c r="G63">
        <f>B63*Solver!C$3/Solver!C$4</f>
        <v>64.561997585734574</v>
      </c>
      <c r="H63">
        <f>C63*Solver!D$3/Solver!D$4</f>
        <v>14.04</v>
      </c>
      <c r="I63">
        <f>D63*Solver!E$3/Solver!E$4</f>
        <v>44.16</v>
      </c>
      <c r="L63">
        <f ca="1">OFFSET(B63,-L$6,0)</f>
        <v>66.900000000000006</v>
      </c>
      <c r="M63">
        <f ca="1">OFFSET(C63,-M$6,0)</f>
        <v>11.7</v>
      </c>
      <c r="N63">
        <f ca="1">OFFSET(D63,-N$6,0)</f>
        <v>36.799999999999997</v>
      </c>
      <c r="Q63">
        <f ca="1">L63^Q$7</f>
        <v>18.95825159258747</v>
      </c>
      <c r="R63">
        <f ca="1">M63^R$7</f>
        <v>9.1488661870270178</v>
      </c>
      <c r="S63">
        <f ca="1">N63^S$7</f>
        <v>17.892797832253798</v>
      </c>
      <c r="V63">
        <f ca="1">Q63*V$5+V62*(1-V$5)</f>
        <v>18.95825159258747</v>
      </c>
      <c r="W63">
        <f ca="1">R63*W$5+W62*(1-W$5)</f>
        <v>9.1488661870270178</v>
      </c>
      <c r="X63">
        <f ca="1">S63*X$5+X62*(1-X$5)</f>
        <v>17.892797832253798</v>
      </c>
      <c r="AA63" s="8">
        <f ca="1">V63*AA$8</f>
        <v>5.2353098023420737</v>
      </c>
      <c r="AB63" s="8">
        <f ca="1">W63*AB$8</f>
        <v>2.6162289874612386</v>
      </c>
      <c r="AC63" s="8">
        <f ca="1">X63*AC$8</f>
        <v>1.7191598767285387E-2</v>
      </c>
    </row>
    <row r="64" spans="1:29" x14ac:dyDescent="0.2">
      <c r="A64" s="17">
        <v>42725</v>
      </c>
      <c r="B64">
        <v>199.8</v>
      </c>
      <c r="C64">
        <v>3.1</v>
      </c>
      <c r="D64">
        <v>34.6</v>
      </c>
      <c r="G64">
        <f>B64*Solver!C$3/Solver!C$4</f>
        <v>192.8174457044808</v>
      </c>
      <c r="H64">
        <f>C64*Solver!D$3/Solver!D$4</f>
        <v>3.72</v>
      </c>
      <c r="I64">
        <f>D64*Solver!E$3/Solver!E$4</f>
        <v>41.52</v>
      </c>
      <c r="L64">
        <f ca="1">OFFSET(B64,-L$6,0)</f>
        <v>199.8</v>
      </c>
      <c r="M64">
        <f ca="1">OFFSET(C64,-M$6,0)</f>
        <v>3.1</v>
      </c>
      <c r="N64">
        <f ca="1">OFFSET(D64,-N$6,0)</f>
        <v>34.6</v>
      </c>
      <c r="Q64">
        <f ca="1">L64^Q$7</f>
        <v>40.77714718008238</v>
      </c>
      <c r="R64">
        <f ca="1">M64^R$7</f>
        <v>2.7683788615650142</v>
      </c>
      <c r="S64">
        <f ca="1">N64^S$7</f>
        <v>17.031812956620968</v>
      </c>
      <c r="V64">
        <f ca="1">Q64*V$5+V63*(1-V$5)</f>
        <v>40.77714718008238</v>
      </c>
      <c r="W64">
        <f ca="1">R64*W$5+W63*(1-W$5)</f>
        <v>2.7683788615650142</v>
      </c>
      <c r="X64">
        <f ca="1">S64*X$5+X63*(1-X$5)</f>
        <v>17.031812956620968</v>
      </c>
      <c r="AA64" s="8">
        <f ca="1">V64*AA$8</f>
        <v>11.260584727491441</v>
      </c>
      <c r="AB64" s="8">
        <f ca="1">W64*AB$8</f>
        <v>0.79165143284874073</v>
      </c>
      <c r="AC64" s="8">
        <f ca="1">X64*AC$8</f>
        <v>1.6364354941845245E-2</v>
      </c>
    </row>
    <row r="65" spans="1:29" x14ac:dyDescent="0.2">
      <c r="A65" s="17">
        <v>42732</v>
      </c>
      <c r="B65">
        <v>100.4</v>
      </c>
      <c r="C65">
        <v>9.6</v>
      </c>
      <c r="D65">
        <v>3.6</v>
      </c>
      <c r="G65">
        <f>B65*Solver!C$3/Solver!C$4</f>
        <v>96.891248992642005</v>
      </c>
      <c r="H65">
        <f>C65*Solver!D$3/Solver!D$4</f>
        <v>11.52</v>
      </c>
      <c r="I65">
        <f>D65*Solver!E$3/Solver!E$4</f>
        <v>4.32</v>
      </c>
      <c r="L65">
        <f ca="1">OFFSET(B65,-L$6,0)</f>
        <v>100.4</v>
      </c>
      <c r="M65">
        <f ca="1">OFFSET(C65,-M$6,0)</f>
        <v>9.6</v>
      </c>
      <c r="N65">
        <f ca="1">OFFSET(D65,-N$6,0)</f>
        <v>3.6</v>
      </c>
      <c r="Q65">
        <f ca="1">L65^Q$7</f>
        <v>25.189155008464365</v>
      </c>
      <c r="R65">
        <f ca="1">M65^R$7</f>
        <v>7.6567436976651635</v>
      </c>
      <c r="S65">
        <f ca="1">N65^S$7</f>
        <v>2.7863906274020747</v>
      </c>
      <c r="V65">
        <f ca="1">Q65*V$5+V64*(1-V$5)</f>
        <v>25.189155008464365</v>
      </c>
      <c r="W65">
        <f ca="1">R65*W$5+W64*(1-W$5)</f>
        <v>7.6567436976651635</v>
      </c>
      <c r="X65">
        <f ca="1">S65*X$5+X64*(1-X$5)</f>
        <v>2.7863906274020747</v>
      </c>
      <c r="AA65" s="8">
        <f ca="1">V65*AA$8</f>
        <v>6.955970042094429</v>
      </c>
      <c r="AB65" s="8">
        <f ca="1">W65*AB$8</f>
        <v>2.1895385069460951</v>
      </c>
      <c r="AC65" s="8">
        <f ca="1">X65*AC$8</f>
        <v>2.6771950437438777E-3</v>
      </c>
    </row>
    <row r="66" spans="1:29" x14ac:dyDescent="0.2">
      <c r="A66" s="17">
        <v>42739</v>
      </c>
      <c r="B66">
        <v>216.4</v>
      </c>
      <c r="C66">
        <v>41.7</v>
      </c>
      <c r="D66">
        <v>39.6</v>
      </c>
      <c r="L66">
        <f t="shared" ref="L66:L73" ca="1" si="0">OFFSET(B66,-L$6,0)</f>
        <v>216.4</v>
      </c>
      <c r="M66">
        <f t="shared" ref="M66:M73" ca="1" si="1">OFFSET(C66,-M$6,0)</f>
        <v>41.7</v>
      </c>
      <c r="N66">
        <f t="shared" ref="N66:N73" ca="1" si="2">OFFSET(D66,-N$6,0)</f>
        <v>39.6</v>
      </c>
      <c r="Q66">
        <f t="shared" ref="Q66:Q129" ca="1" si="3">L66^Q$7</f>
        <v>43.120131786990108</v>
      </c>
      <c r="R66">
        <f t="shared" ref="R66:R129" ca="1" si="4">M66^R$7</f>
        <v>28.715901137013798</v>
      </c>
      <c r="S66">
        <f t="shared" ref="S66:S129" ca="1" si="5">N66^S$7</f>
        <v>18.973879963980711</v>
      </c>
      <c r="V66">
        <f t="shared" ref="V66:V129" ca="1" si="6">Q66*V$5+V65*(1-V$5)</f>
        <v>43.120131786990108</v>
      </c>
      <c r="W66">
        <f t="shared" ref="W66:W129" ca="1" si="7">R66*W$5+W65*(1-W$5)</f>
        <v>28.715901137013798</v>
      </c>
      <c r="X66">
        <f t="shared" ref="X66:X129" ca="1" si="8">S66*X$5+X65*(1-X$5)</f>
        <v>18.973879963980711</v>
      </c>
      <c r="AA66" s="8">
        <f t="shared" ref="AA66:AA129" ca="1" si="9">V66*AA$8</f>
        <v>11.907598520898246</v>
      </c>
      <c r="AB66" s="8">
        <f t="shared" ref="AB66:AB129" ca="1" si="10">W66*AB$8</f>
        <v>8.2116593925328534</v>
      </c>
      <c r="AC66" s="8">
        <f t="shared" ref="AC66:AC129" ca="1" si="11">X66*AC$8</f>
        <v>1.8230314479460268E-2</v>
      </c>
    </row>
    <row r="67" spans="1:29" x14ac:dyDescent="0.2">
      <c r="A67" s="17">
        <v>42746</v>
      </c>
      <c r="B67">
        <v>182.6</v>
      </c>
      <c r="C67">
        <v>46.2</v>
      </c>
      <c r="D67">
        <v>58.7</v>
      </c>
      <c r="L67">
        <f t="shared" ca="1" si="0"/>
        <v>182.6</v>
      </c>
      <c r="M67">
        <f t="shared" ca="1" si="1"/>
        <v>46.2</v>
      </c>
      <c r="N67">
        <f t="shared" ca="1" si="2"/>
        <v>58.7</v>
      </c>
      <c r="Q67">
        <f t="shared" ca="1" si="3"/>
        <v>38.286929733134734</v>
      </c>
      <c r="R67">
        <f t="shared" ca="1" si="4"/>
        <v>31.490371054083131</v>
      </c>
      <c r="S67">
        <f t="shared" ca="1" si="5"/>
        <v>25.996236601984567</v>
      </c>
      <c r="V67">
        <f t="shared" ca="1" si="6"/>
        <v>38.286929733134734</v>
      </c>
      <c r="W67">
        <f t="shared" ca="1" si="7"/>
        <v>31.490371054083131</v>
      </c>
      <c r="X67">
        <f t="shared" ca="1" si="8"/>
        <v>25.996236601984567</v>
      </c>
      <c r="AA67" s="8">
        <f t="shared" ca="1" si="9"/>
        <v>10.572912673647316</v>
      </c>
      <c r="AB67" s="8">
        <f t="shared" ca="1" si="10"/>
        <v>9.0050526364048249</v>
      </c>
      <c r="AC67" s="8">
        <f t="shared" ca="1" si="11"/>
        <v>2.4977472685413053E-2</v>
      </c>
    </row>
    <row r="68" spans="1:29" x14ac:dyDescent="0.2">
      <c r="A68" s="17">
        <v>42753</v>
      </c>
      <c r="B68">
        <v>262.7</v>
      </c>
      <c r="C68">
        <v>28.8</v>
      </c>
      <c r="D68">
        <v>15.9</v>
      </c>
      <c r="L68">
        <f t="shared" ca="1" si="0"/>
        <v>262.7</v>
      </c>
      <c r="M68">
        <f t="shared" ca="1" si="1"/>
        <v>28.8</v>
      </c>
      <c r="N68">
        <f t="shared" ca="1" si="2"/>
        <v>15.9</v>
      </c>
      <c r="Q68">
        <f t="shared" ca="1" si="3"/>
        <v>49.388069537293511</v>
      </c>
      <c r="R68">
        <f t="shared" ca="1" si="4"/>
        <v>20.580372872266629</v>
      </c>
      <c r="S68">
        <f t="shared" ca="1" si="5"/>
        <v>9.143610116276097</v>
      </c>
      <c r="V68">
        <f t="shared" ca="1" si="6"/>
        <v>49.388069537293511</v>
      </c>
      <c r="W68">
        <f t="shared" ca="1" si="7"/>
        <v>20.580372872266629</v>
      </c>
      <c r="X68">
        <f t="shared" ca="1" si="8"/>
        <v>9.143610116276097</v>
      </c>
      <c r="AA68" s="8">
        <f t="shared" ca="1" si="9"/>
        <v>13.63848576988188</v>
      </c>
      <c r="AB68" s="8">
        <f t="shared" ca="1" si="10"/>
        <v>5.8852066453363969</v>
      </c>
      <c r="AC68" s="8">
        <f t="shared" ca="1" si="11"/>
        <v>8.7852820937903645E-3</v>
      </c>
    </row>
    <row r="69" spans="1:29" x14ac:dyDescent="0.2">
      <c r="A69" s="17">
        <v>42760</v>
      </c>
      <c r="B69">
        <v>198.9</v>
      </c>
      <c r="C69">
        <v>49.4</v>
      </c>
      <c r="D69">
        <v>60</v>
      </c>
      <c r="L69">
        <f t="shared" ca="1" si="0"/>
        <v>198.9</v>
      </c>
      <c r="M69">
        <f t="shared" ca="1" si="1"/>
        <v>49.4</v>
      </c>
      <c r="N69">
        <f t="shared" ca="1" si="2"/>
        <v>60</v>
      </c>
      <c r="Q69">
        <f t="shared" ca="1" si="3"/>
        <v>40.648483543781992</v>
      </c>
      <c r="R69">
        <f t="shared" ca="1" si="4"/>
        <v>33.446775414883668</v>
      </c>
      <c r="S69">
        <f t="shared" ca="1" si="5"/>
        <v>26.455806186651618</v>
      </c>
      <c r="V69">
        <f t="shared" ca="1" si="6"/>
        <v>40.648483543781992</v>
      </c>
      <c r="W69">
        <f t="shared" ca="1" si="7"/>
        <v>33.446775414883668</v>
      </c>
      <c r="X69">
        <f t="shared" ca="1" si="8"/>
        <v>26.455806186651618</v>
      </c>
      <c r="AA69" s="8">
        <f t="shared" ca="1" si="9"/>
        <v>11.22505434152527</v>
      </c>
      <c r="AB69" s="8">
        <f t="shared" ca="1" si="10"/>
        <v>9.5645101358685043</v>
      </c>
      <c r="AC69" s="8">
        <f t="shared" ca="1" si="11"/>
        <v>2.5419032243583547E-2</v>
      </c>
    </row>
    <row r="70" spans="1:29" x14ac:dyDescent="0.2">
      <c r="A70" s="17">
        <v>42767</v>
      </c>
      <c r="B70">
        <v>7.3</v>
      </c>
      <c r="C70">
        <v>28.1</v>
      </c>
      <c r="D70">
        <v>41.4</v>
      </c>
      <c r="L70">
        <f t="shared" ca="1" si="0"/>
        <v>7.3</v>
      </c>
      <c r="M70">
        <f t="shared" ca="1" si="1"/>
        <v>28.1</v>
      </c>
      <c r="N70">
        <f t="shared" ca="1" si="2"/>
        <v>41.4</v>
      </c>
      <c r="Q70">
        <f t="shared" ca="1" si="3"/>
        <v>4.020925273597638</v>
      </c>
      <c r="R70">
        <f t="shared" ca="1" si="4"/>
        <v>20.129625163847539</v>
      </c>
      <c r="S70">
        <f t="shared" ca="1" si="5"/>
        <v>19.660758692977122</v>
      </c>
      <c r="V70">
        <f t="shared" ca="1" si="6"/>
        <v>4.020925273597638</v>
      </c>
      <c r="W70">
        <f t="shared" ca="1" si="7"/>
        <v>20.129625163847539</v>
      </c>
      <c r="X70">
        <f t="shared" ca="1" si="8"/>
        <v>19.660758692977122</v>
      </c>
      <c r="AA70" s="8">
        <f t="shared" ca="1" si="9"/>
        <v>1.1103761017488236</v>
      </c>
      <c r="AB70" s="8">
        <f t="shared" ca="1" si="10"/>
        <v>5.7563098840666864</v>
      </c>
      <c r="AC70" s="8">
        <f t="shared" ca="1" si="11"/>
        <v>1.8890275186633911E-2</v>
      </c>
    </row>
    <row r="71" spans="1:29" x14ac:dyDescent="0.2">
      <c r="A71" s="17">
        <v>42774</v>
      </c>
      <c r="B71">
        <v>136.19999999999999</v>
      </c>
      <c r="C71">
        <v>19.2</v>
      </c>
      <c r="D71">
        <v>16.600000000000001</v>
      </c>
      <c r="L71">
        <f t="shared" ca="1" si="0"/>
        <v>136.19999999999999</v>
      </c>
      <c r="M71">
        <f t="shared" ca="1" si="1"/>
        <v>19.2</v>
      </c>
      <c r="N71">
        <f t="shared" ca="1" si="2"/>
        <v>16.600000000000001</v>
      </c>
      <c r="Q71">
        <f t="shared" ca="1" si="3"/>
        <v>31.183436598634369</v>
      </c>
      <c r="R71">
        <f t="shared" ca="1" si="4"/>
        <v>14.287988955326249</v>
      </c>
      <c r="S71">
        <f t="shared" ca="1" si="5"/>
        <v>9.4642558117232998</v>
      </c>
      <c r="V71">
        <f t="shared" ca="1" si="6"/>
        <v>31.183436598634369</v>
      </c>
      <c r="W71">
        <f t="shared" ca="1" si="7"/>
        <v>14.287988955326249</v>
      </c>
      <c r="X71">
        <f t="shared" ca="1" si="8"/>
        <v>9.4642558117232998</v>
      </c>
      <c r="AA71" s="8">
        <f t="shared" ca="1" si="9"/>
        <v>8.6112873066509223</v>
      </c>
      <c r="AB71" s="8">
        <f t="shared" ca="1" si="10"/>
        <v>4.0858233264419006</v>
      </c>
      <c r="AC71" s="8">
        <f t="shared" ca="1" si="11"/>
        <v>9.0933620371432562E-3</v>
      </c>
    </row>
    <row r="72" spans="1:29" x14ac:dyDescent="0.2">
      <c r="A72" s="17">
        <v>42781</v>
      </c>
      <c r="B72">
        <v>210.8</v>
      </c>
      <c r="C72">
        <v>49.6</v>
      </c>
      <c r="D72">
        <v>37.700000000000003</v>
      </c>
      <c r="L72">
        <f t="shared" ca="1" si="0"/>
        <v>210.8</v>
      </c>
      <c r="M72">
        <f t="shared" ca="1" si="1"/>
        <v>49.6</v>
      </c>
      <c r="N72">
        <f t="shared" ca="1" si="2"/>
        <v>37.700000000000003</v>
      </c>
      <c r="Q72">
        <f t="shared" ca="1" si="3"/>
        <v>42.335961209001553</v>
      </c>
      <c r="R72">
        <f t="shared" ca="1" si="4"/>
        <v>33.568621622810312</v>
      </c>
      <c r="S72">
        <f t="shared" ca="1" si="5"/>
        <v>18.242026410881678</v>
      </c>
      <c r="V72">
        <f t="shared" ca="1" si="6"/>
        <v>42.335961209001553</v>
      </c>
      <c r="W72">
        <f t="shared" ca="1" si="7"/>
        <v>33.568621622810312</v>
      </c>
      <c r="X72">
        <f t="shared" ca="1" si="8"/>
        <v>18.242026410881678</v>
      </c>
      <c r="AA72" s="8">
        <f t="shared" ca="1" si="9"/>
        <v>11.691050286289054</v>
      </c>
      <c r="AB72" s="8">
        <f t="shared" ca="1" si="10"/>
        <v>9.5993535333642441</v>
      </c>
      <c r="AC72" s="8">
        <f t="shared" ca="1" si="11"/>
        <v>1.7527141462068279E-2</v>
      </c>
    </row>
    <row r="73" spans="1:29" x14ac:dyDescent="0.2">
      <c r="A73" s="17">
        <v>42788</v>
      </c>
      <c r="B73">
        <v>210.7</v>
      </c>
      <c r="C73">
        <v>29.5</v>
      </c>
      <c r="D73">
        <v>9.3000000000000007</v>
      </c>
      <c r="L73">
        <f t="shared" ca="1" si="0"/>
        <v>210.7</v>
      </c>
      <c r="M73">
        <f t="shared" ca="1" si="1"/>
        <v>29.5</v>
      </c>
      <c r="N73">
        <f t="shared" ca="1" si="2"/>
        <v>9.3000000000000007</v>
      </c>
      <c r="Q73">
        <f t="shared" ca="1" si="3"/>
        <v>42.321901777291572</v>
      </c>
      <c r="R73">
        <f t="shared" ca="1" si="4"/>
        <v>21.030026230663616</v>
      </c>
      <c r="S73">
        <f t="shared" ca="1" si="5"/>
        <v>5.9536919333262812</v>
      </c>
      <c r="V73">
        <f t="shared" ca="1" si="6"/>
        <v>42.321901777291572</v>
      </c>
      <c r="W73">
        <f t="shared" ca="1" si="7"/>
        <v>21.030026230663616</v>
      </c>
      <c r="X73">
        <f t="shared" ca="1" si="8"/>
        <v>5.9536919333262812</v>
      </c>
      <c r="AA73" s="8">
        <f t="shared" ca="1" si="9"/>
        <v>11.687167782658001</v>
      </c>
      <c r="AB73" s="8">
        <f t="shared" ca="1" si="10"/>
        <v>6.0137904639756519</v>
      </c>
      <c r="AC73" s="8">
        <f t="shared" ca="1" si="11"/>
        <v>5.7203732955203512E-3</v>
      </c>
    </row>
    <row r="74" spans="1:29" x14ac:dyDescent="0.2">
      <c r="A74" s="17">
        <v>42795</v>
      </c>
      <c r="B74">
        <v>53.5</v>
      </c>
      <c r="C74">
        <v>2</v>
      </c>
      <c r="D74">
        <v>21.4</v>
      </c>
      <c r="L74">
        <f t="shared" ref="L74:L137" ca="1" si="12">OFFSET(B74,-L$6,0)</f>
        <v>53.5</v>
      </c>
      <c r="M74">
        <f t="shared" ref="M74:M137" ca="1" si="13">OFFSET(C74,-M$6,0)</f>
        <v>2</v>
      </c>
      <c r="N74">
        <f t="shared" ref="N74:N137" ca="1" si="14">OFFSET(D74,-N$6,0)</f>
        <v>21.4</v>
      </c>
      <c r="Q74">
        <f t="shared" ca="1" si="3"/>
        <v>16.212412583875505</v>
      </c>
      <c r="R74">
        <f t="shared" ca="1" si="4"/>
        <v>1.8660659830736148</v>
      </c>
      <c r="S74">
        <f t="shared" ca="1" si="5"/>
        <v>11.596609114019836</v>
      </c>
      <c r="V74">
        <f t="shared" ca="1" si="6"/>
        <v>16.212412583875505</v>
      </c>
      <c r="W74">
        <f t="shared" ca="1" si="7"/>
        <v>1.8660659830736148</v>
      </c>
      <c r="X74">
        <f t="shared" ca="1" si="8"/>
        <v>11.596609114019836</v>
      </c>
      <c r="AA74" s="8">
        <f t="shared" ca="1" si="9"/>
        <v>4.4770480075896701</v>
      </c>
      <c r="AB74" s="8">
        <f t="shared" ca="1" si="10"/>
        <v>0.53362414725829532</v>
      </c>
      <c r="AC74" s="8">
        <f t="shared" ca="1" si="11"/>
        <v>1.1142150759111425E-2</v>
      </c>
    </row>
    <row r="75" spans="1:29" x14ac:dyDescent="0.2">
      <c r="A75" s="17">
        <v>42802</v>
      </c>
      <c r="B75">
        <v>261.3</v>
      </c>
      <c r="C75">
        <v>42.7</v>
      </c>
      <c r="D75">
        <v>54.7</v>
      </c>
      <c r="L75">
        <f t="shared" ca="1" si="12"/>
        <v>261.3</v>
      </c>
      <c r="M75">
        <f t="shared" ca="1" si="13"/>
        <v>42.7</v>
      </c>
      <c r="N75">
        <f t="shared" ca="1" si="14"/>
        <v>54.7</v>
      </c>
      <c r="Q75">
        <f t="shared" ca="1" si="3"/>
        <v>49.203680163331818</v>
      </c>
      <c r="R75">
        <f t="shared" ca="1" si="4"/>
        <v>29.334932113998345</v>
      </c>
      <c r="S75">
        <f t="shared" ca="1" si="5"/>
        <v>24.569134684635387</v>
      </c>
      <c r="V75">
        <f t="shared" ca="1" si="6"/>
        <v>49.203680163331818</v>
      </c>
      <c r="W75">
        <f t="shared" ca="1" si="7"/>
        <v>29.334932113998345</v>
      </c>
      <c r="X75">
        <f t="shared" ca="1" si="8"/>
        <v>24.569134684635387</v>
      </c>
      <c r="AA75" s="8">
        <f t="shared" ca="1" si="9"/>
        <v>13.587566754895983</v>
      </c>
      <c r="AB75" s="8">
        <f t="shared" ca="1" si="10"/>
        <v>8.3886787906764066</v>
      </c>
      <c r="AC75" s="8">
        <f t="shared" ca="1" si="11"/>
        <v>2.360629732239268E-2</v>
      </c>
    </row>
    <row r="76" spans="1:29" x14ac:dyDescent="0.2">
      <c r="A76" s="17">
        <v>42809</v>
      </c>
      <c r="B76">
        <v>239.3</v>
      </c>
      <c r="C76">
        <v>15.5</v>
      </c>
      <c r="D76">
        <v>27.3</v>
      </c>
      <c r="L76">
        <f t="shared" ca="1" si="12"/>
        <v>239.3</v>
      </c>
      <c r="M76">
        <f t="shared" ca="1" si="13"/>
        <v>15.5</v>
      </c>
      <c r="N76">
        <f t="shared" ca="1" si="14"/>
        <v>27.3</v>
      </c>
      <c r="Q76">
        <f t="shared" ca="1" si="3"/>
        <v>46.265780068667731</v>
      </c>
      <c r="R76">
        <f t="shared" ca="1" si="4"/>
        <v>11.784157227564682</v>
      </c>
      <c r="S76">
        <f t="shared" ca="1" si="5"/>
        <v>14.090620478677339</v>
      </c>
      <c r="V76">
        <f t="shared" ca="1" si="6"/>
        <v>46.265780068667731</v>
      </c>
      <c r="W76">
        <f t="shared" ca="1" si="7"/>
        <v>11.784157227564682</v>
      </c>
      <c r="X76">
        <f t="shared" ca="1" si="8"/>
        <v>14.090620478677339</v>
      </c>
      <c r="AA76" s="8">
        <f t="shared" ca="1" si="9"/>
        <v>12.776267406494553</v>
      </c>
      <c r="AB76" s="8">
        <f t="shared" ca="1" si="10"/>
        <v>3.3698223475245745</v>
      </c>
      <c r="AC76" s="8">
        <f t="shared" ca="1" si="11"/>
        <v>1.3538424561800501E-2</v>
      </c>
    </row>
    <row r="77" spans="1:29" x14ac:dyDescent="0.2">
      <c r="A77" s="17">
        <v>42816</v>
      </c>
      <c r="B77">
        <v>102.7</v>
      </c>
      <c r="C77">
        <v>29.6</v>
      </c>
      <c r="D77">
        <v>8.4</v>
      </c>
      <c r="L77">
        <f t="shared" ca="1" si="12"/>
        <v>102.7</v>
      </c>
      <c r="M77">
        <f t="shared" ca="1" si="13"/>
        <v>29.6</v>
      </c>
      <c r="N77">
        <f t="shared" ca="1" si="14"/>
        <v>8.4</v>
      </c>
      <c r="Q77">
        <f t="shared" ca="1" si="3"/>
        <v>25.591710279903996</v>
      </c>
      <c r="R77">
        <f t="shared" ca="1" si="4"/>
        <v>21.094174771740626</v>
      </c>
      <c r="S77">
        <f t="shared" ca="1" si="5"/>
        <v>5.488117851981384</v>
      </c>
      <c r="V77">
        <f t="shared" ca="1" si="6"/>
        <v>25.591710279903996</v>
      </c>
      <c r="W77">
        <f t="shared" ca="1" si="7"/>
        <v>21.094174771740626</v>
      </c>
      <c r="X77">
        <f t="shared" ca="1" si="8"/>
        <v>5.488117851981384</v>
      </c>
      <c r="AA77" s="8">
        <f t="shared" ca="1" si="9"/>
        <v>7.0671354387693199</v>
      </c>
      <c r="AB77" s="8">
        <f t="shared" ca="1" si="10"/>
        <v>6.0321345154939703</v>
      </c>
      <c r="AC77" s="8">
        <f t="shared" ca="1" si="11"/>
        <v>5.2730445502918713E-3</v>
      </c>
    </row>
    <row r="78" spans="1:29" x14ac:dyDescent="0.2">
      <c r="A78" s="17">
        <v>42823</v>
      </c>
      <c r="B78">
        <v>131.1</v>
      </c>
      <c r="C78">
        <v>42.8</v>
      </c>
      <c r="D78">
        <v>28.9</v>
      </c>
      <c r="L78">
        <f t="shared" ca="1" si="12"/>
        <v>131.1</v>
      </c>
      <c r="M78">
        <f t="shared" ca="1" si="13"/>
        <v>42.8</v>
      </c>
      <c r="N78">
        <f t="shared" ca="1" si="14"/>
        <v>28.9</v>
      </c>
      <c r="Q78">
        <f t="shared" ca="1" si="3"/>
        <v>30.361406338475195</v>
      </c>
      <c r="R78">
        <f t="shared" ca="1" si="4"/>
        <v>29.396754947840595</v>
      </c>
      <c r="S78">
        <f t="shared" ca="1" si="5"/>
        <v>14.747495563947002</v>
      </c>
      <c r="V78">
        <f t="shared" ca="1" si="6"/>
        <v>30.361406338475195</v>
      </c>
      <c r="W78">
        <f t="shared" ca="1" si="7"/>
        <v>29.396754947840595</v>
      </c>
      <c r="X78">
        <f t="shared" ca="1" si="8"/>
        <v>14.747495563947002</v>
      </c>
      <c r="AA78" s="8">
        <f t="shared" ca="1" si="9"/>
        <v>8.3842841435261217</v>
      </c>
      <c r="AB78" s="8">
        <f t="shared" ca="1" si="10"/>
        <v>8.4063577780698875</v>
      </c>
      <c r="AC78" s="8">
        <f t="shared" ca="1" si="11"/>
        <v>1.4169557435041039E-2</v>
      </c>
    </row>
    <row r="79" spans="1:29" x14ac:dyDescent="0.2">
      <c r="A79" s="17">
        <v>42830</v>
      </c>
      <c r="B79">
        <v>69</v>
      </c>
      <c r="C79">
        <v>9.3000000000000007</v>
      </c>
      <c r="D79">
        <v>0.9</v>
      </c>
      <c r="L79">
        <f t="shared" ca="1" si="12"/>
        <v>69</v>
      </c>
      <c r="M79">
        <f t="shared" ca="1" si="13"/>
        <v>9.3000000000000007</v>
      </c>
      <c r="N79">
        <f t="shared" ca="1" si="14"/>
        <v>0.9</v>
      </c>
      <c r="Q79">
        <f t="shared" ca="1" si="3"/>
        <v>19.372887813476265</v>
      </c>
      <c r="R79">
        <f t="shared" ca="1" si="4"/>
        <v>7.4410573831905387</v>
      </c>
      <c r="S79">
        <f t="shared" ca="1" si="5"/>
        <v>0.91916611884012156</v>
      </c>
      <c r="V79">
        <f t="shared" ca="1" si="6"/>
        <v>19.372887813476265</v>
      </c>
      <c r="W79">
        <f t="shared" ca="1" si="7"/>
        <v>7.4410573831905387</v>
      </c>
      <c r="X79">
        <f t="shared" ca="1" si="8"/>
        <v>0.91916611884012156</v>
      </c>
      <c r="AA79" s="8">
        <f t="shared" ca="1" si="9"/>
        <v>5.3498113459587824</v>
      </c>
      <c r="AB79" s="8">
        <f t="shared" ca="1" si="10"/>
        <v>2.1278603955176711</v>
      </c>
      <c r="AC79" s="8">
        <f t="shared" ca="1" si="11"/>
        <v>8.8314500972550794E-4</v>
      </c>
    </row>
    <row r="80" spans="1:29" x14ac:dyDescent="0.2">
      <c r="A80" s="17">
        <v>42837</v>
      </c>
      <c r="B80">
        <v>31.5</v>
      </c>
      <c r="C80">
        <v>24.6</v>
      </c>
      <c r="D80">
        <v>2.2000000000000002</v>
      </c>
      <c r="L80">
        <f t="shared" ca="1" si="12"/>
        <v>31.5</v>
      </c>
      <c r="M80">
        <f t="shared" ca="1" si="13"/>
        <v>24.6</v>
      </c>
      <c r="N80">
        <f t="shared" ca="1" si="14"/>
        <v>2.2000000000000002</v>
      </c>
      <c r="Q80">
        <f t="shared" ca="1" si="3"/>
        <v>11.18967280647875</v>
      </c>
      <c r="R80">
        <f t="shared" ca="1" si="4"/>
        <v>17.85836094149785</v>
      </c>
      <c r="S80">
        <f t="shared" ca="1" si="5"/>
        <v>1.8790491700524401</v>
      </c>
      <c r="V80">
        <f t="shared" ca="1" si="6"/>
        <v>11.18967280647875</v>
      </c>
      <c r="W80">
        <f t="shared" ca="1" si="7"/>
        <v>17.85836094149785</v>
      </c>
      <c r="X80">
        <f t="shared" ca="1" si="8"/>
        <v>1.8790491700524401</v>
      </c>
      <c r="AA80" s="8">
        <f t="shared" ca="1" si="9"/>
        <v>3.0900214317054231</v>
      </c>
      <c r="AB80" s="8">
        <f t="shared" ca="1" si="10"/>
        <v>5.1068143973887024</v>
      </c>
      <c r="AC80" s="8">
        <f t="shared" ca="1" si="11"/>
        <v>1.8054113000321721E-3</v>
      </c>
    </row>
    <row r="81" spans="1:29" x14ac:dyDescent="0.2">
      <c r="A81" s="17">
        <v>42844</v>
      </c>
      <c r="B81">
        <v>139.30000000000001</v>
      </c>
      <c r="C81">
        <v>14.5</v>
      </c>
      <c r="D81">
        <v>10.199999999999999</v>
      </c>
      <c r="L81">
        <f t="shared" ca="1" si="12"/>
        <v>139.30000000000001</v>
      </c>
      <c r="M81">
        <f t="shared" ca="1" si="13"/>
        <v>14.5</v>
      </c>
      <c r="N81">
        <f t="shared" ca="1" si="14"/>
        <v>10.199999999999999</v>
      </c>
      <c r="Q81">
        <f t="shared" ca="1" si="3"/>
        <v>31.678585507027663</v>
      </c>
      <c r="R81">
        <f t="shared" ca="1" si="4"/>
        <v>11.09765455327115</v>
      </c>
      <c r="S81">
        <f t="shared" ca="1" si="5"/>
        <v>6.4103263112758633</v>
      </c>
      <c r="V81">
        <f t="shared" ca="1" si="6"/>
        <v>31.678585507027663</v>
      </c>
      <c r="W81">
        <f t="shared" ca="1" si="7"/>
        <v>11.09765455327115</v>
      </c>
      <c r="X81">
        <f t="shared" ca="1" si="8"/>
        <v>6.4103263112758633</v>
      </c>
      <c r="AA81" s="8">
        <f t="shared" ca="1" si="9"/>
        <v>8.7480223806143851</v>
      </c>
      <c r="AB81" s="8">
        <f t="shared" ca="1" si="10"/>
        <v>3.1735086011279798</v>
      </c>
      <c r="AC81" s="8">
        <f t="shared" ca="1" si="11"/>
        <v>6.1591126744959049E-3</v>
      </c>
    </row>
    <row r="82" spans="1:29" x14ac:dyDescent="0.2">
      <c r="A82" s="17">
        <v>42851</v>
      </c>
      <c r="B82">
        <v>237.4</v>
      </c>
      <c r="C82">
        <v>27.5</v>
      </c>
      <c r="D82">
        <v>11</v>
      </c>
      <c r="L82">
        <f t="shared" ca="1" si="12"/>
        <v>237.4</v>
      </c>
      <c r="M82">
        <f t="shared" ca="1" si="13"/>
        <v>27.5</v>
      </c>
      <c r="N82">
        <f t="shared" ca="1" si="14"/>
        <v>11</v>
      </c>
      <c r="Q82">
        <f t="shared" ca="1" si="3"/>
        <v>46.008333242278169</v>
      </c>
      <c r="R82">
        <f t="shared" ca="1" si="4"/>
        <v>19.742376250758792</v>
      </c>
      <c r="S82">
        <f t="shared" ca="1" si="5"/>
        <v>6.8094831275223022</v>
      </c>
      <c r="V82">
        <f t="shared" ca="1" si="6"/>
        <v>46.008333242278169</v>
      </c>
      <c r="W82">
        <f t="shared" ca="1" si="7"/>
        <v>19.742376250758792</v>
      </c>
      <c r="X82">
        <f t="shared" ca="1" si="8"/>
        <v>6.8094831275223022</v>
      </c>
      <c r="AA82" s="8">
        <f t="shared" ca="1" si="9"/>
        <v>12.70517361985517</v>
      </c>
      <c r="AB82" s="8">
        <f t="shared" ca="1" si="10"/>
        <v>5.6455713716571108</v>
      </c>
      <c r="AC82" s="8">
        <f t="shared" ca="1" si="11"/>
        <v>6.5426269741861434E-3</v>
      </c>
    </row>
    <row r="83" spans="1:29" x14ac:dyDescent="0.2">
      <c r="A83" s="17">
        <v>42858</v>
      </c>
      <c r="B83">
        <v>216.8</v>
      </c>
      <c r="C83">
        <v>43.9</v>
      </c>
      <c r="D83">
        <v>27.2</v>
      </c>
      <c r="L83">
        <f t="shared" ca="1" si="12"/>
        <v>216.8</v>
      </c>
      <c r="M83">
        <f t="shared" ca="1" si="13"/>
        <v>43.9</v>
      </c>
      <c r="N83">
        <f t="shared" ca="1" si="14"/>
        <v>27.2</v>
      </c>
      <c r="Q83">
        <f t="shared" ca="1" si="3"/>
        <v>43.175909476408265</v>
      </c>
      <c r="R83">
        <f t="shared" ca="1" si="4"/>
        <v>30.075860945656782</v>
      </c>
      <c r="S83">
        <f t="shared" ca="1" si="5"/>
        <v>14.04931413594948</v>
      </c>
      <c r="V83">
        <f t="shared" ca="1" si="6"/>
        <v>43.175909476408265</v>
      </c>
      <c r="W83">
        <f t="shared" ca="1" si="7"/>
        <v>30.075860945656782</v>
      </c>
      <c r="X83">
        <f t="shared" ca="1" si="8"/>
        <v>14.04931413594948</v>
      </c>
      <c r="AA83" s="8">
        <f t="shared" ca="1" si="9"/>
        <v>11.923001496364456</v>
      </c>
      <c r="AB83" s="8">
        <f t="shared" ca="1" si="10"/>
        <v>8.6005563553279991</v>
      </c>
      <c r="AC83" s="8">
        <f t="shared" ca="1" si="11"/>
        <v>1.349873696920717E-2</v>
      </c>
    </row>
    <row r="84" spans="1:29" x14ac:dyDescent="0.2">
      <c r="A84" s="17">
        <v>42865</v>
      </c>
      <c r="B84">
        <v>199.1</v>
      </c>
      <c r="C84">
        <v>30.6</v>
      </c>
      <c r="D84">
        <v>38.700000000000003</v>
      </c>
      <c r="L84">
        <f t="shared" ca="1" si="12"/>
        <v>199.1</v>
      </c>
      <c r="M84">
        <f t="shared" ca="1" si="13"/>
        <v>30.6</v>
      </c>
      <c r="N84">
        <f t="shared" ca="1" si="14"/>
        <v>38.700000000000003</v>
      </c>
      <c r="Q84">
        <f t="shared" ca="1" si="3"/>
        <v>40.677090530865442</v>
      </c>
      <c r="R84">
        <f t="shared" ca="1" si="4"/>
        <v>21.734481487803592</v>
      </c>
      <c r="S84">
        <f t="shared" ca="1" si="5"/>
        <v>18.628109065554042</v>
      </c>
      <c r="V84">
        <f t="shared" ca="1" si="6"/>
        <v>40.677090530865442</v>
      </c>
      <c r="W84">
        <f t="shared" ca="1" si="7"/>
        <v>21.734481487803592</v>
      </c>
      <c r="X84">
        <f t="shared" ca="1" si="8"/>
        <v>18.628109065554042</v>
      </c>
      <c r="AA84" s="8">
        <f t="shared" ca="1" si="9"/>
        <v>11.232954143844173</v>
      </c>
      <c r="AB84" s="8">
        <f t="shared" ca="1" si="10"/>
        <v>6.2152379686634394</v>
      </c>
      <c r="AC84" s="8">
        <f t="shared" ca="1" si="11"/>
        <v>1.7898093962194953E-2</v>
      </c>
    </row>
    <row r="85" spans="1:29" x14ac:dyDescent="0.2">
      <c r="A85" s="17">
        <v>42872</v>
      </c>
      <c r="B85">
        <v>109.8</v>
      </c>
      <c r="C85">
        <v>14.3</v>
      </c>
      <c r="D85">
        <v>31.7</v>
      </c>
      <c r="L85">
        <f t="shared" ca="1" si="12"/>
        <v>109.8</v>
      </c>
      <c r="M85">
        <f t="shared" ca="1" si="13"/>
        <v>14.3</v>
      </c>
      <c r="N85">
        <f t="shared" ca="1" si="14"/>
        <v>31.7</v>
      </c>
      <c r="Q85">
        <f t="shared" ca="1" si="3"/>
        <v>26.817706786875235</v>
      </c>
      <c r="R85">
        <f t="shared" ca="1" si="4"/>
        <v>10.959795072048564</v>
      </c>
      <c r="S85">
        <f t="shared" ca="1" si="5"/>
        <v>15.879887075936573</v>
      </c>
      <c r="V85">
        <f t="shared" ca="1" si="6"/>
        <v>26.817706786875235</v>
      </c>
      <c r="W85">
        <f t="shared" ca="1" si="7"/>
        <v>10.959795072048564</v>
      </c>
      <c r="X85">
        <f t="shared" ca="1" si="8"/>
        <v>15.879887075936573</v>
      </c>
      <c r="AA85" s="8">
        <f t="shared" ca="1" si="9"/>
        <v>7.405693638571524</v>
      </c>
      <c r="AB85" s="8">
        <f t="shared" ca="1" si="10"/>
        <v>3.1340860143726585</v>
      </c>
      <c r="AC85" s="8">
        <f t="shared" ca="1" si="11"/>
        <v>1.5257571769306403E-2</v>
      </c>
    </row>
    <row r="86" spans="1:29" x14ac:dyDescent="0.2">
      <c r="A86" s="17">
        <v>42879</v>
      </c>
      <c r="B86">
        <v>26.8</v>
      </c>
      <c r="C86">
        <v>33</v>
      </c>
      <c r="D86">
        <v>19.3</v>
      </c>
      <c r="L86">
        <f t="shared" ca="1" si="12"/>
        <v>26.8</v>
      </c>
      <c r="M86">
        <f t="shared" ca="1" si="13"/>
        <v>33</v>
      </c>
      <c r="N86">
        <f t="shared" ca="1" si="14"/>
        <v>19.3</v>
      </c>
      <c r="Q86">
        <f t="shared" ca="1" si="3"/>
        <v>9.9929647585696202</v>
      </c>
      <c r="R86">
        <f t="shared" ca="1" si="4"/>
        <v>23.26282994255325</v>
      </c>
      <c r="S86">
        <f t="shared" ca="1" si="5"/>
        <v>10.676916522548906</v>
      </c>
      <c r="V86">
        <f t="shared" ca="1" si="6"/>
        <v>9.9929647585696202</v>
      </c>
      <c r="W86">
        <f t="shared" ca="1" si="7"/>
        <v>23.26282994255325</v>
      </c>
      <c r="X86">
        <f t="shared" ca="1" si="8"/>
        <v>10.676916522548906</v>
      </c>
      <c r="AA86" s="8">
        <f t="shared" ca="1" si="9"/>
        <v>2.7595512223001455</v>
      </c>
      <c r="AB86" s="8">
        <f t="shared" ca="1" si="10"/>
        <v>6.6522877023154061</v>
      </c>
      <c r="AC86" s="8">
        <f t="shared" ca="1" si="11"/>
        <v>1.0258499908638389E-2</v>
      </c>
    </row>
    <row r="87" spans="1:29" x14ac:dyDescent="0.2">
      <c r="A87" s="17">
        <v>42886</v>
      </c>
      <c r="B87">
        <v>129.4</v>
      </c>
      <c r="C87">
        <v>5.7</v>
      </c>
      <c r="D87">
        <v>31.3</v>
      </c>
      <c r="L87">
        <f t="shared" ca="1" si="12"/>
        <v>129.4</v>
      </c>
      <c r="M87">
        <f t="shared" ca="1" si="13"/>
        <v>5.7</v>
      </c>
      <c r="N87">
        <f t="shared" ca="1" si="14"/>
        <v>31.3</v>
      </c>
      <c r="Q87">
        <f t="shared" ca="1" si="3"/>
        <v>30.085275542990995</v>
      </c>
      <c r="R87">
        <f t="shared" ca="1" si="4"/>
        <v>4.789469038452256</v>
      </c>
      <c r="S87">
        <f t="shared" ca="1" si="5"/>
        <v>15.719382075228252</v>
      </c>
      <c r="V87">
        <f t="shared" ca="1" si="6"/>
        <v>30.085275542990995</v>
      </c>
      <c r="W87">
        <f t="shared" ca="1" si="7"/>
        <v>4.789469038452256</v>
      </c>
      <c r="X87">
        <f t="shared" ca="1" si="8"/>
        <v>15.719382075228252</v>
      </c>
      <c r="AA87" s="8">
        <f t="shared" ca="1" si="9"/>
        <v>8.308030790031637</v>
      </c>
      <c r="AB87" s="8">
        <f t="shared" ca="1" si="10"/>
        <v>1.3696066241207878</v>
      </c>
      <c r="AC87" s="8">
        <f t="shared" ca="1" si="11"/>
        <v>1.510335678302034E-2</v>
      </c>
    </row>
    <row r="88" spans="1:29" x14ac:dyDescent="0.2">
      <c r="A88" s="17">
        <v>42893</v>
      </c>
      <c r="B88">
        <v>213.4</v>
      </c>
      <c r="C88">
        <v>24.6</v>
      </c>
      <c r="D88">
        <v>13.1</v>
      </c>
      <c r="L88">
        <f t="shared" ca="1" si="12"/>
        <v>213.4</v>
      </c>
      <c r="M88">
        <f t="shared" ca="1" si="13"/>
        <v>24.6</v>
      </c>
      <c r="N88">
        <f t="shared" ca="1" si="14"/>
        <v>13.1</v>
      </c>
      <c r="Q88">
        <f t="shared" ca="1" si="3"/>
        <v>42.700807762377806</v>
      </c>
      <c r="R88">
        <f t="shared" ca="1" si="4"/>
        <v>17.85836094149785</v>
      </c>
      <c r="S88">
        <f t="shared" ca="1" si="5"/>
        <v>7.8309966201167285</v>
      </c>
      <c r="V88">
        <f t="shared" ca="1" si="6"/>
        <v>42.700807762377806</v>
      </c>
      <c r="W88">
        <f t="shared" ca="1" si="7"/>
        <v>17.85836094149785</v>
      </c>
      <c r="X88">
        <f t="shared" ca="1" si="8"/>
        <v>7.8309966201167285</v>
      </c>
      <c r="AA88" s="8">
        <f t="shared" ca="1" si="9"/>
        <v>11.791802443095973</v>
      </c>
      <c r="AB88" s="8">
        <f t="shared" ca="1" si="10"/>
        <v>5.1068143973887024</v>
      </c>
      <c r="AC88" s="8">
        <f t="shared" ca="1" si="11"/>
        <v>7.524108476670636E-3</v>
      </c>
    </row>
    <row r="89" spans="1:29" x14ac:dyDescent="0.2">
      <c r="A89" s="17">
        <v>42900</v>
      </c>
      <c r="B89">
        <v>16.899999999999999</v>
      </c>
      <c r="C89">
        <v>43.7</v>
      </c>
      <c r="D89">
        <v>89.4</v>
      </c>
      <c r="L89">
        <f t="shared" ca="1" si="12"/>
        <v>16.899999999999999</v>
      </c>
      <c r="M89">
        <f t="shared" ca="1" si="13"/>
        <v>43.7</v>
      </c>
      <c r="N89">
        <f t="shared" ca="1" si="14"/>
        <v>89.4</v>
      </c>
      <c r="Q89">
        <f t="shared" ca="1" si="3"/>
        <v>7.2363688125244749</v>
      </c>
      <c r="R89">
        <f t="shared" ca="1" si="4"/>
        <v>29.952514927115839</v>
      </c>
      <c r="S89">
        <f t="shared" ca="1" si="5"/>
        <v>36.397370963019405</v>
      </c>
      <c r="V89">
        <f t="shared" ca="1" si="6"/>
        <v>7.2363688125244749</v>
      </c>
      <c r="W89">
        <f t="shared" ca="1" si="7"/>
        <v>29.952514927115839</v>
      </c>
      <c r="X89">
        <f t="shared" ca="1" si="8"/>
        <v>36.397370963019405</v>
      </c>
      <c r="AA89" s="8">
        <f t="shared" ca="1" si="9"/>
        <v>1.9983189057573463</v>
      </c>
      <c r="AB89" s="8">
        <f t="shared" ca="1" si="10"/>
        <v>8.565284068839393</v>
      </c>
      <c r="AC89" s="8">
        <f t="shared" ca="1" si="11"/>
        <v>3.4970998032086732E-2</v>
      </c>
    </row>
    <row r="90" spans="1:29" x14ac:dyDescent="0.2">
      <c r="A90" s="17">
        <v>42907</v>
      </c>
      <c r="B90">
        <v>27.5</v>
      </c>
      <c r="C90">
        <v>1.6</v>
      </c>
      <c r="D90">
        <v>20.7</v>
      </c>
      <c r="L90">
        <f t="shared" ca="1" si="12"/>
        <v>27.5</v>
      </c>
      <c r="M90">
        <f t="shared" ca="1" si="13"/>
        <v>1.6</v>
      </c>
      <c r="N90">
        <f t="shared" ca="1" si="14"/>
        <v>20.7</v>
      </c>
      <c r="Q90">
        <f t="shared" ca="1" si="3"/>
        <v>10.174964102074288</v>
      </c>
      <c r="R90">
        <f t="shared" ca="1" si="4"/>
        <v>1.5265392821258754</v>
      </c>
      <c r="S90">
        <f t="shared" ca="1" si="5"/>
        <v>11.292140584308237</v>
      </c>
      <c r="V90">
        <f t="shared" ca="1" si="6"/>
        <v>10.174964102074288</v>
      </c>
      <c r="W90">
        <f t="shared" ca="1" si="7"/>
        <v>1.5265392821258754</v>
      </c>
      <c r="X90">
        <f t="shared" ca="1" si="8"/>
        <v>11.292140584308237</v>
      </c>
      <c r="AA90" s="8">
        <f t="shared" ca="1" si="9"/>
        <v>2.8098102318093532</v>
      </c>
      <c r="AB90" s="8">
        <f t="shared" ca="1" si="10"/>
        <v>0.43653237884920781</v>
      </c>
      <c r="AC90" s="8">
        <f t="shared" ca="1" si="11"/>
        <v>1.084961401616384E-2</v>
      </c>
    </row>
    <row r="91" spans="1:29" x14ac:dyDescent="0.2">
      <c r="A91" s="17">
        <v>42914</v>
      </c>
      <c r="B91">
        <v>120.5</v>
      </c>
      <c r="C91">
        <v>28.5</v>
      </c>
      <c r="D91">
        <v>14.2</v>
      </c>
      <c r="L91">
        <f t="shared" ca="1" si="12"/>
        <v>120.5</v>
      </c>
      <c r="M91">
        <f t="shared" ca="1" si="13"/>
        <v>28.5</v>
      </c>
      <c r="N91">
        <f t="shared" ca="1" si="14"/>
        <v>14.2</v>
      </c>
      <c r="Q91">
        <f t="shared" ca="1" si="3"/>
        <v>28.621403929094875</v>
      </c>
      <c r="R91">
        <f t="shared" ca="1" si="4"/>
        <v>20.387331000558206</v>
      </c>
      <c r="S91">
        <f t="shared" ca="1" si="5"/>
        <v>8.3527729343992601</v>
      </c>
      <c r="V91">
        <f t="shared" ca="1" si="6"/>
        <v>28.621403929094875</v>
      </c>
      <c r="W91">
        <f t="shared" ca="1" si="7"/>
        <v>20.387331000558206</v>
      </c>
      <c r="X91">
        <f t="shared" ca="1" si="8"/>
        <v>8.3527729343992601</v>
      </c>
      <c r="AA91" s="8">
        <f t="shared" ca="1" si="9"/>
        <v>7.9037835221771919</v>
      </c>
      <c r="AB91" s="8">
        <f t="shared" ca="1" si="10"/>
        <v>5.8300039863147255</v>
      </c>
      <c r="AC91" s="8">
        <f t="shared" ca="1" si="11"/>
        <v>8.0254369511503811E-3</v>
      </c>
    </row>
    <row r="92" spans="1:29" x14ac:dyDescent="0.2">
      <c r="A92" s="17">
        <v>42921</v>
      </c>
      <c r="B92">
        <v>5.4</v>
      </c>
      <c r="C92">
        <v>29.9</v>
      </c>
      <c r="D92">
        <v>9.4</v>
      </c>
      <c r="L92">
        <f t="shared" ca="1" si="12"/>
        <v>5.4</v>
      </c>
      <c r="M92">
        <f t="shared" ca="1" si="13"/>
        <v>29.9</v>
      </c>
      <c r="N92">
        <f t="shared" ca="1" si="14"/>
        <v>9.4</v>
      </c>
      <c r="Q92">
        <f t="shared" ca="1" si="3"/>
        <v>3.2559342924954811</v>
      </c>
      <c r="R92">
        <f t="shared" ca="1" si="4"/>
        <v>21.28649070623975</v>
      </c>
      <c r="S92">
        <f t="shared" ca="1" si="5"/>
        <v>6.0048516536447529</v>
      </c>
      <c r="V92">
        <f t="shared" ca="1" si="6"/>
        <v>3.2559342924954811</v>
      </c>
      <c r="W92">
        <f t="shared" ca="1" si="7"/>
        <v>21.28649070623975</v>
      </c>
      <c r="X92">
        <f t="shared" ca="1" si="8"/>
        <v>6.0048516536447529</v>
      </c>
      <c r="AA92" s="8">
        <f t="shared" ca="1" si="9"/>
        <v>0.89912430131205157</v>
      </c>
      <c r="AB92" s="8">
        <f t="shared" ca="1" si="10"/>
        <v>6.087129583986802</v>
      </c>
      <c r="AC92" s="8">
        <f t="shared" ca="1" si="11"/>
        <v>5.769528122675234E-3</v>
      </c>
    </row>
    <row r="93" spans="1:29" x14ac:dyDescent="0.2">
      <c r="A93" s="17">
        <v>42928</v>
      </c>
      <c r="B93">
        <v>116</v>
      </c>
      <c r="C93">
        <v>7.7</v>
      </c>
      <c r="D93">
        <v>23.1</v>
      </c>
      <c r="L93">
        <f t="shared" ca="1" si="12"/>
        <v>116</v>
      </c>
      <c r="M93">
        <f t="shared" ca="1" si="13"/>
        <v>7.7</v>
      </c>
      <c r="N93">
        <f t="shared" ca="1" si="14"/>
        <v>23.1</v>
      </c>
      <c r="Q93">
        <f t="shared" ca="1" si="3"/>
        <v>27.868949105673803</v>
      </c>
      <c r="R93">
        <f t="shared" ca="1" si="4"/>
        <v>6.2782940530497724</v>
      </c>
      <c r="S93">
        <f t="shared" ca="1" si="5"/>
        <v>12.327913655044423</v>
      </c>
      <c r="V93">
        <f t="shared" ca="1" si="6"/>
        <v>27.868949105673803</v>
      </c>
      <c r="W93">
        <f t="shared" ca="1" si="7"/>
        <v>6.2782940530497724</v>
      </c>
      <c r="X93">
        <f t="shared" ca="1" si="8"/>
        <v>12.327913655044423</v>
      </c>
      <c r="AA93" s="8">
        <f t="shared" ca="1" si="9"/>
        <v>7.6959935741623573</v>
      </c>
      <c r="AB93" s="8">
        <f t="shared" ca="1" si="10"/>
        <v>1.7953541518276244</v>
      </c>
      <c r="AC93" s="8">
        <f t="shared" ca="1" si="11"/>
        <v>1.1844796279608253E-2</v>
      </c>
    </row>
    <row r="94" spans="1:29" x14ac:dyDescent="0.2">
      <c r="A94" s="17">
        <v>42935</v>
      </c>
      <c r="B94">
        <v>76.400000000000006</v>
      </c>
      <c r="C94">
        <v>26.7</v>
      </c>
      <c r="D94">
        <v>22.3</v>
      </c>
      <c r="L94">
        <f t="shared" ca="1" si="12"/>
        <v>76.400000000000006</v>
      </c>
      <c r="M94">
        <f t="shared" ca="1" si="13"/>
        <v>26.7</v>
      </c>
      <c r="N94">
        <f t="shared" ca="1" si="14"/>
        <v>22.3</v>
      </c>
      <c r="Q94">
        <f t="shared" ca="1" si="3"/>
        <v>20.804886506659201</v>
      </c>
      <c r="R94">
        <f t="shared" ca="1" si="4"/>
        <v>19.224724959002707</v>
      </c>
      <c r="S94">
        <f t="shared" ca="1" si="5"/>
        <v>11.98516149760291</v>
      </c>
      <c r="V94">
        <f t="shared" ca="1" si="6"/>
        <v>20.804886506659201</v>
      </c>
      <c r="W94">
        <f t="shared" ca="1" si="7"/>
        <v>19.224724959002707</v>
      </c>
      <c r="X94">
        <f t="shared" ca="1" si="8"/>
        <v>11.98516149760291</v>
      </c>
      <c r="AA94" s="8">
        <f t="shared" ca="1" si="9"/>
        <v>5.7452569258820345</v>
      </c>
      <c r="AB94" s="8">
        <f t="shared" ca="1" si="10"/>
        <v>5.4975427211988279</v>
      </c>
      <c r="AC94" s="8">
        <f t="shared" ca="1" si="11"/>
        <v>1.15154762021895E-2</v>
      </c>
    </row>
    <row r="95" spans="1:29" x14ac:dyDescent="0.2">
      <c r="A95" s="17">
        <v>42942</v>
      </c>
      <c r="B95">
        <v>239.8</v>
      </c>
      <c r="C95">
        <v>4.0999999999999996</v>
      </c>
      <c r="D95">
        <v>36.9</v>
      </c>
      <c r="L95">
        <f t="shared" ca="1" si="12"/>
        <v>239.8</v>
      </c>
      <c r="M95">
        <f t="shared" ca="1" si="13"/>
        <v>4.0999999999999996</v>
      </c>
      <c r="N95">
        <f t="shared" ca="1" si="14"/>
        <v>36.9</v>
      </c>
      <c r="Q95">
        <f t="shared" ca="1" si="3"/>
        <v>46.333427174775096</v>
      </c>
      <c r="R95">
        <f t="shared" ca="1" si="4"/>
        <v>3.56045475309458</v>
      </c>
      <c r="S95">
        <f t="shared" ca="1" si="5"/>
        <v>17.931684660375577</v>
      </c>
      <c r="V95">
        <f t="shared" ca="1" si="6"/>
        <v>46.333427174775096</v>
      </c>
      <c r="W95">
        <f t="shared" ca="1" si="7"/>
        <v>3.56045475309458</v>
      </c>
      <c r="X95">
        <f t="shared" ca="1" si="8"/>
        <v>17.931684660375577</v>
      </c>
      <c r="AA95" s="8">
        <f t="shared" ca="1" si="9"/>
        <v>12.794948114257837</v>
      </c>
      <c r="AB95" s="8">
        <f t="shared" ca="1" si="10"/>
        <v>1.0181551181499076</v>
      </c>
      <c r="AC95" s="8">
        <f t="shared" ca="1" si="11"/>
        <v>1.7228961663388585E-2</v>
      </c>
    </row>
    <row r="96" spans="1:29" x14ac:dyDescent="0.2">
      <c r="A96" s="17">
        <v>42949</v>
      </c>
      <c r="B96">
        <v>75.3</v>
      </c>
      <c r="C96">
        <v>20.3</v>
      </c>
      <c r="D96">
        <v>32.5</v>
      </c>
      <c r="L96">
        <f t="shared" ca="1" si="12"/>
        <v>75.3</v>
      </c>
      <c r="M96">
        <f t="shared" ca="1" si="13"/>
        <v>20.3</v>
      </c>
      <c r="N96">
        <f t="shared" ca="1" si="14"/>
        <v>32.5</v>
      </c>
      <c r="Q96">
        <f t="shared" ca="1" si="3"/>
        <v>20.594748052115339</v>
      </c>
      <c r="R96">
        <f t="shared" ca="1" si="4"/>
        <v>15.022646022669893</v>
      </c>
      <c r="S96">
        <f t="shared" ca="1" si="5"/>
        <v>16.199689436506368</v>
      </c>
      <c r="V96">
        <f t="shared" ca="1" si="6"/>
        <v>20.594748052115339</v>
      </c>
      <c r="W96">
        <f t="shared" ca="1" si="7"/>
        <v>15.022646022669893</v>
      </c>
      <c r="X96">
        <f t="shared" ca="1" si="8"/>
        <v>16.199689436506368</v>
      </c>
      <c r="AA96" s="8">
        <f t="shared" ca="1" si="9"/>
        <v>5.6872273177428196</v>
      </c>
      <c r="AB96" s="8">
        <f t="shared" ca="1" si="10"/>
        <v>4.2959074041993297</v>
      </c>
      <c r="AC96" s="8">
        <f t="shared" ca="1" si="11"/>
        <v>1.5564841427148065E-2</v>
      </c>
    </row>
    <row r="97" spans="1:29" x14ac:dyDescent="0.2">
      <c r="A97" s="17">
        <v>42956</v>
      </c>
      <c r="B97">
        <v>68.400000000000006</v>
      </c>
      <c r="C97">
        <v>44.5</v>
      </c>
      <c r="D97">
        <v>35.6</v>
      </c>
      <c r="L97">
        <f t="shared" ca="1" si="12"/>
        <v>68.400000000000006</v>
      </c>
      <c r="M97">
        <f t="shared" ca="1" si="13"/>
        <v>44.5</v>
      </c>
      <c r="N97">
        <f t="shared" ca="1" si="14"/>
        <v>35.6</v>
      </c>
      <c r="Q97">
        <f t="shared" ca="1" si="3"/>
        <v>19.254811493954417</v>
      </c>
      <c r="R97">
        <f t="shared" ca="1" si="4"/>
        <v>30.445563030510762</v>
      </c>
      <c r="S97">
        <f t="shared" ca="1" si="5"/>
        <v>17.42448690472796</v>
      </c>
      <c r="V97">
        <f t="shared" ca="1" si="6"/>
        <v>19.254811493954417</v>
      </c>
      <c r="W97">
        <f t="shared" ca="1" si="7"/>
        <v>30.445563030510762</v>
      </c>
      <c r="X97">
        <f t="shared" ca="1" si="8"/>
        <v>17.42448690472796</v>
      </c>
      <c r="AA97" s="8">
        <f t="shared" ca="1" si="9"/>
        <v>5.3172046411686154</v>
      </c>
      <c r="AB97" s="8">
        <f t="shared" ca="1" si="10"/>
        <v>8.7062771398872218</v>
      </c>
      <c r="AC97" s="8">
        <f t="shared" ca="1" si="11"/>
        <v>1.6741640429867265E-2</v>
      </c>
    </row>
    <row r="98" spans="1:29" x14ac:dyDescent="0.2">
      <c r="A98" s="17">
        <v>42963</v>
      </c>
      <c r="B98">
        <v>213.5</v>
      </c>
      <c r="C98">
        <v>43</v>
      </c>
      <c r="D98">
        <v>33.799999999999997</v>
      </c>
      <c r="L98">
        <f t="shared" ca="1" si="12"/>
        <v>213.5</v>
      </c>
      <c r="M98">
        <f t="shared" ca="1" si="13"/>
        <v>43</v>
      </c>
      <c r="N98">
        <f t="shared" ca="1" si="14"/>
        <v>33.799999999999997</v>
      </c>
      <c r="Q98">
        <f t="shared" ca="1" si="3"/>
        <v>42.714813603444533</v>
      </c>
      <c r="R98">
        <f t="shared" ca="1" si="4"/>
        <v>29.52035732381249</v>
      </c>
      <c r="S98">
        <f t="shared" ca="1" si="5"/>
        <v>16.716038403474613</v>
      </c>
      <c r="V98">
        <f t="shared" ca="1" si="6"/>
        <v>42.714813603444533</v>
      </c>
      <c r="W98">
        <f t="shared" ca="1" si="7"/>
        <v>29.52035732381249</v>
      </c>
      <c r="X98">
        <f t="shared" ca="1" si="8"/>
        <v>16.716038403474613</v>
      </c>
      <c r="AA98" s="8">
        <f t="shared" ca="1" si="9"/>
        <v>11.795670147703046</v>
      </c>
      <c r="AB98" s="8">
        <f t="shared" ca="1" si="10"/>
        <v>8.4417033730677993</v>
      </c>
      <c r="AC98" s="8">
        <f t="shared" ca="1" si="11"/>
        <v>1.6060955246084686E-2</v>
      </c>
    </row>
    <row r="99" spans="1:29" x14ac:dyDescent="0.2">
      <c r="A99" s="17">
        <v>42970</v>
      </c>
      <c r="B99">
        <v>193.2</v>
      </c>
      <c r="C99">
        <v>18.399999999999999</v>
      </c>
      <c r="D99">
        <v>65.7</v>
      </c>
      <c r="L99">
        <f t="shared" ca="1" si="12"/>
        <v>193.2</v>
      </c>
      <c r="M99">
        <f t="shared" ca="1" si="13"/>
        <v>18.399999999999999</v>
      </c>
      <c r="N99">
        <f t="shared" ca="1" si="14"/>
        <v>65.7</v>
      </c>
      <c r="Q99">
        <f t="shared" ca="1" si="3"/>
        <v>39.829512007874257</v>
      </c>
      <c r="R99">
        <f t="shared" ca="1" si="4"/>
        <v>13.751055683585932</v>
      </c>
      <c r="S99">
        <f t="shared" ca="1" si="5"/>
        <v>28.448036443645478</v>
      </c>
      <c r="V99">
        <f t="shared" ca="1" si="6"/>
        <v>39.829512007874257</v>
      </c>
      <c r="W99">
        <f t="shared" ca="1" si="7"/>
        <v>13.751055683585932</v>
      </c>
      <c r="X99">
        <f t="shared" ca="1" si="8"/>
        <v>28.448036443645478</v>
      </c>
      <c r="AA99" s="8">
        <f t="shared" ca="1" si="9"/>
        <v>10.99889584326727</v>
      </c>
      <c r="AB99" s="8">
        <f t="shared" ca="1" si="10"/>
        <v>3.9322807604951686</v>
      </c>
      <c r="AC99" s="8">
        <f t="shared" ca="1" si="11"/>
        <v>2.73331891882591E-2</v>
      </c>
    </row>
    <row r="100" spans="1:29" x14ac:dyDescent="0.2">
      <c r="A100" s="17">
        <v>42977</v>
      </c>
      <c r="B100">
        <v>76.3</v>
      </c>
      <c r="C100">
        <v>27.5</v>
      </c>
      <c r="D100">
        <v>16</v>
      </c>
      <c r="L100">
        <f t="shared" ca="1" si="12"/>
        <v>76.3</v>
      </c>
      <c r="M100">
        <f t="shared" ca="1" si="13"/>
        <v>27.5</v>
      </c>
      <c r="N100">
        <f t="shared" ca="1" si="14"/>
        <v>16</v>
      </c>
      <c r="Q100">
        <f t="shared" ca="1" si="3"/>
        <v>20.785820693193259</v>
      </c>
      <c r="R100">
        <f t="shared" ca="1" si="4"/>
        <v>19.742376250758792</v>
      </c>
      <c r="S100">
        <f t="shared" ca="1" si="5"/>
        <v>9.189586839976279</v>
      </c>
      <c r="V100">
        <f t="shared" ca="1" si="6"/>
        <v>20.785820693193259</v>
      </c>
      <c r="W100">
        <f t="shared" ca="1" si="7"/>
        <v>19.742376250758792</v>
      </c>
      <c r="X100">
        <f t="shared" ca="1" si="8"/>
        <v>9.189586839976279</v>
      </c>
      <c r="AA100" s="8">
        <f t="shared" ca="1" si="9"/>
        <v>5.7399919129329025</v>
      </c>
      <c r="AB100" s="8">
        <f t="shared" ca="1" si="10"/>
        <v>5.6455713716571108</v>
      </c>
      <c r="AC100" s="8">
        <f t="shared" ca="1" si="11"/>
        <v>8.8294570402631337E-3</v>
      </c>
    </row>
    <row r="101" spans="1:29" x14ac:dyDescent="0.2">
      <c r="A101" s="17">
        <v>42984</v>
      </c>
      <c r="B101">
        <v>110.7</v>
      </c>
      <c r="C101">
        <v>40.6</v>
      </c>
      <c r="D101">
        <v>63.2</v>
      </c>
      <c r="L101">
        <f t="shared" ca="1" si="12"/>
        <v>110.7</v>
      </c>
      <c r="M101">
        <f t="shared" ca="1" si="13"/>
        <v>40.6</v>
      </c>
      <c r="N101">
        <f t="shared" ca="1" si="14"/>
        <v>63.2</v>
      </c>
      <c r="Q101">
        <f t="shared" ca="1" si="3"/>
        <v>26.971390356828664</v>
      </c>
      <c r="R101">
        <f t="shared" ca="1" si="4"/>
        <v>28.033248718660424</v>
      </c>
      <c r="S101">
        <f t="shared" ca="1" si="5"/>
        <v>27.578691871828102</v>
      </c>
      <c r="V101">
        <f t="shared" ca="1" si="6"/>
        <v>26.971390356828664</v>
      </c>
      <c r="W101">
        <f t="shared" ca="1" si="7"/>
        <v>28.033248718660424</v>
      </c>
      <c r="X101">
        <f t="shared" ca="1" si="8"/>
        <v>27.578691871828102</v>
      </c>
      <c r="AA101" s="8">
        <f t="shared" ca="1" si="9"/>
        <v>7.4481332642040208</v>
      </c>
      <c r="AB101" s="8">
        <f t="shared" ca="1" si="10"/>
        <v>8.016446673410444</v>
      </c>
      <c r="AC101" s="8">
        <f t="shared" ca="1" si="11"/>
        <v>2.6497913273932219E-2</v>
      </c>
    </row>
    <row r="102" spans="1:29" x14ac:dyDescent="0.2">
      <c r="A102" s="17">
        <v>42991</v>
      </c>
      <c r="B102">
        <v>88.3</v>
      </c>
      <c r="C102">
        <v>25.5</v>
      </c>
      <c r="D102">
        <v>73.400000000000006</v>
      </c>
      <c r="L102">
        <f t="shared" ca="1" si="12"/>
        <v>88.3</v>
      </c>
      <c r="M102">
        <f t="shared" ca="1" si="13"/>
        <v>25.5</v>
      </c>
      <c r="N102">
        <f t="shared" ca="1" si="14"/>
        <v>73.400000000000006</v>
      </c>
      <c r="Q102">
        <f t="shared" ca="1" si="3"/>
        <v>23.023560825577309</v>
      </c>
      <c r="R102">
        <f t="shared" ca="1" si="4"/>
        <v>18.44531865671518</v>
      </c>
      <c r="S102">
        <f t="shared" ca="1" si="5"/>
        <v>31.085427756636346</v>
      </c>
      <c r="V102">
        <f t="shared" ca="1" si="6"/>
        <v>23.023560825577309</v>
      </c>
      <c r="W102">
        <f t="shared" ca="1" si="7"/>
        <v>18.44531865671518</v>
      </c>
      <c r="X102">
        <f t="shared" ca="1" si="8"/>
        <v>31.085427756636346</v>
      </c>
      <c r="AA102" s="8">
        <f t="shared" ca="1" si="9"/>
        <v>6.357942507846678</v>
      </c>
      <c r="AB102" s="8">
        <f t="shared" ca="1" si="10"/>
        <v>5.274662058243452</v>
      </c>
      <c r="AC102" s="8">
        <f t="shared" ca="1" si="11"/>
        <v>2.9867224036824302E-2</v>
      </c>
    </row>
    <row r="103" spans="1:29" x14ac:dyDescent="0.2">
      <c r="A103" s="17">
        <v>42998</v>
      </c>
      <c r="B103">
        <v>109.8</v>
      </c>
      <c r="C103">
        <v>47.8</v>
      </c>
      <c r="D103">
        <v>51.4</v>
      </c>
      <c r="L103">
        <f t="shared" ca="1" si="12"/>
        <v>109.8</v>
      </c>
      <c r="M103">
        <f t="shared" ca="1" si="13"/>
        <v>47.8</v>
      </c>
      <c r="N103">
        <f t="shared" ca="1" si="14"/>
        <v>51.4</v>
      </c>
      <c r="Q103">
        <f t="shared" ca="1" si="3"/>
        <v>26.817706786875235</v>
      </c>
      <c r="R103">
        <f t="shared" ca="1" si="4"/>
        <v>32.470210712570442</v>
      </c>
      <c r="S103">
        <f t="shared" ca="1" si="5"/>
        <v>23.376015964891316</v>
      </c>
      <c r="V103">
        <f t="shared" ca="1" si="6"/>
        <v>26.817706786875235</v>
      </c>
      <c r="W103">
        <f t="shared" ca="1" si="7"/>
        <v>32.470210712570442</v>
      </c>
      <c r="X103">
        <f t="shared" ca="1" si="8"/>
        <v>23.376015964891316</v>
      </c>
      <c r="AA103" s="8">
        <f t="shared" ca="1" si="9"/>
        <v>7.405693638571524</v>
      </c>
      <c r="AB103" s="8">
        <f t="shared" ca="1" si="10"/>
        <v>9.2852496428091396</v>
      </c>
      <c r="AC103" s="8">
        <f t="shared" ca="1" si="11"/>
        <v>2.2459935612844789E-2</v>
      </c>
    </row>
    <row r="104" spans="1:29" x14ac:dyDescent="0.2">
      <c r="A104" s="17">
        <v>43005</v>
      </c>
      <c r="B104">
        <v>134.30000000000001</v>
      </c>
      <c r="C104">
        <v>4.9000000000000004</v>
      </c>
      <c r="D104">
        <v>9.3000000000000007</v>
      </c>
      <c r="L104">
        <f t="shared" ca="1" si="12"/>
        <v>134.30000000000001</v>
      </c>
      <c r="M104">
        <f t="shared" ca="1" si="13"/>
        <v>4.9000000000000004</v>
      </c>
      <c r="N104">
        <f t="shared" ca="1" si="14"/>
        <v>9.3000000000000007</v>
      </c>
      <c r="Q104">
        <f t="shared" ca="1" si="3"/>
        <v>30.87828766852909</v>
      </c>
      <c r="R104">
        <f t="shared" ca="1" si="4"/>
        <v>4.1800018311257192</v>
      </c>
      <c r="S104">
        <f t="shared" ca="1" si="5"/>
        <v>5.9536919333262812</v>
      </c>
      <c r="V104">
        <f t="shared" ca="1" si="6"/>
        <v>30.87828766852909</v>
      </c>
      <c r="W104">
        <f t="shared" ca="1" si="7"/>
        <v>4.1800018311257192</v>
      </c>
      <c r="X104">
        <f t="shared" ca="1" si="8"/>
        <v>5.9536919333262812</v>
      </c>
      <c r="AA104" s="8">
        <f t="shared" ca="1" si="9"/>
        <v>8.5270206126917074</v>
      </c>
      <c r="AB104" s="8">
        <f t="shared" ca="1" si="10"/>
        <v>1.1953221016325559</v>
      </c>
      <c r="AC104" s="8">
        <f t="shared" ca="1" si="11"/>
        <v>5.7203732955203512E-3</v>
      </c>
    </row>
    <row r="105" spans="1:29" x14ac:dyDescent="0.2">
      <c r="A105" s="17">
        <v>43012</v>
      </c>
      <c r="B105">
        <v>28.6</v>
      </c>
      <c r="C105">
        <v>1.5</v>
      </c>
      <c r="D105">
        <v>33</v>
      </c>
      <c r="L105">
        <f t="shared" ca="1" si="12"/>
        <v>28.6</v>
      </c>
      <c r="M105">
        <f t="shared" ca="1" si="13"/>
        <v>1.5</v>
      </c>
      <c r="N105">
        <f t="shared" ca="1" si="14"/>
        <v>33</v>
      </c>
      <c r="Q105">
        <f t="shared" ca="1" si="3"/>
        <v>10.458182668470714</v>
      </c>
      <c r="R105">
        <f t="shared" ca="1" si="4"/>
        <v>1.4403967511883271</v>
      </c>
      <c r="S105">
        <f t="shared" ca="1" si="5"/>
        <v>16.398765361701578</v>
      </c>
      <c r="V105">
        <f t="shared" ca="1" si="6"/>
        <v>10.458182668470714</v>
      </c>
      <c r="W105">
        <f t="shared" ca="1" si="7"/>
        <v>1.4403967511883271</v>
      </c>
      <c r="X105">
        <f t="shared" ca="1" si="8"/>
        <v>16.398765361701578</v>
      </c>
      <c r="AA105" s="8">
        <f t="shared" ca="1" si="9"/>
        <v>2.8880208689885865</v>
      </c>
      <c r="AB105" s="8">
        <f t="shared" ca="1" si="10"/>
        <v>0.4118988798029915</v>
      </c>
      <c r="AC105" s="8">
        <f t="shared" ca="1" si="11"/>
        <v>1.5756115785818391E-2</v>
      </c>
    </row>
    <row r="106" spans="1:29" x14ac:dyDescent="0.2">
      <c r="A106" s="17">
        <v>43019</v>
      </c>
      <c r="B106">
        <v>217.7</v>
      </c>
      <c r="C106">
        <v>33.5</v>
      </c>
      <c r="D106">
        <v>59</v>
      </c>
      <c r="L106">
        <f t="shared" ca="1" si="12"/>
        <v>217.7</v>
      </c>
      <c r="M106">
        <f t="shared" ca="1" si="13"/>
        <v>33.5</v>
      </c>
      <c r="N106">
        <f t="shared" ca="1" si="14"/>
        <v>59</v>
      </c>
      <c r="Q106">
        <f t="shared" ca="1" si="3"/>
        <v>43.301296540914869</v>
      </c>
      <c r="R106">
        <f t="shared" ca="1" si="4"/>
        <v>23.579811356950994</v>
      </c>
      <c r="S106">
        <f t="shared" ca="1" si="5"/>
        <v>26.102470241664701</v>
      </c>
      <c r="V106">
        <f t="shared" ca="1" si="6"/>
        <v>43.301296540914869</v>
      </c>
      <c r="W106">
        <f t="shared" ca="1" si="7"/>
        <v>23.579811356950994</v>
      </c>
      <c r="X106">
        <f t="shared" ca="1" si="8"/>
        <v>26.102470241664701</v>
      </c>
      <c r="AA106" s="8">
        <f t="shared" ca="1" si="9"/>
        <v>11.957627058995715</v>
      </c>
      <c r="AB106" s="8">
        <f t="shared" ca="1" si="10"/>
        <v>6.7429323732375561</v>
      </c>
      <c r="AC106" s="8">
        <f t="shared" ca="1" si="11"/>
        <v>2.5079543145611127E-2</v>
      </c>
    </row>
    <row r="107" spans="1:29" x14ac:dyDescent="0.2">
      <c r="A107" s="17">
        <v>43026</v>
      </c>
      <c r="B107">
        <v>250.9</v>
      </c>
      <c r="C107">
        <v>36.5</v>
      </c>
      <c r="D107">
        <v>72.3</v>
      </c>
      <c r="L107">
        <f t="shared" ca="1" si="12"/>
        <v>250.9</v>
      </c>
      <c r="M107">
        <f t="shared" ca="1" si="13"/>
        <v>36.5</v>
      </c>
      <c r="N107">
        <f t="shared" ca="1" si="14"/>
        <v>72.3</v>
      </c>
      <c r="Q107">
        <f t="shared" ca="1" si="3"/>
        <v>47.824502719877998</v>
      </c>
      <c r="R107">
        <f t="shared" ca="1" si="4"/>
        <v>25.472031199847351</v>
      </c>
      <c r="S107">
        <f t="shared" ca="1" si="5"/>
        <v>30.712179531613994</v>
      </c>
      <c r="V107">
        <f t="shared" ca="1" si="6"/>
        <v>47.824502719877998</v>
      </c>
      <c r="W107">
        <f t="shared" ca="1" si="7"/>
        <v>25.472031199847351</v>
      </c>
      <c r="X107">
        <f t="shared" ca="1" si="8"/>
        <v>30.712179531613994</v>
      </c>
      <c r="AA107" s="8">
        <f t="shared" ca="1" si="9"/>
        <v>13.206707731392676</v>
      </c>
      <c r="AB107" s="8">
        <f t="shared" ca="1" si="10"/>
        <v>7.284035533173868</v>
      </c>
      <c r="AC107" s="8">
        <f t="shared" ca="1" si="11"/>
        <v>2.9508602999167528E-2</v>
      </c>
    </row>
    <row r="108" spans="1:29" x14ac:dyDescent="0.2">
      <c r="A108" s="17">
        <v>43033</v>
      </c>
      <c r="B108">
        <v>107.4</v>
      </c>
      <c r="C108">
        <v>14</v>
      </c>
      <c r="D108">
        <v>10.9</v>
      </c>
      <c r="L108">
        <f t="shared" ca="1" si="12"/>
        <v>107.4</v>
      </c>
      <c r="M108">
        <f t="shared" ca="1" si="13"/>
        <v>14</v>
      </c>
      <c r="N108">
        <f t="shared" ca="1" si="14"/>
        <v>10.9</v>
      </c>
      <c r="Q108">
        <f t="shared" ca="1" si="3"/>
        <v>26.406022983668965</v>
      </c>
      <c r="R108">
        <f t="shared" ca="1" si="4"/>
        <v>10.752643127243289</v>
      </c>
      <c r="S108">
        <f t="shared" ca="1" si="5"/>
        <v>6.7599144279540866</v>
      </c>
      <c r="V108">
        <f t="shared" ca="1" si="6"/>
        <v>26.406022983668965</v>
      </c>
      <c r="W108">
        <f t="shared" ca="1" si="7"/>
        <v>10.752643127243289</v>
      </c>
      <c r="X108">
        <f t="shared" ca="1" si="8"/>
        <v>6.7599144279540866</v>
      </c>
      <c r="AA108" s="8">
        <f t="shared" ca="1" si="9"/>
        <v>7.2920074033263944</v>
      </c>
      <c r="AB108" s="8">
        <f t="shared" ca="1" si="10"/>
        <v>3.0748484092170578</v>
      </c>
      <c r="AC108" s="8">
        <f t="shared" ca="1" si="11"/>
        <v>6.4950008174284373E-3</v>
      </c>
    </row>
    <row r="109" spans="1:29" x14ac:dyDescent="0.2">
      <c r="A109" s="17">
        <v>43040</v>
      </c>
      <c r="B109">
        <v>163.30000000000001</v>
      </c>
      <c r="C109">
        <v>31.6</v>
      </c>
      <c r="D109">
        <v>52.9</v>
      </c>
      <c r="L109">
        <f t="shared" ca="1" si="12"/>
        <v>163.30000000000001</v>
      </c>
      <c r="M109">
        <f t="shared" ca="1" si="13"/>
        <v>31.6</v>
      </c>
      <c r="N109">
        <f t="shared" ca="1" si="14"/>
        <v>52.9</v>
      </c>
      <c r="Q109">
        <f t="shared" ca="1" si="3"/>
        <v>35.407097697918168</v>
      </c>
      <c r="R109">
        <f t="shared" ca="1" si="4"/>
        <v>22.372698723689926</v>
      </c>
      <c r="S109">
        <f t="shared" ca="1" si="5"/>
        <v>23.920185189571477</v>
      </c>
      <c r="V109">
        <f t="shared" ca="1" si="6"/>
        <v>35.407097697918168</v>
      </c>
      <c r="W109">
        <f t="shared" ca="1" si="7"/>
        <v>22.372698723689926</v>
      </c>
      <c r="X109">
        <f t="shared" ca="1" si="8"/>
        <v>23.920185189571477</v>
      </c>
      <c r="AA109" s="8">
        <f t="shared" ca="1" si="9"/>
        <v>9.7776487850214835</v>
      </c>
      <c r="AB109" s="8">
        <f t="shared" ca="1" si="10"/>
        <v>6.3977439096936912</v>
      </c>
      <c r="AC109" s="8">
        <f t="shared" ca="1" si="11"/>
        <v>2.298277944419588E-2</v>
      </c>
    </row>
    <row r="110" spans="1:29" x14ac:dyDescent="0.2">
      <c r="A110" s="17">
        <v>43047</v>
      </c>
      <c r="B110">
        <v>197.6</v>
      </c>
      <c r="C110">
        <v>3.5</v>
      </c>
      <c r="D110">
        <v>5.9</v>
      </c>
      <c r="L110">
        <f t="shared" ca="1" si="12"/>
        <v>197.6</v>
      </c>
      <c r="M110">
        <f t="shared" ca="1" si="13"/>
        <v>3.5</v>
      </c>
      <c r="N110">
        <f t="shared" ca="1" si="14"/>
        <v>5.9</v>
      </c>
      <c r="Q110">
        <f t="shared" ca="1" si="3"/>
        <v>40.462327244400889</v>
      </c>
      <c r="R110">
        <f t="shared" ca="1" si="4"/>
        <v>3.0878858680336365</v>
      </c>
      <c r="S110">
        <f t="shared" ca="1" si="5"/>
        <v>4.1369627392433168</v>
      </c>
      <c r="V110">
        <f t="shared" ca="1" si="6"/>
        <v>40.462327244400889</v>
      </c>
      <c r="W110">
        <f t="shared" ca="1" si="7"/>
        <v>3.0878858680336365</v>
      </c>
      <c r="X110">
        <f t="shared" ca="1" si="8"/>
        <v>4.1369627392433168</v>
      </c>
      <c r="AA110" s="8">
        <f t="shared" ca="1" si="9"/>
        <v>11.173647391144959</v>
      </c>
      <c r="AB110" s="8">
        <f t="shared" ca="1" si="10"/>
        <v>0.88301832738322161</v>
      </c>
      <c r="AC110" s="8">
        <f t="shared" ca="1" si="11"/>
        <v>3.9748397201513847E-3</v>
      </c>
    </row>
    <row r="111" spans="1:29" x14ac:dyDescent="0.2">
      <c r="A111" s="17">
        <v>43054</v>
      </c>
      <c r="B111">
        <v>184.9</v>
      </c>
      <c r="C111">
        <v>21</v>
      </c>
      <c r="D111">
        <v>22</v>
      </c>
      <c r="L111">
        <f t="shared" ca="1" si="12"/>
        <v>184.9</v>
      </c>
      <c r="M111">
        <f t="shared" ca="1" si="13"/>
        <v>21</v>
      </c>
      <c r="N111">
        <f t="shared" ca="1" si="14"/>
        <v>22</v>
      </c>
      <c r="Q111">
        <f t="shared" ca="1" si="3"/>
        <v>38.623874547908095</v>
      </c>
      <c r="R111">
        <f t="shared" ca="1" si="4"/>
        <v>15.488072227168733</v>
      </c>
      <c r="S111">
        <f t="shared" ca="1" si="5"/>
        <v>11.85599874483999</v>
      </c>
      <c r="V111">
        <f t="shared" ca="1" si="6"/>
        <v>38.623874547908095</v>
      </c>
      <c r="W111">
        <f t="shared" ca="1" si="7"/>
        <v>15.488072227168733</v>
      </c>
      <c r="X111">
        <f t="shared" ca="1" si="8"/>
        <v>11.85599874483999</v>
      </c>
      <c r="AA111" s="8">
        <f t="shared" ca="1" si="9"/>
        <v>10.66595978208009</v>
      </c>
      <c r="AB111" s="8">
        <f t="shared" ca="1" si="10"/>
        <v>4.4290016590328474</v>
      </c>
      <c r="AC111" s="8">
        <f t="shared" ca="1" si="11"/>
        <v>1.139137519562833E-2</v>
      </c>
    </row>
    <row r="112" spans="1:29" x14ac:dyDescent="0.2">
      <c r="A112" s="17">
        <v>43061</v>
      </c>
      <c r="B112">
        <v>289.7</v>
      </c>
      <c r="C112">
        <v>42.3</v>
      </c>
      <c r="D112">
        <v>51.2</v>
      </c>
      <c r="L112">
        <f t="shared" ca="1" si="12"/>
        <v>289.7</v>
      </c>
      <c r="M112">
        <f t="shared" ca="1" si="13"/>
        <v>42.3</v>
      </c>
      <c r="N112">
        <f t="shared" ca="1" si="14"/>
        <v>51.2</v>
      </c>
      <c r="Q112">
        <f t="shared" ca="1" si="3"/>
        <v>52.888828407703016</v>
      </c>
      <c r="R112">
        <f t="shared" ca="1" si="4"/>
        <v>29.087495602511321</v>
      </c>
      <c r="S112">
        <f t="shared" ca="1" si="5"/>
        <v>23.303221798733833</v>
      </c>
      <c r="V112">
        <f t="shared" ca="1" si="6"/>
        <v>52.888828407703016</v>
      </c>
      <c r="W112">
        <f t="shared" ca="1" si="7"/>
        <v>29.087495602511321</v>
      </c>
      <c r="X112">
        <f t="shared" ca="1" si="8"/>
        <v>23.303221798733833</v>
      </c>
      <c r="AA112" s="8">
        <f t="shared" ca="1" si="9"/>
        <v>14.605218231490143</v>
      </c>
      <c r="AB112" s="8">
        <f t="shared" ca="1" si="10"/>
        <v>8.3179213262349023</v>
      </c>
      <c r="AC112" s="8">
        <f t="shared" ca="1" si="11"/>
        <v>2.2389994169985435E-2</v>
      </c>
    </row>
    <row r="113" spans="1:29" x14ac:dyDescent="0.2">
      <c r="A113" s="17">
        <v>43068</v>
      </c>
      <c r="B113">
        <v>135.19999999999999</v>
      </c>
      <c r="C113">
        <v>41.7</v>
      </c>
      <c r="D113">
        <v>45.9</v>
      </c>
      <c r="L113">
        <f t="shared" ca="1" si="12"/>
        <v>135.19999999999999</v>
      </c>
      <c r="M113">
        <f t="shared" ca="1" si="13"/>
        <v>41.7</v>
      </c>
      <c r="N113">
        <f t="shared" ca="1" si="14"/>
        <v>45.9</v>
      </c>
      <c r="Q113">
        <f t="shared" ca="1" si="3"/>
        <v>31.022992233556</v>
      </c>
      <c r="R113">
        <f t="shared" ca="1" si="4"/>
        <v>28.715901137013798</v>
      </c>
      <c r="S113">
        <f t="shared" ca="1" si="5"/>
        <v>21.352569712076825</v>
      </c>
      <c r="V113">
        <f t="shared" ca="1" si="6"/>
        <v>31.022992233556</v>
      </c>
      <c r="W113">
        <f t="shared" ca="1" si="7"/>
        <v>28.715901137013798</v>
      </c>
      <c r="X113">
        <f t="shared" ca="1" si="8"/>
        <v>21.352569712076825</v>
      </c>
      <c r="AA113" s="8">
        <f t="shared" ca="1" si="9"/>
        <v>8.5669806915011488</v>
      </c>
      <c r="AB113" s="8">
        <f t="shared" ca="1" si="10"/>
        <v>8.2116593925328534</v>
      </c>
      <c r="AC113" s="8">
        <f t="shared" ca="1" si="11"/>
        <v>2.0515785992887219E-2</v>
      </c>
    </row>
    <row r="114" spans="1:29" x14ac:dyDescent="0.2">
      <c r="A114" s="17">
        <v>43075</v>
      </c>
      <c r="B114">
        <v>222.4</v>
      </c>
      <c r="C114">
        <v>4.3</v>
      </c>
      <c r="D114">
        <v>49.8</v>
      </c>
      <c r="L114">
        <f t="shared" ca="1" si="12"/>
        <v>222.4</v>
      </c>
      <c r="M114">
        <f t="shared" ca="1" si="13"/>
        <v>4.3</v>
      </c>
      <c r="N114">
        <f t="shared" ca="1" si="14"/>
        <v>49.8</v>
      </c>
      <c r="Q114">
        <f t="shared" ca="1" si="3"/>
        <v>43.953589522520467</v>
      </c>
      <c r="R114">
        <f t="shared" ca="1" si="4"/>
        <v>3.7163928000191602</v>
      </c>
      <c r="S114">
        <f t="shared" ca="1" si="5"/>
        <v>22.792054473603308</v>
      </c>
      <c r="V114">
        <f t="shared" ca="1" si="6"/>
        <v>43.953589522520467</v>
      </c>
      <c r="W114">
        <f t="shared" ca="1" si="7"/>
        <v>3.7163928000191602</v>
      </c>
      <c r="X114">
        <f t="shared" ca="1" si="8"/>
        <v>22.792054473603308</v>
      </c>
      <c r="AA114" s="8">
        <f t="shared" ca="1" si="9"/>
        <v>12.137757374490313</v>
      </c>
      <c r="AB114" s="8">
        <f t="shared" ca="1" si="10"/>
        <v>1.0627474895183591</v>
      </c>
      <c r="AC114" s="8">
        <f t="shared" ca="1" si="11"/>
        <v>2.1898858930042717E-2</v>
      </c>
    </row>
    <row r="115" spans="1:29" x14ac:dyDescent="0.2">
      <c r="A115" s="17">
        <v>43082</v>
      </c>
      <c r="B115">
        <v>296.39999999999998</v>
      </c>
      <c r="C115">
        <v>36.299999999999997</v>
      </c>
      <c r="D115">
        <v>100.9</v>
      </c>
      <c r="L115">
        <f t="shared" ca="1" si="12"/>
        <v>296.39999999999998</v>
      </c>
      <c r="M115">
        <f t="shared" ca="1" si="13"/>
        <v>36.299999999999997</v>
      </c>
      <c r="N115">
        <f t="shared" ca="1" si="14"/>
        <v>100.9</v>
      </c>
      <c r="Q115">
        <f t="shared" ca="1" si="3"/>
        <v>53.742113217006178</v>
      </c>
      <c r="R115">
        <f t="shared" ca="1" si="4"/>
        <v>25.346381218970564</v>
      </c>
      <c r="S115">
        <f t="shared" ca="1" si="5"/>
        <v>40.097097168835376</v>
      </c>
      <c r="V115">
        <f t="shared" ca="1" si="6"/>
        <v>53.742113217006178</v>
      </c>
      <c r="W115">
        <f t="shared" ca="1" si="7"/>
        <v>25.346381218970564</v>
      </c>
      <c r="X115">
        <f t="shared" ca="1" si="8"/>
        <v>40.097097168835376</v>
      </c>
      <c r="AA115" s="8">
        <f t="shared" ca="1" si="9"/>
        <v>14.840852319608326</v>
      </c>
      <c r="AB115" s="8">
        <f t="shared" ca="1" si="10"/>
        <v>7.2481044007773825</v>
      </c>
      <c r="AC115" s="8">
        <f t="shared" ca="1" si="11"/>
        <v>3.8525736037595605E-2</v>
      </c>
    </row>
    <row r="116" spans="1:29" x14ac:dyDescent="0.2">
      <c r="A116" s="17">
        <v>43089</v>
      </c>
      <c r="B116">
        <v>280.2</v>
      </c>
      <c r="C116">
        <v>10.1</v>
      </c>
      <c r="D116">
        <v>21.4</v>
      </c>
      <c r="L116">
        <f t="shared" ca="1" si="12"/>
        <v>280.2</v>
      </c>
      <c r="M116">
        <f t="shared" ca="1" si="13"/>
        <v>10.1</v>
      </c>
      <c r="N116">
        <f t="shared" ca="1" si="14"/>
        <v>21.4</v>
      </c>
      <c r="Q116">
        <f t="shared" ca="1" si="3"/>
        <v>51.668718673927664</v>
      </c>
      <c r="R116">
        <f t="shared" ca="1" si="4"/>
        <v>8.0147362739777481</v>
      </c>
      <c r="S116">
        <f t="shared" ca="1" si="5"/>
        <v>11.596609114019836</v>
      </c>
      <c r="V116">
        <f t="shared" ca="1" si="6"/>
        <v>51.668718673927664</v>
      </c>
      <c r="W116">
        <f t="shared" ca="1" si="7"/>
        <v>8.0147362739777481</v>
      </c>
      <c r="X116">
        <f t="shared" ca="1" si="8"/>
        <v>11.596609114019836</v>
      </c>
      <c r="AA116" s="8">
        <f t="shared" ca="1" si="9"/>
        <v>14.26828566057392</v>
      </c>
      <c r="AB116" s="8">
        <f t="shared" ca="1" si="10"/>
        <v>2.2919108158528521</v>
      </c>
      <c r="AC116" s="8">
        <f t="shared" ca="1" si="11"/>
        <v>1.1142150759111425E-2</v>
      </c>
    </row>
    <row r="117" spans="1:29" x14ac:dyDescent="0.2">
      <c r="A117" s="17">
        <v>43096</v>
      </c>
      <c r="B117">
        <v>187.9</v>
      </c>
      <c r="C117">
        <v>17.2</v>
      </c>
      <c r="D117">
        <v>17.899999999999999</v>
      </c>
      <c r="L117">
        <f t="shared" ca="1" si="12"/>
        <v>187.9</v>
      </c>
      <c r="M117">
        <f t="shared" ca="1" si="13"/>
        <v>17.2</v>
      </c>
      <c r="N117">
        <f t="shared" ca="1" si="14"/>
        <v>17.899999999999999</v>
      </c>
      <c r="Q117">
        <f t="shared" ca="1" si="3"/>
        <v>39.061484661515173</v>
      </c>
      <c r="R117">
        <f t="shared" ca="1" si="4"/>
        <v>12.941231381945363</v>
      </c>
      <c r="S117">
        <f t="shared" ca="1" si="5"/>
        <v>10.052693115286289</v>
      </c>
      <c r="V117">
        <f t="shared" ca="1" si="6"/>
        <v>39.061484661515173</v>
      </c>
      <c r="W117">
        <f t="shared" ca="1" si="7"/>
        <v>12.941231381945363</v>
      </c>
      <c r="X117">
        <f t="shared" ca="1" si="8"/>
        <v>10.052693115286289</v>
      </c>
      <c r="AA117" s="8">
        <f t="shared" ca="1" si="9"/>
        <v>10.786805552386618</v>
      </c>
      <c r="AB117" s="8">
        <f t="shared" ca="1" si="10"/>
        <v>3.7007017025669979</v>
      </c>
      <c r="AC117" s="8">
        <f t="shared" ca="1" si="11"/>
        <v>9.6587391300606458E-3</v>
      </c>
    </row>
    <row r="118" spans="1:29" x14ac:dyDescent="0.2">
      <c r="A118" s="17">
        <v>43103</v>
      </c>
      <c r="B118">
        <v>238.2</v>
      </c>
      <c r="C118">
        <v>34.299999999999997</v>
      </c>
      <c r="D118">
        <v>5.3</v>
      </c>
      <c r="L118">
        <f t="shared" ca="1" si="12"/>
        <v>238.2</v>
      </c>
      <c r="M118">
        <f t="shared" ca="1" si="13"/>
        <v>34.299999999999997</v>
      </c>
      <c r="N118">
        <f t="shared" ca="1" si="14"/>
        <v>5.3</v>
      </c>
      <c r="Q118">
        <f t="shared" ca="1" si="3"/>
        <v>46.116806966693403</v>
      </c>
      <c r="R118">
        <f t="shared" ca="1" si="4"/>
        <v>24.086001443146852</v>
      </c>
      <c r="S118">
        <f t="shared" ca="1" si="5"/>
        <v>3.796826007208856</v>
      </c>
      <c r="V118">
        <f t="shared" ca="1" si="6"/>
        <v>46.116806966693403</v>
      </c>
      <c r="W118">
        <f t="shared" ca="1" si="7"/>
        <v>24.086001443146852</v>
      </c>
      <c r="X118">
        <f t="shared" ca="1" si="8"/>
        <v>3.796826007208856</v>
      </c>
      <c r="AA118" s="8">
        <f t="shared" ca="1" si="9"/>
        <v>12.735128573768202</v>
      </c>
      <c r="AB118" s="8">
        <f t="shared" ca="1" si="10"/>
        <v>6.8876835532853047</v>
      </c>
      <c r="AC118" s="8">
        <f t="shared" ca="1" si="11"/>
        <v>3.6480325724949489E-3</v>
      </c>
    </row>
    <row r="119" spans="1:29" x14ac:dyDescent="0.2">
      <c r="A119" s="17">
        <v>43110</v>
      </c>
      <c r="B119">
        <v>137.9</v>
      </c>
      <c r="C119">
        <v>46.4</v>
      </c>
      <c r="D119">
        <v>59</v>
      </c>
      <c r="L119">
        <f t="shared" ca="1" si="12"/>
        <v>137.9</v>
      </c>
      <c r="M119">
        <f t="shared" ca="1" si="13"/>
        <v>46.4</v>
      </c>
      <c r="N119">
        <f t="shared" ca="1" si="14"/>
        <v>59</v>
      </c>
      <c r="Q119">
        <f t="shared" ca="1" si="3"/>
        <v>31.455383638135114</v>
      </c>
      <c r="R119">
        <f t="shared" ca="1" si="4"/>
        <v>31.613034297269358</v>
      </c>
      <c r="S119">
        <f t="shared" ca="1" si="5"/>
        <v>26.102470241664701</v>
      </c>
      <c r="V119">
        <f t="shared" ca="1" si="6"/>
        <v>31.455383638135114</v>
      </c>
      <c r="W119">
        <f t="shared" ca="1" si="7"/>
        <v>31.613034297269358</v>
      </c>
      <c r="X119">
        <f t="shared" ca="1" si="8"/>
        <v>26.102470241664701</v>
      </c>
      <c r="AA119" s="8">
        <f t="shared" ca="1" si="9"/>
        <v>8.6863853184408288</v>
      </c>
      <c r="AB119" s="8">
        <f t="shared" ca="1" si="10"/>
        <v>9.0401296750191698</v>
      </c>
      <c r="AC119" s="8">
        <f t="shared" ca="1" si="11"/>
        <v>2.5079543145611127E-2</v>
      </c>
    </row>
    <row r="120" spans="1:29" x14ac:dyDescent="0.2">
      <c r="A120" s="17">
        <v>43117</v>
      </c>
      <c r="B120">
        <v>25</v>
      </c>
      <c r="C120">
        <v>11</v>
      </c>
      <c r="D120">
        <v>29.7</v>
      </c>
      <c r="L120">
        <f t="shared" ca="1" si="12"/>
        <v>25</v>
      </c>
      <c r="M120">
        <f t="shared" ca="1" si="13"/>
        <v>11</v>
      </c>
      <c r="N120">
        <f t="shared" ca="1" si="14"/>
        <v>29.7</v>
      </c>
      <c r="Q120">
        <f t="shared" ca="1" si="3"/>
        <v>9.5182696935793913</v>
      </c>
      <c r="R120">
        <f t="shared" ca="1" si="4"/>
        <v>8.654727864164494</v>
      </c>
      <c r="S120">
        <f t="shared" ca="1" si="5"/>
        <v>15.073189511285062</v>
      </c>
      <c r="V120">
        <f t="shared" ca="1" si="6"/>
        <v>9.5182696935793913</v>
      </c>
      <c r="W120">
        <f t="shared" ca="1" si="7"/>
        <v>8.654727864164494</v>
      </c>
      <c r="X120">
        <f t="shared" ca="1" si="8"/>
        <v>15.073189511285062</v>
      </c>
      <c r="AA120" s="8">
        <f t="shared" ca="1" si="9"/>
        <v>2.6284644649201327</v>
      </c>
      <c r="AB120" s="8">
        <f t="shared" ca="1" si="10"/>
        <v>2.4749241549649934</v>
      </c>
      <c r="AC120" s="8">
        <f t="shared" ca="1" si="11"/>
        <v>1.4482487794846262E-2</v>
      </c>
    </row>
    <row r="121" spans="1:29" x14ac:dyDescent="0.2">
      <c r="A121" s="17">
        <v>43124</v>
      </c>
      <c r="B121">
        <v>90.4</v>
      </c>
      <c r="C121">
        <v>0.3</v>
      </c>
      <c r="D121">
        <v>23.2</v>
      </c>
      <c r="L121">
        <f t="shared" ca="1" si="12"/>
        <v>90.4</v>
      </c>
      <c r="M121">
        <f t="shared" ca="1" si="13"/>
        <v>0.3</v>
      </c>
      <c r="N121">
        <f t="shared" ca="1" si="14"/>
        <v>23.2</v>
      </c>
      <c r="Q121">
        <f t="shared" ca="1" si="3"/>
        <v>23.405498822661464</v>
      </c>
      <c r="R121">
        <f t="shared" ca="1" si="4"/>
        <v>0.33838346190164981</v>
      </c>
      <c r="S121">
        <f t="shared" ca="1" si="5"/>
        <v>12.370589277953815</v>
      </c>
      <c r="V121">
        <f t="shared" ca="1" si="6"/>
        <v>23.405498822661464</v>
      </c>
      <c r="W121">
        <f t="shared" ca="1" si="7"/>
        <v>0.33838346190164981</v>
      </c>
      <c r="X121">
        <f t="shared" ca="1" si="8"/>
        <v>12.370589277953815</v>
      </c>
      <c r="AA121" s="8">
        <f t="shared" ca="1" si="9"/>
        <v>6.4634144565786693</v>
      </c>
      <c r="AB121" s="8">
        <f t="shared" ca="1" si="10"/>
        <v>9.6764845370665778E-2</v>
      </c>
      <c r="AC121" s="8">
        <f t="shared" ca="1" si="11"/>
        <v>1.1885799491799012E-2</v>
      </c>
    </row>
    <row r="122" spans="1:29" x14ac:dyDescent="0.2">
      <c r="A122" s="17">
        <v>43131</v>
      </c>
      <c r="B122">
        <v>13.1</v>
      </c>
      <c r="C122">
        <v>0.4</v>
      </c>
      <c r="D122">
        <v>25.6</v>
      </c>
      <c r="L122">
        <f t="shared" ca="1" si="12"/>
        <v>13.1</v>
      </c>
      <c r="M122">
        <f t="shared" ca="1" si="13"/>
        <v>0.4</v>
      </c>
      <c r="N122">
        <f t="shared" ca="1" si="14"/>
        <v>25.6</v>
      </c>
      <c r="Q122">
        <f t="shared" ca="1" si="3"/>
        <v>6.0546620443989347</v>
      </c>
      <c r="R122">
        <f t="shared" ca="1" si="4"/>
        <v>0.43838329055408698</v>
      </c>
      <c r="S122">
        <f t="shared" ca="1" si="5"/>
        <v>13.3841862731683</v>
      </c>
      <c r="V122">
        <f t="shared" ca="1" si="6"/>
        <v>6.0546620443989347</v>
      </c>
      <c r="W122">
        <f t="shared" ca="1" si="7"/>
        <v>0.43838329055408698</v>
      </c>
      <c r="X122">
        <f t="shared" ca="1" si="8"/>
        <v>13.3841862731683</v>
      </c>
      <c r="AA122" s="8">
        <f t="shared" ca="1" si="9"/>
        <v>1.671991290763539</v>
      </c>
      <c r="AB122" s="8">
        <f t="shared" ca="1" si="10"/>
        <v>0.12536100637175687</v>
      </c>
      <c r="AC122" s="8">
        <f t="shared" ca="1" si="11"/>
        <v>1.2859674735727735E-2</v>
      </c>
    </row>
    <row r="123" spans="1:29" x14ac:dyDescent="0.2">
      <c r="A123" s="17">
        <v>43138</v>
      </c>
      <c r="B123">
        <v>255.4</v>
      </c>
      <c r="C123">
        <v>26.9</v>
      </c>
      <c r="D123">
        <v>5.5</v>
      </c>
      <c r="L123">
        <f t="shared" ca="1" si="12"/>
        <v>255.4</v>
      </c>
      <c r="M123">
        <f t="shared" ca="1" si="13"/>
        <v>26.9</v>
      </c>
      <c r="N123">
        <f t="shared" ca="1" si="14"/>
        <v>5.5</v>
      </c>
      <c r="Q123">
        <f t="shared" ca="1" si="3"/>
        <v>48.423327004511798</v>
      </c>
      <c r="R123">
        <f t="shared" ca="1" si="4"/>
        <v>19.354281438010108</v>
      </c>
      <c r="S123">
        <f t="shared" ca="1" si="5"/>
        <v>3.9110210334824664</v>
      </c>
      <c r="V123">
        <f t="shared" ca="1" si="6"/>
        <v>48.423327004511798</v>
      </c>
      <c r="W123">
        <f t="shared" ca="1" si="7"/>
        <v>19.354281438010108</v>
      </c>
      <c r="X123">
        <f t="shared" ca="1" si="8"/>
        <v>3.9110210334824664</v>
      </c>
      <c r="AA123" s="8">
        <f t="shared" ca="1" si="9"/>
        <v>13.37207269829973</v>
      </c>
      <c r="AB123" s="8">
        <f t="shared" ca="1" si="10"/>
        <v>5.5345909640043907</v>
      </c>
      <c r="AC123" s="8">
        <f t="shared" ca="1" si="11"/>
        <v>3.7577524213034254E-3</v>
      </c>
    </row>
    <row r="124" spans="1:29" x14ac:dyDescent="0.2">
      <c r="A124" s="17">
        <v>43145</v>
      </c>
      <c r="B124">
        <v>225.8</v>
      </c>
      <c r="C124">
        <v>8.1999999999999993</v>
      </c>
      <c r="D124">
        <v>56.5</v>
      </c>
      <c r="L124">
        <f t="shared" ca="1" si="12"/>
        <v>225.8</v>
      </c>
      <c r="M124">
        <f t="shared" ca="1" si="13"/>
        <v>8.1999999999999993</v>
      </c>
      <c r="N124">
        <f t="shared" ca="1" si="14"/>
        <v>56.5</v>
      </c>
      <c r="Q124">
        <f t="shared" ca="1" si="3"/>
        <v>44.422884627831046</v>
      </c>
      <c r="R124">
        <f t="shared" ca="1" si="4"/>
        <v>6.6440434990225627</v>
      </c>
      <c r="S124">
        <f t="shared" ca="1" si="5"/>
        <v>25.213826394967175</v>
      </c>
      <c r="V124">
        <f t="shared" ca="1" si="6"/>
        <v>44.422884627831046</v>
      </c>
      <c r="W124">
        <f t="shared" ca="1" si="7"/>
        <v>6.6440434990225627</v>
      </c>
      <c r="X124">
        <f t="shared" ca="1" si="8"/>
        <v>25.213826394967175</v>
      </c>
      <c r="AA124" s="8">
        <f t="shared" ca="1" si="9"/>
        <v>12.267352936244766</v>
      </c>
      <c r="AB124" s="8">
        <f t="shared" ca="1" si="10"/>
        <v>1.89994463147184</v>
      </c>
      <c r="AC124" s="8">
        <f t="shared" ca="1" si="11"/>
        <v>2.4225724273757448E-2</v>
      </c>
    </row>
    <row r="125" spans="1:29" x14ac:dyDescent="0.2">
      <c r="A125" s="17">
        <v>43152</v>
      </c>
      <c r="B125">
        <v>241.7</v>
      </c>
      <c r="C125">
        <v>38</v>
      </c>
      <c r="D125">
        <v>23.2</v>
      </c>
      <c r="L125">
        <f t="shared" ca="1" si="12"/>
        <v>241.7</v>
      </c>
      <c r="M125">
        <f t="shared" ca="1" si="13"/>
        <v>38</v>
      </c>
      <c r="N125">
        <f t="shared" ca="1" si="14"/>
        <v>23.2</v>
      </c>
      <c r="Q125">
        <f t="shared" ca="1" si="3"/>
        <v>46.590101359818746</v>
      </c>
      <c r="R125">
        <f t="shared" ca="1" si="4"/>
        <v>26.412240123714135</v>
      </c>
      <c r="S125">
        <f t="shared" ca="1" si="5"/>
        <v>12.370589277953815</v>
      </c>
      <c r="V125">
        <f t="shared" ca="1" si="6"/>
        <v>46.590101359818746</v>
      </c>
      <c r="W125">
        <f t="shared" ca="1" si="7"/>
        <v>26.412240123714135</v>
      </c>
      <c r="X125">
        <f t="shared" ca="1" si="8"/>
        <v>12.370589277953815</v>
      </c>
      <c r="AA125" s="8">
        <f t="shared" ca="1" si="9"/>
        <v>12.86582853645313</v>
      </c>
      <c r="AB125" s="8">
        <f t="shared" ca="1" si="10"/>
        <v>7.5528996514815541</v>
      </c>
      <c r="AC125" s="8">
        <f t="shared" ca="1" si="11"/>
        <v>1.1885799491799012E-2</v>
      </c>
    </row>
    <row r="126" spans="1:29" x14ac:dyDescent="0.2">
      <c r="A126" s="17">
        <v>43159</v>
      </c>
      <c r="B126">
        <v>175.7</v>
      </c>
      <c r="C126">
        <v>15.4</v>
      </c>
      <c r="D126">
        <v>2.4</v>
      </c>
      <c r="L126">
        <f t="shared" ca="1" si="12"/>
        <v>175.7</v>
      </c>
      <c r="M126">
        <f t="shared" ca="1" si="13"/>
        <v>15.4</v>
      </c>
      <c r="N126">
        <f t="shared" ca="1" si="14"/>
        <v>2.4</v>
      </c>
      <c r="Q126">
        <f t="shared" ca="1" si="3"/>
        <v>37.268355801044414</v>
      </c>
      <c r="R126">
        <f t="shared" ca="1" si="4"/>
        <v>11.715710964129556</v>
      </c>
      <c r="S126">
        <f t="shared" ca="1" si="5"/>
        <v>2.0145079859649302</v>
      </c>
      <c r="V126">
        <f t="shared" ca="1" si="6"/>
        <v>37.268355801044414</v>
      </c>
      <c r="W126">
        <f t="shared" ca="1" si="7"/>
        <v>11.715710964129556</v>
      </c>
      <c r="X126">
        <f t="shared" ca="1" si="8"/>
        <v>2.0145079859649302</v>
      </c>
      <c r="AA126" s="8">
        <f t="shared" ca="1" si="9"/>
        <v>10.291634093444934</v>
      </c>
      <c r="AB126" s="8">
        <f t="shared" ca="1" si="10"/>
        <v>3.3502493102955127</v>
      </c>
      <c r="AC126" s="8">
        <f t="shared" ca="1" si="11"/>
        <v>1.9355616339537492E-3</v>
      </c>
    </row>
    <row r="127" spans="1:29" x14ac:dyDescent="0.2">
      <c r="A127" s="17">
        <v>43166</v>
      </c>
      <c r="B127">
        <v>209.6</v>
      </c>
      <c r="C127">
        <v>20.6</v>
      </c>
      <c r="D127">
        <v>10.7</v>
      </c>
      <c r="L127">
        <f t="shared" ca="1" si="12"/>
        <v>209.6</v>
      </c>
      <c r="M127">
        <f t="shared" ca="1" si="13"/>
        <v>20.6</v>
      </c>
      <c r="N127">
        <f t="shared" ca="1" si="14"/>
        <v>10.7</v>
      </c>
      <c r="Q127">
        <f t="shared" ca="1" si="3"/>
        <v>42.167115626553226</v>
      </c>
      <c r="R127">
        <f t="shared" ca="1" si="4"/>
        <v>15.222307767151309</v>
      </c>
      <c r="S127">
        <f t="shared" ca="1" si="5"/>
        <v>6.6605029064091026</v>
      </c>
      <c r="V127">
        <f t="shared" ca="1" si="6"/>
        <v>42.167115626553226</v>
      </c>
      <c r="W127">
        <f t="shared" ca="1" si="7"/>
        <v>15.222307767151309</v>
      </c>
      <c r="X127">
        <f t="shared" ca="1" si="8"/>
        <v>6.6605029064091026</v>
      </c>
      <c r="AA127" s="8">
        <f t="shared" ca="1" si="9"/>
        <v>11.644423680003298</v>
      </c>
      <c r="AB127" s="8">
        <f t="shared" ca="1" si="10"/>
        <v>4.353003095940899</v>
      </c>
      <c r="AC127" s="8">
        <f t="shared" ca="1" si="11"/>
        <v>6.3994851240601275E-3</v>
      </c>
    </row>
    <row r="128" spans="1:29" x14ac:dyDescent="0.2">
      <c r="A128" s="17">
        <v>43173</v>
      </c>
      <c r="B128">
        <v>78.2</v>
      </c>
      <c r="C128">
        <v>46.8</v>
      </c>
      <c r="D128">
        <v>34.5</v>
      </c>
      <c r="L128">
        <f t="shared" ca="1" si="12"/>
        <v>78.2</v>
      </c>
      <c r="M128">
        <f t="shared" ca="1" si="13"/>
        <v>46.8</v>
      </c>
      <c r="N128">
        <f t="shared" ca="1" si="14"/>
        <v>34.5</v>
      </c>
      <c r="Q128">
        <f t="shared" ca="1" si="3"/>
        <v>21.146803372429353</v>
      </c>
      <c r="R128">
        <f t="shared" ca="1" si="4"/>
        <v>31.858202450548937</v>
      </c>
      <c r="S128">
        <f t="shared" ca="1" si="5"/>
        <v>16.992421647613529</v>
      </c>
      <c r="V128">
        <f t="shared" ca="1" si="6"/>
        <v>21.146803372429353</v>
      </c>
      <c r="W128">
        <f t="shared" ca="1" si="7"/>
        <v>31.858202450548937</v>
      </c>
      <c r="X128">
        <f t="shared" ca="1" si="8"/>
        <v>16.992421647613529</v>
      </c>
      <c r="AA128" s="8">
        <f t="shared" ca="1" si="9"/>
        <v>5.8396770632143422</v>
      </c>
      <c r="AB128" s="8">
        <f t="shared" ca="1" si="10"/>
        <v>9.1102384749841203</v>
      </c>
      <c r="AC128" s="8">
        <f t="shared" ca="1" si="11"/>
        <v>1.632650733490737E-2</v>
      </c>
    </row>
    <row r="129" spans="1:29" x14ac:dyDescent="0.2">
      <c r="A129" s="17">
        <v>43180</v>
      </c>
      <c r="B129">
        <v>75.099999999999994</v>
      </c>
      <c r="C129">
        <v>35</v>
      </c>
      <c r="D129">
        <v>52.7</v>
      </c>
      <c r="L129">
        <f t="shared" ca="1" si="12"/>
        <v>75.099999999999994</v>
      </c>
      <c r="M129">
        <f t="shared" ca="1" si="13"/>
        <v>35</v>
      </c>
      <c r="N129">
        <f t="shared" ca="1" si="14"/>
        <v>52.7</v>
      </c>
      <c r="Q129">
        <f t="shared" ca="1" si="3"/>
        <v>20.556442411179408</v>
      </c>
      <c r="R129">
        <f t="shared" ca="1" si="4"/>
        <v>24.527949305852133</v>
      </c>
      <c r="S129">
        <f t="shared" ca="1" si="5"/>
        <v>23.847809409026155</v>
      </c>
      <c r="V129">
        <f t="shared" ca="1" si="6"/>
        <v>20.556442411179408</v>
      </c>
      <c r="W129">
        <f t="shared" ca="1" si="7"/>
        <v>24.527949305852133</v>
      </c>
      <c r="X129">
        <f t="shared" ca="1" si="8"/>
        <v>23.847809409026155</v>
      </c>
      <c r="AA129" s="8">
        <f t="shared" ca="1" si="9"/>
        <v>5.6766492379817466</v>
      </c>
      <c r="AB129" s="8">
        <f t="shared" ca="1" si="10"/>
        <v>7.0140638921950185</v>
      </c>
      <c r="AC129" s="8">
        <f t="shared" ca="1" si="11"/>
        <v>2.2913239990876771E-2</v>
      </c>
    </row>
    <row r="130" spans="1:29" x14ac:dyDescent="0.2">
      <c r="A130" s="17">
        <v>43187</v>
      </c>
      <c r="B130">
        <v>139.19999999999999</v>
      </c>
      <c r="C130">
        <v>14.3</v>
      </c>
      <c r="D130">
        <v>25.6</v>
      </c>
      <c r="L130">
        <f t="shared" ca="1" si="12"/>
        <v>139.19999999999999</v>
      </c>
      <c r="M130">
        <f t="shared" ca="1" si="13"/>
        <v>14.3</v>
      </c>
      <c r="N130">
        <f t="shared" ca="1" si="14"/>
        <v>25.6</v>
      </c>
      <c r="Q130">
        <f t="shared" ref="Q130:Q193" ca="1" si="15">L130^Q$7</f>
        <v>31.662664905138865</v>
      </c>
      <c r="R130">
        <f t="shared" ref="R130:R193" ca="1" si="16">M130^R$7</f>
        <v>10.959795072048564</v>
      </c>
      <c r="S130">
        <f t="shared" ref="S130:S193" ca="1" si="17">N130^S$7</f>
        <v>13.3841862731683</v>
      </c>
      <c r="V130">
        <f t="shared" ref="V130:V193" ca="1" si="18">Q130*V$5+V129*(1-V$5)</f>
        <v>31.662664905138865</v>
      </c>
      <c r="W130">
        <f t="shared" ref="W130:W193" ca="1" si="19">R130*W$5+W129*(1-W$5)</f>
        <v>10.959795072048564</v>
      </c>
      <c r="X130">
        <f t="shared" ref="X130:X193" ca="1" si="20">S130*X$5+X129*(1-X$5)</f>
        <v>13.3841862731683</v>
      </c>
      <c r="AA130" s="8">
        <f t="shared" ref="AA130:AA193" ca="1" si="21">V130*AA$8</f>
        <v>8.7436259159551533</v>
      </c>
      <c r="AB130" s="8">
        <f t="shared" ref="AB130:AB193" ca="1" si="22">W130*AB$8</f>
        <v>3.1340860143726585</v>
      </c>
      <c r="AC130" s="8">
        <f t="shared" ref="AC130:AC193" ca="1" si="23">X130*AC$8</f>
        <v>1.2859674735727735E-2</v>
      </c>
    </row>
    <row r="131" spans="1:29" x14ac:dyDescent="0.2">
      <c r="A131" s="17">
        <v>43194</v>
      </c>
      <c r="B131">
        <v>76.400000000000006</v>
      </c>
      <c r="C131">
        <v>0.8</v>
      </c>
      <c r="D131">
        <v>14.8</v>
      </c>
      <c r="L131">
        <f t="shared" ca="1" si="12"/>
        <v>76.400000000000006</v>
      </c>
      <c r="M131">
        <f t="shared" ca="1" si="13"/>
        <v>0.8</v>
      </c>
      <c r="N131">
        <f t="shared" ca="1" si="14"/>
        <v>14.8</v>
      </c>
      <c r="Q131">
        <f t="shared" ca="1" si="15"/>
        <v>20.804886506659201</v>
      </c>
      <c r="R131">
        <f t="shared" ca="1" si="16"/>
        <v>0.81805214605085841</v>
      </c>
      <c r="S131">
        <f t="shared" ca="1" si="17"/>
        <v>8.6339468793296472</v>
      </c>
      <c r="V131">
        <f t="shared" ca="1" si="18"/>
        <v>20.804886506659201</v>
      </c>
      <c r="W131">
        <f t="shared" ca="1" si="19"/>
        <v>0.81805214605085841</v>
      </c>
      <c r="X131">
        <f t="shared" ca="1" si="20"/>
        <v>8.6339468793296472</v>
      </c>
      <c r="AA131" s="8">
        <f t="shared" ca="1" si="21"/>
        <v>5.7452569258820345</v>
      </c>
      <c r="AB131" s="8">
        <f t="shared" ca="1" si="22"/>
        <v>0.23393190959421017</v>
      </c>
      <c r="AC131" s="8">
        <f t="shared" ca="1" si="23"/>
        <v>8.2955919984702853E-3</v>
      </c>
    </row>
    <row r="132" spans="1:29" x14ac:dyDescent="0.2">
      <c r="A132" s="17">
        <v>43201</v>
      </c>
      <c r="B132">
        <v>125.7</v>
      </c>
      <c r="C132">
        <v>36.9</v>
      </c>
      <c r="D132">
        <v>79.2</v>
      </c>
      <c r="L132">
        <f t="shared" ca="1" si="12"/>
        <v>125.7</v>
      </c>
      <c r="M132">
        <f t="shared" ca="1" si="13"/>
        <v>36.9</v>
      </c>
      <c r="N132">
        <f t="shared" ca="1" si="14"/>
        <v>79.2</v>
      </c>
      <c r="Q132">
        <f t="shared" ca="1" si="15"/>
        <v>29.480489772884557</v>
      </c>
      <c r="R132">
        <f t="shared" ca="1" si="16"/>
        <v>25.723125081682017</v>
      </c>
      <c r="S132">
        <f t="shared" ca="1" si="17"/>
        <v>33.035443781112903</v>
      </c>
      <c r="V132">
        <f t="shared" ca="1" si="18"/>
        <v>29.480489772884557</v>
      </c>
      <c r="W132">
        <f t="shared" ca="1" si="19"/>
        <v>25.723125081682017</v>
      </c>
      <c r="X132">
        <f t="shared" ca="1" si="20"/>
        <v>33.035443781112903</v>
      </c>
      <c r="AA132" s="8">
        <f t="shared" ca="1" si="21"/>
        <v>8.1410195624882071</v>
      </c>
      <c r="AB132" s="8">
        <f t="shared" ca="1" si="22"/>
        <v>7.3558388669204611</v>
      </c>
      <c r="AC132" s="8">
        <f t="shared" ca="1" si="23"/>
        <v>3.1740821078319249E-2</v>
      </c>
    </row>
    <row r="133" spans="1:29" x14ac:dyDescent="0.2">
      <c r="A133" s="17">
        <v>43208</v>
      </c>
      <c r="B133">
        <v>19.399999999999999</v>
      </c>
      <c r="C133">
        <v>16</v>
      </c>
      <c r="D133">
        <v>22.3</v>
      </c>
      <c r="L133">
        <f t="shared" ca="1" si="12"/>
        <v>19.399999999999999</v>
      </c>
      <c r="M133">
        <f t="shared" ca="1" si="13"/>
        <v>16</v>
      </c>
      <c r="N133">
        <f t="shared" ca="1" si="14"/>
        <v>22.3</v>
      </c>
      <c r="Q133">
        <f t="shared" ca="1" si="15"/>
        <v>7.9700530281440107</v>
      </c>
      <c r="R133">
        <f t="shared" ca="1" si="16"/>
        <v>12.125732532083184</v>
      </c>
      <c r="S133">
        <f t="shared" ca="1" si="17"/>
        <v>11.98516149760291</v>
      </c>
      <c r="V133">
        <f t="shared" ca="1" si="18"/>
        <v>7.9700530281440107</v>
      </c>
      <c r="W133">
        <f t="shared" ca="1" si="19"/>
        <v>12.125732532083184</v>
      </c>
      <c r="X133">
        <f t="shared" ca="1" si="20"/>
        <v>11.98516149760291</v>
      </c>
      <c r="AA133" s="8">
        <f t="shared" ca="1" si="21"/>
        <v>2.2009253616901514</v>
      </c>
      <c r="AB133" s="8">
        <f t="shared" ca="1" si="22"/>
        <v>3.4674999389128245</v>
      </c>
      <c r="AC133" s="8">
        <f t="shared" ca="1" si="23"/>
        <v>1.15154762021895E-2</v>
      </c>
    </row>
    <row r="134" spans="1:29" x14ac:dyDescent="0.2">
      <c r="A134" s="17">
        <v>43215</v>
      </c>
      <c r="B134">
        <v>141.30000000000001</v>
      </c>
      <c r="C134">
        <v>26.8</v>
      </c>
      <c r="D134">
        <v>46.2</v>
      </c>
      <c r="L134">
        <f t="shared" ca="1" si="12"/>
        <v>141.30000000000001</v>
      </c>
      <c r="M134">
        <f t="shared" ca="1" si="13"/>
        <v>26.8</v>
      </c>
      <c r="N134">
        <f t="shared" ca="1" si="14"/>
        <v>46.2</v>
      </c>
      <c r="Q134">
        <f t="shared" ca="1" si="15"/>
        <v>31.996281815506272</v>
      </c>
      <c r="R134">
        <f t="shared" ca="1" si="16"/>
        <v>19.289515284028163</v>
      </c>
      <c r="S134">
        <f t="shared" ca="1" si="17"/>
        <v>21.464144353329807</v>
      </c>
      <c r="V134">
        <f t="shared" ca="1" si="18"/>
        <v>31.996281815506272</v>
      </c>
      <c r="W134">
        <f t="shared" ca="1" si="19"/>
        <v>19.289515284028163</v>
      </c>
      <c r="X134">
        <f t="shared" ca="1" si="20"/>
        <v>21.464144353329807</v>
      </c>
      <c r="AA134" s="8">
        <f t="shared" ca="1" si="21"/>
        <v>8.8357540255829665</v>
      </c>
      <c r="AB134" s="8">
        <f t="shared" ca="1" si="22"/>
        <v>5.5160702986027896</v>
      </c>
      <c r="AC134" s="8">
        <f t="shared" ca="1" si="23"/>
        <v>2.0622988146681603E-2</v>
      </c>
    </row>
    <row r="135" spans="1:29" x14ac:dyDescent="0.2">
      <c r="A135" s="17">
        <v>43222</v>
      </c>
      <c r="B135">
        <v>18.8</v>
      </c>
      <c r="C135">
        <v>21.7</v>
      </c>
      <c r="D135">
        <v>50.4</v>
      </c>
      <c r="L135">
        <f t="shared" ca="1" si="12"/>
        <v>18.8</v>
      </c>
      <c r="M135">
        <f t="shared" ca="1" si="13"/>
        <v>21.7</v>
      </c>
      <c r="N135">
        <f t="shared" ca="1" si="14"/>
        <v>50.4</v>
      </c>
      <c r="Q135">
        <f t="shared" ca="1" si="15"/>
        <v>7.7966940872575003</v>
      </c>
      <c r="R135">
        <f t="shared" ca="1" si="16"/>
        <v>15.951949293016163</v>
      </c>
      <c r="S135">
        <f t="shared" ca="1" si="17"/>
        <v>23.011473515874115</v>
      </c>
      <c r="V135">
        <f t="shared" ca="1" si="18"/>
        <v>7.7966940872575003</v>
      </c>
      <c r="W135">
        <f t="shared" ca="1" si="19"/>
        <v>15.951949293016163</v>
      </c>
      <c r="X135">
        <f t="shared" ca="1" si="20"/>
        <v>23.011473515874115</v>
      </c>
      <c r="AA135" s="8">
        <f t="shared" ca="1" si="21"/>
        <v>2.1530523941797064</v>
      </c>
      <c r="AB135" s="8">
        <f t="shared" ca="1" si="22"/>
        <v>4.561652918924417</v>
      </c>
      <c r="AC135" s="8">
        <f t="shared" ca="1" si="23"/>
        <v>2.2109679181407878E-2</v>
      </c>
    </row>
    <row r="136" spans="1:29" x14ac:dyDescent="0.2">
      <c r="A136" s="17">
        <v>43229</v>
      </c>
      <c r="B136">
        <v>224</v>
      </c>
      <c r="C136">
        <v>2.4</v>
      </c>
      <c r="D136">
        <v>15.6</v>
      </c>
      <c r="L136">
        <f t="shared" ca="1" si="12"/>
        <v>224</v>
      </c>
      <c r="M136">
        <f t="shared" ca="1" si="13"/>
        <v>2.4</v>
      </c>
      <c r="N136">
        <f t="shared" ca="1" si="14"/>
        <v>15.6</v>
      </c>
      <c r="Q136">
        <f t="shared" ca="1" si="15"/>
        <v>44.174700410263902</v>
      </c>
      <c r="R136">
        <f t="shared" ca="1" si="16"/>
        <v>2.1988222225354717</v>
      </c>
      <c r="S136">
        <f t="shared" ca="1" si="17"/>
        <v>9.0053309648340463</v>
      </c>
      <c r="V136">
        <f t="shared" ca="1" si="18"/>
        <v>44.174700410263902</v>
      </c>
      <c r="W136">
        <f t="shared" ca="1" si="19"/>
        <v>2.1988222225354717</v>
      </c>
      <c r="X136">
        <f t="shared" ca="1" si="20"/>
        <v>9.0053309648340463</v>
      </c>
      <c r="AA136" s="8">
        <f t="shared" ca="1" si="21"/>
        <v>12.19881701347413</v>
      </c>
      <c r="AB136" s="8">
        <f t="shared" ca="1" si="22"/>
        <v>0.6287798202829108</v>
      </c>
      <c r="AC136" s="8">
        <f t="shared" ca="1" si="23"/>
        <v>8.6524219501862617E-3</v>
      </c>
    </row>
    <row r="137" spans="1:29" x14ac:dyDescent="0.2">
      <c r="A137" s="17">
        <v>43236</v>
      </c>
      <c r="B137">
        <v>123.1</v>
      </c>
      <c r="C137">
        <v>34.6</v>
      </c>
      <c r="D137">
        <v>12.4</v>
      </c>
      <c r="L137">
        <f t="shared" ca="1" si="12"/>
        <v>123.1</v>
      </c>
      <c r="M137">
        <f t="shared" ca="1" si="13"/>
        <v>34.6</v>
      </c>
      <c r="N137">
        <f t="shared" ca="1" si="14"/>
        <v>12.4</v>
      </c>
      <c r="Q137">
        <f t="shared" ca="1" si="15"/>
        <v>29.05230782178775</v>
      </c>
      <c r="R137">
        <f t="shared" ca="1" si="16"/>
        <v>24.275517055236651</v>
      </c>
      <c r="S137">
        <f t="shared" ca="1" si="17"/>
        <v>7.4944082671340562</v>
      </c>
      <c r="V137">
        <f t="shared" ca="1" si="18"/>
        <v>29.05230782178775</v>
      </c>
      <c r="W137">
        <f t="shared" ca="1" si="19"/>
        <v>24.275517055236651</v>
      </c>
      <c r="X137">
        <f t="shared" ca="1" si="20"/>
        <v>7.4944082671340562</v>
      </c>
      <c r="AA137" s="8">
        <f t="shared" ca="1" si="21"/>
        <v>8.0227773736019934</v>
      </c>
      <c r="AB137" s="8">
        <f t="shared" ca="1" si="22"/>
        <v>6.9418778357012885</v>
      </c>
      <c r="AC137" s="8">
        <f t="shared" ca="1" si="23"/>
        <v>7.2007106509941665E-3</v>
      </c>
    </row>
    <row r="138" spans="1:29" x14ac:dyDescent="0.2">
      <c r="A138" s="17">
        <v>43243</v>
      </c>
      <c r="B138">
        <v>229.5</v>
      </c>
      <c r="C138">
        <v>32.299999999999997</v>
      </c>
      <c r="D138">
        <v>74.2</v>
      </c>
      <c r="L138">
        <f t="shared" ref="L138:L201" ca="1" si="24">OFFSET(B138,-L$6,0)</f>
        <v>229.5</v>
      </c>
      <c r="M138">
        <f t="shared" ref="M138:M201" ca="1" si="25">OFFSET(C138,-M$6,0)</f>
        <v>32.299999999999997</v>
      </c>
      <c r="N138">
        <f t="shared" ref="N138:N201" ca="1" si="26">OFFSET(D138,-N$6,0)</f>
        <v>74.2</v>
      </c>
      <c r="Q138">
        <f t="shared" ca="1" si="15"/>
        <v>44.931186058400485</v>
      </c>
      <c r="R138">
        <f t="shared" ca="1" si="16"/>
        <v>22.818246641815389</v>
      </c>
      <c r="S138">
        <f t="shared" ca="1" si="17"/>
        <v>31.356178222121578</v>
      </c>
      <c r="V138">
        <f t="shared" ca="1" si="18"/>
        <v>44.931186058400485</v>
      </c>
      <c r="W138">
        <f t="shared" ca="1" si="19"/>
        <v>22.818246641815389</v>
      </c>
      <c r="X138">
        <f t="shared" ca="1" si="20"/>
        <v>31.356178222121578</v>
      </c>
      <c r="AA138" s="8">
        <f t="shared" ca="1" si="21"/>
        <v>12.407720071315659</v>
      </c>
      <c r="AB138" s="8">
        <f t="shared" ca="1" si="22"/>
        <v>6.5251537280114764</v>
      </c>
      <c r="AC138" s="8">
        <f t="shared" ca="1" si="23"/>
        <v>3.0127364089392678E-2</v>
      </c>
    </row>
    <row r="139" spans="1:29" x14ac:dyDescent="0.2">
      <c r="A139" s="17">
        <v>43250</v>
      </c>
      <c r="B139">
        <v>87.2</v>
      </c>
      <c r="C139">
        <v>11.8</v>
      </c>
      <c r="D139">
        <v>25.9</v>
      </c>
      <c r="L139">
        <f t="shared" ca="1" si="24"/>
        <v>87.2</v>
      </c>
      <c r="M139">
        <f t="shared" ca="1" si="25"/>
        <v>11.8</v>
      </c>
      <c r="N139">
        <f t="shared" ca="1" si="26"/>
        <v>25.9</v>
      </c>
      <c r="Q139">
        <f t="shared" ca="1" si="15"/>
        <v>22.82241190950462</v>
      </c>
      <c r="R139">
        <f t="shared" ca="1" si="16"/>
        <v>9.2192120994370761</v>
      </c>
      <c r="S139">
        <f t="shared" ca="1" si="17"/>
        <v>13.509516661272043</v>
      </c>
      <c r="V139">
        <f t="shared" ca="1" si="18"/>
        <v>22.82241190950462</v>
      </c>
      <c r="W139">
        <f t="shared" ca="1" si="19"/>
        <v>9.2192120994370761</v>
      </c>
      <c r="X139">
        <f t="shared" ca="1" si="20"/>
        <v>13.509516661272043</v>
      </c>
      <c r="AA139" s="8">
        <f t="shared" ca="1" si="21"/>
        <v>6.3023953553625551</v>
      </c>
      <c r="AB139" s="8">
        <f t="shared" ca="1" si="22"/>
        <v>2.6363452523004351</v>
      </c>
      <c r="AC139" s="8">
        <f t="shared" ca="1" si="23"/>
        <v>1.2980093563785119E-2</v>
      </c>
    </row>
    <row r="140" spans="1:29" x14ac:dyDescent="0.2">
      <c r="A140" s="17">
        <v>43257</v>
      </c>
      <c r="B140">
        <v>7.8</v>
      </c>
      <c r="C140">
        <v>38.9</v>
      </c>
      <c r="D140">
        <v>50.6</v>
      </c>
      <c r="L140">
        <f t="shared" ca="1" si="24"/>
        <v>7.8</v>
      </c>
      <c r="M140">
        <f t="shared" ca="1" si="25"/>
        <v>38.9</v>
      </c>
      <c r="N140">
        <f t="shared" ca="1" si="26"/>
        <v>50.6</v>
      </c>
      <c r="Q140">
        <f t="shared" ca="1" si="15"/>
        <v>4.2117852748288893</v>
      </c>
      <c r="R140">
        <f t="shared" ca="1" si="16"/>
        <v>26.974576884737544</v>
      </c>
      <c r="S140">
        <f t="shared" ca="1" si="17"/>
        <v>23.084496869657336</v>
      </c>
      <c r="V140">
        <f t="shared" ca="1" si="18"/>
        <v>4.2117852748288893</v>
      </c>
      <c r="W140">
        <f t="shared" ca="1" si="19"/>
        <v>26.974576884737544</v>
      </c>
      <c r="X140">
        <f t="shared" ca="1" si="20"/>
        <v>23.084496869657336</v>
      </c>
      <c r="AA140" s="8">
        <f t="shared" ca="1" si="21"/>
        <v>1.1630819765728329</v>
      </c>
      <c r="AB140" s="8">
        <f t="shared" ca="1" si="22"/>
        <v>7.7137066525710063</v>
      </c>
      <c r="AC140" s="8">
        <f t="shared" ca="1" si="23"/>
        <v>2.2179840830282023E-2</v>
      </c>
    </row>
    <row r="141" spans="1:29" x14ac:dyDescent="0.2">
      <c r="A141" s="17">
        <v>43264</v>
      </c>
      <c r="B141">
        <v>80.2</v>
      </c>
      <c r="C141">
        <v>0</v>
      </c>
      <c r="D141">
        <v>9.1999999999999993</v>
      </c>
      <c r="L141">
        <f t="shared" ca="1" si="24"/>
        <v>80.2</v>
      </c>
      <c r="M141">
        <f t="shared" ca="1" si="25"/>
        <v>0</v>
      </c>
      <c r="N141">
        <f t="shared" ca="1" si="26"/>
        <v>9.1999999999999993</v>
      </c>
      <c r="Q141">
        <f t="shared" ca="1" si="15"/>
        <v>21.523954127746112</v>
      </c>
      <c r="R141">
        <f t="shared" ca="1" si="16"/>
        <v>0</v>
      </c>
      <c r="S141">
        <f t="shared" ca="1" si="17"/>
        <v>5.9024220713797444</v>
      </c>
      <c r="V141">
        <f t="shared" ca="1" si="18"/>
        <v>21.523954127746112</v>
      </c>
      <c r="W141">
        <f t="shared" ca="1" si="19"/>
        <v>0</v>
      </c>
      <c r="X141">
        <f t="shared" ca="1" si="20"/>
        <v>5.9024220713797444</v>
      </c>
      <c r="AA141" s="8">
        <f t="shared" ca="1" si="21"/>
        <v>5.9438270180046118</v>
      </c>
      <c r="AB141" s="8">
        <f t="shared" ca="1" si="22"/>
        <v>0</v>
      </c>
      <c r="AC141" s="8">
        <f t="shared" ca="1" si="23"/>
        <v>5.671112643066651E-3</v>
      </c>
    </row>
    <row r="142" spans="1:29" x14ac:dyDescent="0.2">
      <c r="A142" s="17">
        <v>43271</v>
      </c>
      <c r="B142">
        <v>220.3</v>
      </c>
      <c r="C142">
        <v>49</v>
      </c>
      <c r="D142">
        <v>3.2</v>
      </c>
      <c r="L142">
        <f t="shared" ca="1" si="24"/>
        <v>220.3</v>
      </c>
      <c r="M142">
        <f t="shared" ca="1" si="25"/>
        <v>49</v>
      </c>
      <c r="N142">
        <f t="shared" ca="1" si="26"/>
        <v>3.2</v>
      </c>
      <c r="Q142">
        <f t="shared" ca="1" si="15"/>
        <v>43.662655767681258</v>
      </c>
      <c r="R142">
        <f t="shared" ca="1" si="16"/>
        <v>33.20293475662357</v>
      </c>
      <c r="S142">
        <f t="shared" ca="1" si="17"/>
        <v>2.5358291079377815</v>
      </c>
      <c r="V142">
        <f t="shared" ca="1" si="18"/>
        <v>43.662655767681258</v>
      </c>
      <c r="W142">
        <f t="shared" ca="1" si="19"/>
        <v>33.20293475662357</v>
      </c>
      <c r="X142">
        <f t="shared" ca="1" si="20"/>
        <v>2.5358291079377815</v>
      </c>
      <c r="AA142" s="8">
        <f t="shared" ca="1" si="21"/>
        <v>12.057416192651718</v>
      </c>
      <c r="AB142" s="8">
        <f t="shared" ca="1" si="22"/>
        <v>9.4947809491670654</v>
      </c>
      <c r="AC142" s="8">
        <f t="shared" ca="1" si="23"/>
        <v>2.4364527546097184E-3</v>
      </c>
    </row>
    <row r="143" spans="1:29" x14ac:dyDescent="0.2">
      <c r="A143" s="17">
        <v>43278</v>
      </c>
      <c r="B143">
        <v>59.6</v>
      </c>
      <c r="C143">
        <v>12</v>
      </c>
      <c r="D143">
        <v>43.1</v>
      </c>
      <c r="L143">
        <f t="shared" ca="1" si="24"/>
        <v>59.6</v>
      </c>
      <c r="M143">
        <f t="shared" ca="1" si="25"/>
        <v>12</v>
      </c>
      <c r="N143">
        <f t="shared" ca="1" si="26"/>
        <v>43.1</v>
      </c>
      <c r="Q143">
        <f t="shared" ca="1" si="15"/>
        <v>17.485271567493914</v>
      </c>
      <c r="R143">
        <f t="shared" ca="1" si="16"/>
        <v>9.359725702851641</v>
      </c>
      <c r="S143">
        <f t="shared" ca="1" si="17"/>
        <v>20.304009882278585</v>
      </c>
      <c r="V143">
        <f t="shared" ca="1" si="18"/>
        <v>17.485271567493914</v>
      </c>
      <c r="W143">
        <f t="shared" ca="1" si="19"/>
        <v>9.359725702851641</v>
      </c>
      <c r="X143">
        <f t="shared" ca="1" si="20"/>
        <v>20.304009882278585</v>
      </c>
      <c r="AA143" s="8">
        <f t="shared" ca="1" si="21"/>
        <v>4.8285472522005035</v>
      </c>
      <c r="AB143" s="8">
        <f t="shared" ca="1" si="22"/>
        <v>2.6765268174114314</v>
      </c>
      <c r="AC143" s="8">
        <f t="shared" ca="1" si="23"/>
        <v>1.9508318069402959E-2</v>
      </c>
    </row>
    <row r="144" spans="1:29" x14ac:dyDescent="0.2">
      <c r="A144" s="17">
        <v>43285</v>
      </c>
      <c r="B144">
        <v>0.7</v>
      </c>
      <c r="C144">
        <v>39.6</v>
      </c>
      <c r="D144">
        <v>8.6999999999999993</v>
      </c>
      <c r="L144">
        <f t="shared" ca="1" si="24"/>
        <v>0.7</v>
      </c>
      <c r="M144">
        <f t="shared" ca="1" si="25"/>
        <v>39.6</v>
      </c>
      <c r="N144">
        <f t="shared" ca="1" si="26"/>
        <v>8.6999999999999993</v>
      </c>
      <c r="Q144">
        <f t="shared" ca="1" si="15"/>
        <v>0.77905591267044905</v>
      </c>
      <c r="R144">
        <f t="shared" ca="1" si="16"/>
        <v>27.411049716740802</v>
      </c>
      <c r="S144">
        <f t="shared" ca="1" si="17"/>
        <v>5.6443690536851374</v>
      </c>
      <c r="V144">
        <f t="shared" ca="1" si="18"/>
        <v>0.77905591267044905</v>
      </c>
      <c r="W144">
        <f t="shared" ca="1" si="19"/>
        <v>27.411049716740802</v>
      </c>
      <c r="X144">
        <f t="shared" ca="1" si="20"/>
        <v>5.6443690536851374</v>
      </c>
      <c r="AA144" s="8">
        <f t="shared" ca="1" si="21"/>
        <v>0.2151358228503969</v>
      </c>
      <c r="AB144" s="8">
        <f t="shared" ca="1" si="22"/>
        <v>7.8385213402036049</v>
      </c>
      <c r="AC144" s="8">
        <f t="shared" ca="1" si="23"/>
        <v>5.4231724392771758E-3</v>
      </c>
    </row>
    <row r="145" spans="1:29" x14ac:dyDescent="0.2">
      <c r="A145" s="17">
        <v>43292</v>
      </c>
      <c r="B145">
        <v>265.2</v>
      </c>
      <c r="C145">
        <v>2.9</v>
      </c>
      <c r="D145">
        <v>43</v>
      </c>
      <c r="L145">
        <f t="shared" ca="1" si="24"/>
        <v>265.2</v>
      </c>
      <c r="M145">
        <f t="shared" ca="1" si="25"/>
        <v>2.9</v>
      </c>
      <c r="N145">
        <f t="shared" ca="1" si="26"/>
        <v>43</v>
      </c>
      <c r="Q145">
        <f t="shared" ca="1" si="15"/>
        <v>49.716604944733433</v>
      </c>
      <c r="R145">
        <f t="shared" ca="1" si="16"/>
        <v>2.607103052423859</v>
      </c>
      <c r="S145">
        <f t="shared" ca="1" si="17"/>
        <v>20.266313872687675</v>
      </c>
      <c r="V145">
        <f t="shared" ca="1" si="18"/>
        <v>49.716604944733433</v>
      </c>
      <c r="W145">
        <f t="shared" ca="1" si="19"/>
        <v>2.607103052423859</v>
      </c>
      <c r="X145">
        <f t="shared" ca="1" si="20"/>
        <v>20.266313872687675</v>
      </c>
      <c r="AA145" s="8">
        <f t="shared" ca="1" si="21"/>
        <v>13.72921062552517</v>
      </c>
      <c r="AB145" s="8">
        <f t="shared" ca="1" si="22"/>
        <v>0.7455326637875368</v>
      </c>
      <c r="AC145" s="8">
        <f t="shared" ca="1" si="23"/>
        <v>1.9472099324962307E-2</v>
      </c>
    </row>
    <row r="146" spans="1:29" x14ac:dyDescent="0.2">
      <c r="A146" s="17">
        <v>43299</v>
      </c>
      <c r="B146">
        <v>8.4</v>
      </c>
      <c r="C146">
        <v>27.2</v>
      </c>
      <c r="D146">
        <v>2.1</v>
      </c>
      <c r="L146">
        <f t="shared" ca="1" si="24"/>
        <v>8.4</v>
      </c>
      <c r="M146">
        <f t="shared" ca="1" si="25"/>
        <v>27.2</v>
      </c>
      <c r="N146">
        <f t="shared" ca="1" si="26"/>
        <v>2.1</v>
      </c>
      <c r="Q146">
        <f t="shared" ca="1" si="15"/>
        <v>4.4360404769385111</v>
      </c>
      <c r="R146">
        <f t="shared" ca="1" si="16"/>
        <v>19.548435858089153</v>
      </c>
      <c r="S146">
        <f t="shared" ca="1" si="17"/>
        <v>1.8104037302358451</v>
      </c>
      <c r="V146">
        <f t="shared" ca="1" si="18"/>
        <v>4.4360404769385111</v>
      </c>
      <c r="W146">
        <f t="shared" ca="1" si="19"/>
        <v>19.548435858089153</v>
      </c>
      <c r="X146">
        <f t="shared" ca="1" si="20"/>
        <v>1.8104037302358451</v>
      </c>
      <c r="AA146" s="8">
        <f t="shared" ca="1" si="21"/>
        <v>1.2250099160822836</v>
      </c>
      <c r="AB146" s="8">
        <f t="shared" ca="1" si="22"/>
        <v>5.5901117696944764</v>
      </c>
      <c r="AC146" s="8">
        <f t="shared" ca="1" si="23"/>
        <v>1.7394559994920056E-3</v>
      </c>
    </row>
    <row r="147" spans="1:29" x14ac:dyDescent="0.2">
      <c r="A147" s="17">
        <v>43306</v>
      </c>
      <c r="B147">
        <v>219.8</v>
      </c>
      <c r="C147">
        <v>33.5</v>
      </c>
      <c r="D147">
        <v>45.1</v>
      </c>
      <c r="L147">
        <f t="shared" ca="1" si="24"/>
        <v>219.8</v>
      </c>
      <c r="M147">
        <f t="shared" ca="1" si="25"/>
        <v>33.5</v>
      </c>
      <c r="N147">
        <f t="shared" ca="1" si="26"/>
        <v>45.1</v>
      </c>
      <c r="Q147">
        <f t="shared" ca="1" si="15"/>
        <v>43.593263405918208</v>
      </c>
      <c r="R147">
        <f t="shared" ca="1" si="16"/>
        <v>23.579811356950994</v>
      </c>
      <c r="S147">
        <f t="shared" ca="1" si="17"/>
        <v>21.054320683869864</v>
      </c>
      <c r="V147">
        <f t="shared" ca="1" si="18"/>
        <v>43.593263405918208</v>
      </c>
      <c r="W147">
        <f t="shared" ca="1" si="19"/>
        <v>23.579811356950994</v>
      </c>
      <c r="X147">
        <f t="shared" ca="1" si="20"/>
        <v>21.054320683869864</v>
      </c>
      <c r="AA147" s="8">
        <f t="shared" ca="1" si="21"/>
        <v>12.038253533586269</v>
      </c>
      <c r="AB147" s="8">
        <f t="shared" ca="1" si="22"/>
        <v>6.7429323732375561</v>
      </c>
      <c r="AC147" s="8">
        <f t="shared" ca="1" si="23"/>
        <v>2.0229225016021757E-2</v>
      </c>
    </row>
    <row r="148" spans="1:29" x14ac:dyDescent="0.2">
      <c r="A148" s="17">
        <v>43313</v>
      </c>
      <c r="B148">
        <v>36.9</v>
      </c>
      <c r="C148">
        <v>38.6</v>
      </c>
      <c r="D148">
        <v>65.599999999999994</v>
      </c>
      <c r="L148">
        <f t="shared" ca="1" si="24"/>
        <v>36.9</v>
      </c>
      <c r="M148">
        <f t="shared" ca="1" si="25"/>
        <v>38.6</v>
      </c>
      <c r="N148">
        <f t="shared" ca="1" si="26"/>
        <v>65.599999999999994</v>
      </c>
      <c r="Q148">
        <f t="shared" ca="1" si="15"/>
        <v>12.500243020165843</v>
      </c>
      <c r="R148">
        <f t="shared" ca="1" si="16"/>
        <v>26.78727734386856</v>
      </c>
      <c r="S148">
        <f t="shared" ca="1" si="17"/>
        <v>28.413391245383803</v>
      </c>
      <c r="V148">
        <f t="shared" ca="1" si="18"/>
        <v>12.500243020165843</v>
      </c>
      <c r="W148">
        <f t="shared" ca="1" si="19"/>
        <v>26.78727734386856</v>
      </c>
      <c r="X148">
        <f t="shared" ca="1" si="20"/>
        <v>28.413391245383803</v>
      </c>
      <c r="AA148" s="8">
        <f t="shared" ca="1" si="21"/>
        <v>3.4519346098729855</v>
      </c>
      <c r="AB148" s="8">
        <f t="shared" ca="1" si="22"/>
        <v>7.6601460825350758</v>
      </c>
      <c r="AC148" s="8">
        <f t="shared" ca="1" si="23"/>
        <v>2.7299901697207581E-2</v>
      </c>
    </row>
    <row r="149" spans="1:29" x14ac:dyDescent="0.2">
      <c r="A149" s="17">
        <v>43320</v>
      </c>
      <c r="B149">
        <v>48.3</v>
      </c>
      <c r="C149">
        <v>47</v>
      </c>
      <c r="D149">
        <v>8.5</v>
      </c>
      <c r="L149">
        <f t="shared" ca="1" si="24"/>
        <v>48.3</v>
      </c>
      <c r="M149">
        <f t="shared" ca="1" si="25"/>
        <v>47</v>
      </c>
      <c r="N149">
        <f t="shared" ca="1" si="26"/>
        <v>8.5</v>
      </c>
      <c r="Q149">
        <f t="shared" ca="1" si="15"/>
        <v>15.092562796589963</v>
      </c>
      <c r="R149">
        <f t="shared" ca="1" si="16"/>
        <v>31.980707857415037</v>
      </c>
      <c r="S149">
        <f t="shared" ca="1" si="17"/>
        <v>5.5403237118667024</v>
      </c>
      <c r="V149">
        <f t="shared" ca="1" si="18"/>
        <v>15.092562796589963</v>
      </c>
      <c r="W149">
        <f t="shared" ca="1" si="19"/>
        <v>31.980707857415037</v>
      </c>
      <c r="X149">
        <f t="shared" ca="1" si="20"/>
        <v>5.5403237118667024</v>
      </c>
      <c r="AA149" s="8">
        <f t="shared" ca="1" si="21"/>
        <v>4.1678021607406404</v>
      </c>
      <c r="AB149" s="8">
        <f t="shared" ca="1" si="22"/>
        <v>9.1452703783929046</v>
      </c>
      <c r="AC149" s="8">
        <f t="shared" ca="1" si="23"/>
        <v>5.3232045199547292E-3</v>
      </c>
    </row>
    <row r="150" spans="1:29" x14ac:dyDescent="0.2">
      <c r="A150" s="17">
        <v>43327</v>
      </c>
      <c r="B150">
        <v>25.6</v>
      </c>
      <c r="C150">
        <v>39</v>
      </c>
      <c r="D150">
        <v>9.3000000000000007</v>
      </c>
      <c r="L150">
        <f t="shared" ca="1" si="24"/>
        <v>25.6</v>
      </c>
      <c r="M150">
        <f t="shared" ca="1" si="25"/>
        <v>39</v>
      </c>
      <c r="N150">
        <f t="shared" ca="1" si="26"/>
        <v>9.3000000000000007</v>
      </c>
      <c r="Q150">
        <f t="shared" ca="1" si="15"/>
        <v>9.6776068650631011</v>
      </c>
      <c r="R150">
        <f t="shared" ca="1" si="16"/>
        <v>27.03697791733719</v>
      </c>
      <c r="S150">
        <f t="shared" ca="1" si="17"/>
        <v>5.9536919333262812</v>
      </c>
      <c r="V150">
        <f t="shared" ca="1" si="18"/>
        <v>9.6776068650631011</v>
      </c>
      <c r="W150">
        <f t="shared" ca="1" si="19"/>
        <v>27.03697791733719</v>
      </c>
      <c r="X150">
        <f t="shared" ca="1" si="20"/>
        <v>5.9536919333262812</v>
      </c>
      <c r="AA150" s="8">
        <f t="shared" ca="1" si="21"/>
        <v>2.6724653292230562</v>
      </c>
      <c r="AB150" s="8">
        <f t="shared" ca="1" si="22"/>
        <v>7.731550982895369</v>
      </c>
      <c r="AC150" s="8">
        <f t="shared" ca="1" si="23"/>
        <v>5.7203732955203512E-3</v>
      </c>
    </row>
    <row r="151" spans="1:29" x14ac:dyDescent="0.2">
      <c r="A151" s="17">
        <v>43334</v>
      </c>
      <c r="B151">
        <v>273.7</v>
      </c>
      <c r="C151">
        <v>28.9</v>
      </c>
      <c r="D151">
        <v>59.7</v>
      </c>
      <c r="L151">
        <f t="shared" ca="1" si="24"/>
        <v>273.7</v>
      </c>
      <c r="M151">
        <f t="shared" ca="1" si="25"/>
        <v>28.9</v>
      </c>
      <c r="N151">
        <f t="shared" ca="1" si="26"/>
        <v>59.7</v>
      </c>
      <c r="Q151">
        <f t="shared" ca="1" si="15"/>
        <v>50.826752055277183</v>
      </c>
      <c r="R151">
        <f t="shared" ca="1" si="16"/>
        <v>20.644675386115139</v>
      </c>
      <c r="S151">
        <f t="shared" ca="1" si="17"/>
        <v>26.349929944177468</v>
      </c>
      <c r="V151">
        <f t="shared" ca="1" si="18"/>
        <v>50.826752055277183</v>
      </c>
      <c r="W151">
        <f t="shared" ca="1" si="19"/>
        <v>20.644675386115139</v>
      </c>
      <c r="X151">
        <f t="shared" ca="1" si="20"/>
        <v>26.349929944177468</v>
      </c>
      <c r="AA151" s="8">
        <f t="shared" ca="1" si="21"/>
        <v>14.03577708401356</v>
      </c>
      <c r="AB151" s="8">
        <f t="shared" ca="1" si="22"/>
        <v>5.9035947272317957</v>
      </c>
      <c r="AC151" s="8">
        <f t="shared" ca="1" si="23"/>
        <v>2.5317305174588092E-2</v>
      </c>
    </row>
    <row r="152" spans="1:29" x14ac:dyDescent="0.2">
      <c r="A152" s="17">
        <v>43341</v>
      </c>
      <c r="B152">
        <v>43</v>
      </c>
      <c r="C152">
        <v>25.9</v>
      </c>
      <c r="D152">
        <v>20.5</v>
      </c>
      <c r="L152">
        <f t="shared" ca="1" si="24"/>
        <v>43</v>
      </c>
      <c r="M152">
        <f t="shared" ca="1" si="25"/>
        <v>25.9</v>
      </c>
      <c r="N152">
        <f t="shared" ca="1" si="26"/>
        <v>20.5</v>
      </c>
      <c r="Q152">
        <f t="shared" ca="1" si="15"/>
        <v>13.913228538564612</v>
      </c>
      <c r="R152">
        <f t="shared" ca="1" si="16"/>
        <v>18.70552008170171</v>
      </c>
      <c r="S152">
        <f t="shared" ca="1" si="17"/>
        <v>11.204773679915084</v>
      </c>
      <c r="V152">
        <f t="shared" ca="1" si="18"/>
        <v>13.913228538564612</v>
      </c>
      <c r="W152">
        <f t="shared" ca="1" si="19"/>
        <v>18.70552008170171</v>
      </c>
      <c r="X152">
        <f t="shared" ca="1" si="20"/>
        <v>11.204773679915084</v>
      </c>
      <c r="AA152" s="8">
        <f t="shared" ca="1" si="21"/>
        <v>3.8421297129874943</v>
      </c>
      <c r="AB152" s="8">
        <f t="shared" ca="1" si="22"/>
        <v>5.3490698041555929</v>
      </c>
      <c r="AC152" s="8">
        <f t="shared" ca="1" si="23"/>
        <v>1.0765670924650261E-2</v>
      </c>
    </row>
    <row r="153" spans="1:29" x14ac:dyDescent="0.2">
      <c r="A153" s="17">
        <v>43348</v>
      </c>
      <c r="B153">
        <v>184.9</v>
      </c>
      <c r="C153">
        <v>43.9</v>
      </c>
      <c r="D153">
        <v>1.7</v>
      </c>
      <c r="L153">
        <f t="shared" ca="1" si="24"/>
        <v>184.9</v>
      </c>
      <c r="M153">
        <f t="shared" ca="1" si="25"/>
        <v>43.9</v>
      </c>
      <c r="N153">
        <f t="shared" ca="1" si="26"/>
        <v>1.7</v>
      </c>
      <c r="Q153">
        <f t="shared" ca="1" si="15"/>
        <v>38.623874547908095</v>
      </c>
      <c r="R153">
        <f t="shared" ca="1" si="16"/>
        <v>30.075860945656782</v>
      </c>
      <c r="S153">
        <f t="shared" ca="1" si="17"/>
        <v>1.5288297918718772</v>
      </c>
      <c r="V153">
        <f t="shared" ca="1" si="18"/>
        <v>38.623874547908095</v>
      </c>
      <c r="W153">
        <f t="shared" ca="1" si="19"/>
        <v>30.075860945656782</v>
      </c>
      <c r="X153">
        <f t="shared" ca="1" si="20"/>
        <v>1.5288297918718772</v>
      </c>
      <c r="AA153" s="8">
        <f t="shared" ca="1" si="21"/>
        <v>10.66595978208009</v>
      </c>
      <c r="AB153" s="8">
        <f t="shared" ca="1" si="22"/>
        <v>8.6005563553279991</v>
      </c>
      <c r="AC153" s="8">
        <f t="shared" ca="1" si="23"/>
        <v>1.4689166340411894E-3</v>
      </c>
    </row>
    <row r="154" spans="1:29" x14ac:dyDescent="0.2">
      <c r="A154" s="17">
        <v>43355</v>
      </c>
      <c r="B154">
        <v>73.400000000000006</v>
      </c>
      <c r="C154">
        <v>17</v>
      </c>
      <c r="D154">
        <v>12.9</v>
      </c>
      <c r="L154">
        <f t="shared" ca="1" si="24"/>
        <v>73.400000000000006</v>
      </c>
      <c r="M154">
        <f t="shared" ca="1" si="25"/>
        <v>17</v>
      </c>
      <c r="N154">
        <f t="shared" ca="1" si="26"/>
        <v>12.9</v>
      </c>
      <c r="Q154">
        <f t="shared" ca="1" si="15"/>
        <v>20.229597502961173</v>
      </c>
      <c r="R154">
        <f t="shared" ca="1" si="16"/>
        <v>12.805720813725667</v>
      </c>
      <c r="S154">
        <f t="shared" ca="1" si="17"/>
        <v>7.7352039364976575</v>
      </c>
      <c r="V154">
        <f t="shared" ca="1" si="18"/>
        <v>20.229597502961173</v>
      </c>
      <c r="W154">
        <f t="shared" ca="1" si="19"/>
        <v>12.805720813725667</v>
      </c>
      <c r="X154">
        <f t="shared" ca="1" si="20"/>
        <v>7.7352039364976575</v>
      </c>
      <c r="AA154" s="8">
        <f t="shared" ca="1" si="21"/>
        <v>5.5863912126842257</v>
      </c>
      <c r="AB154" s="8">
        <f t="shared" ca="1" si="22"/>
        <v>3.6619508159067005</v>
      </c>
      <c r="AC154" s="8">
        <f t="shared" ca="1" si="23"/>
        <v>7.4320698029506447E-3</v>
      </c>
    </row>
    <row r="155" spans="1:29" x14ac:dyDescent="0.2">
      <c r="A155" s="17">
        <v>43362</v>
      </c>
      <c r="B155">
        <v>193.7</v>
      </c>
      <c r="C155">
        <v>35.4</v>
      </c>
      <c r="D155">
        <v>75.599999999999994</v>
      </c>
      <c r="L155">
        <f t="shared" ca="1" si="24"/>
        <v>193.7</v>
      </c>
      <c r="M155">
        <f t="shared" ca="1" si="25"/>
        <v>35.4</v>
      </c>
      <c r="N155">
        <f t="shared" ca="1" si="26"/>
        <v>75.599999999999994</v>
      </c>
      <c r="Q155">
        <f t="shared" ca="1" si="15"/>
        <v>39.901638941850422</v>
      </c>
      <c r="R155">
        <f t="shared" ca="1" si="16"/>
        <v>24.780093220670889</v>
      </c>
      <c r="S155">
        <f t="shared" ca="1" si="17"/>
        <v>31.828592675759662</v>
      </c>
      <c r="V155">
        <f t="shared" ca="1" si="18"/>
        <v>39.901638941850422</v>
      </c>
      <c r="W155">
        <f t="shared" ca="1" si="19"/>
        <v>24.780093220670889</v>
      </c>
      <c r="X155">
        <f t="shared" ca="1" si="20"/>
        <v>31.828592675759662</v>
      </c>
      <c r="AA155" s="8">
        <f t="shared" ca="1" si="21"/>
        <v>11.018813652808628</v>
      </c>
      <c r="AB155" s="8">
        <f t="shared" ca="1" si="22"/>
        <v>7.0861674955788105</v>
      </c>
      <c r="AC155" s="8">
        <f t="shared" ca="1" si="23"/>
        <v>3.0581265140248587E-2</v>
      </c>
    </row>
    <row r="156" spans="1:29" x14ac:dyDescent="0.2">
      <c r="A156" s="17">
        <v>43369</v>
      </c>
      <c r="B156">
        <v>220.5</v>
      </c>
      <c r="C156">
        <v>33.200000000000003</v>
      </c>
      <c r="D156">
        <v>37.9</v>
      </c>
      <c r="L156">
        <f t="shared" ca="1" si="24"/>
        <v>220.5</v>
      </c>
      <c r="M156">
        <f t="shared" ca="1" si="25"/>
        <v>33.200000000000003</v>
      </c>
      <c r="N156">
        <f t="shared" ca="1" si="26"/>
        <v>37.9</v>
      </c>
      <c r="Q156">
        <f t="shared" ca="1" si="15"/>
        <v>43.690399479483858</v>
      </c>
      <c r="R156">
        <f t="shared" ca="1" si="16"/>
        <v>23.389679740093413</v>
      </c>
      <c r="S156">
        <f t="shared" ca="1" si="17"/>
        <v>18.319405167037921</v>
      </c>
      <c r="V156">
        <f t="shared" ca="1" si="18"/>
        <v>43.690399479483858</v>
      </c>
      <c r="W156">
        <f t="shared" ca="1" si="19"/>
        <v>23.389679740093413</v>
      </c>
      <c r="X156">
        <f t="shared" ca="1" si="20"/>
        <v>18.319405167037921</v>
      </c>
      <c r="AA156" s="8">
        <f t="shared" ca="1" si="21"/>
        <v>12.065077602019779</v>
      </c>
      <c r="AB156" s="8">
        <f t="shared" ca="1" si="22"/>
        <v>6.6885619368045663</v>
      </c>
      <c r="AC156" s="8">
        <f t="shared" ca="1" si="23"/>
        <v>1.760148782988739E-2</v>
      </c>
    </row>
    <row r="157" spans="1:29" x14ac:dyDescent="0.2">
      <c r="A157" s="17">
        <v>43376</v>
      </c>
      <c r="B157">
        <v>104.6</v>
      </c>
      <c r="C157">
        <v>5.7</v>
      </c>
      <c r="D157">
        <v>34.4</v>
      </c>
      <c r="L157">
        <f t="shared" ca="1" si="24"/>
        <v>104.6</v>
      </c>
      <c r="M157">
        <f t="shared" ca="1" si="25"/>
        <v>5.7</v>
      </c>
      <c r="N157">
        <f t="shared" ca="1" si="26"/>
        <v>34.4</v>
      </c>
      <c r="Q157">
        <f t="shared" ca="1" si="15"/>
        <v>25.922219226920262</v>
      </c>
      <c r="R157">
        <f t="shared" ca="1" si="16"/>
        <v>4.789469038452256</v>
      </c>
      <c r="S157">
        <f t="shared" ca="1" si="17"/>
        <v>16.95300749640916</v>
      </c>
      <c r="V157">
        <f t="shared" ca="1" si="18"/>
        <v>25.922219226920262</v>
      </c>
      <c r="W157">
        <f t="shared" ca="1" si="19"/>
        <v>4.789469038452256</v>
      </c>
      <c r="X157">
        <f t="shared" ca="1" si="20"/>
        <v>16.95300749640916</v>
      </c>
      <c r="AA157" s="8">
        <f t="shared" ca="1" si="21"/>
        <v>7.1584052861824938</v>
      </c>
      <c r="AB157" s="8">
        <f t="shared" ca="1" si="22"/>
        <v>1.3696066241207878</v>
      </c>
      <c r="AC157" s="8">
        <f t="shared" ca="1" si="23"/>
        <v>1.6288637780933132E-2</v>
      </c>
    </row>
    <row r="158" spans="1:29" x14ac:dyDescent="0.2">
      <c r="A158" s="17">
        <v>43383</v>
      </c>
      <c r="B158">
        <v>96.2</v>
      </c>
      <c r="C158">
        <v>14.8</v>
      </c>
      <c r="D158">
        <v>38.9</v>
      </c>
      <c r="L158">
        <f t="shared" ca="1" si="24"/>
        <v>96.2</v>
      </c>
      <c r="M158">
        <f t="shared" ca="1" si="25"/>
        <v>14.8</v>
      </c>
      <c r="N158">
        <f t="shared" ca="1" si="26"/>
        <v>38.9</v>
      </c>
      <c r="Q158">
        <f t="shared" ca="1" si="15"/>
        <v>24.446829882816861</v>
      </c>
      <c r="R158">
        <f t="shared" ca="1" si="16"/>
        <v>11.304088367227084</v>
      </c>
      <c r="S158">
        <f t="shared" ca="1" si="17"/>
        <v>18.705084784334638</v>
      </c>
      <c r="V158">
        <f t="shared" ca="1" si="18"/>
        <v>24.446829882816861</v>
      </c>
      <c r="W158">
        <f t="shared" ca="1" si="19"/>
        <v>11.304088367227084</v>
      </c>
      <c r="X158">
        <f t="shared" ca="1" si="20"/>
        <v>18.705084784334638</v>
      </c>
      <c r="AA158" s="8">
        <f t="shared" ca="1" si="21"/>
        <v>6.7509774040419464</v>
      </c>
      <c r="AB158" s="8">
        <f t="shared" ca="1" si="22"/>
        <v>3.2325408480778282</v>
      </c>
      <c r="AC158" s="8">
        <f t="shared" ca="1" si="23"/>
        <v>1.7972053087229826E-2</v>
      </c>
    </row>
    <row r="159" spans="1:29" x14ac:dyDescent="0.2">
      <c r="A159" s="17">
        <v>43390</v>
      </c>
      <c r="B159">
        <v>140.30000000000001</v>
      </c>
      <c r="C159">
        <v>1.9</v>
      </c>
      <c r="D159">
        <v>9</v>
      </c>
      <c r="L159">
        <f t="shared" ca="1" si="24"/>
        <v>140.30000000000001</v>
      </c>
      <c r="M159">
        <f t="shared" ca="1" si="25"/>
        <v>1.9</v>
      </c>
      <c r="N159">
        <f t="shared" ca="1" si="26"/>
        <v>9</v>
      </c>
      <c r="Q159">
        <f t="shared" ca="1" si="15"/>
        <v>31.837603493384364</v>
      </c>
      <c r="R159">
        <f t="shared" ca="1" si="16"/>
        <v>1.7818791283781479</v>
      </c>
      <c r="S159">
        <f t="shared" ca="1" si="17"/>
        <v>5.7995461347952899</v>
      </c>
      <c r="V159">
        <f t="shared" ca="1" si="18"/>
        <v>31.837603493384364</v>
      </c>
      <c r="W159">
        <f t="shared" ca="1" si="19"/>
        <v>1.7818791283781479</v>
      </c>
      <c r="X159">
        <f t="shared" ca="1" si="20"/>
        <v>5.7995461347952899</v>
      </c>
      <c r="AA159" s="8">
        <f t="shared" ca="1" si="21"/>
        <v>8.7919351021359962</v>
      </c>
      <c r="AB159" s="8">
        <f t="shared" ca="1" si="22"/>
        <v>0.50954989749718471</v>
      </c>
      <c r="AC159" s="8">
        <f t="shared" ca="1" si="23"/>
        <v>5.5722683012734107E-3</v>
      </c>
    </row>
    <row r="160" spans="1:29" x14ac:dyDescent="0.2">
      <c r="A160" s="17">
        <v>43397</v>
      </c>
      <c r="B160">
        <v>240.1</v>
      </c>
      <c r="C160">
        <v>7.3</v>
      </c>
      <c r="D160">
        <v>8.6999999999999993</v>
      </c>
      <c r="L160">
        <f t="shared" ca="1" si="24"/>
        <v>240.1</v>
      </c>
      <c r="M160">
        <f t="shared" ca="1" si="25"/>
        <v>7.3</v>
      </c>
      <c r="N160">
        <f t="shared" ca="1" si="26"/>
        <v>8.6999999999999993</v>
      </c>
      <c r="Q160">
        <f t="shared" ca="1" si="15"/>
        <v>46.373995126382979</v>
      </c>
      <c r="R160">
        <f t="shared" ca="1" si="16"/>
        <v>5.9839860732539467</v>
      </c>
      <c r="S160">
        <f t="shared" ca="1" si="17"/>
        <v>5.6443690536851374</v>
      </c>
      <c r="V160">
        <f t="shared" ca="1" si="18"/>
        <v>46.373995126382979</v>
      </c>
      <c r="W160">
        <f t="shared" ca="1" si="19"/>
        <v>5.9839860732539467</v>
      </c>
      <c r="X160">
        <f t="shared" ca="1" si="20"/>
        <v>5.6443690536851374</v>
      </c>
      <c r="AA160" s="8">
        <f t="shared" ca="1" si="21"/>
        <v>12.806150929753583</v>
      </c>
      <c r="AB160" s="8">
        <f t="shared" ca="1" si="22"/>
        <v>1.7111932238784524</v>
      </c>
      <c r="AC160" s="8">
        <f t="shared" ca="1" si="23"/>
        <v>5.4231724392771758E-3</v>
      </c>
    </row>
    <row r="161" spans="1:29" x14ac:dyDescent="0.2">
      <c r="A161" s="17">
        <v>43404</v>
      </c>
      <c r="B161">
        <v>243.2</v>
      </c>
      <c r="C161">
        <v>49</v>
      </c>
      <c r="D161">
        <v>44.3</v>
      </c>
      <c r="L161">
        <f t="shared" ca="1" si="24"/>
        <v>243.2</v>
      </c>
      <c r="M161">
        <f t="shared" ca="1" si="25"/>
        <v>49</v>
      </c>
      <c r="N161">
        <f t="shared" ca="1" si="26"/>
        <v>44.3</v>
      </c>
      <c r="Q161">
        <f t="shared" ca="1" si="15"/>
        <v>46.792311491809784</v>
      </c>
      <c r="R161">
        <f t="shared" ca="1" si="16"/>
        <v>33.20293475662357</v>
      </c>
      <c r="S161">
        <f t="shared" ca="1" si="17"/>
        <v>20.75501162562324</v>
      </c>
      <c r="V161">
        <f t="shared" ca="1" si="18"/>
        <v>46.792311491809784</v>
      </c>
      <c r="W161">
        <f t="shared" ca="1" si="19"/>
        <v>33.20293475662357</v>
      </c>
      <c r="X161">
        <f t="shared" ca="1" si="20"/>
        <v>20.75501162562324</v>
      </c>
      <c r="AA161" s="8">
        <f t="shared" ca="1" si="21"/>
        <v>12.921668743076376</v>
      </c>
      <c r="AB161" s="8">
        <f t="shared" ca="1" si="22"/>
        <v>9.4947809491670654</v>
      </c>
      <c r="AC161" s="8">
        <f t="shared" ca="1" si="23"/>
        <v>1.9941645550527853E-2</v>
      </c>
    </row>
    <row r="162" spans="1:29" x14ac:dyDescent="0.2">
      <c r="A162" s="17">
        <v>43411</v>
      </c>
      <c r="B162">
        <v>38</v>
      </c>
      <c r="C162">
        <v>40.299999999999997</v>
      </c>
      <c r="D162">
        <v>11.9</v>
      </c>
      <c r="L162">
        <f t="shared" ca="1" si="24"/>
        <v>38</v>
      </c>
      <c r="M162">
        <f t="shared" ca="1" si="25"/>
        <v>40.299999999999997</v>
      </c>
      <c r="N162">
        <f t="shared" ca="1" si="26"/>
        <v>11.9</v>
      </c>
      <c r="Q162">
        <f t="shared" ca="1" si="15"/>
        <v>12.759936632617045</v>
      </c>
      <c r="R162">
        <f t="shared" ca="1" si="16"/>
        <v>27.846751645256383</v>
      </c>
      <c r="S162">
        <f t="shared" ca="1" si="17"/>
        <v>7.2516622619291908</v>
      </c>
      <c r="V162">
        <f t="shared" ca="1" si="18"/>
        <v>12.759936632617045</v>
      </c>
      <c r="W162">
        <f t="shared" ca="1" si="19"/>
        <v>27.846751645256383</v>
      </c>
      <c r="X162">
        <f t="shared" ca="1" si="20"/>
        <v>7.2516622619291908</v>
      </c>
      <c r="AA162" s="8">
        <f t="shared" ca="1" si="21"/>
        <v>3.523648845135217</v>
      </c>
      <c r="AB162" s="8">
        <f t="shared" ca="1" si="22"/>
        <v>7.9631155786559704</v>
      </c>
      <c r="AC162" s="8">
        <f t="shared" ca="1" si="23"/>
        <v>6.9674775947126746E-3</v>
      </c>
    </row>
    <row r="163" spans="1:29" x14ac:dyDescent="0.2">
      <c r="A163" s="17">
        <v>43418</v>
      </c>
      <c r="B163">
        <v>44.7</v>
      </c>
      <c r="C163">
        <v>25.8</v>
      </c>
      <c r="D163">
        <v>20.6</v>
      </c>
      <c r="L163">
        <f t="shared" ca="1" si="24"/>
        <v>44.7</v>
      </c>
      <c r="M163">
        <f t="shared" ca="1" si="25"/>
        <v>25.8</v>
      </c>
      <c r="N163">
        <f t="shared" ca="1" si="26"/>
        <v>20.6</v>
      </c>
      <c r="Q163">
        <f t="shared" ca="1" si="15"/>
        <v>14.296023921181417</v>
      </c>
      <c r="R163">
        <f t="shared" ca="1" si="16"/>
        <v>18.640507638930522</v>
      </c>
      <c r="S163">
        <f t="shared" ca="1" si="17"/>
        <v>11.248478337760925</v>
      </c>
      <c r="V163">
        <f t="shared" ca="1" si="18"/>
        <v>14.296023921181417</v>
      </c>
      <c r="W163">
        <f t="shared" ca="1" si="19"/>
        <v>18.640507638930522</v>
      </c>
      <c r="X163">
        <f t="shared" ca="1" si="20"/>
        <v>11.248478337760925</v>
      </c>
      <c r="AA163" s="8">
        <f t="shared" ca="1" si="21"/>
        <v>3.9478384282198955</v>
      </c>
      <c r="AB163" s="8">
        <f t="shared" ca="1" si="22"/>
        <v>5.3304787094946136</v>
      </c>
      <c r="AC163" s="8">
        <f t="shared" ca="1" si="23"/>
        <v>1.0807662845030246E-2</v>
      </c>
    </row>
    <row r="164" spans="1:29" x14ac:dyDescent="0.2">
      <c r="A164" s="17">
        <v>43425</v>
      </c>
      <c r="B164">
        <v>280.7</v>
      </c>
      <c r="C164">
        <v>13.9</v>
      </c>
      <c r="D164">
        <v>37</v>
      </c>
      <c r="L164">
        <f t="shared" ca="1" si="24"/>
        <v>280.7</v>
      </c>
      <c r="M164">
        <f t="shared" ca="1" si="25"/>
        <v>13.9</v>
      </c>
      <c r="N164">
        <f t="shared" ca="1" si="26"/>
        <v>37</v>
      </c>
      <c r="Q164">
        <f t="shared" ca="1" si="15"/>
        <v>51.733241210651762</v>
      </c>
      <c r="R164">
        <f t="shared" ca="1" si="16"/>
        <v>10.683494240762549</v>
      </c>
      <c r="S164">
        <f t="shared" ca="1" si="17"/>
        <v>17.970550417308232</v>
      </c>
      <c r="V164">
        <f t="shared" ca="1" si="18"/>
        <v>51.733241210651762</v>
      </c>
      <c r="W164">
        <f t="shared" ca="1" si="19"/>
        <v>10.683494240762549</v>
      </c>
      <c r="X164">
        <f t="shared" ca="1" si="20"/>
        <v>17.970550417308232</v>
      </c>
      <c r="AA164" s="8">
        <f t="shared" ca="1" si="21"/>
        <v>14.286103520376757</v>
      </c>
      <c r="AB164" s="8">
        <f t="shared" ca="1" si="22"/>
        <v>3.0550744484263639</v>
      </c>
      <c r="AC164" s="8">
        <f t="shared" ca="1" si="23"/>
        <v>1.7266304314059382E-2</v>
      </c>
    </row>
    <row r="165" spans="1:29" x14ac:dyDescent="0.2">
      <c r="A165" s="17">
        <v>43432</v>
      </c>
      <c r="B165">
        <v>121</v>
      </c>
      <c r="C165">
        <v>8.4</v>
      </c>
      <c r="D165">
        <v>48.7</v>
      </c>
      <c r="L165">
        <f t="shared" ca="1" si="24"/>
        <v>121</v>
      </c>
      <c r="M165">
        <f t="shared" ca="1" si="25"/>
        <v>8.4</v>
      </c>
      <c r="N165">
        <f t="shared" ca="1" si="26"/>
        <v>48.7</v>
      </c>
      <c r="Q165">
        <f t="shared" ca="1" si="15"/>
        <v>28.704484988067605</v>
      </c>
      <c r="R165">
        <f t="shared" ca="1" si="16"/>
        <v>6.7897120672855937</v>
      </c>
      <c r="S165">
        <f t="shared" ca="1" si="17"/>
        <v>22.388405742334715</v>
      </c>
      <c r="V165">
        <f t="shared" ca="1" si="18"/>
        <v>28.704484988067605</v>
      </c>
      <c r="W165">
        <f t="shared" ca="1" si="19"/>
        <v>6.7897120672855937</v>
      </c>
      <c r="X165">
        <f t="shared" ca="1" si="20"/>
        <v>22.388405742334715</v>
      </c>
      <c r="AA165" s="8">
        <f t="shared" ca="1" si="21"/>
        <v>7.926726306763876</v>
      </c>
      <c r="AB165" s="8">
        <f t="shared" ca="1" si="22"/>
        <v>1.9416003211563297</v>
      </c>
      <c r="AC165" s="8">
        <f t="shared" ca="1" si="23"/>
        <v>2.1511028748538934E-2</v>
      </c>
    </row>
    <row r="166" spans="1:29" x14ac:dyDescent="0.2">
      <c r="A166" s="17">
        <v>43439</v>
      </c>
      <c r="B166">
        <v>197.6</v>
      </c>
      <c r="C166">
        <v>23.3</v>
      </c>
      <c r="D166">
        <v>14.2</v>
      </c>
      <c r="L166">
        <f t="shared" ca="1" si="24"/>
        <v>197.6</v>
      </c>
      <c r="M166">
        <f t="shared" ca="1" si="25"/>
        <v>23.3</v>
      </c>
      <c r="N166">
        <f t="shared" ca="1" si="26"/>
        <v>14.2</v>
      </c>
      <c r="Q166">
        <f t="shared" ca="1" si="15"/>
        <v>40.462327244400889</v>
      </c>
      <c r="R166">
        <f t="shared" ca="1" si="16"/>
        <v>17.006710892032505</v>
      </c>
      <c r="S166">
        <f t="shared" ca="1" si="17"/>
        <v>8.3527729343992601</v>
      </c>
      <c r="V166">
        <f t="shared" ca="1" si="18"/>
        <v>40.462327244400889</v>
      </c>
      <c r="W166">
        <f t="shared" ca="1" si="19"/>
        <v>17.006710892032505</v>
      </c>
      <c r="X166">
        <f t="shared" ca="1" si="20"/>
        <v>8.3527729343992601</v>
      </c>
      <c r="AA166" s="8">
        <f t="shared" ca="1" si="21"/>
        <v>11.173647391144959</v>
      </c>
      <c r="AB166" s="8">
        <f t="shared" ca="1" si="22"/>
        <v>4.8632747607784879</v>
      </c>
      <c r="AC166" s="8">
        <f t="shared" ca="1" si="23"/>
        <v>8.0254369511503811E-3</v>
      </c>
    </row>
    <row r="167" spans="1:29" x14ac:dyDescent="0.2">
      <c r="A167" s="17">
        <v>43446</v>
      </c>
      <c r="B167">
        <v>171.3</v>
      </c>
      <c r="C167">
        <v>39.700000000000003</v>
      </c>
      <c r="D167">
        <v>37.700000000000003</v>
      </c>
      <c r="L167">
        <f t="shared" ca="1" si="24"/>
        <v>171.3</v>
      </c>
      <c r="M167">
        <f t="shared" ca="1" si="25"/>
        <v>39.700000000000003</v>
      </c>
      <c r="N167">
        <f t="shared" ca="1" si="26"/>
        <v>37.700000000000003</v>
      </c>
      <c r="Q167">
        <f t="shared" ca="1" si="15"/>
        <v>36.612564861927687</v>
      </c>
      <c r="R167">
        <f t="shared" ca="1" si="16"/>
        <v>27.473339698390795</v>
      </c>
      <c r="S167">
        <f t="shared" ca="1" si="17"/>
        <v>18.242026410881678</v>
      </c>
      <c r="V167">
        <f t="shared" ca="1" si="18"/>
        <v>36.612564861927687</v>
      </c>
      <c r="W167">
        <f t="shared" ca="1" si="19"/>
        <v>27.473339698390795</v>
      </c>
      <c r="X167">
        <f t="shared" ca="1" si="20"/>
        <v>18.242026410881678</v>
      </c>
      <c r="AA167" s="8">
        <f t="shared" ca="1" si="21"/>
        <v>10.110537819082413</v>
      </c>
      <c r="AB167" s="8">
        <f t="shared" ca="1" si="22"/>
        <v>7.856333914165198</v>
      </c>
      <c r="AC167" s="8">
        <f t="shared" ca="1" si="23"/>
        <v>1.7527141462068279E-2</v>
      </c>
    </row>
    <row r="168" spans="1:29" x14ac:dyDescent="0.2">
      <c r="A168" s="17">
        <v>43453</v>
      </c>
      <c r="B168">
        <v>187.8</v>
      </c>
      <c r="C168">
        <v>21.1</v>
      </c>
      <c r="D168">
        <v>9.5</v>
      </c>
      <c r="L168">
        <f t="shared" ca="1" si="24"/>
        <v>187.8</v>
      </c>
      <c r="M168">
        <f t="shared" ca="1" si="25"/>
        <v>21.1</v>
      </c>
      <c r="N168">
        <f t="shared" ca="1" si="26"/>
        <v>9.5</v>
      </c>
      <c r="Q168">
        <f t="shared" ca="1" si="15"/>
        <v>39.046931589374068</v>
      </c>
      <c r="R168">
        <f t="shared" ca="1" si="16"/>
        <v>15.554433902941327</v>
      </c>
      <c r="S168">
        <f t="shared" ca="1" si="17"/>
        <v>6.0559026369569615</v>
      </c>
      <c r="V168">
        <f t="shared" ca="1" si="18"/>
        <v>39.046931589374068</v>
      </c>
      <c r="W168">
        <f t="shared" ca="1" si="19"/>
        <v>15.554433902941327</v>
      </c>
      <c r="X168">
        <f t="shared" ca="1" si="20"/>
        <v>6.0559026369569615</v>
      </c>
      <c r="AA168" s="8">
        <f t="shared" ca="1" si="21"/>
        <v>10.782786730246695</v>
      </c>
      <c r="AB168" s="8">
        <f t="shared" ca="1" si="22"/>
        <v>4.4479785831962975</v>
      </c>
      <c r="AC168" s="8">
        <f t="shared" ca="1" si="23"/>
        <v>5.8185784741075193E-3</v>
      </c>
    </row>
    <row r="169" spans="1:29" x14ac:dyDescent="0.2">
      <c r="A169" s="17">
        <v>43460</v>
      </c>
      <c r="B169">
        <v>4.0999999999999996</v>
      </c>
      <c r="C169">
        <v>11.6</v>
      </c>
      <c r="D169">
        <v>5.7</v>
      </c>
      <c r="L169">
        <f t="shared" ca="1" si="24"/>
        <v>4.0999999999999996</v>
      </c>
      <c r="M169">
        <f t="shared" ca="1" si="25"/>
        <v>11.6</v>
      </c>
      <c r="N169">
        <f t="shared" ca="1" si="26"/>
        <v>5.7</v>
      </c>
      <c r="Q169">
        <f t="shared" ca="1" si="15"/>
        <v>2.6850272626520213</v>
      </c>
      <c r="R169">
        <f t="shared" ca="1" si="16"/>
        <v>9.0784601234345423</v>
      </c>
      <c r="S169">
        <f t="shared" ca="1" si="17"/>
        <v>4.0243883632092592</v>
      </c>
      <c r="V169">
        <f t="shared" ca="1" si="18"/>
        <v>2.6850272626520213</v>
      </c>
      <c r="W169">
        <f t="shared" ca="1" si="19"/>
        <v>9.0784601234345423</v>
      </c>
      <c r="X169">
        <f t="shared" ca="1" si="20"/>
        <v>4.0243883632092592</v>
      </c>
      <c r="AA169" s="8">
        <f t="shared" ca="1" si="21"/>
        <v>0.74146866756499807</v>
      </c>
      <c r="AB169" s="8">
        <f t="shared" ca="1" si="22"/>
        <v>2.5960955216636008</v>
      </c>
      <c r="AC169" s="8">
        <f t="shared" ca="1" si="23"/>
        <v>3.8666770100822881E-3</v>
      </c>
    </row>
    <row r="170" spans="1:29" x14ac:dyDescent="0.2">
      <c r="A170" s="17">
        <v>43467</v>
      </c>
      <c r="B170">
        <v>93.9</v>
      </c>
      <c r="C170">
        <v>43.5</v>
      </c>
      <c r="D170">
        <v>50.5</v>
      </c>
      <c r="L170">
        <f t="shared" ca="1" si="24"/>
        <v>93.9</v>
      </c>
      <c r="M170">
        <f t="shared" ca="1" si="25"/>
        <v>43.5</v>
      </c>
      <c r="N170">
        <f t="shared" ca="1" si="26"/>
        <v>50.5</v>
      </c>
      <c r="Q170">
        <f t="shared" ca="1" si="15"/>
        <v>24.036205842259509</v>
      </c>
      <c r="R170">
        <f t="shared" ca="1" si="16"/>
        <v>29.829112444180911</v>
      </c>
      <c r="S170">
        <f t="shared" ca="1" si="17"/>
        <v>23.047992422805862</v>
      </c>
      <c r="V170">
        <f t="shared" ca="1" si="18"/>
        <v>24.036205842259509</v>
      </c>
      <c r="W170">
        <f t="shared" ca="1" si="19"/>
        <v>29.829112444180911</v>
      </c>
      <c r="X170">
        <f t="shared" ca="1" si="20"/>
        <v>23.047992422805862</v>
      </c>
      <c r="AA170" s="8">
        <f t="shared" ca="1" si="21"/>
        <v>6.6375838216164578</v>
      </c>
      <c r="AB170" s="8">
        <f t="shared" ca="1" si="22"/>
        <v>8.5299956356741067</v>
      </c>
      <c r="AC170" s="8">
        <f t="shared" ca="1" si="23"/>
        <v>2.2144766952547766E-2</v>
      </c>
    </row>
    <row r="171" spans="1:29" x14ac:dyDescent="0.2">
      <c r="A171" s="17">
        <v>43474</v>
      </c>
      <c r="B171">
        <v>149.80000000000001</v>
      </c>
      <c r="C171">
        <v>1.3</v>
      </c>
      <c r="D171">
        <v>24.3</v>
      </c>
      <c r="L171">
        <f t="shared" ca="1" si="24"/>
        <v>149.80000000000001</v>
      </c>
      <c r="M171">
        <f t="shared" ca="1" si="25"/>
        <v>1.3</v>
      </c>
      <c r="N171">
        <f t="shared" ca="1" si="26"/>
        <v>24.3</v>
      </c>
      <c r="Q171">
        <f t="shared" ca="1" si="15"/>
        <v>33.331761784987691</v>
      </c>
      <c r="R171">
        <f t="shared" ca="1" si="16"/>
        <v>1.2663361857313113</v>
      </c>
      <c r="S171">
        <f t="shared" ca="1" si="17"/>
        <v>12.837634858935019</v>
      </c>
      <c r="V171">
        <f t="shared" ca="1" si="18"/>
        <v>33.331761784987691</v>
      </c>
      <c r="W171">
        <f t="shared" ca="1" si="19"/>
        <v>1.2663361857313113</v>
      </c>
      <c r="X171">
        <f t="shared" ca="1" si="20"/>
        <v>12.837634858935019</v>
      </c>
      <c r="AA171" s="8">
        <f t="shared" ca="1" si="21"/>
        <v>9.2045460178672798</v>
      </c>
      <c r="AB171" s="8">
        <f t="shared" ca="1" si="22"/>
        <v>0.36212415497771583</v>
      </c>
      <c r="AC171" s="8">
        <f t="shared" ca="1" si="23"/>
        <v>1.23345420702117E-2</v>
      </c>
    </row>
    <row r="172" spans="1:29" x14ac:dyDescent="0.2">
      <c r="A172" s="17">
        <v>43481</v>
      </c>
      <c r="B172">
        <v>11.7</v>
      </c>
      <c r="C172">
        <v>36.9</v>
      </c>
      <c r="D172">
        <v>45.2</v>
      </c>
      <c r="L172">
        <f t="shared" ca="1" si="24"/>
        <v>11.7</v>
      </c>
      <c r="M172">
        <f t="shared" ca="1" si="25"/>
        <v>36.9</v>
      </c>
      <c r="N172">
        <f t="shared" ca="1" si="26"/>
        <v>45.2</v>
      </c>
      <c r="Q172">
        <f t="shared" ca="1" si="15"/>
        <v>5.5940984244028078</v>
      </c>
      <c r="R172">
        <f t="shared" ca="1" si="16"/>
        <v>25.723125081682017</v>
      </c>
      <c r="S172">
        <f t="shared" ca="1" si="17"/>
        <v>21.091659320598016</v>
      </c>
      <c r="V172">
        <f t="shared" ca="1" si="18"/>
        <v>5.5940984244028078</v>
      </c>
      <c r="W172">
        <f t="shared" ca="1" si="19"/>
        <v>25.723125081682017</v>
      </c>
      <c r="X172">
        <f t="shared" ca="1" si="20"/>
        <v>21.091659320598016</v>
      </c>
      <c r="AA172" s="8">
        <f t="shared" ca="1" si="21"/>
        <v>1.5448069234397808</v>
      </c>
      <c r="AB172" s="8">
        <f t="shared" ca="1" si="22"/>
        <v>7.3558388669204611</v>
      </c>
      <c r="AC172" s="8">
        <f t="shared" ca="1" si="23"/>
        <v>2.0265100392649033E-2</v>
      </c>
    </row>
    <row r="173" spans="1:29" x14ac:dyDescent="0.2">
      <c r="A173" s="17">
        <v>43488</v>
      </c>
      <c r="B173">
        <v>131.69999999999999</v>
      </c>
      <c r="C173">
        <v>18.399999999999999</v>
      </c>
      <c r="D173">
        <v>34.6</v>
      </c>
      <c r="L173">
        <f t="shared" ca="1" si="24"/>
        <v>131.69999999999999</v>
      </c>
      <c r="M173">
        <f t="shared" ca="1" si="25"/>
        <v>18.399999999999999</v>
      </c>
      <c r="N173">
        <f t="shared" ca="1" si="26"/>
        <v>34.6</v>
      </c>
      <c r="Q173">
        <f t="shared" ca="1" si="15"/>
        <v>30.458607359742825</v>
      </c>
      <c r="R173">
        <f t="shared" ca="1" si="16"/>
        <v>13.751055683585932</v>
      </c>
      <c r="S173">
        <f t="shared" ca="1" si="17"/>
        <v>17.031812956620968</v>
      </c>
      <c r="V173">
        <f t="shared" ca="1" si="18"/>
        <v>30.458607359742825</v>
      </c>
      <c r="W173">
        <f t="shared" ca="1" si="19"/>
        <v>13.751055683585932</v>
      </c>
      <c r="X173">
        <f t="shared" ca="1" si="20"/>
        <v>17.031812956620968</v>
      </c>
      <c r="AA173" s="8">
        <f t="shared" ca="1" si="21"/>
        <v>8.4111261472285648</v>
      </c>
      <c r="AB173" s="8">
        <f t="shared" ca="1" si="22"/>
        <v>3.9322807604951686</v>
      </c>
      <c r="AC173" s="8">
        <f t="shared" ca="1" si="23"/>
        <v>1.6364354941845245E-2</v>
      </c>
    </row>
    <row r="174" spans="1:29" x14ac:dyDescent="0.2">
      <c r="A174" s="17">
        <v>43495</v>
      </c>
      <c r="B174">
        <v>172.5</v>
      </c>
      <c r="C174">
        <v>18.100000000000001</v>
      </c>
      <c r="D174">
        <v>30.7</v>
      </c>
      <c r="L174">
        <f t="shared" ca="1" si="24"/>
        <v>172.5</v>
      </c>
      <c r="M174">
        <f t="shared" ca="1" si="25"/>
        <v>18.100000000000001</v>
      </c>
      <c r="N174">
        <f t="shared" ca="1" si="26"/>
        <v>30.7</v>
      </c>
      <c r="Q174">
        <f t="shared" ca="1" si="15"/>
        <v>36.791912997779647</v>
      </c>
      <c r="R174">
        <f t="shared" ca="1" si="16"/>
        <v>13.549108400296227</v>
      </c>
      <c r="S174">
        <f t="shared" ca="1" si="17"/>
        <v>15.477852384328676</v>
      </c>
      <c r="V174">
        <f t="shared" ca="1" si="18"/>
        <v>36.791912997779647</v>
      </c>
      <c r="W174">
        <f t="shared" ca="1" si="19"/>
        <v>13.549108400296227</v>
      </c>
      <c r="X174">
        <f t="shared" ca="1" si="20"/>
        <v>15.477852384328676</v>
      </c>
      <c r="AA174" s="8">
        <f t="shared" ca="1" si="21"/>
        <v>10.16006469918905</v>
      </c>
      <c r="AB174" s="8">
        <f t="shared" ca="1" si="22"/>
        <v>3.8745314912763495</v>
      </c>
      <c r="AC174" s="8">
        <f t="shared" ca="1" si="23"/>
        <v>1.4871292375024459E-2</v>
      </c>
    </row>
    <row r="175" spans="1:29" x14ac:dyDescent="0.2">
      <c r="A175" s="17">
        <v>43502</v>
      </c>
      <c r="B175">
        <v>85.7</v>
      </c>
      <c r="C175">
        <v>35.799999999999997</v>
      </c>
      <c r="D175">
        <v>49.3</v>
      </c>
      <c r="L175">
        <f t="shared" ca="1" si="24"/>
        <v>85.7</v>
      </c>
      <c r="M175">
        <f t="shared" ca="1" si="25"/>
        <v>35.799999999999997</v>
      </c>
      <c r="N175">
        <f t="shared" ca="1" si="26"/>
        <v>49.3</v>
      </c>
      <c r="Q175">
        <f t="shared" ca="1" si="15"/>
        <v>22.546886329997257</v>
      </c>
      <c r="R175">
        <f t="shared" ca="1" si="16"/>
        <v>25.031952381656872</v>
      </c>
      <c r="S175">
        <f t="shared" ca="1" si="17"/>
        <v>22.60880121677463</v>
      </c>
      <c r="V175">
        <f t="shared" ca="1" si="18"/>
        <v>22.546886329997257</v>
      </c>
      <c r="W175">
        <f t="shared" ca="1" si="19"/>
        <v>25.031952381656872</v>
      </c>
      <c r="X175">
        <f t="shared" ca="1" si="20"/>
        <v>22.60880121677463</v>
      </c>
      <c r="AA175" s="8">
        <f t="shared" ca="1" si="21"/>
        <v>6.2263091318969446</v>
      </c>
      <c r="AB175" s="8">
        <f t="shared" ca="1" si="22"/>
        <v>7.1581896701586007</v>
      </c>
      <c r="AC175" s="8">
        <f t="shared" ca="1" si="23"/>
        <v>2.172278716677057E-2</v>
      </c>
    </row>
    <row r="176" spans="1:29" x14ac:dyDescent="0.2">
      <c r="A176" s="17">
        <v>43509</v>
      </c>
      <c r="B176">
        <v>188.4</v>
      </c>
      <c r="C176">
        <v>18.100000000000001</v>
      </c>
      <c r="D176">
        <v>25.6</v>
      </c>
      <c r="L176">
        <f t="shared" ca="1" si="24"/>
        <v>188.4</v>
      </c>
      <c r="M176">
        <f t="shared" ca="1" si="25"/>
        <v>18.100000000000001</v>
      </c>
      <c r="N176">
        <f t="shared" ca="1" si="26"/>
        <v>25.6</v>
      </c>
      <c r="Q176">
        <f t="shared" ca="1" si="15"/>
        <v>39.134215204080355</v>
      </c>
      <c r="R176">
        <f t="shared" ca="1" si="16"/>
        <v>13.549108400296227</v>
      </c>
      <c r="S176">
        <f t="shared" ca="1" si="17"/>
        <v>13.3841862731683</v>
      </c>
      <c r="V176">
        <f t="shared" ca="1" si="18"/>
        <v>39.134215204080355</v>
      </c>
      <c r="W176">
        <f t="shared" ca="1" si="19"/>
        <v>13.549108400296227</v>
      </c>
      <c r="X176">
        <f t="shared" ca="1" si="20"/>
        <v>13.3841862731683</v>
      </c>
      <c r="AA176" s="8">
        <f t="shared" ca="1" si="21"/>
        <v>10.806890048077667</v>
      </c>
      <c r="AB176" s="8">
        <f t="shared" ca="1" si="22"/>
        <v>3.8745314912763495</v>
      </c>
      <c r="AC176" s="8">
        <f t="shared" ca="1" si="23"/>
        <v>1.2859674735727735E-2</v>
      </c>
    </row>
    <row r="177" spans="1:29" x14ac:dyDescent="0.2">
      <c r="A177" s="17">
        <v>43516</v>
      </c>
      <c r="B177">
        <v>163.5</v>
      </c>
      <c r="C177">
        <v>36.799999999999997</v>
      </c>
      <c r="D177">
        <v>7.4</v>
      </c>
      <c r="L177">
        <f t="shared" ca="1" si="24"/>
        <v>163.5</v>
      </c>
      <c r="M177">
        <f t="shared" ca="1" si="25"/>
        <v>36.799999999999997</v>
      </c>
      <c r="N177">
        <f t="shared" ca="1" si="26"/>
        <v>7.4</v>
      </c>
      <c r="Q177">
        <f t="shared" ca="1" si="15"/>
        <v>35.437447260114119</v>
      </c>
      <c r="R177">
        <f t="shared" ca="1" si="16"/>
        <v>25.660377242490803</v>
      </c>
      <c r="S177">
        <f t="shared" ca="1" si="17"/>
        <v>4.9589002887088762</v>
      </c>
      <c r="V177">
        <f t="shared" ca="1" si="18"/>
        <v>35.437447260114119</v>
      </c>
      <c r="W177">
        <f t="shared" ca="1" si="19"/>
        <v>25.660377242490803</v>
      </c>
      <c r="X177">
        <f t="shared" ca="1" si="20"/>
        <v>4.9589002887088762</v>
      </c>
      <c r="AA177" s="8">
        <f t="shared" ca="1" si="21"/>
        <v>9.7860297984121569</v>
      </c>
      <c r="AB177" s="8">
        <f t="shared" ca="1" si="22"/>
        <v>7.3378953630548791</v>
      </c>
      <c r="AC177" s="8">
        <f t="shared" ca="1" si="23"/>
        <v>4.7645664411846934E-3</v>
      </c>
    </row>
    <row r="178" spans="1:29" x14ac:dyDescent="0.2">
      <c r="A178" s="17">
        <v>43523</v>
      </c>
      <c r="B178">
        <v>117.2</v>
      </c>
      <c r="C178">
        <v>14.7</v>
      </c>
      <c r="D178">
        <v>5.4</v>
      </c>
      <c r="L178">
        <f t="shared" ca="1" si="24"/>
        <v>117.2</v>
      </c>
      <c r="M178">
        <f t="shared" ca="1" si="25"/>
        <v>14.7</v>
      </c>
      <c r="N178">
        <f t="shared" ca="1" si="26"/>
        <v>5.4</v>
      </c>
      <c r="Q178">
        <f t="shared" ca="1" si="15"/>
        <v>28.070446979747533</v>
      </c>
      <c r="R178">
        <f t="shared" ca="1" si="16"/>
        <v>11.235324008240893</v>
      </c>
      <c r="S178">
        <f t="shared" ca="1" si="17"/>
        <v>3.8540292630089836</v>
      </c>
      <c r="V178">
        <f t="shared" ca="1" si="18"/>
        <v>28.070446979747533</v>
      </c>
      <c r="W178">
        <f t="shared" ca="1" si="19"/>
        <v>11.235324008240893</v>
      </c>
      <c r="X178">
        <f t="shared" ca="1" si="20"/>
        <v>3.8540292630089836</v>
      </c>
      <c r="AA178" s="8">
        <f t="shared" ca="1" si="21"/>
        <v>7.7516370911890933</v>
      </c>
      <c r="AB178" s="8">
        <f t="shared" ca="1" si="22"/>
        <v>3.2128768475769829</v>
      </c>
      <c r="AC178" s="8">
        <f t="shared" ca="1" si="23"/>
        <v>3.7029940956238511E-3</v>
      </c>
    </row>
    <row r="179" spans="1:29" x14ac:dyDescent="0.2">
      <c r="A179" s="17">
        <v>43530</v>
      </c>
      <c r="B179">
        <v>234.5</v>
      </c>
      <c r="C179">
        <v>3.4</v>
      </c>
      <c r="D179">
        <v>84.8</v>
      </c>
      <c r="L179">
        <f t="shared" ca="1" si="24"/>
        <v>234.5</v>
      </c>
      <c r="M179">
        <f t="shared" ca="1" si="25"/>
        <v>3.4</v>
      </c>
      <c r="N179">
        <f t="shared" ca="1" si="26"/>
        <v>84.8</v>
      </c>
      <c r="Q179">
        <f t="shared" ca="1" si="15"/>
        <v>45.614192700238384</v>
      </c>
      <c r="R179">
        <f t="shared" ca="1" si="16"/>
        <v>3.0083684495397365</v>
      </c>
      <c r="S179">
        <f t="shared" ca="1" si="17"/>
        <v>34.891262309526191</v>
      </c>
      <c r="V179">
        <f t="shared" ca="1" si="18"/>
        <v>45.614192700238384</v>
      </c>
      <c r="W179">
        <f t="shared" ca="1" si="19"/>
        <v>3.0083684495397365</v>
      </c>
      <c r="X179">
        <f t="shared" ca="1" si="20"/>
        <v>34.891262309526191</v>
      </c>
      <c r="AA179" s="8">
        <f t="shared" ca="1" si="21"/>
        <v>12.596331945655209</v>
      </c>
      <c r="AB179" s="8">
        <f t="shared" ca="1" si="22"/>
        <v>0.86027935940412703</v>
      </c>
      <c r="AC179" s="8">
        <f t="shared" ca="1" si="23"/>
        <v>3.3523912120004398E-2</v>
      </c>
    </row>
    <row r="180" spans="1:29" x14ac:dyDescent="0.2">
      <c r="A180" s="17">
        <v>43537</v>
      </c>
      <c r="B180">
        <v>17.899999999999999</v>
      </c>
      <c r="C180">
        <v>37.6</v>
      </c>
      <c r="D180">
        <v>21.6</v>
      </c>
      <c r="L180">
        <f t="shared" ca="1" si="24"/>
        <v>17.899999999999999</v>
      </c>
      <c r="M180">
        <f t="shared" ca="1" si="25"/>
        <v>37.6</v>
      </c>
      <c r="N180">
        <f t="shared" ca="1" si="26"/>
        <v>21.6</v>
      </c>
      <c r="Q180">
        <f t="shared" ca="1" si="15"/>
        <v>7.5335057083874117</v>
      </c>
      <c r="R180">
        <f t="shared" ca="1" si="16"/>
        <v>26.16188669498392</v>
      </c>
      <c r="S180">
        <f t="shared" ca="1" si="17"/>
        <v>11.683232003517155</v>
      </c>
      <c r="V180">
        <f t="shared" ca="1" si="18"/>
        <v>7.5335057083874117</v>
      </c>
      <c r="W180">
        <f t="shared" ca="1" si="19"/>
        <v>26.16188669498392</v>
      </c>
      <c r="X180">
        <f t="shared" ca="1" si="20"/>
        <v>11.683232003517155</v>
      </c>
      <c r="AA180" s="8">
        <f t="shared" ca="1" si="21"/>
        <v>2.0803730812677586</v>
      </c>
      <c r="AB180" s="8">
        <f t="shared" ca="1" si="22"/>
        <v>7.4813080592596615</v>
      </c>
      <c r="AC180" s="8">
        <f t="shared" ca="1" si="23"/>
        <v>1.1225378992854522E-2</v>
      </c>
    </row>
    <row r="181" spans="1:29" x14ac:dyDescent="0.2">
      <c r="A181" s="17">
        <v>43544</v>
      </c>
      <c r="B181">
        <v>206.8</v>
      </c>
      <c r="C181">
        <v>5.2</v>
      </c>
      <c r="D181">
        <v>19.399999999999999</v>
      </c>
      <c r="L181">
        <f t="shared" ca="1" si="24"/>
        <v>206.8</v>
      </c>
      <c r="M181">
        <f t="shared" ca="1" si="25"/>
        <v>5.2</v>
      </c>
      <c r="N181">
        <f t="shared" ca="1" si="26"/>
        <v>19.399999999999999</v>
      </c>
      <c r="Q181">
        <f t="shared" ca="1" si="15"/>
        <v>41.772010076522477</v>
      </c>
      <c r="R181">
        <f t="shared" ca="1" si="16"/>
        <v>4.4096387192426336</v>
      </c>
      <c r="S181">
        <f t="shared" ca="1" si="17"/>
        <v>10.721150287831128</v>
      </c>
      <c r="V181">
        <f t="shared" ca="1" si="18"/>
        <v>41.772010076522477</v>
      </c>
      <c r="W181">
        <f t="shared" ca="1" si="19"/>
        <v>4.4096387192426336</v>
      </c>
      <c r="X181">
        <f t="shared" ca="1" si="20"/>
        <v>10.721150287831128</v>
      </c>
      <c r="AA181" s="8">
        <f t="shared" ca="1" si="21"/>
        <v>11.535315519425636</v>
      </c>
      <c r="AB181" s="8">
        <f t="shared" ca="1" si="22"/>
        <v>1.2609895483959339</v>
      </c>
      <c r="AC181" s="8">
        <f t="shared" ca="1" si="23"/>
        <v>1.0301000201316343E-2</v>
      </c>
    </row>
    <row r="182" spans="1:29" x14ac:dyDescent="0.2">
      <c r="A182" s="17">
        <v>43551</v>
      </c>
      <c r="B182">
        <v>215.4</v>
      </c>
      <c r="C182">
        <v>23.6</v>
      </c>
      <c r="D182">
        <v>57.6</v>
      </c>
      <c r="L182">
        <f t="shared" ca="1" si="24"/>
        <v>215.4</v>
      </c>
      <c r="M182">
        <f t="shared" ca="1" si="25"/>
        <v>23.6</v>
      </c>
      <c r="N182">
        <f t="shared" ca="1" si="26"/>
        <v>57.6</v>
      </c>
      <c r="Q182">
        <f t="shared" ca="1" si="15"/>
        <v>42.980552042586609</v>
      </c>
      <c r="R182">
        <f t="shared" ca="1" si="16"/>
        <v>17.203658089500212</v>
      </c>
      <c r="S182">
        <f t="shared" ca="1" si="17"/>
        <v>25.605778640607369</v>
      </c>
      <c r="V182">
        <f t="shared" ca="1" si="18"/>
        <v>42.980552042586609</v>
      </c>
      <c r="W182">
        <f t="shared" ca="1" si="19"/>
        <v>17.203658089500212</v>
      </c>
      <c r="X182">
        <f t="shared" ca="1" si="20"/>
        <v>25.605778640607369</v>
      </c>
      <c r="AA182" s="8">
        <f t="shared" ca="1" si="21"/>
        <v>11.869053658229067</v>
      </c>
      <c r="AB182" s="8">
        <f t="shared" ca="1" si="22"/>
        <v>4.9195941949554687</v>
      </c>
      <c r="AC182" s="8">
        <f t="shared" ca="1" si="23"/>
        <v>2.4602316342038473E-2</v>
      </c>
    </row>
    <row r="183" spans="1:29" x14ac:dyDescent="0.2">
      <c r="A183" s="17">
        <v>43558</v>
      </c>
      <c r="B183">
        <v>284.3</v>
      </c>
      <c r="C183">
        <v>10.6</v>
      </c>
      <c r="D183">
        <v>6.4</v>
      </c>
      <c r="L183">
        <f t="shared" ca="1" si="24"/>
        <v>284.3</v>
      </c>
      <c r="M183">
        <f t="shared" ca="1" si="25"/>
        <v>10.6</v>
      </c>
      <c r="N183">
        <f t="shared" ca="1" si="26"/>
        <v>6.4</v>
      </c>
      <c r="Q183">
        <f t="shared" ca="1" si="15"/>
        <v>52.196790747196914</v>
      </c>
      <c r="R183">
        <f t="shared" ca="1" si="16"/>
        <v>8.3709602322216625</v>
      </c>
      <c r="S183">
        <f t="shared" ca="1" si="17"/>
        <v>4.4151349166758882</v>
      </c>
      <c r="V183">
        <f t="shared" ca="1" si="18"/>
        <v>52.196790747196914</v>
      </c>
      <c r="W183">
        <f t="shared" ca="1" si="19"/>
        <v>8.3709602322216625</v>
      </c>
      <c r="X183">
        <f t="shared" ca="1" si="20"/>
        <v>4.4151349166758882</v>
      </c>
      <c r="AA183" s="8">
        <f t="shared" ca="1" si="21"/>
        <v>14.41411244676398</v>
      </c>
      <c r="AB183" s="8">
        <f t="shared" ca="1" si="22"/>
        <v>2.3937773670225941</v>
      </c>
      <c r="AC183" s="8">
        <f t="shared" ca="1" si="23"/>
        <v>4.2421106359397691E-3</v>
      </c>
    </row>
    <row r="184" spans="1:29" x14ac:dyDescent="0.2">
      <c r="A184" s="17">
        <v>43565</v>
      </c>
      <c r="B184">
        <v>50</v>
      </c>
      <c r="C184">
        <v>11.6</v>
      </c>
      <c r="D184">
        <v>18.399999999999999</v>
      </c>
      <c r="L184">
        <f t="shared" ca="1" si="24"/>
        <v>50</v>
      </c>
      <c r="M184">
        <f t="shared" ca="1" si="25"/>
        <v>11.6</v>
      </c>
      <c r="N184">
        <f t="shared" ca="1" si="26"/>
        <v>18.399999999999999</v>
      </c>
      <c r="Q184">
        <f t="shared" ca="1" si="15"/>
        <v>15.462474735549584</v>
      </c>
      <c r="R184">
        <f t="shared" ca="1" si="16"/>
        <v>9.0784601234345423</v>
      </c>
      <c r="S184">
        <f t="shared" ca="1" si="17"/>
        <v>10.276713718102226</v>
      </c>
      <c r="V184">
        <f t="shared" ca="1" si="18"/>
        <v>15.462474735549584</v>
      </c>
      <c r="W184">
        <f t="shared" ca="1" si="19"/>
        <v>9.0784601234345423</v>
      </c>
      <c r="X184">
        <f t="shared" ca="1" si="20"/>
        <v>10.276713718102226</v>
      </c>
      <c r="AA184" s="8">
        <f t="shared" ca="1" si="21"/>
        <v>4.2699531207371759</v>
      </c>
      <c r="AB184" s="8">
        <f t="shared" ca="1" si="22"/>
        <v>2.5960955216636008</v>
      </c>
      <c r="AC184" s="8">
        <f t="shared" ca="1" si="23"/>
        <v>9.8739806118748902E-3</v>
      </c>
    </row>
    <row r="185" spans="1:29" x14ac:dyDescent="0.2">
      <c r="A185" s="17">
        <v>43572</v>
      </c>
      <c r="B185">
        <v>164.5</v>
      </c>
      <c r="C185">
        <v>20.9</v>
      </c>
      <c r="D185">
        <v>47.4</v>
      </c>
      <c r="L185">
        <f t="shared" ca="1" si="24"/>
        <v>164.5</v>
      </c>
      <c r="M185">
        <f t="shared" ca="1" si="25"/>
        <v>20.9</v>
      </c>
      <c r="N185">
        <f t="shared" ca="1" si="26"/>
        <v>47.4</v>
      </c>
      <c r="Q185">
        <f t="shared" ca="1" si="15"/>
        <v>35.58902839279888</v>
      </c>
      <c r="R185">
        <f t="shared" ca="1" si="16"/>
        <v>15.421678942947494</v>
      </c>
      <c r="S185">
        <f t="shared" ca="1" si="17"/>
        <v>21.909005951684566</v>
      </c>
      <c r="V185">
        <f t="shared" ca="1" si="18"/>
        <v>35.58902839279888</v>
      </c>
      <c r="W185">
        <f t="shared" ca="1" si="19"/>
        <v>15.421678942947494</v>
      </c>
      <c r="X185">
        <f t="shared" ca="1" si="20"/>
        <v>21.909005951684566</v>
      </c>
      <c r="AA185" s="8">
        <f t="shared" ca="1" si="21"/>
        <v>9.827888837254374</v>
      </c>
      <c r="AB185" s="8">
        <f t="shared" ca="1" si="22"/>
        <v>4.4100156960510457</v>
      </c>
      <c r="AC185" s="8">
        <f t="shared" ca="1" si="23"/>
        <v>2.1050416108344596E-2</v>
      </c>
    </row>
    <row r="186" spans="1:29" x14ac:dyDescent="0.2">
      <c r="A186" s="17">
        <v>43579</v>
      </c>
      <c r="B186">
        <v>19.600000000000001</v>
      </c>
      <c r="C186">
        <v>20.100000000000001</v>
      </c>
      <c r="D186">
        <v>17</v>
      </c>
      <c r="L186">
        <f t="shared" ca="1" si="24"/>
        <v>19.600000000000001</v>
      </c>
      <c r="M186">
        <f t="shared" ca="1" si="25"/>
        <v>20.100000000000001</v>
      </c>
      <c r="N186">
        <f t="shared" ca="1" si="26"/>
        <v>17</v>
      </c>
      <c r="Q186">
        <f t="shared" ca="1" si="15"/>
        <v>8.0274803277041524</v>
      </c>
      <c r="R186">
        <f t="shared" ca="1" si="16"/>
        <v>14.889374437525268</v>
      </c>
      <c r="S186">
        <f t="shared" ca="1" si="17"/>
        <v>9.6462638564168639</v>
      </c>
      <c r="V186">
        <f t="shared" ca="1" si="18"/>
        <v>8.0274803277041524</v>
      </c>
      <c r="W186">
        <f t="shared" ca="1" si="19"/>
        <v>14.889374437525268</v>
      </c>
      <c r="X186">
        <f t="shared" ca="1" si="20"/>
        <v>9.6462638564168639</v>
      </c>
      <c r="AA186" s="8">
        <f t="shared" ca="1" si="21"/>
        <v>2.2167838760073049</v>
      </c>
      <c r="AB186" s="8">
        <f t="shared" ca="1" si="22"/>
        <v>4.2577967818410443</v>
      </c>
      <c r="AC186" s="8">
        <f t="shared" ca="1" si="23"/>
        <v>9.2682373867741287E-3</v>
      </c>
    </row>
    <row r="187" spans="1:29" x14ac:dyDescent="0.2">
      <c r="A187" s="17">
        <v>43586</v>
      </c>
      <c r="B187">
        <v>168.4</v>
      </c>
      <c r="C187">
        <v>7.1</v>
      </c>
      <c r="D187">
        <v>12.8</v>
      </c>
      <c r="L187">
        <f t="shared" ca="1" si="24"/>
        <v>168.4</v>
      </c>
      <c r="M187">
        <f t="shared" ca="1" si="25"/>
        <v>7.1</v>
      </c>
      <c r="N187">
        <f t="shared" ca="1" si="26"/>
        <v>12.8</v>
      </c>
      <c r="Q187">
        <f t="shared" ca="1" si="15"/>
        <v>36.177575706408966</v>
      </c>
      <c r="R187">
        <f t="shared" ca="1" si="16"/>
        <v>5.8362315477882696</v>
      </c>
      <c r="S187">
        <f t="shared" ca="1" si="17"/>
        <v>7.6871963774811611</v>
      </c>
      <c r="V187">
        <f t="shared" ca="1" si="18"/>
        <v>36.177575706408966</v>
      </c>
      <c r="W187">
        <f t="shared" ca="1" si="19"/>
        <v>5.8362315477882696</v>
      </c>
      <c r="X187">
        <f t="shared" ca="1" si="20"/>
        <v>7.6871963774811611</v>
      </c>
      <c r="AA187" s="8">
        <f t="shared" ca="1" si="21"/>
        <v>9.9904158247794115</v>
      </c>
      <c r="AB187" s="8">
        <f t="shared" ca="1" si="22"/>
        <v>1.6689410294917839</v>
      </c>
      <c r="AC187" s="8">
        <f t="shared" ca="1" si="23"/>
        <v>7.3859436073636896E-3</v>
      </c>
    </row>
    <row r="188" spans="1:29" x14ac:dyDescent="0.2">
      <c r="A188" s="17">
        <v>43593</v>
      </c>
      <c r="B188">
        <v>222.4</v>
      </c>
      <c r="C188">
        <v>3.4</v>
      </c>
      <c r="D188">
        <v>13.1</v>
      </c>
      <c r="L188">
        <f t="shared" ca="1" si="24"/>
        <v>222.4</v>
      </c>
      <c r="M188">
        <f t="shared" ca="1" si="25"/>
        <v>3.4</v>
      </c>
      <c r="N188">
        <f t="shared" ca="1" si="26"/>
        <v>13.1</v>
      </c>
      <c r="Q188">
        <f t="shared" ca="1" si="15"/>
        <v>43.953589522520467</v>
      </c>
      <c r="R188">
        <f t="shared" ca="1" si="16"/>
        <v>3.0083684495397365</v>
      </c>
      <c r="S188">
        <f t="shared" ca="1" si="17"/>
        <v>7.8309966201167285</v>
      </c>
      <c r="V188">
        <f t="shared" ca="1" si="18"/>
        <v>43.953589522520467</v>
      </c>
      <c r="W188">
        <f t="shared" ca="1" si="19"/>
        <v>3.0083684495397365</v>
      </c>
      <c r="X188">
        <f t="shared" ca="1" si="20"/>
        <v>7.8309966201167285</v>
      </c>
      <c r="AA188" s="8">
        <f t="shared" ca="1" si="21"/>
        <v>12.137757374490313</v>
      </c>
      <c r="AB188" s="8">
        <f t="shared" ca="1" si="22"/>
        <v>0.86027935940412703</v>
      </c>
      <c r="AC188" s="8">
        <f t="shared" ca="1" si="23"/>
        <v>7.524108476670636E-3</v>
      </c>
    </row>
    <row r="189" spans="1:29" x14ac:dyDescent="0.2">
      <c r="A189" s="17">
        <v>43600</v>
      </c>
      <c r="B189">
        <v>276.89999999999998</v>
      </c>
      <c r="C189">
        <v>48.9</v>
      </c>
      <c r="D189">
        <v>41.8</v>
      </c>
      <c r="L189">
        <f t="shared" ca="1" si="24"/>
        <v>276.89999999999998</v>
      </c>
      <c r="M189">
        <f t="shared" ca="1" si="25"/>
        <v>48.9</v>
      </c>
      <c r="N189">
        <f t="shared" ca="1" si="26"/>
        <v>41.8</v>
      </c>
      <c r="Q189">
        <f t="shared" ca="1" si="15"/>
        <v>51.241999633660249</v>
      </c>
      <c r="R189">
        <f t="shared" ca="1" si="16"/>
        <v>33.141943546798537</v>
      </c>
      <c r="S189">
        <f t="shared" ca="1" si="17"/>
        <v>19.812579646153896</v>
      </c>
      <c r="V189">
        <f t="shared" ca="1" si="18"/>
        <v>51.241999633660249</v>
      </c>
      <c r="W189">
        <f t="shared" ca="1" si="19"/>
        <v>33.141943546798537</v>
      </c>
      <c r="X189">
        <f t="shared" ca="1" si="20"/>
        <v>19.812579646153896</v>
      </c>
      <c r="AA189" s="8">
        <f t="shared" ca="1" si="21"/>
        <v>14.150447453635497</v>
      </c>
      <c r="AB189" s="8">
        <f t="shared" ca="1" si="22"/>
        <v>9.4773397747239585</v>
      </c>
      <c r="AC189" s="8">
        <f t="shared" ca="1" si="23"/>
        <v>1.9036146443658735E-2</v>
      </c>
    </row>
    <row r="190" spans="1:29" x14ac:dyDescent="0.2">
      <c r="A190" s="17">
        <v>43607</v>
      </c>
      <c r="B190">
        <v>248.4</v>
      </c>
      <c r="C190">
        <v>30.2</v>
      </c>
      <c r="D190">
        <v>20.3</v>
      </c>
      <c r="L190">
        <f t="shared" ca="1" si="24"/>
        <v>248.4</v>
      </c>
      <c r="M190">
        <f t="shared" ca="1" si="25"/>
        <v>30.2</v>
      </c>
      <c r="N190">
        <f t="shared" ca="1" si="26"/>
        <v>20.3</v>
      </c>
      <c r="Q190">
        <f t="shared" ca="1" si="15"/>
        <v>47.490431328957506</v>
      </c>
      <c r="R190">
        <f t="shared" ca="1" si="16"/>
        <v>21.478613774980996</v>
      </c>
      <c r="S190">
        <f t="shared" ca="1" si="17"/>
        <v>11.117236134110321</v>
      </c>
      <c r="V190">
        <f t="shared" ca="1" si="18"/>
        <v>47.490431328957506</v>
      </c>
      <c r="W190">
        <f t="shared" ca="1" si="19"/>
        <v>21.478613774980996</v>
      </c>
      <c r="X190">
        <f t="shared" ca="1" si="20"/>
        <v>11.117236134110321</v>
      </c>
      <c r="AA190" s="8">
        <f t="shared" ca="1" si="21"/>
        <v>13.114454117232818</v>
      </c>
      <c r="AB190" s="8">
        <f t="shared" ca="1" si="22"/>
        <v>6.142069500182493</v>
      </c>
      <c r="AC190" s="8">
        <f t="shared" ca="1" si="23"/>
        <v>1.0681563878974286E-2</v>
      </c>
    </row>
    <row r="191" spans="1:29" x14ac:dyDescent="0.2">
      <c r="A191" s="17">
        <v>43614</v>
      </c>
      <c r="B191">
        <v>170.2</v>
      </c>
      <c r="C191">
        <v>7.8</v>
      </c>
      <c r="D191">
        <v>35.200000000000003</v>
      </c>
      <c r="L191">
        <f t="shared" ca="1" si="24"/>
        <v>170.2</v>
      </c>
      <c r="M191">
        <f t="shared" ca="1" si="25"/>
        <v>7.8</v>
      </c>
      <c r="N191">
        <f t="shared" ca="1" si="26"/>
        <v>35.200000000000003</v>
      </c>
      <c r="Q191">
        <f t="shared" ca="1" si="15"/>
        <v>36.447831028656239</v>
      </c>
      <c r="R191">
        <f t="shared" ca="1" si="16"/>
        <v>6.3516292851113461</v>
      </c>
      <c r="S191">
        <f t="shared" ca="1" si="17"/>
        <v>17.267685524782252</v>
      </c>
      <c r="V191">
        <f t="shared" ca="1" si="18"/>
        <v>36.447831028656239</v>
      </c>
      <c r="W191">
        <f t="shared" ca="1" si="19"/>
        <v>6.3516292851113461</v>
      </c>
      <c r="X191">
        <f t="shared" ca="1" si="20"/>
        <v>17.267685524782252</v>
      </c>
      <c r="AA191" s="8">
        <f t="shared" ca="1" si="21"/>
        <v>10.065046669864802</v>
      </c>
      <c r="AB191" s="8">
        <f t="shared" ca="1" si="22"/>
        <v>1.8163252487919392</v>
      </c>
      <c r="AC191" s="8">
        <f t="shared" ca="1" si="23"/>
        <v>1.6590983923520115E-2</v>
      </c>
    </row>
    <row r="192" spans="1:29" x14ac:dyDescent="0.2">
      <c r="A192" s="17">
        <v>43621</v>
      </c>
      <c r="B192">
        <v>276.7</v>
      </c>
      <c r="C192">
        <v>2.2999999999999998</v>
      </c>
      <c r="D192">
        <v>23.7</v>
      </c>
      <c r="L192">
        <f t="shared" ca="1" si="24"/>
        <v>276.7</v>
      </c>
      <c r="M192">
        <f t="shared" ca="1" si="25"/>
        <v>2.2999999999999998</v>
      </c>
      <c r="N192">
        <f t="shared" ca="1" si="26"/>
        <v>23.7</v>
      </c>
      <c r="Q192">
        <f t="shared" ca="1" si="15"/>
        <v>51.21608898928617</v>
      </c>
      <c r="R192">
        <f t="shared" ca="1" si="16"/>
        <v>2.1161919228052097</v>
      </c>
      <c r="S192">
        <f t="shared" ca="1" si="17"/>
        <v>12.583419548160155</v>
      </c>
      <c r="V192">
        <f t="shared" ca="1" si="18"/>
        <v>51.21608898928617</v>
      </c>
      <c r="W192">
        <f t="shared" ca="1" si="19"/>
        <v>2.1161919228052097</v>
      </c>
      <c r="X192">
        <f t="shared" ca="1" si="20"/>
        <v>12.583419548160155</v>
      </c>
      <c r="AA192" s="8">
        <f t="shared" ca="1" si="21"/>
        <v>14.143292244737982</v>
      </c>
      <c r="AB192" s="8">
        <f t="shared" ca="1" si="22"/>
        <v>0.60515068624841561</v>
      </c>
      <c r="AC192" s="8">
        <f t="shared" ca="1" si="23"/>
        <v>1.2090289177829262E-2</v>
      </c>
    </row>
    <row r="193" spans="1:29" x14ac:dyDescent="0.2">
      <c r="A193" s="17">
        <v>43628</v>
      </c>
      <c r="B193">
        <v>165.6</v>
      </c>
      <c r="C193">
        <v>10</v>
      </c>
      <c r="D193">
        <v>17.600000000000001</v>
      </c>
      <c r="L193">
        <f t="shared" ca="1" si="24"/>
        <v>165.6</v>
      </c>
      <c r="M193">
        <f t="shared" ca="1" si="25"/>
        <v>10</v>
      </c>
      <c r="N193">
        <f t="shared" ca="1" si="26"/>
        <v>17.600000000000001</v>
      </c>
      <c r="Q193">
        <f t="shared" ca="1" si="15"/>
        <v>35.755448723254936</v>
      </c>
      <c r="R193">
        <f t="shared" ca="1" si="16"/>
        <v>7.9432823472428176</v>
      </c>
      <c r="S193">
        <f t="shared" ca="1" si="17"/>
        <v>9.9176809784617461</v>
      </c>
      <c r="V193">
        <f t="shared" ca="1" si="18"/>
        <v>35.755448723254936</v>
      </c>
      <c r="W193">
        <f t="shared" ca="1" si="19"/>
        <v>7.9432823472428176</v>
      </c>
      <c r="X193">
        <f t="shared" ca="1" si="20"/>
        <v>9.9176809784617461</v>
      </c>
      <c r="AA193" s="8">
        <f t="shared" ca="1" si="21"/>
        <v>9.8738457116576157</v>
      </c>
      <c r="AB193" s="8">
        <f t="shared" ca="1" si="22"/>
        <v>2.2714777009104852</v>
      </c>
      <c r="AC193" s="8">
        <f t="shared" ca="1" si="23"/>
        <v>9.5290179703649072E-3</v>
      </c>
    </row>
    <row r="194" spans="1:29" x14ac:dyDescent="0.2">
      <c r="A194" s="17">
        <v>43635</v>
      </c>
      <c r="B194">
        <v>156.6</v>
      </c>
      <c r="C194">
        <v>2.6</v>
      </c>
      <c r="D194">
        <v>8.3000000000000007</v>
      </c>
      <c r="L194">
        <f t="shared" ca="1" si="24"/>
        <v>156.6</v>
      </c>
      <c r="M194">
        <f t="shared" ca="1" si="25"/>
        <v>2.6</v>
      </c>
      <c r="N194">
        <f t="shared" ca="1" si="26"/>
        <v>8.3000000000000007</v>
      </c>
      <c r="Q194">
        <f t="shared" ref="Q194:Q213" ca="1" si="27">L194^Q$7</f>
        <v>34.38382837577096</v>
      </c>
      <c r="R194">
        <f t="shared" ref="R194:R213" ca="1" si="28">M194^R$7</f>
        <v>2.3630668793283913</v>
      </c>
      <c r="S194">
        <f t="shared" ref="S194:S213" ca="1" si="29">N194^S$7</f>
        <v>5.4357875410988408</v>
      </c>
      <c r="V194">
        <f t="shared" ref="V194:V213" ca="1" si="30">Q194*V$5+V193*(1-V$5)</f>
        <v>34.38382837577096</v>
      </c>
      <c r="W194">
        <f t="shared" ref="W194:W213" ca="1" si="31">R194*W$5+W193*(1-W$5)</f>
        <v>2.3630668793283913</v>
      </c>
      <c r="X194">
        <f t="shared" ref="X194:X213" ca="1" si="32">S194*X$5+X193*(1-X$5)</f>
        <v>5.4357875410988408</v>
      </c>
      <c r="AA194" s="8">
        <f t="shared" ref="AA194:AA213" ca="1" si="33">V194*AA$8</f>
        <v>9.4950735756721247</v>
      </c>
      <c r="AB194" s="8">
        <f t="shared" ref="AB194:AB213" ca="1" si="34">W194*AB$8</f>
        <v>0.6757475672531934</v>
      </c>
      <c r="AC194" s="8">
        <f t="shared" ref="AC194:AC213" ca="1" si="35">X194*AC$8</f>
        <v>5.2227650067294728E-3</v>
      </c>
    </row>
    <row r="195" spans="1:29" x14ac:dyDescent="0.2">
      <c r="A195" s="17">
        <v>43642</v>
      </c>
      <c r="B195">
        <v>218.5</v>
      </c>
      <c r="C195">
        <v>5.4</v>
      </c>
      <c r="D195">
        <v>27.4</v>
      </c>
      <c r="L195">
        <f t="shared" ca="1" si="24"/>
        <v>218.5</v>
      </c>
      <c r="M195">
        <f t="shared" ca="1" si="25"/>
        <v>5.4</v>
      </c>
      <c r="N195">
        <f t="shared" ca="1" si="26"/>
        <v>27.4</v>
      </c>
      <c r="Q195">
        <f t="shared" ca="1" si="27"/>
        <v>43.412621212417044</v>
      </c>
      <c r="R195">
        <f t="shared" ca="1" si="28"/>
        <v>4.5619905765190385</v>
      </c>
      <c r="S195">
        <f t="shared" ca="1" si="29"/>
        <v>14.131896571355801</v>
      </c>
      <c r="V195">
        <f t="shared" ca="1" si="30"/>
        <v>43.412621212417044</v>
      </c>
      <c r="W195">
        <f t="shared" ca="1" si="31"/>
        <v>4.5619905765190385</v>
      </c>
      <c r="X195">
        <f t="shared" ca="1" si="32"/>
        <v>14.131896571355801</v>
      </c>
      <c r="AA195" s="8">
        <f t="shared" ca="1" si="33"/>
        <v>11.988369300236238</v>
      </c>
      <c r="AB195" s="8">
        <f t="shared" ca="1" si="34"/>
        <v>1.304556405441595</v>
      </c>
      <c r="AC195" s="8">
        <f t="shared" ca="1" si="35"/>
        <v>1.3578083089810596E-2</v>
      </c>
    </row>
    <row r="196" spans="1:29" x14ac:dyDescent="0.2">
      <c r="A196" s="17">
        <v>43649</v>
      </c>
      <c r="B196">
        <v>56.2</v>
      </c>
      <c r="C196">
        <v>5.7</v>
      </c>
      <c r="D196">
        <v>29.7</v>
      </c>
      <c r="L196">
        <f t="shared" ca="1" si="24"/>
        <v>56.2</v>
      </c>
      <c r="M196">
        <f t="shared" ca="1" si="25"/>
        <v>5.7</v>
      </c>
      <c r="N196">
        <f t="shared" ca="1" si="26"/>
        <v>29.7</v>
      </c>
      <c r="Q196">
        <f t="shared" ca="1" si="27"/>
        <v>16.780906627599585</v>
      </c>
      <c r="R196">
        <f t="shared" ca="1" si="28"/>
        <v>4.789469038452256</v>
      </c>
      <c r="S196">
        <f t="shared" ca="1" si="29"/>
        <v>15.073189511285062</v>
      </c>
      <c r="V196">
        <f t="shared" ca="1" si="30"/>
        <v>16.780906627599585</v>
      </c>
      <c r="W196">
        <f t="shared" ca="1" si="31"/>
        <v>4.789469038452256</v>
      </c>
      <c r="X196">
        <f t="shared" ca="1" si="32"/>
        <v>15.073189511285062</v>
      </c>
      <c r="AA196" s="8">
        <f t="shared" ca="1" si="33"/>
        <v>4.6340372966676489</v>
      </c>
      <c r="AB196" s="8">
        <f t="shared" ca="1" si="34"/>
        <v>1.3696066241207878</v>
      </c>
      <c r="AC196" s="8">
        <f t="shared" ca="1" si="35"/>
        <v>1.4482487794846262E-2</v>
      </c>
    </row>
    <row r="197" spans="1:29" x14ac:dyDescent="0.2">
      <c r="A197" s="17">
        <v>43656</v>
      </c>
      <c r="B197">
        <v>287.60000000000002</v>
      </c>
      <c r="C197">
        <v>43</v>
      </c>
      <c r="D197">
        <v>71.8</v>
      </c>
      <c r="L197">
        <f t="shared" ca="1" si="24"/>
        <v>287.60000000000002</v>
      </c>
      <c r="M197">
        <f t="shared" ca="1" si="25"/>
        <v>43</v>
      </c>
      <c r="N197">
        <f t="shared" ca="1" si="26"/>
        <v>71.8</v>
      </c>
      <c r="Q197">
        <f t="shared" ca="1" si="27"/>
        <v>52.620166409996372</v>
      </c>
      <c r="R197">
        <f t="shared" ca="1" si="28"/>
        <v>29.52035732381249</v>
      </c>
      <c r="S197">
        <f t="shared" ca="1" si="29"/>
        <v>30.542146458781037</v>
      </c>
      <c r="V197">
        <f t="shared" ca="1" si="30"/>
        <v>52.620166409996372</v>
      </c>
      <c r="W197">
        <f t="shared" ca="1" si="31"/>
        <v>29.52035732381249</v>
      </c>
      <c r="X197">
        <f t="shared" ca="1" si="32"/>
        <v>30.542146458781037</v>
      </c>
      <c r="AA197" s="8">
        <f t="shared" ca="1" si="33"/>
        <v>14.531027382020651</v>
      </c>
      <c r="AB197" s="8">
        <f t="shared" ca="1" si="34"/>
        <v>8.4417033730677993</v>
      </c>
      <c r="AC197" s="8">
        <f t="shared" ca="1" si="35"/>
        <v>2.9345233335422514E-2</v>
      </c>
    </row>
    <row r="198" spans="1:29" x14ac:dyDescent="0.2">
      <c r="A198" s="17">
        <v>43663</v>
      </c>
      <c r="B198">
        <v>253.8</v>
      </c>
      <c r="C198">
        <v>21.3</v>
      </c>
      <c r="D198">
        <v>30</v>
      </c>
      <c r="L198">
        <f t="shared" ca="1" si="24"/>
        <v>253.8</v>
      </c>
      <c r="M198">
        <f t="shared" ca="1" si="25"/>
        <v>21.3</v>
      </c>
      <c r="N198">
        <f t="shared" ca="1" si="26"/>
        <v>30</v>
      </c>
      <c r="Q198">
        <f t="shared" ca="1" si="27"/>
        <v>48.210777164898715</v>
      </c>
      <c r="R198">
        <f t="shared" ca="1" si="28"/>
        <v>15.687063086491341</v>
      </c>
      <c r="S198">
        <f t="shared" ca="1" si="29"/>
        <v>15.194870523363546</v>
      </c>
      <c r="V198">
        <f t="shared" ca="1" si="30"/>
        <v>48.210777164898715</v>
      </c>
      <c r="W198">
        <f t="shared" ca="1" si="31"/>
        <v>15.687063086491341</v>
      </c>
      <c r="X198">
        <f t="shared" ca="1" si="32"/>
        <v>15.194870523363546</v>
      </c>
      <c r="AA198" s="8">
        <f t="shared" ca="1" si="33"/>
        <v>13.31337718762048</v>
      </c>
      <c r="AB198" s="8">
        <f t="shared" ca="1" si="34"/>
        <v>4.4859055030455455</v>
      </c>
      <c r="AC198" s="8">
        <f t="shared" ca="1" si="35"/>
        <v>1.4599400261910506E-2</v>
      </c>
    </row>
    <row r="199" spans="1:29" x14ac:dyDescent="0.2">
      <c r="A199" s="17">
        <v>43670</v>
      </c>
      <c r="B199">
        <v>205</v>
      </c>
      <c r="C199">
        <v>45.1</v>
      </c>
      <c r="D199">
        <v>19.600000000000001</v>
      </c>
      <c r="L199">
        <f t="shared" ca="1" si="24"/>
        <v>205</v>
      </c>
      <c r="M199">
        <f t="shared" ca="1" si="25"/>
        <v>45.1</v>
      </c>
      <c r="N199">
        <f t="shared" ca="1" si="26"/>
        <v>19.600000000000001</v>
      </c>
      <c r="Q199">
        <f t="shared" ca="1" si="27"/>
        <v>41.51716621301874</v>
      </c>
      <c r="R199">
        <f t="shared" ca="1" si="28"/>
        <v>30.814766960704578</v>
      </c>
      <c r="S199">
        <f t="shared" ca="1" si="29"/>
        <v>10.809481363106284</v>
      </c>
      <c r="V199">
        <f t="shared" ca="1" si="30"/>
        <v>41.51716621301874</v>
      </c>
      <c r="W199">
        <f t="shared" ca="1" si="31"/>
        <v>30.814766960704578</v>
      </c>
      <c r="X199">
        <f t="shared" ca="1" si="32"/>
        <v>10.809481363106284</v>
      </c>
      <c r="AA199" s="8">
        <f t="shared" ca="1" si="33"/>
        <v>11.464940539425397</v>
      </c>
      <c r="AB199" s="8">
        <f t="shared" ca="1" si="34"/>
        <v>8.8118554710936987</v>
      </c>
      <c r="AC199" s="8">
        <f t="shared" ca="1" si="35"/>
        <v>1.0385869678915648E-2</v>
      </c>
    </row>
    <row r="200" spans="1:29" x14ac:dyDescent="0.2">
      <c r="A200" s="17">
        <v>43677</v>
      </c>
      <c r="B200">
        <v>139.5</v>
      </c>
      <c r="C200">
        <v>2.1</v>
      </c>
      <c r="D200">
        <v>26.6</v>
      </c>
      <c r="L200">
        <f t="shared" ca="1" si="24"/>
        <v>139.5</v>
      </c>
      <c r="M200">
        <f t="shared" ca="1" si="25"/>
        <v>2.1</v>
      </c>
      <c r="N200">
        <f t="shared" ca="1" si="26"/>
        <v>26.6</v>
      </c>
      <c r="Q200">
        <f t="shared" ca="1" si="27"/>
        <v>31.710416429005448</v>
      </c>
      <c r="R200">
        <f t="shared" ca="1" si="28"/>
        <v>1.94983277064862</v>
      </c>
      <c r="S200">
        <f t="shared" ca="1" si="29"/>
        <v>13.800833275600638</v>
      </c>
      <c r="V200">
        <f t="shared" ca="1" si="30"/>
        <v>31.710416429005448</v>
      </c>
      <c r="W200">
        <f t="shared" ca="1" si="31"/>
        <v>1.94983277064862</v>
      </c>
      <c r="X200">
        <f t="shared" ca="1" si="32"/>
        <v>13.800833275600638</v>
      </c>
      <c r="AA200" s="8">
        <f t="shared" ca="1" si="33"/>
        <v>8.7568124706199963</v>
      </c>
      <c r="AB200" s="8">
        <f t="shared" ca="1" si="34"/>
        <v>0.55757827374349778</v>
      </c>
      <c r="AC200" s="8">
        <f t="shared" ca="1" si="35"/>
        <v>1.3259993800446453E-2</v>
      </c>
    </row>
    <row r="201" spans="1:29" x14ac:dyDescent="0.2">
      <c r="A201" s="17">
        <v>43684</v>
      </c>
      <c r="B201">
        <v>191.1</v>
      </c>
      <c r="C201">
        <v>28.7</v>
      </c>
      <c r="D201">
        <v>18.2</v>
      </c>
      <c r="L201">
        <f t="shared" ca="1" si="24"/>
        <v>191.1</v>
      </c>
      <c r="M201">
        <f t="shared" ca="1" si="25"/>
        <v>28.7</v>
      </c>
      <c r="N201">
        <f t="shared" ca="1" si="26"/>
        <v>18.2</v>
      </c>
      <c r="Q201">
        <f t="shared" ca="1" si="27"/>
        <v>39.525964926782159</v>
      </c>
      <c r="R201">
        <f t="shared" ca="1" si="28"/>
        <v>20.516048027232522</v>
      </c>
      <c r="S201">
        <f t="shared" ca="1" si="29"/>
        <v>10.187253431857185</v>
      </c>
      <c r="V201">
        <f t="shared" ca="1" si="30"/>
        <v>39.525964926782159</v>
      </c>
      <c r="W201">
        <f t="shared" ca="1" si="31"/>
        <v>20.516048027232522</v>
      </c>
      <c r="X201">
        <f t="shared" ca="1" si="32"/>
        <v>10.187253431857185</v>
      </c>
      <c r="AA201" s="8">
        <f t="shared" ca="1" si="33"/>
        <v>10.915071498951937</v>
      </c>
      <c r="AB201" s="8">
        <f t="shared" ca="1" si="34"/>
        <v>5.8668121775682689</v>
      </c>
      <c r="AC201" s="8">
        <f t="shared" ca="1" si="35"/>
        <v>9.7880261758414768E-3</v>
      </c>
    </row>
    <row r="202" spans="1:29" x14ac:dyDescent="0.2">
      <c r="A202" s="17">
        <v>43691</v>
      </c>
      <c r="B202">
        <v>286</v>
      </c>
      <c r="C202">
        <v>13.9</v>
      </c>
      <c r="D202">
        <v>3.7</v>
      </c>
      <c r="L202">
        <f t="shared" ref="L202:L213" ca="1" si="36">OFFSET(B202,-L$6,0)</f>
        <v>286</v>
      </c>
      <c r="M202">
        <f t="shared" ref="M202:M213" ca="1" si="37">OFFSET(C202,-M$6,0)</f>
        <v>13.9</v>
      </c>
      <c r="N202">
        <f t="shared" ref="N202:N213" ca="1" si="38">OFFSET(D202,-N$6,0)</f>
        <v>3.7</v>
      </c>
      <c r="Q202">
        <f t="shared" ca="1" si="27"/>
        <v>52.415076403795219</v>
      </c>
      <c r="R202">
        <f t="shared" ca="1" si="28"/>
        <v>10.683494240762549</v>
      </c>
      <c r="S202">
        <f t="shared" ca="1" si="29"/>
        <v>2.8481403021171037</v>
      </c>
      <c r="V202">
        <f t="shared" ca="1" si="30"/>
        <v>52.415076403795219</v>
      </c>
      <c r="W202">
        <f t="shared" ca="1" si="31"/>
        <v>10.683494240762549</v>
      </c>
      <c r="X202">
        <f t="shared" ca="1" si="32"/>
        <v>2.8481403021171037</v>
      </c>
      <c r="AA202" s="8">
        <f t="shared" ca="1" si="33"/>
        <v>14.474391899862207</v>
      </c>
      <c r="AB202" s="8">
        <f t="shared" ca="1" si="34"/>
        <v>3.0550744484263639</v>
      </c>
      <c r="AC202" s="8">
        <f t="shared" ca="1" si="35"/>
        <v>2.7365248166314666E-3</v>
      </c>
    </row>
    <row r="203" spans="1:29" x14ac:dyDescent="0.2">
      <c r="A203" s="17">
        <v>43698</v>
      </c>
      <c r="B203">
        <v>18.7</v>
      </c>
      <c r="C203">
        <v>12.1</v>
      </c>
      <c r="D203">
        <v>23.4</v>
      </c>
      <c r="L203">
        <f t="shared" ca="1" si="36"/>
        <v>18.7</v>
      </c>
      <c r="M203">
        <f t="shared" ca="1" si="37"/>
        <v>12.1</v>
      </c>
      <c r="N203">
        <f t="shared" ca="1" si="38"/>
        <v>23.4</v>
      </c>
      <c r="Q203">
        <f t="shared" ca="1" si="27"/>
        <v>7.7676406273344636</v>
      </c>
      <c r="R203">
        <f t="shared" ca="1" si="28"/>
        <v>9.4298944854635938</v>
      </c>
      <c r="S203">
        <f t="shared" ca="1" si="29"/>
        <v>12.455830392277283</v>
      </c>
      <c r="V203">
        <f t="shared" ca="1" si="30"/>
        <v>7.7676406273344636</v>
      </c>
      <c r="W203">
        <f t="shared" ca="1" si="31"/>
        <v>9.4298944854635938</v>
      </c>
      <c r="X203">
        <f t="shared" ca="1" si="32"/>
        <v>12.455830392277283</v>
      </c>
      <c r="AA203" s="8">
        <f t="shared" ca="1" si="33"/>
        <v>2.1450292986540358</v>
      </c>
      <c r="AB203" s="8">
        <f t="shared" ca="1" si="34"/>
        <v>2.6965924298415889</v>
      </c>
      <c r="AC203" s="8">
        <f t="shared" ca="1" si="35"/>
        <v>1.1967700100617368E-2</v>
      </c>
    </row>
    <row r="204" spans="1:29" x14ac:dyDescent="0.2">
      <c r="A204" s="17">
        <v>43705</v>
      </c>
      <c r="B204">
        <v>39.5</v>
      </c>
      <c r="C204">
        <v>41.1</v>
      </c>
      <c r="D204">
        <v>5.8</v>
      </c>
      <c r="L204">
        <f t="shared" ca="1" si="36"/>
        <v>39.5</v>
      </c>
      <c r="M204">
        <f t="shared" ca="1" si="37"/>
        <v>41.1</v>
      </c>
      <c r="N204">
        <f t="shared" ca="1" si="38"/>
        <v>5.8</v>
      </c>
      <c r="Q204">
        <f t="shared" ca="1" si="27"/>
        <v>13.110461120362354</v>
      </c>
      <c r="R204">
        <f t="shared" ca="1" si="28"/>
        <v>28.343771598981981</v>
      </c>
      <c r="S204">
        <f t="shared" ca="1" si="29"/>
        <v>4.0807726032955998</v>
      </c>
      <c r="V204">
        <f t="shared" ca="1" si="30"/>
        <v>13.110461120362354</v>
      </c>
      <c r="W204">
        <f t="shared" ca="1" si="31"/>
        <v>28.343771598981981</v>
      </c>
      <c r="X204">
        <f t="shared" ca="1" si="32"/>
        <v>4.0807726032955998</v>
      </c>
      <c r="AA204" s="8">
        <f t="shared" ca="1" si="33"/>
        <v>3.6204459721113915</v>
      </c>
      <c r="AB204" s="8">
        <f t="shared" ca="1" si="34"/>
        <v>8.1052444483652444</v>
      </c>
      <c r="AC204" s="8">
        <f t="shared" ca="1" si="35"/>
        <v>3.9208516138223093E-3</v>
      </c>
    </row>
    <row r="205" spans="1:29" x14ac:dyDescent="0.2">
      <c r="A205" s="17">
        <v>43712</v>
      </c>
      <c r="B205">
        <v>75.5</v>
      </c>
      <c r="C205">
        <v>10.8</v>
      </c>
      <c r="D205">
        <v>6</v>
      </c>
      <c r="L205">
        <f t="shared" ca="1" si="36"/>
        <v>75.5</v>
      </c>
      <c r="M205">
        <f t="shared" ca="1" si="37"/>
        <v>10.8</v>
      </c>
      <c r="N205">
        <f t="shared" ca="1" si="38"/>
        <v>6</v>
      </c>
      <c r="Q205">
        <f t="shared" ca="1" si="27"/>
        <v>20.63302318274409</v>
      </c>
      <c r="R205">
        <f t="shared" ca="1" si="28"/>
        <v>8.5129754299445661</v>
      </c>
      <c r="S205">
        <f t="shared" ca="1" si="29"/>
        <v>4.192962712629476</v>
      </c>
      <c r="V205">
        <f t="shared" ca="1" si="30"/>
        <v>20.63302318274409</v>
      </c>
      <c r="W205">
        <f t="shared" ca="1" si="31"/>
        <v>8.5129754299445661</v>
      </c>
      <c r="X205">
        <f t="shared" ca="1" si="32"/>
        <v>4.192962712629476</v>
      </c>
      <c r="AA205" s="8">
        <f t="shared" ca="1" si="33"/>
        <v>5.6977969721008703</v>
      </c>
      <c r="AB205" s="8">
        <f t="shared" ca="1" si="34"/>
        <v>2.4343883311953509</v>
      </c>
      <c r="AC205" s="8">
        <f t="shared" ca="1" si="35"/>
        <v>4.0286451161805105E-3</v>
      </c>
    </row>
    <row r="206" spans="1:29" x14ac:dyDescent="0.2">
      <c r="A206" s="17">
        <v>43719</v>
      </c>
      <c r="B206">
        <v>17.2</v>
      </c>
      <c r="C206">
        <v>4.0999999999999996</v>
      </c>
      <c r="D206">
        <v>31.6</v>
      </c>
      <c r="L206">
        <f t="shared" ca="1" si="36"/>
        <v>17.2</v>
      </c>
      <c r="M206">
        <f t="shared" ca="1" si="37"/>
        <v>4.0999999999999996</v>
      </c>
      <c r="N206">
        <f t="shared" ca="1" si="38"/>
        <v>31.6</v>
      </c>
      <c r="Q206">
        <f t="shared" ca="1" si="27"/>
        <v>7.3260505812006791</v>
      </c>
      <c r="R206">
        <f t="shared" ca="1" si="28"/>
        <v>3.56045475309458</v>
      </c>
      <c r="S206">
        <f t="shared" ca="1" si="29"/>
        <v>15.83979899306952</v>
      </c>
      <c r="V206">
        <f t="shared" ca="1" si="30"/>
        <v>7.3260505812006791</v>
      </c>
      <c r="W206">
        <f t="shared" ca="1" si="31"/>
        <v>3.56045475309458</v>
      </c>
      <c r="X206">
        <f t="shared" ca="1" si="32"/>
        <v>15.83979899306952</v>
      </c>
      <c r="AA206" s="8">
        <f t="shared" ca="1" si="33"/>
        <v>2.0230844723682186</v>
      </c>
      <c r="AB206" s="8">
        <f t="shared" ca="1" si="34"/>
        <v>1.0181551181499076</v>
      </c>
      <c r="AC206" s="8">
        <f t="shared" ca="1" si="35"/>
        <v>1.5219054694310018E-2</v>
      </c>
    </row>
    <row r="207" spans="1:29" x14ac:dyDescent="0.2">
      <c r="A207" s="17">
        <v>43726</v>
      </c>
      <c r="B207">
        <v>166.8</v>
      </c>
      <c r="C207">
        <v>42</v>
      </c>
      <c r="D207">
        <v>3.6</v>
      </c>
      <c r="L207">
        <f t="shared" ca="1" si="36"/>
        <v>166.8</v>
      </c>
      <c r="M207">
        <f t="shared" ca="1" si="37"/>
        <v>42</v>
      </c>
      <c r="N207">
        <f t="shared" ca="1" si="38"/>
        <v>3.6</v>
      </c>
      <c r="Q207">
        <f t="shared" ca="1" si="27"/>
        <v>35.93662041851843</v>
      </c>
      <c r="R207">
        <f t="shared" ca="1" si="28"/>
        <v>28.901764726506777</v>
      </c>
      <c r="S207">
        <f t="shared" ca="1" si="29"/>
        <v>2.7863906274020747</v>
      </c>
      <c r="V207">
        <f t="shared" ca="1" si="30"/>
        <v>35.93662041851843</v>
      </c>
      <c r="W207">
        <f t="shared" ca="1" si="31"/>
        <v>28.901764726506777</v>
      </c>
      <c r="X207">
        <f t="shared" ca="1" si="32"/>
        <v>2.7863906274020747</v>
      </c>
      <c r="AA207" s="8">
        <f t="shared" ca="1" si="33"/>
        <v>9.9238761666016124</v>
      </c>
      <c r="AB207" s="8">
        <f t="shared" ca="1" si="34"/>
        <v>8.2648093348978033</v>
      </c>
      <c r="AC207" s="8">
        <f t="shared" ca="1" si="35"/>
        <v>2.6771950437438777E-3</v>
      </c>
    </row>
    <row r="208" spans="1:29" x14ac:dyDescent="0.2">
      <c r="A208" s="17">
        <v>43733</v>
      </c>
      <c r="B208">
        <v>149.69999999999999</v>
      </c>
      <c r="C208">
        <v>35.6</v>
      </c>
      <c r="D208">
        <v>6</v>
      </c>
      <c r="L208">
        <f t="shared" ca="1" si="36"/>
        <v>149.69999999999999</v>
      </c>
      <c r="M208">
        <f t="shared" ca="1" si="37"/>
        <v>35.6</v>
      </c>
      <c r="N208">
        <f t="shared" ca="1" si="38"/>
        <v>6</v>
      </c>
      <c r="Q208">
        <f t="shared" ca="1" si="27"/>
        <v>33.316184635278709</v>
      </c>
      <c r="R208">
        <f t="shared" ca="1" si="28"/>
        <v>24.906058174836001</v>
      </c>
      <c r="S208">
        <f t="shared" ca="1" si="29"/>
        <v>4.192962712629476</v>
      </c>
      <c r="V208">
        <f t="shared" ca="1" si="30"/>
        <v>33.316184635278709</v>
      </c>
      <c r="W208">
        <f t="shared" ca="1" si="31"/>
        <v>24.906058174836001</v>
      </c>
      <c r="X208">
        <f t="shared" ca="1" si="32"/>
        <v>4.192962712629476</v>
      </c>
      <c r="AA208" s="8">
        <f t="shared" ca="1" si="33"/>
        <v>9.2002443973214341</v>
      </c>
      <c r="AB208" s="8">
        <f t="shared" ca="1" si="34"/>
        <v>7.1221886983982703</v>
      </c>
      <c r="AC208" s="8">
        <f t="shared" ca="1" si="35"/>
        <v>4.0286451161805105E-3</v>
      </c>
    </row>
    <row r="209" spans="1:29" x14ac:dyDescent="0.2">
      <c r="A209" s="17">
        <v>43740</v>
      </c>
      <c r="B209">
        <v>38.200000000000003</v>
      </c>
      <c r="C209">
        <v>3.7</v>
      </c>
      <c r="D209">
        <v>13.8</v>
      </c>
      <c r="L209">
        <f t="shared" ca="1" si="36"/>
        <v>38.200000000000003</v>
      </c>
      <c r="M209">
        <f t="shared" ca="1" si="37"/>
        <v>3.7</v>
      </c>
      <c r="N209">
        <f t="shared" ca="1" si="38"/>
        <v>13.8</v>
      </c>
      <c r="Q209">
        <f t="shared" ca="1" si="27"/>
        <v>12.806909896474252</v>
      </c>
      <c r="R209">
        <f t="shared" ca="1" si="28"/>
        <v>3.2462469280437198</v>
      </c>
      <c r="S209">
        <f t="shared" ca="1" si="29"/>
        <v>8.1640051333854462</v>
      </c>
      <c r="V209">
        <f t="shared" ca="1" si="30"/>
        <v>12.806909896474252</v>
      </c>
      <c r="W209">
        <f t="shared" ca="1" si="31"/>
        <v>3.2462469280437198</v>
      </c>
      <c r="X209">
        <f t="shared" ca="1" si="32"/>
        <v>8.1640051333854462</v>
      </c>
      <c r="AA209" s="8">
        <f t="shared" ca="1" si="33"/>
        <v>3.5366204837654269</v>
      </c>
      <c r="AB209" s="8">
        <f t="shared" ca="1" si="34"/>
        <v>0.92830358866193097</v>
      </c>
      <c r="AC209" s="8">
        <f t="shared" ca="1" si="35"/>
        <v>7.8440667526137181E-3</v>
      </c>
    </row>
    <row r="210" spans="1:29" x14ac:dyDescent="0.2">
      <c r="A210" s="17">
        <v>43747</v>
      </c>
      <c r="B210">
        <v>94.2</v>
      </c>
      <c r="C210">
        <v>4.9000000000000004</v>
      </c>
      <c r="D210">
        <v>8.1</v>
      </c>
      <c r="L210">
        <f t="shared" ca="1" si="36"/>
        <v>94.2</v>
      </c>
      <c r="M210">
        <f t="shared" ca="1" si="37"/>
        <v>4.9000000000000004</v>
      </c>
      <c r="N210">
        <f t="shared" ca="1" si="38"/>
        <v>8.1</v>
      </c>
      <c r="Q210">
        <f t="shared" ca="1" si="27"/>
        <v>24.089935209570605</v>
      </c>
      <c r="R210">
        <f t="shared" ca="1" si="28"/>
        <v>4.1800018311257192</v>
      </c>
      <c r="S210">
        <f t="shared" ca="1" si="29"/>
        <v>5.330746311754015</v>
      </c>
      <c r="V210">
        <f t="shared" ca="1" si="30"/>
        <v>24.089935209570605</v>
      </c>
      <c r="W210">
        <f t="shared" ca="1" si="31"/>
        <v>4.1800018311257192</v>
      </c>
      <c r="X210">
        <f t="shared" ca="1" si="32"/>
        <v>5.330746311754015</v>
      </c>
      <c r="AA210" s="8">
        <f t="shared" ca="1" si="33"/>
        <v>6.6524211541617966</v>
      </c>
      <c r="AB210" s="8">
        <f t="shared" ca="1" si="34"/>
        <v>1.1953221016325559</v>
      </c>
      <c r="AC210" s="8">
        <f t="shared" ca="1" si="35"/>
        <v>5.1218402276173181E-3</v>
      </c>
    </row>
    <row r="211" spans="1:29" x14ac:dyDescent="0.2">
      <c r="A211" s="17">
        <v>43754</v>
      </c>
      <c r="B211">
        <v>177</v>
      </c>
      <c r="C211">
        <v>9.3000000000000007</v>
      </c>
      <c r="D211">
        <v>6.4</v>
      </c>
      <c r="L211">
        <f t="shared" ca="1" si="36"/>
        <v>177</v>
      </c>
      <c r="M211">
        <f t="shared" ca="1" si="37"/>
        <v>9.3000000000000007</v>
      </c>
      <c r="N211">
        <f t="shared" ca="1" si="38"/>
        <v>6.4</v>
      </c>
      <c r="Q211">
        <f t="shared" ca="1" si="27"/>
        <v>37.461165615468147</v>
      </c>
      <c r="R211">
        <f t="shared" ca="1" si="28"/>
        <v>7.4410573831905387</v>
      </c>
      <c r="S211">
        <f t="shared" ca="1" si="29"/>
        <v>4.4151349166758882</v>
      </c>
      <c r="V211">
        <f t="shared" ca="1" si="30"/>
        <v>37.461165615468147</v>
      </c>
      <c r="W211">
        <f t="shared" ca="1" si="31"/>
        <v>7.4410573831905387</v>
      </c>
      <c r="X211">
        <f t="shared" ca="1" si="32"/>
        <v>4.4151349166758882</v>
      </c>
      <c r="AA211" s="8">
        <f t="shared" ca="1" si="33"/>
        <v>10.344878408012159</v>
      </c>
      <c r="AB211" s="8">
        <f t="shared" ca="1" si="34"/>
        <v>2.1278603955176711</v>
      </c>
      <c r="AC211" s="8">
        <f t="shared" ca="1" si="35"/>
        <v>4.2421106359397691E-3</v>
      </c>
    </row>
    <row r="212" spans="1:29" x14ac:dyDescent="0.2">
      <c r="A212" s="17">
        <v>43761</v>
      </c>
      <c r="B212">
        <v>283.60000000000002</v>
      </c>
      <c r="C212">
        <v>42</v>
      </c>
      <c r="D212">
        <v>66.2</v>
      </c>
      <c r="L212">
        <f t="shared" ca="1" si="36"/>
        <v>283.60000000000002</v>
      </c>
      <c r="M212">
        <f t="shared" ca="1" si="37"/>
        <v>42</v>
      </c>
      <c r="N212">
        <f t="shared" ca="1" si="38"/>
        <v>66.2</v>
      </c>
      <c r="Q212">
        <f t="shared" ca="1" si="27"/>
        <v>52.106794673844192</v>
      </c>
      <c r="R212">
        <f t="shared" ca="1" si="28"/>
        <v>28.901764726506777</v>
      </c>
      <c r="S212">
        <f t="shared" ca="1" si="29"/>
        <v>28.621104645307419</v>
      </c>
      <c r="V212">
        <f t="shared" ca="1" si="30"/>
        <v>52.106794673844192</v>
      </c>
      <c r="W212">
        <f t="shared" ca="1" si="31"/>
        <v>28.901764726506777</v>
      </c>
      <c r="X212">
        <f t="shared" ca="1" si="32"/>
        <v>28.621104645307419</v>
      </c>
      <c r="AA212" s="8">
        <f t="shared" ca="1" si="33"/>
        <v>14.389260085105269</v>
      </c>
      <c r="AB212" s="8">
        <f t="shared" ca="1" si="34"/>
        <v>8.2648093348978033</v>
      </c>
      <c r="AC212" s="8">
        <f t="shared" ca="1" si="35"/>
        <v>2.7499475037472933E-2</v>
      </c>
    </row>
    <row r="213" spans="1:29" x14ac:dyDescent="0.2">
      <c r="A213" s="17">
        <v>43768</v>
      </c>
      <c r="B213">
        <v>232.1</v>
      </c>
      <c r="C213">
        <v>8.6</v>
      </c>
      <c r="D213">
        <v>8.6999999999999993</v>
      </c>
      <c r="L213">
        <f t="shared" ca="1" si="36"/>
        <v>232.1</v>
      </c>
      <c r="M213">
        <f t="shared" ca="1" si="37"/>
        <v>8.6</v>
      </c>
      <c r="N213">
        <f t="shared" ca="1" si="38"/>
        <v>8.6999999999999993</v>
      </c>
      <c r="Q213">
        <f t="shared" ca="1" si="27"/>
        <v>45.286900536730137</v>
      </c>
      <c r="R213">
        <f t="shared" ca="1" si="28"/>
        <v>6.9350341838554579</v>
      </c>
      <c r="S213">
        <f t="shared" ca="1" si="29"/>
        <v>5.6443690536851374</v>
      </c>
      <c r="V213">
        <f t="shared" ca="1" si="30"/>
        <v>45.286900536730137</v>
      </c>
      <c r="W213">
        <f t="shared" ca="1" si="31"/>
        <v>6.9350341838554579</v>
      </c>
      <c r="X213">
        <f t="shared" ca="1" si="32"/>
        <v>5.6443690536851374</v>
      </c>
      <c r="AA213" s="8">
        <f t="shared" ca="1" si="33"/>
        <v>12.505950411077706</v>
      </c>
      <c r="AB213" s="8">
        <f t="shared" ca="1" si="34"/>
        <v>1.9831569387870929</v>
      </c>
      <c r="AC213" s="8">
        <f t="shared" ca="1" si="35"/>
        <v>5.4231724392771758E-3</v>
      </c>
    </row>
    <row r="214" spans="1:29" x14ac:dyDescent="0.2">
      <c r="A214" s="4"/>
      <c r="D214" s="5"/>
      <c r="Z214" t="s">
        <v>7</v>
      </c>
      <c r="AA214" s="8">
        <f ca="1">SUM(AA14:AA213)</f>
        <v>1733.134049100981</v>
      </c>
      <c r="AB214" s="8">
        <f t="shared" ref="AB214:AC214" ca="1" si="39">SUM(AB14:AB213)</f>
        <v>950.28502249266512</v>
      </c>
      <c r="AC214" s="8">
        <f t="shared" ca="1" si="39"/>
        <v>2.838963499334596</v>
      </c>
    </row>
    <row r="215" spans="1:29" x14ac:dyDescent="0.2">
      <c r="A215" s="4"/>
      <c r="D215" s="5"/>
      <c r="Z215" t="s">
        <v>32</v>
      </c>
      <c r="AA215" s="8">
        <v>1733.134049100981</v>
      </c>
      <c r="AB215" s="8">
        <v>950.28502249266512</v>
      </c>
      <c r="AC215" s="8">
        <v>2.838963499334596</v>
      </c>
    </row>
    <row r="216" spans="1:29" x14ac:dyDescent="0.2">
      <c r="A216" s="4"/>
      <c r="D216" s="5"/>
    </row>
    <row r="217" spans="1:29" x14ac:dyDescent="0.2">
      <c r="A217" s="4"/>
      <c r="D217" s="5"/>
    </row>
    <row r="218" spans="1:29" x14ac:dyDescent="0.2">
      <c r="A218" s="4"/>
      <c r="D218" s="5"/>
    </row>
    <row r="219" spans="1:29" x14ac:dyDescent="0.2">
      <c r="A219" s="4"/>
      <c r="D219" s="5"/>
    </row>
    <row r="220" spans="1:29" x14ac:dyDescent="0.2">
      <c r="A220" s="4"/>
      <c r="D220" s="5"/>
    </row>
    <row r="221" spans="1:29" x14ac:dyDescent="0.2">
      <c r="A221" s="4"/>
      <c r="D221" s="5"/>
    </row>
    <row r="222" spans="1:29" x14ac:dyDescent="0.2">
      <c r="A222" s="4"/>
    </row>
    <row r="223" spans="1:29" x14ac:dyDescent="0.2">
      <c r="A223" s="4"/>
    </row>
    <row r="224" spans="1:29"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sheetData>
  <mergeCells count="6">
    <mergeCell ref="A3:D3"/>
    <mergeCell ref="K3:N3"/>
    <mergeCell ref="P3:S3"/>
    <mergeCell ref="U3:X3"/>
    <mergeCell ref="Z3:AC3"/>
    <mergeCell ref="F3:I3"/>
  </mergeCells>
  <dataValidations count="2">
    <dataValidation type="whole" allowBlank="1" showInputMessage="1" showErrorMessage="1" sqref="L6:N6 B6:D6 V6:X6 G6:I6 Q6:S6 AA6:AC6" xr:uid="{E4D8F7CC-C958-864E-A7D8-CFC62D992B86}">
      <formula1>-10</formula1>
      <formula2>10</formula2>
    </dataValidation>
    <dataValidation type="decimal" allowBlank="1" showInputMessage="1" showErrorMessage="1" sqref="L5:N5 B5:D5 V5:X5 G5:I5 Q5:S5 AA5:AC5" xr:uid="{ABE2DF88-34D4-2244-8CDD-54E5FA8067C1}">
      <formula1>0</formula1>
      <formula2>1</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D6B41-42C0-2B42-8117-4932D81F39E5}">
  <dimension ref="A3:AC274"/>
  <sheetViews>
    <sheetView topLeftCell="I176" workbookViewId="0">
      <selection activeCell="AA215" sqref="AA215:AC215"/>
    </sheetView>
  </sheetViews>
  <sheetFormatPr baseColWidth="10" defaultRowHeight="16" x14ac:dyDescent="0.2"/>
  <cols>
    <col min="1" max="1" width="11.83203125" customWidth="1"/>
    <col min="2" max="2" width="14.83203125" bestFit="1" customWidth="1"/>
    <col min="3" max="3" width="16.33203125" customWidth="1"/>
    <col min="4" max="4" width="17.5" customWidth="1"/>
    <col min="26" max="26" width="15.5" customWidth="1"/>
  </cols>
  <sheetData>
    <row r="3" spans="1:29" x14ac:dyDescent="0.2">
      <c r="A3" s="14" t="s">
        <v>21</v>
      </c>
      <c r="B3" s="14"/>
      <c r="C3" s="14"/>
      <c r="D3" s="14"/>
      <c r="F3" s="15" t="s">
        <v>35</v>
      </c>
      <c r="G3" s="15"/>
      <c r="H3" s="15"/>
      <c r="I3" s="15"/>
      <c r="K3" s="14" t="s">
        <v>22</v>
      </c>
      <c r="L3" s="14"/>
      <c r="M3" s="14"/>
      <c r="N3" s="14"/>
      <c r="P3" s="14" t="s">
        <v>23</v>
      </c>
      <c r="Q3" s="14"/>
      <c r="R3" s="14"/>
      <c r="S3" s="14"/>
      <c r="U3" s="14" t="s">
        <v>24</v>
      </c>
      <c r="V3" s="14"/>
      <c r="W3" s="14"/>
      <c r="X3" s="14"/>
      <c r="Z3" s="14" t="s">
        <v>25</v>
      </c>
      <c r="AA3" s="14"/>
      <c r="AB3" s="14"/>
      <c r="AC3" s="14"/>
    </row>
    <row r="4" spans="1:29" x14ac:dyDescent="0.2">
      <c r="A4" s="6"/>
      <c r="B4" s="6" t="s">
        <v>29</v>
      </c>
      <c r="C4" s="6" t="s">
        <v>30</v>
      </c>
      <c r="D4" s="6" t="s">
        <v>31</v>
      </c>
      <c r="F4" s="6"/>
      <c r="G4" s="6" t="s">
        <v>29</v>
      </c>
      <c r="H4" s="6" t="s">
        <v>30</v>
      </c>
      <c r="I4" s="6" t="s">
        <v>31</v>
      </c>
      <c r="L4" s="6" t="s">
        <v>29</v>
      </c>
      <c r="M4" s="6" t="s">
        <v>30</v>
      </c>
      <c r="N4" s="6" t="s">
        <v>31</v>
      </c>
      <c r="Q4" s="6" t="s">
        <v>29</v>
      </c>
      <c r="R4" s="6" t="s">
        <v>30</v>
      </c>
      <c r="S4" s="6" t="s">
        <v>31</v>
      </c>
      <c r="V4" s="6" t="s">
        <v>29</v>
      </c>
      <c r="W4" s="6" t="s">
        <v>30</v>
      </c>
      <c r="X4" s="6" t="s">
        <v>31</v>
      </c>
      <c r="AA4" s="6" t="s">
        <v>29</v>
      </c>
      <c r="AB4" s="6" t="s">
        <v>30</v>
      </c>
      <c r="AC4" s="6" t="s">
        <v>31</v>
      </c>
    </row>
    <row r="5" spans="1:29" x14ac:dyDescent="0.2">
      <c r="A5" s="6" t="s">
        <v>0</v>
      </c>
      <c r="B5" s="6">
        <v>1</v>
      </c>
      <c r="C5" s="6">
        <v>1</v>
      </c>
      <c r="D5" s="6">
        <v>1</v>
      </c>
      <c r="F5" s="6" t="s">
        <v>0</v>
      </c>
      <c r="G5" s="6">
        <v>1</v>
      </c>
      <c r="H5" s="6">
        <v>1</v>
      </c>
      <c r="I5" s="6">
        <v>1</v>
      </c>
      <c r="K5" s="6" t="s">
        <v>0</v>
      </c>
      <c r="L5" s="6">
        <v>1</v>
      </c>
      <c r="M5" s="6">
        <v>1</v>
      </c>
      <c r="N5" s="6">
        <v>1</v>
      </c>
      <c r="P5" s="6" t="s">
        <v>0</v>
      </c>
      <c r="Q5" s="6">
        <v>1</v>
      </c>
      <c r="R5" s="6">
        <v>1</v>
      </c>
      <c r="S5" s="6">
        <v>1</v>
      </c>
      <c r="U5" s="6" t="s">
        <v>0</v>
      </c>
      <c r="V5" s="6">
        <v>1</v>
      </c>
      <c r="W5" s="6">
        <v>1</v>
      </c>
      <c r="X5" s="6">
        <v>1</v>
      </c>
      <c r="Z5" s="6" t="s">
        <v>0</v>
      </c>
      <c r="AA5" s="6">
        <v>1</v>
      </c>
      <c r="AB5" s="6">
        <v>1</v>
      </c>
      <c r="AC5" s="6">
        <v>1</v>
      </c>
    </row>
    <row r="6" spans="1:29" x14ac:dyDescent="0.2">
      <c r="A6" s="6" t="s">
        <v>1</v>
      </c>
      <c r="B6" s="6">
        <v>0</v>
      </c>
      <c r="C6" s="6">
        <v>0</v>
      </c>
      <c r="D6" s="6">
        <v>0</v>
      </c>
      <c r="F6" s="6" t="s">
        <v>1</v>
      </c>
      <c r="G6" s="6">
        <v>0</v>
      </c>
      <c r="H6" s="6">
        <v>0</v>
      </c>
      <c r="I6" s="6">
        <v>0</v>
      </c>
      <c r="K6" s="6" t="s">
        <v>1</v>
      </c>
      <c r="L6" s="6">
        <v>0</v>
      </c>
      <c r="M6" s="6">
        <v>0</v>
      </c>
      <c r="N6" s="6">
        <v>0</v>
      </c>
      <c r="P6" s="6" t="s">
        <v>1</v>
      </c>
      <c r="Q6" s="6">
        <v>0</v>
      </c>
      <c r="R6" s="6">
        <v>0</v>
      </c>
      <c r="S6" s="6">
        <v>0</v>
      </c>
      <c r="U6" s="6" t="s">
        <v>1</v>
      </c>
      <c r="V6" s="6">
        <v>0</v>
      </c>
      <c r="W6" s="6">
        <v>0</v>
      </c>
      <c r="X6" s="6">
        <v>0</v>
      </c>
      <c r="Z6" s="6" t="s">
        <v>1</v>
      </c>
      <c r="AA6" s="6">
        <v>0</v>
      </c>
      <c r="AB6" s="6">
        <v>0</v>
      </c>
      <c r="AC6" s="6">
        <v>0</v>
      </c>
    </row>
    <row r="7" spans="1:29" x14ac:dyDescent="0.2">
      <c r="A7" s="6" t="s">
        <v>2</v>
      </c>
      <c r="B7" s="6">
        <v>0.7</v>
      </c>
      <c r="C7" s="6">
        <v>0.9</v>
      </c>
      <c r="D7" s="6">
        <v>0.8</v>
      </c>
      <c r="F7" s="6" t="s">
        <v>2</v>
      </c>
      <c r="G7" s="6">
        <v>0.7</v>
      </c>
      <c r="H7" s="6">
        <v>0.9</v>
      </c>
      <c r="I7" s="6">
        <v>0.8</v>
      </c>
      <c r="K7" s="6" t="s">
        <v>2</v>
      </c>
      <c r="L7" s="6">
        <v>0.7</v>
      </c>
      <c r="M7" s="6">
        <v>0.9</v>
      </c>
      <c r="N7" s="6">
        <v>0.8</v>
      </c>
      <c r="P7" s="6" t="s">
        <v>2</v>
      </c>
      <c r="Q7" s="6">
        <v>0.7</v>
      </c>
      <c r="R7" s="6">
        <v>0.9</v>
      </c>
      <c r="S7" s="6">
        <v>0.8</v>
      </c>
      <c r="U7" s="6" t="s">
        <v>2</v>
      </c>
      <c r="V7" s="6">
        <v>0.7</v>
      </c>
      <c r="W7" s="6">
        <v>0.9</v>
      </c>
      <c r="X7" s="6">
        <v>0.8</v>
      </c>
      <c r="Z7" s="6" t="s">
        <v>2</v>
      </c>
      <c r="AA7" s="6">
        <v>0.7</v>
      </c>
      <c r="AB7" s="6">
        <v>0.9</v>
      </c>
      <c r="AC7" s="6">
        <v>0.8</v>
      </c>
    </row>
    <row r="8" spans="1:29" x14ac:dyDescent="0.2">
      <c r="A8" s="6" t="s">
        <v>3</v>
      </c>
      <c r="B8" s="7">
        <v>0.27614939999999999</v>
      </c>
      <c r="C8" s="7">
        <v>0.2859621</v>
      </c>
      <c r="D8" s="7">
        <v>9.6081110000000003E-4</v>
      </c>
      <c r="F8" s="6" t="s">
        <v>3</v>
      </c>
      <c r="G8" s="7">
        <v>0.27614939999999999</v>
      </c>
      <c r="H8" s="7">
        <v>0.2859621</v>
      </c>
      <c r="I8" s="7">
        <v>9.6081110000000003E-4</v>
      </c>
      <c r="K8" s="6" t="s">
        <v>3</v>
      </c>
      <c r="L8" s="7">
        <v>0.27614939999999999</v>
      </c>
      <c r="M8" s="7">
        <v>0.2859621</v>
      </c>
      <c r="N8" s="7">
        <v>9.6081110000000003E-4</v>
      </c>
      <c r="P8" s="6" t="s">
        <v>3</v>
      </c>
      <c r="Q8" s="7">
        <v>0.27614939999999999</v>
      </c>
      <c r="R8" s="7">
        <v>0.2859621</v>
      </c>
      <c r="S8" s="7">
        <v>9.6081110000000003E-4</v>
      </c>
      <c r="U8" s="6" t="s">
        <v>3</v>
      </c>
      <c r="V8" s="7">
        <v>0.27614939999999999</v>
      </c>
      <c r="W8" s="7">
        <v>0.2859621</v>
      </c>
      <c r="X8" s="7">
        <v>9.6081110000000003E-4</v>
      </c>
      <c r="Z8" s="6" t="s">
        <v>3</v>
      </c>
      <c r="AA8" s="7">
        <v>0.27614939999999999</v>
      </c>
      <c r="AB8" s="7">
        <v>0.2859621</v>
      </c>
      <c r="AC8" s="7">
        <v>9.6081110000000003E-4</v>
      </c>
    </row>
    <row r="9" spans="1:29" x14ac:dyDescent="0.2">
      <c r="A9" s="1"/>
    </row>
    <row r="10" spans="1:29" x14ac:dyDescent="0.2">
      <c r="A10" s="1"/>
    </row>
    <row r="11" spans="1:29" x14ac:dyDescent="0.2">
      <c r="A11" s="1"/>
      <c r="F11" s="19"/>
    </row>
    <row r="12" spans="1:29" x14ac:dyDescent="0.2">
      <c r="A12" s="1"/>
    </row>
    <row r="13" spans="1:29" x14ac:dyDescent="0.2">
      <c r="A13" s="3"/>
      <c r="B13" s="2"/>
      <c r="C13" s="2"/>
      <c r="D13" s="2"/>
      <c r="G13" s="6" t="s">
        <v>36</v>
      </c>
      <c r="AA13" s="18" t="s">
        <v>34</v>
      </c>
    </row>
    <row r="14" spans="1:29" x14ac:dyDescent="0.2">
      <c r="A14" s="17">
        <v>42375</v>
      </c>
      <c r="B14">
        <v>230.1</v>
      </c>
      <c r="C14">
        <v>37.799999999999997</v>
      </c>
      <c r="D14">
        <v>69.2</v>
      </c>
      <c r="G14" s="16">
        <f>B14*Solver!C$3/Solver!C$4</f>
        <v>222.05852981281797</v>
      </c>
      <c r="H14">
        <f>C14*Solver!D$3/Solver!D$4</f>
        <v>45.359999999999992</v>
      </c>
      <c r="I14">
        <f>D14*Solver!E$3/Solver!E$4</f>
        <v>83.04</v>
      </c>
      <c r="L14">
        <f ca="1">OFFSET(G14,-L$6,0)</f>
        <v>222.05852981281797</v>
      </c>
      <c r="M14">
        <f t="shared" ref="M14:N14" ca="1" si="0">OFFSET(H14,-M$6,0)</f>
        <v>45.359999999999992</v>
      </c>
      <c r="N14">
        <f t="shared" ca="1" si="0"/>
        <v>83.04</v>
      </c>
      <c r="Q14">
        <f ca="1">L14^Q$7</f>
        <v>43.906338580159897</v>
      </c>
      <c r="R14">
        <f ca="1">M14^R$7</f>
        <v>30.974602468234476</v>
      </c>
      <c r="S14">
        <f ca="1">N14^S$7</f>
        <v>34.310723216573891</v>
      </c>
      <c r="V14">
        <f ca="1">Q14*V$5+V13*(1-V$5)</f>
        <v>43.906338580159897</v>
      </c>
      <c r="W14">
        <f ca="1">R14*W$5+W13*(1-W$5)</f>
        <v>30.974602468234476</v>
      </c>
      <c r="X14">
        <f ca="1">S14*X$5+X13*(1-X$5)</f>
        <v>34.310723216573891</v>
      </c>
      <c r="AA14" s="8">
        <f ca="1">V14*AA$8</f>
        <v>12.124709055108006</v>
      </c>
      <c r="AB14" s="8">
        <f ca="1">W14*AB$8</f>
        <v>8.8575623684815135</v>
      </c>
      <c r="AC14" s="8">
        <f ca="1">X14*AC$8</f>
        <v>3.29661237155119E-2</v>
      </c>
    </row>
    <row r="15" spans="1:29" x14ac:dyDescent="0.2">
      <c r="A15" s="17">
        <v>42382</v>
      </c>
      <c r="B15">
        <v>44.5</v>
      </c>
      <c r="C15">
        <v>39.299999999999997</v>
      </c>
      <c r="D15">
        <v>45.1</v>
      </c>
      <c r="G15">
        <f>B15*Solver!C$3/Solver!C$4</f>
        <v>42.944826495742717</v>
      </c>
      <c r="H15">
        <f>C15*Solver!D$3/Solver!D$4</f>
        <v>47.16</v>
      </c>
      <c r="I15">
        <f>D15*Solver!E$3/Solver!E$4</f>
        <v>54.12</v>
      </c>
      <c r="L15">
        <f t="shared" ref="L15:L78" ca="1" si="1">OFFSET(G15,-L$6,0)</f>
        <v>42.944826495742717</v>
      </c>
      <c r="M15">
        <f t="shared" ref="M15:M78" ca="1" si="2">OFFSET(H15,-M$6,0)</f>
        <v>47.16</v>
      </c>
      <c r="N15">
        <f t="shared" ref="N15:N78" ca="1" si="3">OFFSET(I15,-N$6,0)</f>
        <v>54.12</v>
      </c>
      <c r="Q15">
        <f ca="1">L15^Q$7</f>
        <v>13.900729641340723</v>
      </c>
      <c r="R15">
        <f ca="1">M15^R$7</f>
        <v>32.078674645513011</v>
      </c>
      <c r="S15">
        <f ca="1">N15^S$7</f>
        <v>24.360501816305746</v>
      </c>
      <c r="V15">
        <f ca="1">Q15*V$5+V14*(1-V$5)</f>
        <v>13.900729641340723</v>
      </c>
      <c r="W15">
        <f ca="1">R15*W$5+W14*(1-W$5)</f>
        <v>32.078674645513011</v>
      </c>
      <c r="X15">
        <f ca="1">S15*X$5+X14*(1-X$5)</f>
        <v>24.360501816305746</v>
      </c>
      <c r="AA15" s="8">
        <f ca="1">V15*AA$8</f>
        <v>3.8386781500184557</v>
      </c>
      <c r="AB15" s="8">
        <f ca="1">W15*AB$8</f>
        <v>9.1732851668476556</v>
      </c>
      <c r="AC15" s="8">
        <f ca="1">X15*AC$8</f>
        <v>2.3405840546676722E-2</v>
      </c>
    </row>
    <row r="16" spans="1:29" x14ac:dyDescent="0.2">
      <c r="A16" s="17">
        <v>42389</v>
      </c>
      <c r="B16">
        <v>17.2</v>
      </c>
      <c r="C16">
        <v>45.9</v>
      </c>
      <c r="D16">
        <v>69.3</v>
      </c>
      <c r="G16">
        <f>B16*Solver!C$3/Solver!C$4</f>
        <v>16.598899229815164</v>
      </c>
      <c r="H16">
        <f>C16*Solver!D$3/Solver!D$4</f>
        <v>55.08</v>
      </c>
      <c r="I16">
        <f>D16*Solver!E$3/Solver!E$4</f>
        <v>83.16</v>
      </c>
      <c r="L16">
        <f t="shared" ca="1" si="1"/>
        <v>16.598899229815164</v>
      </c>
      <c r="M16">
        <f t="shared" ca="1" si="2"/>
        <v>55.08</v>
      </c>
      <c r="N16">
        <f t="shared" ca="1" si="3"/>
        <v>83.16</v>
      </c>
      <c r="Q16">
        <f ca="1">L16^Q$7</f>
        <v>7.1458764295322572</v>
      </c>
      <c r="R16">
        <f ca="1">M16^R$7</f>
        <v>36.888800905088758</v>
      </c>
      <c r="S16">
        <f ca="1">N16^S$7</f>
        <v>34.350383063837846</v>
      </c>
      <c r="V16">
        <f ca="1">Q16*V$5+V15*(1-V$5)</f>
        <v>7.1458764295322572</v>
      </c>
      <c r="W16">
        <f ca="1">R16*W$5+W15*(1-W$5)</f>
        <v>36.888800905088758</v>
      </c>
      <c r="X16">
        <f ca="1">S16*X$5+X15*(1-X$5)</f>
        <v>34.350383063837846</v>
      </c>
      <c r="AA16" s="8">
        <f ca="1">V16*AA$8</f>
        <v>1.973329488489475</v>
      </c>
      <c r="AB16" s="8">
        <f ca="1">W16*AB$8</f>
        <v>10.548798973301082</v>
      </c>
      <c r="AC16" s="8">
        <f ca="1">X16*AC$8</f>
        <v>3.3004229336987413E-2</v>
      </c>
    </row>
    <row r="17" spans="1:29" x14ac:dyDescent="0.2">
      <c r="A17" s="17">
        <v>42396</v>
      </c>
      <c r="B17">
        <v>151.5</v>
      </c>
      <c r="C17">
        <v>41.3</v>
      </c>
      <c r="D17">
        <v>58.5</v>
      </c>
      <c r="G17">
        <f>B17*Solver!C$3/Solver!C$4</f>
        <v>146.20542054168587</v>
      </c>
      <c r="H17">
        <f>C17*Solver!D$3/Solver!D$4</f>
        <v>49.559999999999995</v>
      </c>
      <c r="I17">
        <f>D17*Solver!E$3/Solver!E$4</f>
        <v>70.2</v>
      </c>
      <c r="L17">
        <f t="shared" ca="1" si="1"/>
        <v>146.20542054168587</v>
      </c>
      <c r="M17">
        <f t="shared" ca="1" si="2"/>
        <v>49.559999999999995</v>
      </c>
      <c r="N17">
        <f t="shared" ca="1" si="3"/>
        <v>70.2</v>
      </c>
      <c r="Q17">
        <f ca="1">L17^Q$7</f>
        <v>32.769848382575859</v>
      </c>
      <c r="R17">
        <f ca="1">M17^R$7</f>
        <v>33.544256317941738</v>
      </c>
      <c r="S17">
        <f ca="1">N17^S$7</f>
        <v>29.996438226351657</v>
      </c>
      <c r="V17">
        <f ca="1">Q17*V$5+V16*(1-V$5)</f>
        <v>32.769848382575859</v>
      </c>
      <c r="W17">
        <f ca="1">R17*W$5+W16*(1-W$5)</f>
        <v>33.544256317941738</v>
      </c>
      <c r="X17">
        <f ca="1">S17*X$5+X16*(1-X$5)</f>
        <v>29.996438226351657</v>
      </c>
      <c r="AA17" s="8">
        <f ca="1">V17*AA$8</f>
        <v>9.0493739689392942</v>
      </c>
      <c r="AB17" s="8">
        <f ca="1">W17*AB$8</f>
        <v>9.5923859796168873</v>
      </c>
      <c r="AC17" s="8">
        <f ca="1">X17*AC$8</f>
        <v>2.8820910808342984E-2</v>
      </c>
    </row>
    <row r="18" spans="1:29" x14ac:dyDescent="0.2">
      <c r="A18" s="17">
        <v>42403</v>
      </c>
      <c r="B18">
        <v>180.8</v>
      </c>
      <c r="C18">
        <v>10.8</v>
      </c>
      <c r="D18">
        <v>58.4</v>
      </c>
      <c r="G18">
        <f>B18*Solver!C$3/Solver!C$4</f>
        <v>174.48145236921985</v>
      </c>
      <c r="H18">
        <f>C18*Solver!D$3/Solver!D$4</f>
        <v>12.96</v>
      </c>
      <c r="I18">
        <f>D18*Solver!E$3/Solver!E$4</f>
        <v>70.08</v>
      </c>
      <c r="L18">
        <f t="shared" ca="1" si="1"/>
        <v>174.48145236921985</v>
      </c>
      <c r="M18">
        <f t="shared" ca="1" si="2"/>
        <v>12.96</v>
      </c>
      <c r="N18">
        <f t="shared" ca="1" si="3"/>
        <v>70.08</v>
      </c>
      <c r="Q18">
        <f ca="1">L18^Q$7</f>
        <v>37.087237661567244</v>
      </c>
      <c r="R18">
        <f ca="1">M18^R$7</f>
        <v>10.031006258647473</v>
      </c>
      <c r="S18">
        <f ca="1">N18^S$7</f>
        <v>29.955410439230988</v>
      </c>
      <c r="V18">
        <f ca="1">Q18*V$5+V17*(1-V$5)</f>
        <v>37.087237661567244</v>
      </c>
      <c r="W18">
        <f ca="1">R18*W$5+W17*(1-W$5)</f>
        <v>10.031006258647473</v>
      </c>
      <c r="X18">
        <f ca="1">S18*X$5+X17*(1-X$5)</f>
        <v>29.955410439230988</v>
      </c>
      <c r="AA18" s="8">
        <f ca="1">V18*AA$8</f>
        <v>10.241618427899198</v>
      </c>
      <c r="AB18" s="8">
        <f ca="1">W18*AB$8</f>
        <v>2.8684876148359746</v>
      </c>
      <c r="AC18" s="8">
        <f ca="1">X18*AC$8</f>
        <v>2.8781490855069009E-2</v>
      </c>
    </row>
    <row r="19" spans="1:29" x14ac:dyDescent="0.2">
      <c r="A19" s="17">
        <v>42410</v>
      </c>
      <c r="B19">
        <v>8.6999999999999993</v>
      </c>
      <c r="C19">
        <v>48.9</v>
      </c>
      <c r="D19">
        <v>75</v>
      </c>
      <c r="G19">
        <f>B19*Solver!C$3/Solver!C$4</f>
        <v>8.3959548429879014</v>
      </c>
      <c r="H19">
        <f>C19*Solver!D$3/Solver!D$4</f>
        <v>58.68</v>
      </c>
      <c r="I19">
        <f>D19*Solver!E$3/Solver!E$4</f>
        <v>90</v>
      </c>
      <c r="L19">
        <f t="shared" ca="1" si="1"/>
        <v>8.3959548429879014</v>
      </c>
      <c r="M19">
        <f t="shared" ca="1" si="2"/>
        <v>58.68</v>
      </c>
      <c r="N19">
        <f t="shared" ca="1" si="3"/>
        <v>90</v>
      </c>
      <c r="Q19">
        <f ca="1">L19^Q$7</f>
        <v>4.4345449955443117</v>
      </c>
      <c r="R19">
        <f ca="1">M19^R$7</f>
        <v>39.051803435528313</v>
      </c>
      <c r="S19">
        <f ca="1">N19^S$7</f>
        <v>36.59266228400805</v>
      </c>
      <c r="V19">
        <f ca="1">Q19*V$5+V18*(1-V$5)</f>
        <v>4.4345449955443117</v>
      </c>
      <c r="W19">
        <f ca="1">R19*W$5+W18*(1-W$5)</f>
        <v>39.051803435528313</v>
      </c>
      <c r="X19">
        <f ca="1">S19*X$5+X18*(1-X$5)</f>
        <v>36.59266228400805</v>
      </c>
      <c r="AA19" s="8">
        <f ca="1">V19*AA$8</f>
        <v>1.2245969397925642</v>
      </c>
      <c r="AB19" s="8">
        <f ca="1">W19*AB$8</f>
        <v>11.167335719210891</v>
      </c>
      <c r="AC19" s="8">
        <f ca="1">X19*AC$8</f>
        <v>3.5158636101026285E-2</v>
      </c>
    </row>
    <row r="20" spans="1:29" x14ac:dyDescent="0.2">
      <c r="A20" s="17">
        <v>42417</v>
      </c>
      <c r="B20">
        <v>57.5</v>
      </c>
      <c r="C20">
        <v>32.799999999999997</v>
      </c>
      <c r="D20">
        <v>23.5</v>
      </c>
      <c r="G20">
        <f>B20*Solver!C$3/Solver!C$4</f>
        <v>55.490506146184408</v>
      </c>
      <c r="H20">
        <f>C20*Solver!D$3/Solver!D$4</f>
        <v>39.359999999999992</v>
      </c>
      <c r="I20">
        <f>D20*Solver!E$3/Solver!E$4</f>
        <v>28.2</v>
      </c>
      <c r="L20">
        <f t="shared" ca="1" si="1"/>
        <v>55.490506146184408</v>
      </c>
      <c r="M20">
        <f t="shared" ca="1" si="2"/>
        <v>39.359999999999992</v>
      </c>
      <c r="N20">
        <f t="shared" ca="1" si="3"/>
        <v>28.2</v>
      </c>
      <c r="Q20">
        <f ca="1">L20^Q$7</f>
        <v>16.632329506931661</v>
      </c>
      <c r="R20">
        <f ca="1">M20^R$7</f>
        <v>27.261489491578903</v>
      </c>
      <c r="S20">
        <f ca="1">N20^S$7</f>
        <v>14.461031983755879</v>
      </c>
      <c r="V20">
        <f ca="1">Q20*V$5+V19*(1-V$5)</f>
        <v>16.632329506931661</v>
      </c>
      <c r="W20">
        <f ca="1">R20*W$5+W19*(1-W$5)</f>
        <v>27.261489491578903</v>
      </c>
      <c r="X20">
        <f ca="1">S20*X$5+X19*(1-X$5)</f>
        <v>14.461031983755879</v>
      </c>
      <c r="AA20" s="8">
        <f ca="1">V20*AA$8</f>
        <v>4.5930078139414743</v>
      </c>
      <c r="AB20" s="8">
        <f ca="1">W20*AB$8</f>
        <v>7.7957527841398351</v>
      </c>
      <c r="AC20" s="8">
        <f ca="1">X20*AC$8</f>
        <v>1.3894320047447669E-2</v>
      </c>
    </row>
    <row r="21" spans="1:29" x14ac:dyDescent="0.2">
      <c r="A21" s="17">
        <v>42424</v>
      </c>
      <c r="B21">
        <v>120.2</v>
      </c>
      <c r="C21">
        <v>19.600000000000001</v>
      </c>
      <c r="D21">
        <v>11.6</v>
      </c>
      <c r="G21">
        <f>B21*Solver!C$3/Solver!C$4</f>
        <v>115.9992841525455</v>
      </c>
      <c r="H21">
        <f>C21*Solver!D$3/Solver!D$4</f>
        <v>23.520000000000003</v>
      </c>
      <c r="I21">
        <f>D21*Solver!E$3/Solver!E$4</f>
        <v>13.92</v>
      </c>
      <c r="L21">
        <f t="shared" ca="1" si="1"/>
        <v>115.9992841525455</v>
      </c>
      <c r="M21">
        <f t="shared" ca="1" si="2"/>
        <v>23.520000000000003</v>
      </c>
      <c r="N21">
        <f t="shared" ca="1" si="3"/>
        <v>13.92</v>
      </c>
      <c r="Q21">
        <f ca="1">L21^Q$7</f>
        <v>27.868828718136569</v>
      </c>
      <c r="R21">
        <f ca="1">M21^R$7</f>
        <v>17.151163445991674</v>
      </c>
      <c r="S21">
        <f ca="1">N21^S$7</f>
        <v>8.220748998245881</v>
      </c>
      <c r="V21">
        <f ca="1">Q21*V$5+V20*(1-V$5)</f>
        <v>27.868828718136569</v>
      </c>
      <c r="W21">
        <f ca="1">R21*W$5+W20*(1-W$5)</f>
        <v>17.151163445991674</v>
      </c>
      <c r="X21">
        <f ca="1">S21*X$5+X20*(1-X$5)</f>
        <v>8.220748998245881</v>
      </c>
      <c r="AA21" s="8">
        <f ca="1">V21*AA$8</f>
        <v>7.6959603292161827</v>
      </c>
      <c r="AB21" s="8">
        <f ca="1">W21*AB$8</f>
        <v>4.9045827164590161</v>
      </c>
      <c r="AC21" s="8">
        <f ca="1">X21*AC$8</f>
        <v>7.8985868878285233E-3</v>
      </c>
    </row>
    <row r="22" spans="1:29" x14ac:dyDescent="0.2">
      <c r="A22" s="17">
        <v>42431</v>
      </c>
      <c r="B22">
        <v>8.6</v>
      </c>
      <c r="C22">
        <v>2.1</v>
      </c>
      <c r="D22">
        <v>1</v>
      </c>
      <c r="G22">
        <f>B22*Solver!C$3/Solver!C$4</f>
        <v>8.2994496149075818</v>
      </c>
      <c r="H22">
        <f>C22*Solver!D$3/Solver!D$4</f>
        <v>2.52</v>
      </c>
      <c r="I22">
        <f>D22*Solver!E$3/Solver!E$4</f>
        <v>1.2</v>
      </c>
      <c r="L22">
        <f t="shared" ca="1" si="1"/>
        <v>8.2994496149075818</v>
      </c>
      <c r="M22">
        <f t="shared" ca="1" si="2"/>
        <v>2.52</v>
      </c>
      <c r="N22">
        <f t="shared" ca="1" si="3"/>
        <v>1.2</v>
      </c>
      <c r="Q22">
        <f ca="1">L22^Q$7</f>
        <v>4.3988029223358778</v>
      </c>
      <c r="R22">
        <f ca="1">M22^R$7</f>
        <v>2.297526274643507</v>
      </c>
      <c r="S22">
        <f ca="1">N22^S$7</f>
        <v>1.1570310048031527</v>
      </c>
      <c r="V22">
        <f ca="1">Q22*V$5+V21*(1-V$5)</f>
        <v>4.3988029223358778</v>
      </c>
      <c r="W22">
        <f ca="1">R22*W$5+W21*(1-W$5)</f>
        <v>2.297526274643507</v>
      </c>
      <c r="X22">
        <f ca="1">S22*X$5+X21*(1-X$5)</f>
        <v>1.1570310048031527</v>
      </c>
      <c r="AA22" s="8">
        <f ca="1">V22*AA$8</f>
        <v>1.2147267877212993</v>
      </c>
      <c r="AB22" s="8">
        <f ca="1">W22*AB$8</f>
        <v>0.65700543830223401</v>
      </c>
      <c r="AC22" s="8">
        <f ca="1">X22*AC$8</f>
        <v>1.1116882324590225E-3</v>
      </c>
    </row>
    <row r="23" spans="1:29" x14ac:dyDescent="0.2">
      <c r="A23" s="17">
        <v>42438</v>
      </c>
      <c r="B23">
        <v>199.8</v>
      </c>
      <c r="C23">
        <v>2.6</v>
      </c>
      <c r="D23">
        <v>21.2</v>
      </c>
      <c r="G23">
        <f>B23*Solver!C$3/Solver!C$4</f>
        <v>192.8174457044808</v>
      </c>
      <c r="H23">
        <f>C23*Solver!D$3/Solver!D$4</f>
        <v>3.12</v>
      </c>
      <c r="I23">
        <f>D23*Solver!E$3/Solver!E$4</f>
        <v>25.44</v>
      </c>
      <c r="L23">
        <f t="shared" ca="1" si="1"/>
        <v>192.8174457044808</v>
      </c>
      <c r="M23">
        <f t="shared" ca="1" si="2"/>
        <v>3.12</v>
      </c>
      <c r="N23">
        <f t="shared" ca="1" si="3"/>
        <v>25.44</v>
      </c>
      <c r="Q23">
        <f ca="1">L23^Q$7</f>
        <v>39.774289252854452</v>
      </c>
      <c r="R23">
        <f ca="1">M23^R$7</f>
        <v>2.7844481463868145</v>
      </c>
      <c r="S23">
        <f ca="1">N23^S$7</f>
        <v>13.317223411295519</v>
      </c>
      <c r="V23">
        <f ca="1">Q23*V$5+V22*(1-V$5)</f>
        <v>39.774289252854452</v>
      </c>
      <c r="W23">
        <f ca="1">R23*W$5+W22*(1-W$5)</f>
        <v>2.7844481463868145</v>
      </c>
      <c r="X23">
        <f ca="1">S23*X$5+X22*(1-X$5)</f>
        <v>13.317223411295519</v>
      </c>
      <c r="AA23" s="8">
        <f ca="1">V23*AA$8</f>
        <v>10.983646112602205</v>
      </c>
      <c r="AB23" s="8">
        <f ca="1">W23*AB$8</f>
        <v>0.79624663928188089</v>
      </c>
      <c r="AC23" s="8">
        <f ca="1">X23*AC$8</f>
        <v>1.2795336074752601E-2</v>
      </c>
    </row>
    <row r="24" spans="1:29" x14ac:dyDescent="0.2">
      <c r="A24" s="17">
        <v>42445</v>
      </c>
      <c r="B24">
        <v>66.099999999999994</v>
      </c>
      <c r="C24">
        <v>5.8</v>
      </c>
      <c r="D24">
        <v>24.2</v>
      </c>
      <c r="G24">
        <f>B24*Solver!C$3/Solver!C$4</f>
        <v>63.789955761091989</v>
      </c>
      <c r="H24">
        <f>C24*Solver!D$3/Solver!D$4</f>
        <v>6.96</v>
      </c>
      <c r="I24">
        <f>D24*Solver!E$3/Solver!E$4</f>
        <v>29.04</v>
      </c>
      <c r="L24">
        <f t="shared" ca="1" si="1"/>
        <v>63.789955761091989</v>
      </c>
      <c r="M24">
        <f t="shared" ca="1" si="2"/>
        <v>6.96</v>
      </c>
      <c r="N24">
        <f t="shared" ca="1" si="3"/>
        <v>29.04</v>
      </c>
      <c r="Q24">
        <f ca="1">L24^Q$7</f>
        <v>18.336929306500455</v>
      </c>
      <c r="R24">
        <f ca="1">M24^R$7</f>
        <v>5.7325561281096427</v>
      </c>
      <c r="S24">
        <f ca="1">N24^S$7</f>
        <v>14.804620854900435</v>
      </c>
      <c r="V24">
        <f ca="1">Q24*V$5+V23*(1-V$5)</f>
        <v>18.336929306500455</v>
      </c>
      <c r="W24">
        <f ca="1">R24*W$5+W23*(1-W$5)</f>
        <v>5.7325561281096427</v>
      </c>
      <c r="X24">
        <f ca="1">S24*X$5+X23*(1-X$5)</f>
        <v>14.804620854900435</v>
      </c>
      <c r="AA24" s="8">
        <f ca="1">V24*AA$8</f>
        <v>5.0637320258325165</v>
      </c>
      <c r="AB24" s="8">
        <f ca="1">W24*AB$8</f>
        <v>1.6392937887621024</v>
      </c>
      <c r="AC24" s="8">
        <f ca="1">X24*AC$8</f>
        <v>1.4224444048679827E-2</v>
      </c>
    </row>
    <row r="25" spans="1:29" x14ac:dyDescent="0.2">
      <c r="A25" s="17">
        <v>42452</v>
      </c>
      <c r="B25">
        <v>214.7</v>
      </c>
      <c r="C25">
        <v>24</v>
      </c>
      <c r="D25">
        <v>4</v>
      </c>
      <c r="G25">
        <f>B25*Solver!C$3/Solver!C$4</f>
        <v>207.19672468844854</v>
      </c>
      <c r="H25">
        <f>C25*Solver!D$3/Solver!D$4</f>
        <v>28.8</v>
      </c>
      <c r="I25">
        <f>D25*Solver!E$3/Solver!E$4</f>
        <v>4.8</v>
      </c>
      <c r="L25">
        <f t="shared" ca="1" si="1"/>
        <v>207.19672468844854</v>
      </c>
      <c r="M25">
        <f t="shared" ca="1" si="2"/>
        <v>28.8</v>
      </c>
      <c r="N25">
        <f t="shared" ca="1" si="3"/>
        <v>4.8</v>
      </c>
      <c r="Q25">
        <f ca="1">L25^Q$7</f>
        <v>41.828088683995361</v>
      </c>
      <c r="R25">
        <f ca="1">M25^R$7</f>
        <v>20.580372872266629</v>
      </c>
      <c r="S25">
        <f ca="1">N25^S$7</f>
        <v>3.5074621238926214</v>
      </c>
      <c r="V25">
        <f ca="1">Q25*V$5+V24*(1-V$5)</f>
        <v>41.828088683995361</v>
      </c>
      <c r="W25">
        <f ca="1">R25*W$5+W24*(1-W$5)</f>
        <v>20.580372872266629</v>
      </c>
      <c r="X25">
        <f ca="1">S25*X$5+X24*(1-X$5)</f>
        <v>3.5074621238926214</v>
      </c>
      <c r="AA25" s="8">
        <f ca="1">V25*AA$8</f>
        <v>11.550801593232109</v>
      </c>
      <c r="AB25" s="8">
        <f ca="1">W25*AB$8</f>
        <v>5.8852066453363969</v>
      </c>
      <c r="AC25" s="8">
        <f ca="1">X25*AC$8</f>
        <v>3.3700085414656057E-3</v>
      </c>
    </row>
    <row r="26" spans="1:29" x14ac:dyDescent="0.2">
      <c r="A26" s="17">
        <v>42459</v>
      </c>
      <c r="B26">
        <v>23.8</v>
      </c>
      <c r="C26">
        <v>35.1</v>
      </c>
      <c r="D26">
        <v>65.900000000000006</v>
      </c>
      <c r="G26">
        <f>B26*Solver!C$3/Solver!C$4</f>
        <v>22.968244283116331</v>
      </c>
      <c r="H26">
        <f>C26*Solver!D$3/Solver!D$4</f>
        <v>42.12</v>
      </c>
      <c r="I26">
        <f>D26*Solver!E$3/Solver!E$4</f>
        <v>79.080000000000013</v>
      </c>
      <c r="L26">
        <f t="shared" ca="1" si="1"/>
        <v>22.968244283116331</v>
      </c>
      <c r="M26">
        <f t="shared" ca="1" si="2"/>
        <v>42.12</v>
      </c>
      <c r="N26">
        <f t="shared" ca="1" si="3"/>
        <v>79.080000000000013</v>
      </c>
      <c r="Q26">
        <f ca="1">L26^Q$7</f>
        <v>8.9699383666665256</v>
      </c>
      <c r="R26">
        <f ca="1">M26^R$7</f>
        <v>28.97607294422032</v>
      </c>
      <c r="S26">
        <f ca="1">N26^S$7</f>
        <v>32.99539474815839</v>
      </c>
      <c r="V26">
        <f ca="1">Q26*V$5+V25*(1-V$5)</f>
        <v>8.9699383666665256</v>
      </c>
      <c r="W26">
        <f ca="1">R26*W$5+W25*(1-W$5)</f>
        <v>28.97607294422032</v>
      </c>
      <c r="X26">
        <f ca="1">S26*X$5+X25*(1-X$5)</f>
        <v>32.99539474815839</v>
      </c>
      <c r="AA26" s="8">
        <f ca="1">V26*AA$8</f>
        <v>2.4770430979919409</v>
      </c>
      <c r="AB26" s="8">
        <f ca="1">W26*AB$8</f>
        <v>8.2860586688824256</v>
      </c>
      <c r="AC26" s="8">
        <f ca="1">X26*AC$8</f>
        <v>3.1702341522912285E-2</v>
      </c>
    </row>
    <row r="27" spans="1:29" x14ac:dyDescent="0.2">
      <c r="A27" s="17">
        <v>42466</v>
      </c>
      <c r="B27">
        <v>97.5</v>
      </c>
      <c r="C27">
        <v>7.6</v>
      </c>
      <c r="D27">
        <v>7.2</v>
      </c>
      <c r="G27">
        <f>B27*Solver!C$3/Solver!C$4</f>
        <v>94.092597378312703</v>
      </c>
      <c r="H27">
        <f>C27*Solver!D$3/Solver!D$4</f>
        <v>9.1199999999999992</v>
      </c>
      <c r="I27">
        <f>D27*Solver!E$3/Solver!E$4</f>
        <v>8.64</v>
      </c>
      <c r="L27">
        <f t="shared" ca="1" si="1"/>
        <v>94.092597378312703</v>
      </c>
      <c r="M27">
        <f t="shared" ca="1" si="2"/>
        <v>9.1199999999999992</v>
      </c>
      <c r="N27">
        <f t="shared" ca="1" si="3"/>
        <v>8.64</v>
      </c>
      <c r="Q27">
        <f ca="1">L27^Q$7</f>
        <v>24.070705534026878</v>
      </c>
      <c r="R27">
        <f ca="1">M27^R$7</f>
        <v>7.3113126277230132</v>
      </c>
      <c r="S27">
        <f ca="1">N27^S$7</f>
        <v>5.6132061709193133</v>
      </c>
      <c r="V27">
        <f ca="1">Q27*V$5+V26*(1-V$5)</f>
        <v>24.070705534026878</v>
      </c>
      <c r="W27">
        <f ca="1">R27*W$5+W26*(1-W$5)</f>
        <v>7.3113126277230132</v>
      </c>
      <c r="X27">
        <f ca="1">S27*X$5+X26*(1-X$5)</f>
        <v>5.6132061709193133</v>
      </c>
      <c r="AA27" s="8">
        <f ca="1">V27*AA$8</f>
        <v>6.6471108907982019</v>
      </c>
      <c r="AB27" s="8">
        <f ca="1">W27*AB$8</f>
        <v>2.0907583127801912</v>
      </c>
      <c r="AC27" s="8">
        <f ca="1">X27*AC$8</f>
        <v>5.3932307956077738E-3</v>
      </c>
    </row>
    <row r="28" spans="1:29" x14ac:dyDescent="0.2">
      <c r="A28" s="17">
        <v>42473</v>
      </c>
      <c r="B28">
        <v>204.1</v>
      </c>
      <c r="C28">
        <v>32.9</v>
      </c>
      <c r="D28">
        <v>46</v>
      </c>
      <c r="G28">
        <f>B28*Solver!C$3/Solver!C$4</f>
        <v>196.96717051193457</v>
      </c>
      <c r="H28">
        <f>C28*Solver!D$3/Solver!D$4</f>
        <v>39.479999999999997</v>
      </c>
      <c r="I28">
        <f>D28*Solver!E$3/Solver!E$4</f>
        <v>55.2</v>
      </c>
      <c r="L28">
        <f t="shared" ca="1" si="1"/>
        <v>196.96717051193457</v>
      </c>
      <c r="M28">
        <f t="shared" ca="1" si="2"/>
        <v>39.479999999999997</v>
      </c>
      <c r="N28">
        <f t="shared" ca="1" si="3"/>
        <v>55.2</v>
      </c>
      <c r="Q28">
        <f ca="1">L28^Q$7</f>
        <v>40.371574966454233</v>
      </c>
      <c r="R28">
        <f ca="1">M28^R$7</f>
        <v>27.336280968936894</v>
      </c>
      <c r="S28">
        <f ca="1">N28^S$7</f>
        <v>24.748635659496518</v>
      </c>
      <c r="V28">
        <f ca="1">Q28*V$5+V27*(1-V$5)</f>
        <v>40.371574966454233</v>
      </c>
      <c r="W28">
        <f ca="1">R28*W$5+W27*(1-W$5)</f>
        <v>27.336280968936894</v>
      </c>
      <c r="X28">
        <f ca="1">S28*X$5+X27*(1-X$5)</f>
        <v>24.748635659496518</v>
      </c>
      <c r="AA28" s="8">
        <f ca="1">V28*AA$8</f>
        <v>11.148586204041356</v>
      </c>
      <c r="AB28" s="8">
        <f ca="1">W28*AB$8</f>
        <v>7.8171403120672291</v>
      </c>
      <c r="AC28" s="8">
        <f ca="1">X28*AC$8</f>
        <v>2.3778763851500077E-2</v>
      </c>
    </row>
    <row r="29" spans="1:29" x14ac:dyDescent="0.2">
      <c r="A29" s="17">
        <v>42480</v>
      </c>
      <c r="B29">
        <v>195.4</v>
      </c>
      <c r="C29">
        <v>47.7</v>
      </c>
      <c r="D29">
        <v>52.9</v>
      </c>
      <c r="G29">
        <f>B29*Solver!C$3/Solver!C$4</f>
        <v>188.57121566894668</v>
      </c>
      <c r="H29">
        <f>C29*Solver!D$3/Solver!D$4</f>
        <v>57.240000000000009</v>
      </c>
      <c r="I29">
        <f>D29*Solver!E$3/Solver!E$4</f>
        <v>63.48</v>
      </c>
      <c r="L29">
        <f t="shared" ca="1" si="1"/>
        <v>188.57121566894668</v>
      </c>
      <c r="M29">
        <f t="shared" ca="1" si="2"/>
        <v>57.240000000000009</v>
      </c>
      <c r="N29">
        <f t="shared" ca="1" si="3"/>
        <v>63.48</v>
      </c>
      <c r="Q29">
        <f ca="1">L29^Q$7</f>
        <v>39.159107106768133</v>
      </c>
      <c r="R29">
        <f ca="1">M29^R$7</f>
        <v>38.188241695810852</v>
      </c>
      <c r="S29">
        <f ca="1">N29^S$7</f>
        <v>27.676395904967389</v>
      </c>
      <c r="V29">
        <f ca="1">Q29*V$5+V28*(1-V$5)</f>
        <v>39.159107106768133</v>
      </c>
      <c r="W29">
        <f ca="1">R29*W$5+W28*(1-W$5)</f>
        <v>38.188241695810852</v>
      </c>
      <c r="X29">
        <f ca="1">S29*X$5+X28*(1-X$5)</f>
        <v>27.676395904967389</v>
      </c>
      <c r="AA29" s="8">
        <f ca="1">V29*AA$8</f>
        <v>10.813763932069755</v>
      </c>
      <c r="AB29" s="8">
        <f ca="1">W29*AB$8</f>
        <v>10.920389790641632</v>
      </c>
      <c r="AC29" s="8">
        <f ca="1">X29*AC$8</f>
        <v>2.6591788393487213E-2</v>
      </c>
    </row>
    <row r="30" spans="1:29" x14ac:dyDescent="0.2">
      <c r="A30" s="17">
        <v>42487</v>
      </c>
      <c r="B30">
        <v>67.8</v>
      </c>
      <c r="C30">
        <v>36.6</v>
      </c>
      <c r="D30">
        <v>114</v>
      </c>
      <c r="G30">
        <f>B30*Solver!C$3/Solver!C$4</f>
        <v>65.430544638457448</v>
      </c>
      <c r="H30">
        <f>C30*Solver!D$3/Solver!D$4</f>
        <v>43.92</v>
      </c>
      <c r="I30">
        <f>D30*Solver!E$3/Solver!E$4</f>
        <v>136.80000000000001</v>
      </c>
      <c r="L30">
        <f t="shared" ca="1" si="1"/>
        <v>65.430544638457448</v>
      </c>
      <c r="M30">
        <f t="shared" ca="1" si="2"/>
        <v>43.92</v>
      </c>
      <c r="N30">
        <f t="shared" ca="1" si="3"/>
        <v>136.80000000000001</v>
      </c>
      <c r="Q30">
        <f ca="1">L30^Q$7</f>
        <v>18.665789968365321</v>
      </c>
      <c r="R30">
        <f ca="1">M30^R$7</f>
        <v>30.088192452884424</v>
      </c>
      <c r="S30">
        <f ca="1">N30^S$7</f>
        <v>51.152737199407873</v>
      </c>
      <c r="V30">
        <f ca="1">Q30*V$5+V29*(1-V$5)</f>
        <v>18.665789968365321</v>
      </c>
      <c r="W30">
        <f ca="1">R30*W$5+W29*(1-W$5)</f>
        <v>30.088192452884424</v>
      </c>
      <c r="X30">
        <f ca="1">S30*X$5+X29*(1-X$5)</f>
        <v>51.152737199407873</v>
      </c>
      <c r="AA30" s="8">
        <f ca="1">V30*AA$8</f>
        <v>5.1545467002901022</v>
      </c>
      <c r="AB30" s="8">
        <f ca="1">W30*AB$8</f>
        <v>8.6040826990309807</v>
      </c>
      <c r="AC30" s="8">
        <f ca="1">X30*AC$8</f>
        <v>4.9148117696573998E-2</v>
      </c>
    </row>
    <row r="31" spans="1:29" x14ac:dyDescent="0.2">
      <c r="A31" s="17">
        <v>42494</v>
      </c>
      <c r="B31">
        <v>281.39999999999998</v>
      </c>
      <c r="C31">
        <v>39.6</v>
      </c>
      <c r="D31">
        <v>55.8</v>
      </c>
      <c r="G31">
        <f>B31*Solver!C$3/Solver!C$4</f>
        <v>271.56571181802246</v>
      </c>
      <c r="H31">
        <f>C31*Solver!D$3/Solver!D$4</f>
        <v>47.52</v>
      </c>
      <c r="I31">
        <f>D31*Solver!E$3/Solver!E$4</f>
        <v>66.959999999999994</v>
      </c>
      <c r="L31">
        <f t="shared" ca="1" si="1"/>
        <v>271.56571181802246</v>
      </c>
      <c r="M31">
        <f t="shared" ca="1" si="2"/>
        <v>47.52</v>
      </c>
      <c r="N31">
        <f t="shared" ca="1" si="3"/>
        <v>66.959999999999994</v>
      </c>
      <c r="Q31">
        <f ca="1">L31^Q$7</f>
        <v>50.54898670158569</v>
      </c>
      <c r="R31">
        <f ca="1">M31^R$7</f>
        <v>32.298978603596709</v>
      </c>
      <c r="S31">
        <f ca="1">N31^S$7</f>
        <v>28.883668770471104</v>
      </c>
      <c r="V31">
        <f ca="1">Q31*V$5+V30*(1-V$5)</f>
        <v>50.54898670158569</v>
      </c>
      <c r="W31">
        <f ca="1">R31*W$5+W30*(1-W$5)</f>
        <v>32.298978603596709</v>
      </c>
      <c r="X31">
        <f ca="1">S31*X$5+X30*(1-X$5)</f>
        <v>28.883668770471104</v>
      </c>
      <c r="AA31" s="8">
        <f ca="1">V31*AA$8</f>
        <v>13.959072348250867</v>
      </c>
      <c r="AB31" s="8">
        <f ca="1">W31*AB$8</f>
        <v>9.2362837493395826</v>
      </c>
      <c r="AC31" s="8">
        <f ca="1">X31*AC$8</f>
        <v>2.7751749563391988E-2</v>
      </c>
    </row>
    <row r="32" spans="1:29" x14ac:dyDescent="0.2">
      <c r="A32" s="17">
        <v>42501</v>
      </c>
      <c r="B32">
        <v>69.2</v>
      </c>
      <c r="C32">
        <v>20.5</v>
      </c>
      <c r="D32">
        <v>18.3</v>
      </c>
      <c r="G32">
        <f>B32*Solver!C$3/Solver!C$4</f>
        <v>66.78161783158194</v>
      </c>
      <c r="H32">
        <f>C32*Solver!D$3/Solver!D$4</f>
        <v>24.6</v>
      </c>
      <c r="I32">
        <f>D32*Solver!E$3/Solver!E$4</f>
        <v>21.96</v>
      </c>
      <c r="L32">
        <f t="shared" ca="1" si="1"/>
        <v>66.78161783158194</v>
      </c>
      <c r="M32">
        <f t="shared" ca="1" si="2"/>
        <v>24.6</v>
      </c>
      <c r="N32">
        <f t="shared" ca="1" si="3"/>
        <v>21.96</v>
      </c>
      <c r="Q32">
        <f ca="1">L32^Q$7</f>
        <v>18.93476219690417</v>
      </c>
      <c r="R32">
        <f ca="1">M32^R$7</f>
        <v>17.85836094149785</v>
      </c>
      <c r="S32">
        <f ca="1">N32^S$7</f>
        <v>11.838750518003215</v>
      </c>
      <c r="V32">
        <f ca="1">Q32*V$5+V31*(1-V$5)</f>
        <v>18.93476219690417</v>
      </c>
      <c r="W32">
        <f ca="1">R32*W$5+W31*(1-W$5)</f>
        <v>17.85836094149785</v>
      </c>
      <c r="X32">
        <f ca="1">S32*X$5+X31*(1-X$5)</f>
        <v>11.838750518003215</v>
      </c>
      <c r="AA32" s="8">
        <f ca="1">V32*AA$8</f>
        <v>5.2288232198177687</v>
      </c>
      <c r="AB32" s="8">
        <f ca="1">W32*AB$8</f>
        <v>5.1068143973887024</v>
      </c>
      <c r="AC32" s="8">
        <f ca="1">X32*AC$8</f>
        <v>1.1374802907828239E-2</v>
      </c>
    </row>
    <row r="33" spans="1:29" x14ac:dyDescent="0.2">
      <c r="A33" s="17">
        <v>42508</v>
      </c>
      <c r="B33">
        <v>147.30000000000001</v>
      </c>
      <c r="C33">
        <v>23.9</v>
      </c>
      <c r="D33">
        <v>19.100000000000001</v>
      </c>
      <c r="G33">
        <f>B33*Solver!C$3/Solver!C$4</f>
        <v>142.15220096231241</v>
      </c>
      <c r="H33">
        <f>C33*Solver!D$3/Solver!D$4</f>
        <v>28.679999999999996</v>
      </c>
      <c r="I33">
        <f>D33*Solver!E$3/Solver!E$4</f>
        <v>22.92</v>
      </c>
      <c r="L33">
        <f t="shared" ca="1" si="1"/>
        <v>142.15220096231241</v>
      </c>
      <c r="M33">
        <f t="shared" ca="1" si="2"/>
        <v>28.679999999999996</v>
      </c>
      <c r="N33">
        <f t="shared" ca="1" si="3"/>
        <v>22.92</v>
      </c>
      <c r="Q33">
        <f ca="1">L33^Q$7</f>
        <v>32.131241907024702</v>
      </c>
      <c r="R33">
        <f ca="1">M33^R$7</f>
        <v>20.503180370961196</v>
      </c>
      <c r="S33">
        <f ca="1">N33^S$7</f>
        <v>12.251004253121573</v>
      </c>
      <c r="V33">
        <f ca="1">Q33*V$5+V32*(1-V$5)</f>
        <v>32.131241907024702</v>
      </c>
      <c r="W33">
        <f ca="1">R33*W$5+W32*(1-W$5)</f>
        <v>20.503180370961196</v>
      </c>
      <c r="X33">
        <f ca="1">S33*X$5+X32*(1-X$5)</f>
        <v>12.251004253121573</v>
      </c>
      <c r="AA33" s="8">
        <f ca="1">V33*AA$8</f>
        <v>8.8730231738797265</v>
      </c>
      <c r="AB33" s="8">
        <f ca="1">W33*AB$8</f>
        <v>5.863132515558843</v>
      </c>
      <c r="AC33" s="8">
        <f ca="1">X33*AC$8</f>
        <v>1.1770900872546418E-2</v>
      </c>
    </row>
    <row r="34" spans="1:29" x14ac:dyDescent="0.2">
      <c r="A34" s="17">
        <v>42515</v>
      </c>
      <c r="B34">
        <v>218.4</v>
      </c>
      <c r="C34">
        <v>27.7</v>
      </c>
      <c r="D34">
        <v>53.4</v>
      </c>
      <c r="G34">
        <f>B34*Solver!C$3/Solver!C$4</f>
        <v>210.76741812742046</v>
      </c>
      <c r="H34">
        <f>C34*Solver!D$3/Solver!D$4</f>
        <v>33.24</v>
      </c>
      <c r="I34">
        <f>D34*Solver!E$3/Solver!E$4</f>
        <v>64.08</v>
      </c>
      <c r="L34">
        <f t="shared" ca="1" si="1"/>
        <v>210.76741812742046</v>
      </c>
      <c r="M34">
        <f t="shared" ca="1" si="2"/>
        <v>33.24</v>
      </c>
      <c r="N34">
        <f t="shared" ca="1" si="3"/>
        <v>64.08</v>
      </c>
      <c r="Q34">
        <f ca="1">L34^Q$7</f>
        <v>42.331380602676894</v>
      </c>
      <c r="R34">
        <f ca="1">M34^R$7</f>
        <v>23.415040516250965</v>
      </c>
      <c r="S34">
        <f ca="1">N34^S$7</f>
        <v>27.885472163039115</v>
      </c>
      <c r="V34">
        <f ca="1">Q34*V$5+V33*(1-V$5)</f>
        <v>42.331380602676894</v>
      </c>
      <c r="W34">
        <f ca="1">R34*W$5+W33*(1-W$5)</f>
        <v>23.415040516250965</v>
      </c>
      <c r="X34">
        <f ca="1">S34*X$5+X33*(1-X$5)</f>
        <v>27.885472163039115</v>
      </c>
      <c r="AA34" s="8">
        <f ca="1">V34*AA$8</f>
        <v>11.689785354600863</v>
      </c>
      <c r="AB34" s="8">
        <f ca="1">W34*AB$8</f>
        <v>6.6958141576122099</v>
      </c>
      <c r="AC34" s="8">
        <f ca="1">X34*AC$8</f>
        <v>2.6792671182988993E-2</v>
      </c>
    </row>
    <row r="35" spans="1:29" x14ac:dyDescent="0.2">
      <c r="A35" s="17">
        <v>42522</v>
      </c>
      <c r="B35">
        <v>237.4</v>
      </c>
      <c r="C35">
        <v>5.0999999999999996</v>
      </c>
      <c r="D35">
        <v>23.5</v>
      </c>
      <c r="G35">
        <f>B35*Solver!C$3/Solver!C$4</f>
        <v>229.10341146268141</v>
      </c>
      <c r="H35">
        <f>C35*Solver!D$3/Solver!D$4</f>
        <v>6.1199999999999992</v>
      </c>
      <c r="I35">
        <f>D35*Solver!E$3/Solver!E$4</f>
        <v>28.2</v>
      </c>
      <c r="L35">
        <f t="shared" ca="1" si="1"/>
        <v>229.10341146268141</v>
      </c>
      <c r="M35">
        <f t="shared" ca="1" si="2"/>
        <v>6.1199999999999992</v>
      </c>
      <c r="N35">
        <f t="shared" ca="1" si="3"/>
        <v>28.2</v>
      </c>
      <c r="Q35">
        <f ca="1">L35^Q$7</f>
        <v>44.876821478917286</v>
      </c>
      <c r="R35">
        <f ca="1">M35^R$7</f>
        <v>5.1059467347539922</v>
      </c>
      <c r="S35">
        <f ca="1">N35^S$7</f>
        <v>14.461031983755879</v>
      </c>
      <c r="V35">
        <f ca="1">Q35*V$5+V34*(1-V$5)</f>
        <v>44.876821478917286</v>
      </c>
      <c r="W35">
        <f ca="1">R35*W$5+W34*(1-W$5)</f>
        <v>5.1059467347539922</v>
      </c>
      <c r="X35">
        <f ca="1">S35*X$5+X34*(1-X$5)</f>
        <v>14.461031983755879</v>
      </c>
      <c r="AA35" s="8">
        <f ca="1">V35*AA$8</f>
        <v>12.39270732531012</v>
      </c>
      <c r="AB35" s="8">
        <f ca="1">W35*AB$8</f>
        <v>1.4601072507583945</v>
      </c>
      <c r="AC35" s="8">
        <f ca="1">X35*AC$8</f>
        <v>1.3894320047447669E-2</v>
      </c>
    </row>
    <row r="36" spans="1:29" x14ac:dyDescent="0.2">
      <c r="A36" s="17">
        <v>42529</v>
      </c>
      <c r="B36">
        <v>13.2</v>
      </c>
      <c r="C36">
        <v>15.9</v>
      </c>
      <c r="D36">
        <v>49.6</v>
      </c>
      <c r="G36">
        <f>B36*Solver!C$3/Solver!C$4</f>
        <v>12.738690106602332</v>
      </c>
      <c r="H36">
        <f>C36*Solver!D$3/Solver!D$4</f>
        <v>19.079999999999998</v>
      </c>
      <c r="I36">
        <f>D36*Solver!E$3/Solver!E$4</f>
        <v>59.52</v>
      </c>
      <c r="L36">
        <f t="shared" ca="1" si="1"/>
        <v>12.738690106602332</v>
      </c>
      <c r="M36">
        <f t="shared" ca="1" si="2"/>
        <v>19.079999999999998</v>
      </c>
      <c r="N36">
        <f t="shared" ca="1" si="3"/>
        <v>59.52</v>
      </c>
      <c r="Q36">
        <f ca="1">L36^Q$7</f>
        <v>5.9372774065559426</v>
      </c>
      <c r="R36">
        <f ca="1">M36^R$7</f>
        <v>14.207593844100762</v>
      </c>
      <c r="S36">
        <f ca="1">N36^S$7</f>
        <v>26.286353137960447</v>
      </c>
      <c r="V36">
        <f ca="1">Q36*V$5+V35*(1-V$5)</f>
        <v>5.9372774065559426</v>
      </c>
      <c r="W36">
        <f ca="1">R36*W$5+W35*(1-W$5)</f>
        <v>14.207593844100762</v>
      </c>
      <c r="X36">
        <f ca="1">S36*X$5+X35*(1-X$5)</f>
        <v>26.286353137960447</v>
      </c>
      <c r="AA36" s="8">
        <f ca="1">V36*AA$8</f>
        <v>1.6395755934539795</v>
      </c>
      <c r="AB36" s="8">
        <f ca="1">W36*AB$8</f>
        <v>4.0628333716061267</v>
      </c>
      <c r="AC36" s="8">
        <f ca="1">X36*AC$8</f>
        <v>2.5256219873472228E-2</v>
      </c>
    </row>
    <row r="37" spans="1:29" x14ac:dyDescent="0.2">
      <c r="A37" s="17">
        <v>42536</v>
      </c>
      <c r="B37">
        <v>228.3</v>
      </c>
      <c r="C37">
        <v>16.899999999999999</v>
      </c>
      <c r="D37">
        <v>26.2</v>
      </c>
      <c r="G37">
        <f>B37*Solver!C$3/Solver!C$4</f>
        <v>220.32143570737222</v>
      </c>
      <c r="H37">
        <f>C37*Solver!D$3/Solver!D$4</f>
        <v>20.279999999999998</v>
      </c>
      <c r="I37">
        <f>D37*Solver!E$3/Solver!E$4</f>
        <v>31.44</v>
      </c>
      <c r="L37">
        <f t="shared" ca="1" si="1"/>
        <v>220.32143570737222</v>
      </c>
      <c r="M37">
        <f t="shared" ca="1" si="2"/>
        <v>20.279999999999998</v>
      </c>
      <c r="N37">
        <f t="shared" ca="1" si="3"/>
        <v>31.44</v>
      </c>
      <c r="Q37">
        <f ca="1">L37^Q$7</f>
        <v>43.66562965954067</v>
      </c>
      <c r="R37">
        <f ca="1">M37^R$7</f>
        <v>15.009324793418886</v>
      </c>
      <c r="S37">
        <f ca="1">N37^S$7</f>
        <v>15.775605229289532</v>
      </c>
      <c r="V37">
        <f ca="1">Q37*V$5+V36*(1-V$5)</f>
        <v>43.66562965954067</v>
      </c>
      <c r="W37">
        <f ca="1">R37*W$5+W36*(1-W$5)</f>
        <v>15.009324793418886</v>
      </c>
      <c r="X37">
        <f ca="1">S37*X$5+X36*(1-X$5)</f>
        <v>15.775605229289532</v>
      </c>
      <c r="AA37" s="8">
        <f ca="1">V37*AA$8</f>
        <v>12.058237431104359</v>
      </c>
      <c r="AB37" s="8">
        <f ca="1">W37*AB$8</f>
        <v>4.292098037508131</v>
      </c>
      <c r="AC37" s="8">
        <f ca="1">X37*AC$8</f>
        <v>1.5157376613519428E-2</v>
      </c>
    </row>
    <row r="38" spans="1:29" x14ac:dyDescent="0.2">
      <c r="A38" s="17">
        <v>42543</v>
      </c>
      <c r="B38">
        <v>62.3</v>
      </c>
      <c r="C38">
        <v>12.6</v>
      </c>
      <c r="D38">
        <v>18.3</v>
      </c>
      <c r="G38">
        <f>B38*Solver!C$3/Solver!C$4</f>
        <v>60.122757094039805</v>
      </c>
      <c r="H38">
        <f>C38*Solver!D$3/Solver!D$4</f>
        <v>15.12</v>
      </c>
      <c r="I38">
        <f>D38*Solver!E$3/Solver!E$4</f>
        <v>21.96</v>
      </c>
      <c r="L38">
        <f t="shared" ca="1" si="1"/>
        <v>60.122757094039805</v>
      </c>
      <c r="M38">
        <f t="shared" ca="1" si="2"/>
        <v>15.12</v>
      </c>
      <c r="N38">
        <f t="shared" ca="1" si="3"/>
        <v>21.96</v>
      </c>
      <c r="Q38">
        <f ca="1">L38^Q$7</f>
        <v>17.592486308080076</v>
      </c>
      <c r="R38">
        <f ca="1">M38^R$7</f>
        <v>11.52382387376143</v>
      </c>
      <c r="S38">
        <f ca="1">N38^S$7</f>
        <v>11.838750518003215</v>
      </c>
      <c r="V38">
        <f ca="1">Q38*V$5+V37*(1-V$5)</f>
        <v>17.592486308080076</v>
      </c>
      <c r="W38">
        <f ca="1">R38*W$5+W37*(1-W$5)</f>
        <v>11.52382387376143</v>
      </c>
      <c r="X38">
        <f ca="1">S38*X$5+X37*(1-X$5)</f>
        <v>11.838750518003215</v>
      </c>
      <c r="AA38" s="8">
        <f ca="1">V38*AA$8</f>
        <v>4.8581545384845279</v>
      </c>
      <c r="AB38" s="8">
        <f ca="1">W38*AB$8</f>
        <v>3.2953768749709531</v>
      </c>
      <c r="AC38" s="8">
        <f ca="1">X38*AC$8</f>
        <v>1.1374802907828239E-2</v>
      </c>
    </row>
    <row r="39" spans="1:29" x14ac:dyDescent="0.2">
      <c r="A39" s="17">
        <v>42550</v>
      </c>
      <c r="B39">
        <v>262.89999999999998</v>
      </c>
      <c r="C39">
        <v>3.5</v>
      </c>
      <c r="D39">
        <v>19.5</v>
      </c>
      <c r="G39">
        <f>B39*Solver!C$3/Solver!C$4</f>
        <v>253.71224462316314</v>
      </c>
      <c r="H39">
        <f>C39*Solver!D$3/Solver!D$4</f>
        <v>4.2</v>
      </c>
      <c r="I39">
        <f>D39*Solver!E$3/Solver!E$4</f>
        <v>23.4</v>
      </c>
      <c r="L39">
        <f t="shared" ca="1" si="1"/>
        <v>253.71224462316314</v>
      </c>
      <c r="M39">
        <f t="shared" ca="1" si="2"/>
        <v>4.2</v>
      </c>
      <c r="N39">
        <f t="shared" ca="1" si="3"/>
        <v>23.4</v>
      </c>
      <c r="Q39">
        <f ca="1">L39^Q$7</f>
        <v>48.199107810821765</v>
      </c>
      <c r="R39">
        <f ca="1">M39^R$7</f>
        <v>3.6385166059895675</v>
      </c>
      <c r="S39">
        <f ca="1">N39^S$7</f>
        <v>12.455830392277283</v>
      </c>
      <c r="V39">
        <f ca="1">Q39*V$5+V38*(1-V$5)</f>
        <v>48.199107810821765</v>
      </c>
      <c r="W39">
        <f ca="1">R39*W$5+W38*(1-W$5)</f>
        <v>3.6385166059895675</v>
      </c>
      <c r="X39">
        <f ca="1">S39*X$5+X38*(1-X$5)</f>
        <v>12.455830392277283</v>
      </c>
      <c r="AA39" s="8">
        <f ca="1">V39*AA$8</f>
        <v>13.310154702493744</v>
      </c>
      <c r="AB39" s="8">
        <f ca="1">W39*AB$8</f>
        <v>1.0404778495336493</v>
      </c>
      <c r="AC39" s="8">
        <f ca="1">X39*AC$8</f>
        <v>1.1967700100617368E-2</v>
      </c>
    </row>
    <row r="40" spans="1:29" x14ac:dyDescent="0.2">
      <c r="A40" s="17">
        <v>42557</v>
      </c>
      <c r="B40">
        <v>142.9</v>
      </c>
      <c r="C40">
        <v>29.3</v>
      </c>
      <c r="D40">
        <v>12.6</v>
      </c>
      <c r="G40">
        <f>B40*Solver!C$3/Solver!C$4</f>
        <v>137.90597092677831</v>
      </c>
      <c r="H40">
        <f>C40*Solver!D$3/Solver!D$4</f>
        <v>35.159999999999997</v>
      </c>
      <c r="I40">
        <f>D40*Solver!E$3/Solver!E$4</f>
        <v>15.12</v>
      </c>
      <c r="L40">
        <f t="shared" ca="1" si="1"/>
        <v>137.90597092677831</v>
      </c>
      <c r="M40">
        <f t="shared" ca="1" si="2"/>
        <v>35.159999999999997</v>
      </c>
      <c r="N40">
        <f t="shared" ca="1" si="3"/>
        <v>15.12</v>
      </c>
      <c r="Q40">
        <f ca="1">L40^Q$7</f>
        <v>31.456337021752688</v>
      </c>
      <c r="R40">
        <f ca="1">M40^R$7</f>
        <v>24.628841269569129</v>
      </c>
      <c r="S40">
        <f ca="1">N40^S$7</f>
        <v>8.7829706794625526</v>
      </c>
      <c r="V40">
        <f ca="1">Q40*V$5+V39*(1-V$5)</f>
        <v>31.456337021752688</v>
      </c>
      <c r="W40">
        <f ca="1">R40*W$5+W39*(1-W$5)</f>
        <v>24.628841269569129</v>
      </c>
      <c r="X40">
        <f ca="1">S40*X$5+X39*(1-X$5)</f>
        <v>8.7829706794625526</v>
      </c>
      <c r="AA40" s="8">
        <f ca="1">V40*AA$8</f>
        <v>8.6866485947547911</v>
      </c>
      <c r="AB40" s="8">
        <f ca="1">W40*AB$8</f>
        <v>7.0429151700126544</v>
      </c>
      <c r="AC40" s="8">
        <f ca="1">X40*AC$8</f>
        <v>8.4387757198021631E-3</v>
      </c>
    </row>
    <row r="41" spans="1:29" x14ac:dyDescent="0.2">
      <c r="A41" s="17">
        <v>42564</v>
      </c>
      <c r="B41">
        <v>240.1</v>
      </c>
      <c r="C41">
        <v>16.7</v>
      </c>
      <c r="D41">
        <v>22.9</v>
      </c>
      <c r="G41">
        <f>B41*Solver!C$3/Solver!C$4</f>
        <v>231.70905262085003</v>
      </c>
      <c r="H41">
        <f>C41*Solver!D$3/Solver!D$4</f>
        <v>20.04</v>
      </c>
      <c r="I41">
        <f>D41*Solver!E$3/Solver!E$4</f>
        <v>27.48</v>
      </c>
      <c r="L41">
        <f t="shared" ca="1" si="1"/>
        <v>231.70905262085003</v>
      </c>
      <c r="M41">
        <f t="shared" ca="1" si="2"/>
        <v>20.04</v>
      </c>
      <c r="N41">
        <f t="shared" ca="1" si="3"/>
        <v>27.48</v>
      </c>
      <c r="Q41">
        <f ca="1">L41^Q$7</f>
        <v>45.233490411221382</v>
      </c>
      <c r="R41">
        <f ca="1">M41^R$7</f>
        <v>14.849367156177331</v>
      </c>
      <c r="S41">
        <f ca="1">N41^S$7</f>
        <v>14.164895754494481</v>
      </c>
      <c r="V41">
        <f ca="1">Q41*V$5+V40*(1-V$5)</f>
        <v>45.233490411221382</v>
      </c>
      <c r="W41">
        <f ca="1">R41*W$5+W40*(1-W$5)</f>
        <v>14.849367156177331</v>
      </c>
      <c r="X41">
        <f ca="1">S41*X$5+X40*(1-X$5)</f>
        <v>14.164895754494481</v>
      </c>
      <c r="AA41" s="8">
        <f ca="1">V41*AA$8</f>
        <v>12.491201236964537</v>
      </c>
      <c r="AB41" s="8">
        <f ca="1">W41*AB$8</f>
        <v>4.246356215651498</v>
      </c>
      <c r="AC41" s="8">
        <f ca="1">X41*AC$8</f>
        <v>1.3609789071261173E-2</v>
      </c>
    </row>
    <row r="42" spans="1:29" x14ac:dyDescent="0.2">
      <c r="A42" s="17">
        <v>42571</v>
      </c>
      <c r="B42">
        <v>248.8</v>
      </c>
      <c r="C42">
        <v>27.1</v>
      </c>
      <c r="D42">
        <v>22.9</v>
      </c>
      <c r="G42">
        <f>B42*Solver!C$3/Solver!C$4</f>
        <v>240.10500746383795</v>
      </c>
      <c r="H42">
        <f>C42*Solver!D$3/Solver!D$4</f>
        <v>32.520000000000003</v>
      </c>
      <c r="I42">
        <f>D42*Solver!E$3/Solver!E$4</f>
        <v>27.48</v>
      </c>
      <c r="L42">
        <f t="shared" ca="1" si="1"/>
        <v>240.10500746383795</v>
      </c>
      <c r="M42">
        <f t="shared" ca="1" si="2"/>
        <v>32.520000000000003</v>
      </c>
      <c r="N42">
        <f t="shared" ca="1" si="3"/>
        <v>27.48</v>
      </c>
      <c r="Q42">
        <f ca="1">L42^Q$7</f>
        <v>46.374672139144408</v>
      </c>
      <c r="R42">
        <f ca="1">M42^R$7</f>
        <v>22.958075682740791</v>
      </c>
      <c r="S42">
        <f ca="1">N42^S$7</f>
        <v>14.164895754494481</v>
      </c>
      <c r="V42">
        <f ca="1">Q42*V$5+V41*(1-V$5)</f>
        <v>46.374672139144408</v>
      </c>
      <c r="W42">
        <f ca="1">R42*W$5+W41*(1-W$5)</f>
        <v>22.958075682740791</v>
      </c>
      <c r="X42">
        <f ca="1">S42*X$5+X41*(1-X$5)</f>
        <v>14.164895754494481</v>
      </c>
      <c r="AA42" s="8">
        <f ca="1">V42*AA$8</f>
        <v>12.806337886421444</v>
      </c>
      <c r="AB42" s="8">
        <f ca="1">W42*AB$8</f>
        <v>6.5651395341954899</v>
      </c>
      <c r="AC42" s="8">
        <f ca="1">X42*AC$8</f>
        <v>1.3609789071261173E-2</v>
      </c>
    </row>
    <row r="43" spans="1:29" x14ac:dyDescent="0.2">
      <c r="A43" s="17">
        <v>42578</v>
      </c>
      <c r="B43">
        <v>70.599999999999994</v>
      </c>
      <c r="C43">
        <v>16</v>
      </c>
      <c r="D43">
        <v>40.799999999999997</v>
      </c>
      <c r="G43">
        <f>B43*Solver!C$3/Solver!C$4</f>
        <v>68.132691024706418</v>
      </c>
      <c r="H43">
        <f>C43*Solver!D$3/Solver!D$4</f>
        <v>19.2</v>
      </c>
      <c r="I43">
        <f>D43*Solver!E$3/Solver!E$4</f>
        <v>48.96</v>
      </c>
      <c r="L43">
        <f t="shared" ca="1" si="1"/>
        <v>68.132691024706418</v>
      </c>
      <c r="M43">
        <f t="shared" ca="1" si="2"/>
        <v>19.2</v>
      </c>
      <c r="N43">
        <f t="shared" ca="1" si="3"/>
        <v>48.96</v>
      </c>
      <c r="Q43">
        <f ca="1">L43^Q$7</f>
        <v>19.202106751804035</v>
      </c>
      <c r="R43">
        <f ca="1">M43^R$7</f>
        <v>14.287988955326249</v>
      </c>
      <c r="S43">
        <f ca="1">N43^S$7</f>
        <v>22.483976738592389</v>
      </c>
      <c r="V43">
        <f ca="1">Q43*V$5+V42*(1-V$5)</f>
        <v>19.202106751804035</v>
      </c>
      <c r="W43">
        <f ca="1">R43*W$5+W42*(1-W$5)</f>
        <v>14.287988955326249</v>
      </c>
      <c r="X43">
        <f ca="1">S43*X$5+X42*(1-X$5)</f>
        <v>22.483976738592389</v>
      </c>
      <c r="AA43" s="8">
        <f ca="1">V43*AA$8</f>
        <v>5.3026502582466328</v>
      </c>
      <c r="AB43" s="8">
        <f ca="1">W43*AB$8</f>
        <v>4.0858233264419006</v>
      </c>
      <c r="AC43" s="8">
        <f ca="1">X43*AC$8</f>
        <v>2.1602854422581367E-2</v>
      </c>
    </row>
    <row r="44" spans="1:29" x14ac:dyDescent="0.2">
      <c r="A44" s="17">
        <v>42585</v>
      </c>
      <c r="B44">
        <v>292.89999999999998</v>
      </c>
      <c r="C44">
        <v>28.3</v>
      </c>
      <c r="D44">
        <v>43.2</v>
      </c>
      <c r="G44">
        <f>B44*Solver!C$3/Solver!C$4</f>
        <v>282.66381304725934</v>
      </c>
      <c r="H44">
        <f>C44*Solver!D$3/Solver!D$4</f>
        <v>33.96</v>
      </c>
      <c r="I44">
        <f>D44*Solver!E$3/Solver!E$4</f>
        <v>51.84</v>
      </c>
      <c r="L44">
        <f t="shared" ca="1" si="1"/>
        <v>282.66381304725934</v>
      </c>
      <c r="M44">
        <f t="shared" ca="1" si="2"/>
        <v>33.96</v>
      </c>
      <c r="N44">
        <f t="shared" ca="1" si="3"/>
        <v>51.84</v>
      </c>
      <c r="Q44">
        <f ca="1">L44^Q$7</f>
        <v>51.986328793864409</v>
      </c>
      <c r="R44">
        <f ca="1">M44^R$7</f>
        <v>23.871016524355156</v>
      </c>
      <c r="S44">
        <f ca="1">N44^S$7</f>
        <v>23.535964172966359</v>
      </c>
      <c r="V44">
        <f ca="1">Q44*V$5+V43*(1-V$5)</f>
        <v>51.986328793864409</v>
      </c>
      <c r="W44">
        <f ca="1">R44*W$5+W43*(1-W$5)</f>
        <v>23.871016524355156</v>
      </c>
      <c r="X44">
        <f ca="1">S44*X$5+X43*(1-X$5)</f>
        <v>23.535964172966359</v>
      </c>
      <c r="AA44" s="8">
        <f ca="1">V44*AA$8</f>
        <v>14.35599350462838</v>
      </c>
      <c r="AB44" s="8">
        <f ca="1">W44*AB$8</f>
        <v>6.8262060144393013</v>
      </c>
      <c r="AC44" s="8">
        <f ca="1">X44*AC$8</f>
        <v>2.2613615626588399E-2</v>
      </c>
    </row>
    <row r="45" spans="1:29" x14ac:dyDescent="0.2">
      <c r="A45" s="17">
        <v>42592</v>
      </c>
      <c r="B45">
        <v>112.9</v>
      </c>
      <c r="C45">
        <v>17.399999999999999</v>
      </c>
      <c r="D45">
        <v>38.6</v>
      </c>
      <c r="G45">
        <f>B45*Solver!C$3/Solver!C$4</f>
        <v>108.9544025026821</v>
      </c>
      <c r="H45">
        <f>C45*Solver!D$3/Solver!D$4</f>
        <v>20.879999999999995</v>
      </c>
      <c r="I45">
        <f>D45*Solver!E$3/Solver!E$4</f>
        <v>46.32</v>
      </c>
      <c r="L45">
        <f t="shared" ca="1" si="1"/>
        <v>108.9544025026821</v>
      </c>
      <c r="M45">
        <f t="shared" ca="1" si="2"/>
        <v>20.879999999999995</v>
      </c>
      <c r="N45">
        <f t="shared" ca="1" si="3"/>
        <v>46.32</v>
      </c>
      <c r="Q45">
        <f ca="1">L45^Q$7</f>
        <v>26.672968273100153</v>
      </c>
      <c r="R45">
        <f ca="1">M45^R$7</f>
        <v>15.40839647847551</v>
      </c>
      <c r="S45">
        <f ca="1">N45^S$7</f>
        <v>21.508733600155693</v>
      </c>
      <c r="V45">
        <f ca="1">Q45*V$5+V44*(1-V$5)</f>
        <v>26.672968273100153</v>
      </c>
      <c r="W45">
        <f ca="1">R45*W$5+W44*(1-W$5)</f>
        <v>15.40839647847551</v>
      </c>
      <c r="X45">
        <f ca="1">S45*X$5+X44*(1-X$5)</f>
        <v>21.508733600155693</v>
      </c>
      <c r="AA45" s="8">
        <f ca="1">V45*AA$8</f>
        <v>7.365724184835643</v>
      </c>
      <c r="AB45" s="8">
        <f ca="1">W45*AB$8</f>
        <v>4.4062174146174611</v>
      </c>
      <c r="AC45" s="8">
        <f ca="1">X45*AC$8</f>
        <v>2.0665829989972552E-2</v>
      </c>
    </row>
    <row r="46" spans="1:29" x14ac:dyDescent="0.2">
      <c r="A46" s="17">
        <v>42599</v>
      </c>
      <c r="B46">
        <v>97.2</v>
      </c>
      <c r="C46">
        <v>1.5</v>
      </c>
      <c r="D46">
        <v>30</v>
      </c>
      <c r="G46">
        <f>B46*Solver!C$3/Solver!C$4</f>
        <v>93.803081694071736</v>
      </c>
      <c r="H46">
        <f>C46*Solver!D$3/Solver!D$4</f>
        <v>1.8</v>
      </c>
      <c r="I46">
        <f>D46*Solver!E$3/Solver!E$4</f>
        <v>36</v>
      </c>
      <c r="L46">
        <f t="shared" ca="1" si="1"/>
        <v>93.803081694071736</v>
      </c>
      <c r="M46">
        <f t="shared" ca="1" si="2"/>
        <v>1.8</v>
      </c>
      <c r="N46">
        <f t="shared" ca="1" si="3"/>
        <v>36</v>
      </c>
      <c r="Q46">
        <f ca="1">L46^Q$7</f>
        <v>24.018836977255798</v>
      </c>
      <c r="R46">
        <f ca="1">M46^R$7</f>
        <v>1.6972478007257303</v>
      </c>
      <c r="S46">
        <f ca="1">N46^S$7</f>
        <v>17.58093630950113</v>
      </c>
      <c r="V46">
        <f ca="1">Q46*V$5+V45*(1-V$5)</f>
        <v>24.018836977255798</v>
      </c>
      <c r="W46">
        <f ca="1">R46*W$5+W45*(1-W$5)</f>
        <v>1.6972478007257303</v>
      </c>
      <c r="X46">
        <f ca="1">S46*X$5+X45*(1-X$5)</f>
        <v>17.58093630950113</v>
      </c>
      <c r="AA46" s="8">
        <f ca="1">V46*AA$8</f>
        <v>6.6327874199670021</v>
      </c>
      <c r="AB46" s="8">
        <f ca="1">W46*AB$8</f>
        <v>0.48534854531591137</v>
      </c>
      <c r="AC46" s="8">
        <f ca="1">X46*AC$8</f>
        <v>1.6891958754561721E-2</v>
      </c>
    </row>
    <row r="47" spans="1:29" x14ac:dyDescent="0.2">
      <c r="A47" s="17">
        <v>42606</v>
      </c>
      <c r="B47">
        <v>265.60000000000002</v>
      </c>
      <c r="C47">
        <v>20</v>
      </c>
      <c r="D47">
        <v>0.3</v>
      </c>
      <c r="G47">
        <f>B47*Solver!C$3/Solver!C$4</f>
        <v>256.31788578133182</v>
      </c>
      <c r="H47">
        <f>C47*Solver!D$3/Solver!D$4</f>
        <v>24</v>
      </c>
      <c r="I47">
        <f>D47*Solver!E$3/Solver!E$4</f>
        <v>0.36</v>
      </c>
      <c r="L47">
        <f t="shared" ca="1" si="1"/>
        <v>256.31788578133182</v>
      </c>
      <c r="M47">
        <f t="shared" ca="1" si="2"/>
        <v>24</v>
      </c>
      <c r="N47">
        <f t="shared" ca="1" si="3"/>
        <v>0.36</v>
      </c>
      <c r="Q47">
        <f ca="1">L47^Q$7</f>
        <v>48.545081945034831</v>
      </c>
      <c r="R47">
        <f ca="1">M47^R$7</f>
        <v>17.46586574499123</v>
      </c>
      <c r="S47">
        <f ca="1">N47^S$7</f>
        <v>0.44161315369069992</v>
      </c>
      <c r="V47">
        <f ca="1">Q47*V$5+V46*(1-V$5)</f>
        <v>48.545081945034831</v>
      </c>
      <c r="W47">
        <f ca="1">R47*W$5+W46*(1-W$5)</f>
        <v>17.46586574499123</v>
      </c>
      <c r="X47">
        <f ca="1">S47*X$5+X46*(1-X$5)</f>
        <v>0.44161315369069992</v>
      </c>
      <c r="AA47" s="8">
        <f ca="1">V47*AA$8</f>
        <v>13.405695252072201</v>
      </c>
      <c r="AB47" s="8">
        <f ca="1">W47*AB$8</f>
        <v>4.9945756467557567</v>
      </c>
      <c r="AC47" s="8">
        <f ca="1">X47*AC$8</f>
        <v>4.2430681997203049E-4</v>
      </c>
    </row>
    <row r="48" spans="1:29" x14ac:dyDescent="0.2">
      <c r="A48" s="17">
        <v>42613</v>
      </c>
      <c r="B48">
        <v>95.7</v>
      </c>
      <c r="C48">
        <v>1.4</v>
      </c>
      <c r="D48">
        <v>7.4</v>
      </c>
      <c r="G48">
        <f>B48*Solver!C$3/Solver!C$4</f>
        <v>92.355503272866926</v>
      </c>
      <c r="H48">
        <f>C48*Solver!D$3/Solver!D$4</f>
        <v>1.6799999999999997</v>
      </c>
      <c r="I48">
        <f>D48*Solver!E$3/Solver!E$4</f>
        <v>8.8800000000000008</v>
      </c>
      <c r="L48">
        <f t="shared" ca="1" si="1"/>
        <v>92.355503272866926</v>
      </c>
      <c r="M48">
        <f t="shared" ca="1" si="2"/>
        <v>1.6799999999999997</v>
      </c>
      <c r="N48">
        <f t="shared" ca="1" si="3"/>
        <v>8.8800000000000008</v>
      </c>
      <c r="Q48">
        <f ca="1">L48^Q$7</f>
        <v>23.758769571505393</v>
      </c>
      <c r="R48">
        <f ca="1">M48^R$7</f>
        <v>1.5950648824693945</v>
      </c>
      <c r="S48">
        <f ca="1">N48^S$7</f>
        <v>5.7376013837634741</v>
      </c>
      <c r="V48">
        <f ca="1">Q48*V$5+V47*(1-V$5)</f>
        <v>23.758769571505393</v>
      </c>
      <c r="W48">
        <f ca="1">R48*W$5+W47*(1-W$5)</f>
        <v>1.5950648824693945</v>
      </c>
      <c r="X48">
        <f ca="1">S48*X$5+X47*(1-X$5)</f>
        <v>5.7376013837634741</v>
      </c>
      <c r="AA48" s="8">
        <f ca="1">V48*AA$8</f>
        <v>6.5609699619094712</v>
      </c>
      <c r="AB48" s="8">
        <f ca="1">W48*AB$8</f>
        <v>0.45612810342720123</v>
      </c>
      <c r="AC48" s="8">
        <f ca="1">X48*AC$8</f>
        <v>5.5127510968953058E-3</v>
      </c>
    </row>
    <row r="49" spans="1:29" x14ac:dyDescent="0.2">
      <c r="A49" s="17">
        <v>42620</v>
      </c>
      <c r="B49">
        <v>290.7</v>
      </c>
      <c r="C49">
        <v>4.0999999999999996</v>
      </c>
      <c r="D49">
        <v>8.5</v>
      </c>
      <c r="G49">
        <f>B49*Solver!C$3/Solver!C$4</f>
        <v>280.54069802949232</v>
      </c>
      <c r="H49">
        <f>C49*Solver!D$3/Solver!D$4</f>
        <v>4.919999999999999</v>
      </c>
      <c r="I49">
        <f>D49*Solver!E$3/Solver!E$4</f>
        <v>10.199999999999999</v>
      </c>
      <c r="L49">
        <f t="shared" ca="1" si="1"/>
        <v>280.54069802949232</v>
      </c>
      <c r="M49">
        <f t="shared" ca="1" si="2"/>
        <v>4.919999999999999</v>
      </c>
      <c r="N49">
        <f t="shared" ca="1" si="3"/>
        <v>10.199999999999999</v>
      </c>
      <c r="Q49">
        <f ca="1">L49^Q$7</f>
        <v>51.712687821644892</v>
      </c>
      <c r="R49">
        <f ca="1">M49^R$7</f>
        <v>4.1953538108773127</v>
      </c>
      <c r="S49">
        <f ca="1">N49^S$7</f>
        <v>6.4103263112758633</v>
      </c>
      <c r="V49">
        <f ca="1">Q49*V$5+V48*(1-V$5)</f>
        <v>51.712687821644892</v>
      </c>
      <c r="W49">
        <f ca="1">R49*W$5+W48*(1-W$5)</f>
        <v>4.1953538108773127</v>
      </c>
      <c r="X49">
        <f ca="1">S49*X$5+X48*(1-X$5)</f>
        <v>6.4103263112758633</v>
      </c>
      <c r="AA49" s="8">
        <f ca="1">V49*AA$8</f>
        <v>14.280427714334543</v>
      </c>
      <c r="AB49" s="8">
        <f ca="1">W49*AB$8</f>
        <v>1.1997121860014792</v>
      </c>
      <c r="AC49" s="8">
        <f ca="1">X49*AC$8</f>
        <v>6.1591126744959049E-3</v>
      </c>
    </row>
    <row r="50" spans="1:29" x14ac:dyDescent="0.2">
      <c r="A50" s="17">
        <v>42627</v>
      </c>
      <c r="B50">
        <v>266.89999999999998</v>
      </c>
      <c r="C50">
        <v>43.8</v>
      </c>
      <c r="D50">
        <v>5</v>
      </c>
      <c r="G50">
        <f>B50*Solver!C$3/Solver!C$4</f>
        <v>257.57245374637597</v>
      </c>
      <c r="H50">
        <f>C50*Solver!D$3/Solver!D$4</f>
        <v>52.559999999999995</v>
      </c>
      <c r="I50">
        <f>D50*Solver!E$3/Solver!E$4</f>
        <v>6</v>
      </c>
      <c r="L50">
        <f t="shared" ca="1" si="1"/>
        <v>257.57245374637597</v>
      </c>
      <c r="M50">
        <f t="shared" ca="1" si="2"/>
        <v>52.559999999999995</v>
      </c>
      <c r="N50">
        <f t="shared" ca="1" si="3"/>
        <v>6</v>
      </c>
      <c r="Q50">
        <f ca="1">L50^Q$7</f>
        <v>48.711285483122388</v>
      </c>
      <c r="R50">
        <f ca="1">M50^R$7</f>
        <v>35.366315824243955</v>
      </c>
      <c r="S50">
        <f ca="1">N50^S$7</f>
        <v>4.192962712629476</v>
      </c>
      <c r="V50">
        <f ca="1">Q50*V$5+V49*(1-V$5)</f>
        <v>48.711285483122388</v>
      </c>
      <c r="W50">
        <f ca="1">R50*W$5+W49*(1-W$5)</f>
        <v>35.366315824243955</v>
      </c>
      <c r="X50">
        <f ca="1">S50*X$5+X49*(1-X$5)</f>
        <v>4.192962712629476</v>
      </c>
      <c r="AA50" s="8">
        <f ca="1">V50*AA$8</f>
        <v>13.451592259392957</v>
      </c>
      <c r="AB50" s="8">
        <f ca="1">W50*AB$8</f>
        <v>10.113425942364032</v>
      </c>
      <c r="AC50" s="8">
        <f ca="1">X50*AC$8</f>
        <v>4.0286451161805105E-3</v>
      </c>
    </row>
    <row r="51" spans="1:29" x14ac:dyDescent="0.2">
      <c r="A51" s="17">
        <v>42634</v>
      </c>
      <c r="B51">
        <v>74.7</v>
      </c>
      <c r="C51">
        <v>49.4</v>
      </c>
      <c r="D51">
        <v>45.7</v>
      </c>
      <c r="G51">
        <f>B51*Solver!C$3/Solver!C$4</f>
        <v>72.089405375999576</v>
      </c>
      <c r="H51">
        <f>C51*Solver!D$3/Solver!D$4</f>
        <v>59.28</v>
      </c>
      <c r="I51">
        <f>D51*Solver!E$3/Solver!E$4</f>
        <v>54.84</v>
      </c>
      <c r="L51">
        <f t="shared" ca="1" si="1"/>
        <v>72.089405375999576</v>
      </c>
      <c r="M51">
        <f t="shared" ca="1" si="2"/>
        <v>59.28</v>
      </c>
      <c r="N51">
        <f t="shared" ca="1" si="3"/>
        <v>54.84</v>
      </c>
      <c r="Q51">
        <f ca="1">L51^Q$7</f>
        <v>19.976068119093107</v>
      </c>
      <c r="R51">
        <f ca="1">M51^R$7</f>
        <v>39.410992816698297</v>
      </c>
      <c r="S51">
        <f ca="1">N51^S$7</f>
        <v>24.619427911681825</v>
      </c>
      <c r="V51">
        <f ca="1">Q51*V$5+V50*(1-V$5)</f>
        <v>19.976068119093107</v>
      </c>
      <c r="W51">
        <f ca="1">R51*W$5+W50*(1-W$5)</f>
        <v>39.410992816698297</v>
      </c>
      <c r="X51">
        <f ca="1">S51*X$5+X50*(1-X$5)</f>
        <v>24.619427911681825</v>
      </c>
      <c r="AA51" s="8">
        <f ca="1">V51*AA$8</f>
        <v>5.5163792254466895</v>
      </c>
      <c r="AB51" s="8">
        <f ca="1">W51*AB$8</f>
        <v>11.27005026894796</v>
      </c>
      <c r="AC51" s="8">
        <f ca="1">X51*AC$8</f>
        <v>2.365461961319372E-2</v>
      </c>
    </row>
    <row r="52" spans="1:29" x14ac:dyDescent="0.2">
      <c r="A52" s="17">
        <v>42641</v>
      </c>
      <c r="B52">
        <v>43.1</v>
      </c>
      <c r="C52">
        <v>26.7</v>
      </c>
      <c r="D52">
        <v>35.1</v>
      </c>
      <c r="G52">
        <f>B52*Solver!C$3/Solver!C$4</f>
        <v>41.593753302618225</v>
      </c>
      <c r="H52">
        <f>C52*Solver!D$3/Solver!D$4</f>
        <v>32.04</v>
      </c>
      <c r="I52">
        <f>D52*Solver!E$3/Solver!E$4</f>
        <v>42.12</v>
      </c>
      <c r="L52">
        <f t="shared" ca="1" si="1"/>
        <v>41.593753302618225</v>
      </c>
      <c r="M52">
        <f t="shared" ca="1" si="2"/>
        <v>32.04</v>
      </c>
      <c r="N52">
        <f t="shared" ca="1" si="3"/>
        <v>42.12</v>
      </c>
      <c r="Q52">
        <f ca="1">L52^Q$7</f>
        <v>13.593136503561148</v>
      </c>
      <c r="R52">
        <f ca="1">M52^R$7</f>
        <v>22.65287125183071</v>
      </c>
      <c r="S52">
        <f ca="1">N52^S$7</f>
        <v>19.933827238100104</v>
      </c>
      <c r="V52">
        <f ca="1">Q52*V$5+V51*(1-V$5)</f>
        <v>13.593136503561148</v>
      </c>
      <c r="W52">
        <f ca="1">R52*W$5+W51*(1-W$5)</f>
        <v>22.65287125183071</v>
      </c>
      <c r="X52">
        <f ca="1">S52*X$5+X51*(1-X$5)</f>
        <v>19.933827238100104</v>
      </c>
      <c r="AA52" s="8">
        <f ca="1">V52*AA$8</f>
        <v>3.7537364895765086</v>
      </c>
      <c r="AB52" s="8">
        <f ca="1">W52*AB$8</f>
        <v>6.4778626342031389</v>
      </c>
      <c r="AC52" s="8">
        <f ca="1">X52*AC$8</f>
        <v>1.9152642475848924E-2</v>
      </c>
    </row>
    <row r="53" spans="1:29" x14ac:dyDescent="0.2">
      <c r="A53" s="17">
        <v>42648</v>
      </c>
      <c r="B53">
        <v>228</v>
      </c>
      <c r="C53">
        <v>37.700000000000003</v>
      </c>
      <c r="D53">
        <v>32</v>
      </c>
      <c r="G53">
        <f>B53*Solver!C$3/Solver!C$4</f>
        <v>220.03192002313122</v>
      </c>
      <c r="H53">
        <f>C53*Solver!D$3/Solver!D$4</f>
        <v>45.240000000000009</v>
      </c>
      <c r="I53">
        <f>D53*Solver!E$3/Solver!E$4</f>
        <v>38.4</v>
      </c>
      <c r="L53">
        <f t="shared" ca="1" si="1"/>
        <v>220.03192002313122</v>
      </c>
      <c r="M53">
        <f t="shared" ca="1" si="2"/>
        <v>45.240000000000009</v>
      </c>
      <c r="N53">
        <f t="shared" ca="1" si="3"/>
        <v>38.4</v>
      </c>
      <c r="Q53">
        <f ca="1">L53^Q$7</f>
        <v>43.62545624427257</v>
      </c>
      <c r="R53">
        <f ca="1">M53^R$7</f>
        <v>30.900843650097038</v>
      </c>
      <c r="S53">
        <f ca="1">N53^S$7</f>
        <v>18.512496076850439</v>
      </c>
      <c r="V53">
        <f ca="1">Q53*V$5+V52*(1-V$5)</f>
        <v>43.62545624427257</v>
      </c>
      <c r="W53">
        <f ca="1">R53*W$5+W52*(1-W$5)</f>
        <v>30.900843650097038</v>
      </c>
      <c r="X53">
        <f ca="1">S53*X$5+X52*(1-X$5)</f>
        <v>18.512496076850439</v>
      </c>
      <c r="AA53" s="8">
        <f ca="1">V53*AA$8</f>
        <v>12.047143566582124</v>
      </c>
      <c r="AB53" s="8">
        <f ca="1">W53*AB$8</f>
        <v>8.8364701419534146</v>
      </c>
      <c r="AC53" s="8">
        <f ca="1">X53*AC$8</f>
        <v>1.7787011719344357E-2</v>
      </c>
    </row>
    <row r="54" spans="1:29" x14ac:dyDescent="0.2">
      <c r="A54" s="17">
        <v>42655</v>
      </c>
      <c r="B54">
        <v>202.5</v>
      </c>
      <c r="C54">
        <v>22.3</v>
      </c>
      <c r="D54">
        <v>31.6</v>
      </c>
      <c r="G54">
        <f>B54*Solver!C$3/Solver!C$4</f>
        <v>195.42308686264946</v>
      </c>
      <c r="H54">
        <f>C54*Solver!D$3/Solver!D$4</f>
        <v>26.76</v>
      </c>
      <c r="I54">
        <f>D54*Solver!E$3/Solver!E$4</f>
        <v>37.92</v>
      </c>
      <c r="L54">
        <f t="shared" ca="1" si="1"/>
        <v>195.42308686264946</v>
      </c>
      <c r="M54">
        <f t="shared" ca="1" si="2"/>
        <v>26.76</v>
      </c>
      <c r="N54">
        <f t="shared" ca="1" si="3"/>
        <v>37.92</v>
      </c>
      <c r="Q54">
        <f ca="1">L54^Q$7</f>
        <v>40.149774305883973</v>
      </c>
      <c r="R54">
        <f ca="1">M54^R$7</f>
        <v>19.263602060103299</v>
      </c>
      <c r="S54">
        <f ca="1">N54^S$7</f>
        <v>18.32713854483119</v>
      </c>
      <c r="V54">
        <f ca="1">Q54*V$5+V53*(1-V$5)</f>
        <v>40.149774305883973</v>
      </c>
      <c r="W54">
        <f ca="1">R54*W$5+W53*(1-W$5)</f>
        <v>19.263602060103299</v>
      </c>
      <c r="X54">
        <f ca="1">S54*X$5+X53*(1-X$5)</f>
        <v>18.32713854483119</v>
      </c>
      <c r="AA54" s="8">
        <f ca="1">V54*AA$8</f>
        <v>11.087336084705274</v>
      </c>
      <c r="AB54" s="8">
        <f ca="1">W54*AB$8</f>
        <v>5.5086600986714656</v>
      </c>
      <c r="AC54" s="8">
        <f ca="1">X54*AC$8</f>
        <v>1.7608918145111657E-2</v>
      </c>
    </row>
    <row r="55" spans="1:29" x14ac:dyDescent="0.2">
      <c r="A55" s="17">
        <v>42662</v>
      </c>
      <c r="B55">
        <v>177</v>
      </c>
      <c r="C55">
        <v>33.4</v>
      </c>
      <c r="D55">
        <v>38.700000000000003</v>
      </c>
      <c r="G55">
        <f>B55*Solver!C$3/Solver!C$4</f>
        <v>170.81425370216766</v>
      </c>
      <c r="H55">
        <f>C55*Solver!D$3/Solver!D$4</f>
        <v>40.08</v>
      </c>
      <c r="I55">
        <f>D55*Solver!E$3/Solver!E$4</f>
        <v>46.44</v>
      </c>
      <c r="L55">
        <f t="shared" ca="1" si="1"/>
        <v>170.81425370216766</v>
      </c>
      <c r="M55">
        <f t="shared" ca="1" si="2"/>
        <v>40.08</v>
      </c>
      <c r="N55">
        <f t="shared" ca="1" si="3"/>
        <v>46.44</v>
      </c>
      <c r="Q55">
        <f ca="1">L55^Q$7</f>
        <v>36.539859700300561</v>
      </c>
      <c r="R55">
        <f ca="1">M55^R$7</f>
        <v>27.709898920313101</v>
      </c>
      <c r="S55">
        <f ca="1">N55^S$7</f>
        <v>21.553299749700713</v>
      </c>
      <c r="V55">
        <f ca="1">Q55*V$5+V54*(1-V$5)</f>
        <v>36.539859700300561</v>
      </c>
      <c r="W55">
        <f ca="1">R55*W$5+W54*(1-W$5)</f>
        <v>27.709898920313101</v>
      </c>
      <c r="X55">
        <f ca="1">S55*X$5+X54*(1-X$5)</f>
        <v>21.553299749700713</v>
      </c>
      <c r="AA55" s="8">
        <f ca="1">V55*AA$8</f>
        <v>10.090460332322179</v>
      </c>
      <c r="AB55" s="8">
        <f ca="1">W55*AB$8</f>
        <v>7.923980886040467</v>
      </c>
      <c r="AC55" s="8">
        <f ca="1">X55*AC$8</f>
        <v>2.0708649641139668E-2</v>
      </c>
    </row>
    <row r="56" spans="1:29" x14ac:dyDescent="0.2">
      <c r="A56" s="17">
        <v>42669</v>
      </c>
      <c r="B56">
        <v>293.60000000000002</v>
      </c>
      <c r="C56">
        <v>27.7</v>
      </c>
      <c r="D56">
        <v>1.8</v>
      </c>
      <c r="G56">
        <f>B56*Solver!C$3/Solver!C$4</f>
        <v>283.33934964382166</v>
      </c>
      <c r="H56">
        <f>C56*Solver!D$3/Solver!D$4</f>
        <v>33.24</v>
      </c>
      <c r="I56">
        <f>D56*Solver!E$3/Solver!E$4</f>
        <v>2.16</v>
      </c>
      <c r="L56">
        <f t="shared" ca="1" si="1"/>
        <v>283.33934964382166</v>
      </c>
      <c r="M56">
        <f t="shared" ca="1" si="2"/>
        <v>33.24</v>
      </c>
      <c r="N56">
        <f t="shared" ca="1" si="3"/>
        <v>2.16</v>
      </c>
      <c r="Q56">
        <f ca="1">L56^Q$7</f>
        <v>52.073266925578416</v>
      </c>
      <c r="R56">
        <f ca="1">M56^R$7</f>
        <v>23.415040516250965</v>
      </c>
      <c r="S56">
        <f ca="1">N56^S$7</f>
        <v>1.851667486831815</v>
      </c>
      <c r="V56">
        <f ca="1">Q56*V$5+V55*(1-V$5)</f>
        <v>52.073266925578416</v>
      </c>
      <c r="W56">
        <f ca="1">R56*W$5+W55*(1-W$5)</f>
        <v>23.415040516250965</v>
      </c>
      <c r="X56">
        <f ca="1">S56*X$5+X55*(1-X$5)</f>
        <v>1.851667486831815</v>
      </c>
      <c r="AA56" s="8">
        <f ca="1">V56*AA$8</f>
        <v>14.380001417538324</v>
      </c>
      <c r="AB56" s="8">
        <f ca="1">W56*AB$8</f>
        <v>6.6958141576122099</v>
      </c>
      <c r="AC56" s="8">
        <f ca="1">X56*AC$8</f>
        <v>1.7791026748571119E-3</v>
      </c>
    </row>
    <row r="57" spans="1:29" x14ac:dyDescent="0.2">
      <c r="A57" s="17">
        <v>42676</v>
      </c>
      <c r="B57">
        <v>206.9</v>
      </c>
      <c r="C57">
        <v>8.4</v>
      </c>
      <c r="D57">
        <v>26.4</v>
      </c>
      <c r="G57">
        <f>B57*Solver!C$3/Solver!C$4</f>
        <v>199.66931689818355</v>
      </c>
      <c r="H57">
        <f>C57*Solver!D$3/Solver!D$4</f>
        <v>10.08</v>
      </c>
      <c r="I57">
        <f>D57*Solver!E$3/Solver!E$4</f>
        <v>31.68</v>
      </c>
      <c r="L57">
        <f t="shared" ca="1" si="1"/>
        <v>199.66931689818355</v>
      </c>
      <c r="M57">
        <f t="shared" ca="1" si="2"/>
        <v>10.08</v>
      </c>
      <c r="N57">
        <f t="shared" ca="1" si="3"/>
        <v>31.68</v>
      </c>
      <c r="Q57">
        <f ca="1">L57^Q$7</f>
        <v>40.758475583831768</v>
      </c>
      <c r="R57">
        <f ca="1">M57^R$7</f>
        <v>8.0004511703142018</v>
      </c>
      <c r="S57">
        <f ca="1">N57^S$7</f>
        <v>15.871871485165849</v>
      </c>
      <c r="V57">
        <f ca="1">Q57*V$5+V56*(1-V$5)</f>
        <v>40.758475583831768</v>
      </c>
      <c r="W57">
        <f ca="1">R57*W$5+W56*(1-W$5)</f>
        <v>8.0004511703142018</v>
      </c>
      <c r="X57">
        <f ca="1">S57*X$5+X56*(1-X$5)</f>
        <v>15.871871485165849</v>
      </c>
      <c r="AA57" s="8">
        <f ca="1">V57*AA$8</f>
        <v>11.255428577389791</v>
      </c>
      <c r="AB57" s="8">
        <f ca="1">W57*AB$8</f>
        <v>2.2878258176105066</v>
      </c>
      <c r="AC57" s="8">
        <f ca="1">X57*AC$8</f>
        <v>1.5249870300720834E-2</v>
      </c>
    </row>
    <row r="58" spans="1:29" x14ac:dyDescent="0.2">
      <c r="A58" s="17">
        <v>42683</v>
      </c>
      <c r="B58">
        <v>25.1</v>
      </c>
      <c r="C58">
        <v>25.7</v>
      </c>
      <c r="D58">
        <v>43.3</v>
      </c>
      <c r="G58">
        <f>B58*Solver!C$3/Solver!C$4</f>
        <v>24.222812248160501</v>
      </c>
      <c r="H58">
        <f>C58*Solver!D$3/Solver!D$4</f>
        <v>30.84</v>
      </c>
      <c r="I58">
        <f>D58*Solver!E$3/Solver!E$4</f>
        <v>51.96</v>
      </c>
      <c r="L58">
        <f t="shared" ca="1" si="1"/>
        <v>24.222812248160501</v>
      </c>
      <c r="M58">
        <f t="shared" ca="1" si="2"/>
        <v>30.84</v>
      </c>
      <c r="N58">
        <f t="shared" ca="1" si="3"/>
        <v>51.96</v>
      </c>
      <c r="Q58">
        <f ca="1">L58^Q$7</f>
        <v>9.3101610600050506</v>
      </c>
      <c r="R58">
        <f ca="1">M58^R$7</f>
        <v>21.887841364788159</v>
      </c>
      <c r="S58">
        <f ca="1">N58^S$7</f>
        <v>23.579539211987228</v>
      </c>
      <c r="V58">
        <f ca="1">Q58*V$5+V57*(1-V$5)</f>
        <v>9.3101610600050506</v>
      </c>
      <c r="W58">
        <f ca="1">R58*W$5+W57*(1-W$5)</f>
        <v>21.887841364788159</v>
      </c>
      <c r="X58">
        <f ca="1">S58*X$5+X57*(1-X$5)</f>
        <v>23.579539211987228</v>
      </c>
      <c r="AA58" s="8">
        <f ca="1">V58*AA$8</f>
        <v>2.5709953906237586</v>
      </c>
      <c r="AB58" s="8">
        <f ca="1">W58*AB$8</f>
        <v>6.2590930811416881</v>
      </c>
      <c r="AC58" s="8">
        <f ca="1">X58*AC$8</f>
        <v>2.2655483007762583E-2</v>
      </c>
    </row>
    <row r="59" spans="1:29" x14ac:dyDescent="0.2">
      <c r="A59" s="17">
        <v>42690</v>
      </c>
      <c r="B59">
        <v>175.1</v>
      </c>
      <c r="C59">
        <v>22.5</v>
      </c>
      <c r="D59">
        <v>31.5</v>
      </c>
      <c r="G59">
        <f>B59*Solver!C$3/Solver!C$4</f>
        <v>168.98065436864158</v>
      </c>
      <c r="H59">
        <f>C59*Solver!D$3/Solver!D$4</f>
        <v>27</v>
      </c>
      <c r="I59">
        <f>D59*Solver!E$3/Solver!E$4</f>
        <v>37.799999999999997</v>
      </c>
      <c r="L59">
        <f t="shared" ca="1" si="1"/>
        <v>168.98065436864158</v>
      </c>
      <c r="M59">
        <f t="shared" ca="1" si="2"/>
        <v>27</v>
      </c>
      <c r="N59">
        <f t="shared" ca="1" si="3"/>
        <v>37.799999999999997</v>
      </c>
      <c r="Q59">
        <f ca="1">L59^Q$7</f>
        <v>36.264850487333135</v>
      </c>
      <c r="R59">
        <f ca="1">M59^R$7</f>
        <v>19.41902351977134</v>
      </c>
      <c r="S59">
        <f ca="1">N59^S$7</f>
        <v>18.280726024257898</v>
      </c>
      <c r="V59">
        <f ca="1">Q59*V$5+V58*(1-V$5)</f>
        <v>36.264850487333135</v>
      </c>
      <c r="W59">
        <f ca="1">R59*W$5+W58*(1-W$5)</f>
        <v>19.41902351977134</v>
      </c>
      <c r="X59">
        <f ca="1">S59*X$5+X58*(1-X$5)</f>
        <v>18.280726024257898</v>
      </c>
      <c r="AA59" s="8">
        <f ca="1">V59*AA$8</f>
        <v>10.014516703166752</v>
      </c>
      <c r="AB59" s="8">
        <f ca="1">W59*AB$8</f>
        <v>5.5531047456632034</v>
      </c>
      <c r="AC59" s="8">
        <f ca="1">X59*AC$8</f>
        <v>1.7564324480165858E-2</v>
      </c>
    </row>
    <row r="60" spans="1:29" x14ac:dyDescent="0.2">
      <c r="A60" s="17">
        <v>42697</v>
      </c>
      <c r="B60">
        <v>89.7</v>
      </c>
      <c r="C60">
        <v>9.9</v>
      </c>
      <c r="D60">
        <v>35.700000000000003</v>
      </c>
      <c r="G60">
        <f>B60*Solver!C$3/Solver!C$4</f>
        <v>86.565189588047687</v>
      </c>
      <c r="H60">
        <f>C60*Solver!D$3/Solver!D$4</f>
        <v>11.88</v>
      </c>
      <c r="I60">
        <f>D60*Solver!E$3/Solver!E$4</f>
        <v>42.84</v>
      </c>
      <c r="L60">
        <f t="shared" ca="1" si="1"/>
        <v>86.565189588047687</v>
      </c>
      <c r="M60">
        <f t="shared" ca="1" si="2"/>
        <v>11.88</v>
      </c>
      <c r="N60">
        <f t="shared" ca="1" si="3"/>
        <v>42.84</v>
      </c>
      <c r="Q60">
        <f ca="1">L60^Q$7</f>
        <v>22.705982519207105</v>
      </c>
      <c r="R60">
        <f ca="1">M60^R$7</f>
        <v>9.2754458975089911</v>
      </c>
      <c r="S60">
        <f ca="1">N60^S$7</f>
        <v>20.205963759724831</v>
      </c>
      <c r="V60">
        <f ca="1">Q60*V$5+V59*(1-V$5)</f>
        <v>22.705982519207105</v>
      </c>
      <c r="W60">
        <f ca="1">R60*W$5+W59*(1-W$5)</f>
        <v>9.2754458975089911</v>
      </c>
      <c r="X60">
        <f ca="1">S60*X$5+X59*(1-X$5)</f>
        <v>20.205963759724831</v>
      </c>
      <c r="AA60" s="8">
        <f ca="1">V60*AA$8</f>
        <v>6.2702434490895298</v>
      </c>
      <c r="AB60" s="8">
        <f ca="1">W60*AB$8</f>
        <v>2.6524259872880558</v>
      </c>
      <c r="AC60" s="8">
        <f ca="1">X60*AC$8</f>
        <v>1.9414114266541351E-2</v>
      </c>
    </row>
    <row r="61" spans="1:29" x14ac:dyDescent="0.2">
      <c r="A61" s="17">
        <v>42704</v>
      </c>
      <c r="B61">
        <v>239.9</v>
      </c>
      <c r="C61">
        <v>41.5</v>
      </c>
      <c r="D61">
        <v>18.5</v>
      </c>
      <c r="G61">
        <f>B61*Solver!C$3/Solver!C$4</f>
        <v>231.5160421646894</v>
      </c>
      <c r="H61">
        <f>C61*Solver!D$3/Solver!D$4</f>
        <v>49.8</v>
      </c>
      <c r="I61">
        <f>D61*Solver!E$3/Solver!E$4</f>
        <v>22.2</v>
      </c>
      <c r="L61">
        <f t="shared" ca="1" si="1"/>
        <v>231.5160421646894</v>
      </c>
      <c r="M61">
        <f t="shared" ca="1" si="2"/>
        <v>49.8</v>
      </c>
      <c r="N61">
        <f t="shared" ca="1" si="3"/>
        <v>22.2</v>
      </c>
      <c r="Q61">
        <f ca="1">L61^Q$7</f>
        <v>45.207111901434992</v>
      </c>
      <c r="R61">
        <f ca="1">M61^R$7</f>
        <v>33.690418708965971</v>
      </c>
      <c r="S61">
        <f ca="1">N61^S$7</f>
        <v>11.942146087114265</v>
      </c>
      <c r="V61">
        <f ca="1">Q61*V$5+V60*(1-V$5)</f>
        <v>45.207111901434992</v>
      </c>
      <c r="W61">
        <f ca="1">R61*W$5+W60*(1-W$5)</f>
        <v>33.690418708965971</v>
      </c>
      <c r="X61">
        <f ca="1">S61*X$5+X60*(1-X$5)</f>
        <v>11.942146087114265</v>
      </c>
      <c r="AA61" s="8">
        <f ca="1">V61*AA$8</f>
        <v>12.483916827314131</v>
      </c>
      <c r="AB61" s="8">
        <f ca="1">W61*AB$8</f>
        <v>9.6341828838951979</v>
      </c>
      <c r="AC61" s="8">
        <f ca="1">X61*AC$8</f>
        <v>1.1474146518320953E-2</v>
      </c>
    </row>
    <row r="62" spans="1:29" x14ac:dyDescent="0.2">
      <c r="A62" s="17">
        <v>42711</v>
      </c>
      <c r="B62">
        <v>227.2</v>
      </c>
      <c r="C62">
        <v>15.8</v>
      </c>
      <c r="D62">
        <v>49.9</v>
      </c>
      <c r="G62">
        <f>B62*Solver!C$3/Solver!C$4</f>
        <v>219.25987819848862</v>
      </c>
      <c r="H62">
        <f>C62*Solver!D$3/Solver!D$4</f>
        <v>18.96</v>
      </c>
      <c r="I62">
        <f>D62*Solver!E$3/Solver!E$4</f>
        <v>59.88</v>
      </c>
      <c r="L62">
        <f t="shared" ca="1" si="1"/>
        <v>219.25987819848862</v>
      </c>
      <c r="M62">
        <f t="shared" ca="1" si="2"/>
        <v>18.96</v>
      </c>
      <c r="N62">
        <f t="shared" ca="1" si="3"/>
        <v>59.88</v>
      </c>
      <c r="Q62">
        <f ca="1">L62^Q$7</f>
        <v>43.518249520080651</v>
      </c>
      <c r="R62">
        <f ca="1">M62^R$7</f>
        <v>14.127148153658379</v>
      </c>
      <c r="S62">
        <f ca="1">N62^S$7</f>
        <v>26.413468424114853</v>
      </c>
      <c r="V62">
        <f ca="1">Q62*V$5+V61*(1-V$5)</f>
        <v>43.518249520080651</v>
      </c>
      <c r="W62">
        <f ca="1">R62*W$5+W61*(1-W$5)</f>
        <v>14.127148153658379</v>
      </c>
      <c r="X62">
        <f ca="1">S62*X$5+X61*(1-X$5)</f>
        <v>26.413468424114853</v>
      </c>
      <c r="AA62" s="8">
        <f ca="1">V62*AA$8</f>
        <v>12.01753849402056</v>
      </c>
      <c r="AB62" s="8">
        <f ca="1">W62*AB$8</f>
        <v>4.0398289530312725</v>
      </c>
      <c r="AC62" s="8">
        <f ca="1">X62*AC$8</f>
        <v>2.537835365138906E-2</v>
      </c>
    </row>
    <row r="63" spans="1:29" x14ac:dyDescent="0.2">
      <c r="A63" s="17">
        <v>42718</v>
      </c>
      <c r="B63">
        <v>66.900000000000006</v>
      </c>
      <c r="C63">
        <v>11.7</v>
      </c>
      <c r="D63">
        <v>36.799999999999997</v>
      </c>
      <c r="G63">
        <f>B63*Solver!C$3/Solver!C$4</f>
        <v>64.561997585734574</v>
      </c>
      <c r="H63">
        <f>C63*Solver!D$3/Solver!D$4</f>
        <v>14.04</v>
      </c>
      <c r="I63">
        <f>D63*Solver!E$3/Solver!E$4</f>
        <v>44.16</v>
      </c>
      <c r="L63">
        <f t="shared" ca="1" si="1"/>
        <v>64.561997585734574</v>
      </c>
      <c r="M63">
        <f t="shared" ca="1" si="2"/>
        <v>14.04</v>
      </c>
      <c r="N63">
        <f t="shared" ca="1" si="3"/>
        <v>44.16</v>
      </c>
      <c r="Q63">
        <f ca="1">L63^Q$7</f>
        <v>18.491999433944699</v>
      </c>
      <c r="R63">
        <f ca="1">M63^R$7</f>
        <v>10.78028883518037</v>
      </c>
      <c r="S63">
        <f ca="1">N63^S$7</f>
        <v>20.702521854592284</v>
      </c>
      <c r="V63">
        <f ca="1">Q63*V$5+V62*(1-V$5)</f>
        <v>18.491999433944699</v>
      </c>
      <c r="W63">
        <f ca="1">R63*W$5+W62*(1-W$5)</f>
        <v>10.78028883518037</v>
      </c>
      <c r="X63">
        <f ca="1">S63*X$5+X62*(1-X$5)</f>
        <v>20.702521854592284</v>
      </c>
      <c r="AA63" s="8">
        <f ca="1">V63*AA$8</f>
        <v>5.1065545484841683</v>
      </c>
      <c r="AB63" s="8">
        <f ca="1">W63*AB$8</f>
        <v>3.0827540339147324</v>
      </c>
      <c r="AC63" s="8">
        <f ca="1">X63*AC$8</f>
        <v>1.9891212795884853E-2</v>
      </c>
    </row>
    <row r="64" spans="1:29" x14ac:dyDescent="0.2">
      <c r="A64" s="17">
        <v>42725</v>
      </c>
      <c r="B64">
        <v>199.8</v>
      </c>
      <c r="C64">
        <v>3.1</v>
      </c>
      <c r="D64">
        <v>34.6</v>
      </c>
      <c r="G64">
        <f>B64*Solver!C$3/Solver!C$4</f>
        <v>192.8174457044808</v>
      </c>
      <c r="H64">
        <f>C64*Solver!D$3/Solver!D$4</f>
        <v>3.72</v>
      </c>
      <c r="I64">
        <f>D64*Solver!E$3/Solver!E$4</f>
        <v>41.52</v>
      </c>
      <c r="L64">
        <f t="shared" ca="1" si="1"/>
        <v>192.8174457044808</v>
      </c>
      <c r="M64">
        <f t="shared" ca="1" si="2"/>
        <v>3.72</v>
      </c>
      <c r="N64">
        <f t="shared" ca="1" si="3"/>
        <v>41.52</v>
      </c>
      <c r="Q64">
        <f ca="1">L64^Q$7</f>
        <v>39.774289252854452</v>
      </c>
      <c r="R64">
        <f ca="1">M64^R$7</f>
        <v>3.2620352208448518</v>
      </c>
      <c r="S64">
        <f ca="1">N64^S$7</f>
        <v>19.70633565881851</v>
      </c>
      <c r="V64">
        <f ca="1">Q64*V$5+V63*(1-V$5)</f>
        <v>39.774289252854452</v>
      </c>
      <c r="W64">
        <f ca="1">R64*W$5+W63*(1-W$5)</f>
        <v>3.2620352208448518</v>
      </c>
      <c r="X64">
        <f ca="1">S64*X$5+X63*(1-X$5)</f>
        <v>19.70633565881851</v>
      </c>
      <c r="AA64" s="8">
        <f ca="1">V64*AA$8</f>
        <v>10.983646112602205</v>
      </c>
      <c r="AB64" s="8">
        <f ca="1">W64*AB$8</f>
        <v>0.93281844202675757</v>
      </c>
      <c r="AC64" s="8">
        <f ca="1">X64*AC$8</f>
        <v>1.8934066041318639E-2</v>
      </c>
    </row>
    <row r="65" spans="1:29" x14ac:dyDescent="0.2">
      <c r="A65" s="17">
        <v>42732</v>
      </c>
      <c r="B65">
        <v>100.4</v>
      </c>
      <c r="C65">
        <v>9.6</v>
      </c>
      <c r="D65">
        <v>3.6</v>
      </c>
      <c r="G65" s="16">
        <f>B65*Solver!C$3/Solver!C$4</f>
        <v>96.891248992642005</v>
      </c>
      <c r="H65">
        <f>C65*Solver!D$3/Solver!D$4</f>
        <v>11.52</v>
      </c>
      <c r="I65">
        <f>D65*Solver!E$3/Solver!E$4</f>
        <v>4.32</v>
      </c>
      <c r="L65">
        <f t="shared" ca="1" si="1"/>
        <v>96.891248992642005</v>
      </c>
      <c r="M65">
        <f t="shared" ca="1" si="2"/>
        <v>11.52</v>
      </c>
      <c r="N65">
        <f t="shared" ca="1" si="3"/>
        <v>4.32</v>
      </c>
      <c r="Q65">
        <f ca="1">L65^Q$7</f>
        <v>24.569662338492829</v>
      </c>
      <c r="R65">
        <f ca="1">M65^R$7</f>
        <v>9.0220915805743083</v>
      </c>
      <c r="S65">
        <f ca="1">N65^S$7</f>
        <v>3.22394034739711</v>
      </c>
      <c r="V65">
        <f ca="1">Q65*V$5+V64*(1-V$5)</f>
        <v>24.569662338492829</v>
      </c>
      <c r="W65">
        <f ca="1">R65*W$5+W64*(1-W$5)</f>
        <v>9.0220915805743083</v>
      </c>
      <c r="X65">
        <f ca="1">S65*X$5+X64*(1-X$5)</f>
        <v>3.22394034739711</v>
      </c>
      <c r="AA65" s="8">
        <f ca="1">V65*AA$8</f>
        <v>6.7848975129773912</v>
      </c>
      <c r="AB65" s="8">
        <f ca="1">W65*AB$8</f>
        <v>2.5799762547733485</v>
      </c>
      <c r="AC65" s="8">
        <f ca="1">X65*AC$8</f>
        <v>3.0975976715169997E-3</v>
      </c>
    </row>
    <row r="66" spans="1:29" x14ac:dyDescent="0.2">
      <c r="A66" s="17">
        <v>42739</v>
      </c>
      <c r="B66">
        <v>216.4</v>
      </c>
      <c r="C66">
        <v>41.7</v>
      </c>
      <c r="D66">
        <v>39.6</v>
      </c>
      <c r="G66" s="16">
        <f>B66*Solver!C$3/Solver!C$4</f>
        <v>208.83731356581401</v>
      </c>
      <c r="H66">
        <f>C66*Solver!D$3/Solver!D$4</f>
        <v>50.040000000000006</v>
      </c>
      <c r="I66">
        <f>D66*Solver!E$3/Solver!E$4</f>
        <v>47.52</v>
      </c>
      <c r="L66">
        <f t="shared" ca="1" si="1"/>
        <v>208.83731356581401</v>
      </c>
      <c r="M66">
        <f t="shared" ca="1" si="2"/>
        <v>50.040000000000006</v>
      </c>
      <c r="N66">
        <f t="shared" ca="1" si="3"/>
        <v>47.52</v>
      </c>
      <c r="Q66">
        <f t="shared" ref="Q66:S129" ca="1" si="4">L66^Q$7</f>
        <v>42.059651371459267</v>
      </c>
      <c r="R66">
        <f t="shared" ca="1" si="4"/>
        <v>33.836510676968217</v>
      </c>
      <c r="S66">
        <f t="shared" ca="1" si="4"/>
        <v>21.953367399739015</v>
      </c>
      <c r="V66">
        <f t="shared" ref="V66:X129" ca="1" si="5">Q66*V$5+V65*(1-V$5)</f>
        <v>42.059651371459267</v>
      </c>
      <c r="W66">
        <f t="shared" ca="1" si="5"/>
        <v>33.836510676968217</v>
      </c>
      <c r="X66">
        <f t="shared" ca="1" si="5"/>
        <v>21.953367399739015</v>
      </c>
      <c r="AA66" s="8">
        <f t="shared" ref="AA66:AC129" ca="1" si="6">V66*AA$8</f>
        <v>11.614747490437653</v>
      </c>
      <c r="AB66" s="8">
        <f t="shared" ca="1" si="6"/>
        <v>9.6759596498582532</v>
      </c>
      <c r="AC66" s="8">
        <f t="shared" ca="1" si="6"/>
        <v>2.1093039080047383E-2</v>
      </c>
    </row>
    <row r="67" spans="1:29" x14ac:dyDescent="0.2">
      <c r="A67" s="17">
        <v>42746</v>
      </c>
      <c r="B67">
        <v>182.6</v>
      </c>
      <c r="C67">
        <v>46.2</v>
      </c>
      <c r="D67">
        <v>58.7</v>
      </c>
      <c r="G67" s="16">
        <f>B67*Solver!C$3/Solver!C$4</f>
        <v>176.21854647466563</v>
      </c>
      <c r="H67">
        <f>C67*Solver!D$3/Solver!D$4</f>
        <v>55.440000000000005</v>
      </c>
      <c r="I67">
        <f>D67*Solver!E$3/Solver!E$4</f>
        <v>70.44</v>
      </c>
      <c r="L67">
        <f t="shared" ca="1" si="1"/>
        <v>176.21854647466563</v>
      </c>
      <c r="M67">
        <f t="shared" ca="1" si="2"/>
        <v>55.440000000000005</v>
      </c>
      <c r="N67">
        <f t="shared" ca="1" si="3"/>
        <v>70.44</v>
      </c>
      <c r="Q67">
        <f t="shared" ca="1" si="4"/>
        <v>37.345315283685281</v>
      </c>
      <c r="R67">
        <f t="shared" ca="1" si="4"/>
        <v>37.105723108224204</v>
      </c>
      <c r="S67">
        <f t="shared" ca="1" si="4"/>
        <v>30.078451756694697</v>
      </c>
      <c r="V67">
        <f t="shared" ca="1" si="5"/>
        <v>37.345315283685281</v>
      </c>
      <c r="W67">
        <f t="shared" ca="1" si="5"/>
        <v>37.105723108224204</v>
      </c>
      <c r="X67">
        <f t="shared" ca="1" si="5"/>
        <v>30.078451756694697</v>
      </c>
      <c r="AA67" s="8">
        <f t="shared" ca="1" si="6"/>
        <v>10.312886408400519</v>
      </c>
      <c r="AB67" s="8">
        <f t="shared" ca="1" si="6"/>
        <v>10.610830502046321</v>
      </c>
      <c r="AC67" s="8">
        <f t="shared" ca="1" si="6"/>
        <v>2.8899710318646767E-2</v>
      </c>
    </row>
    <row r="68" spans="1:29" x14ac:dyDescent="0.2">
      <c r="A68" s="17">
        <v>42753</v>
      </c>
      <c r="B68">
        <v>262.7</v>
      </c>
      <c r="C68">
        <v>28.8</v>
      </c>
      <c r="D68">
        <v>15.9</v>
      </c>
      <c r="G68" s="16">
        <f>B68*Solver!C$3/Solver!C$4</f>
        <v>253.51923416700254</v>
      </c>
      <c r="H68">
        <f>C68*Solver!D$3/Solver!D$4</f>
        <v>34.56</v>
      </c>
      <c r="I68">
        <f>D68*Solver!E$3/Solver!E$4</f>
        <v>19.079999999999998</v>
      </c>
      <c r="L68">
        <f t="shared" ca="1" si="1"/>
        <v>253.51923416700254</v>
      </c>
      <c r="M68">
        <f t="shared" ca="1" si="2"/>
        <v>34.56</v>
      </c>
      <c r="N68">
        <f t="shared" ca="1" si="3"/>
        <v>19.079999999999998</v>
      </c>
      <c r="Q68">
        <f t="shared" ca="1" si="4"/>
        <v>48.173437801845587</v>
      </c>
      <c r="R68">
        <f t="shared" ca="1" si="4"/>
        <v>24.250257831221006</v>
      </c>
      <c r="S68">
        <f t="shared" ca="1" si="4"/>
        <v>10.579440400363204</v>
      </c>
      <c r="V68">
        <f t="shared" ca="1" si="5"/>
        <v>48.173437801845587</v>
      </c>
      <c r="W68">
        <f t="shared" ca="1" si="5"/>
        <v>24.250257831221006</v>
      </c>
      <c r="X68">
        <f t="shared" ca="1" si="5"/>
        <v>10.579440400363204</v>
      </c>
      <c r="AA68" s="8">
        <f t="shared" ca="1" si="6"/>
        <v>13.303065944916977</v>
      </c>
      <c r="AB68" s="8">
        <f t="shared" ca="1" si="6"/>
        <v>6.9346546549574049</v>
      </c>
      <c r="AC68" s="8">
        <f t="shared" ca="1" si="6"/>
        <v>1.016484376845741E-2</v>
      </c>
    </row>
    <row r="69" spans="1:29" x14ac:dyDescent="0.2">
      <c r="A69" s="17">
        <v>42760</v>
      </c>
      <c r="B69">
        <v>198.9</v>
      </c>
      <c r="C69">
        <v>49.4</v>
      </c>
      <c r="D69">
        <v>60</v>
      </c>
      <c r="G69" s="16">
        <f>B69*Solver!C$3/Solver!C$4</f>
        <v>191.9488986517579</v>
      </c>
      <c r="H69">
        <f>C69*Solver!D$3/Solver!D$4</f>
        <v>59.28</v>
      </c>
      <c r="I69">
        <f>D69*Solver!E$3/Solver!E$4</f>
        <v>72</v>
      </c>
      <c r="L69">
        <f t="shared" ca="1" si="1"/>
        <v>191.9488986517579</v>
      </c>
      <c r="M69">
        <f t="shared" ca="1" si="2"/>
        <v>59.28</v>
      </c>
      <c r="N69">
        <f t="shared" ca="1" si="3"/>
        <v>72</v>
      </c>
      <c r="Q69">
        <f t="shared" ca="1" si="4"/>
        <v>39.648789921968564</v>
      </c>
      <c r="R69">
        <f t="shared" ca="1" si="4"/>
        <v>39.410992816698297</v>
      </c>
      <c r="S69">
        <f t="shared" ca="1" si="4"/>
        <v>30.610188015018984</v>
      </c>
      <c r="V69">
        <f t="shared" ca="1" si="5"/>
        <v>39.648789921968564</v>
      </c>
      <c r="W69">
        <f t="shared" ca="1" si="5"/>
        <v>39.410992816698297</v>
      </c>
      <c r="X69">
        <f t="shared" ca="1" si="5"/>
        <v>30.610188015018984</v>
      </c>
      <c r="AA69" s="8">
        <f t="shared" ca="1" si="6"/>
        <v>10.948989547677666</v>
      </c>
      <c r="AB69" s="8">
        <f t="shared" ca="1" si="6"/>
        <v>11.27005026894796</v>
      </c>
      <c r="AC69" s="8">
        <f t="shared" ca="1" si="6"/>
        <v>2.9410608417917209E-2</v>
      </c>
    </row>
    <row r="70" spans="1:29" x14ac:dyDescent="0.2">
      <c r="A70" s="17">
        <v>42767</v>
      </c>
      <c r="B70">
        <v>7.3</v>
      </c>
      <c r="C70">
        <v>28.1</v>
      </c>
      <c r="D70">
        <v>41.4</v>
      </c>
      <c r="G70" s="16">
        <f>B70*Solver!C$3/Solver!C$4</f>
        <v>7.0448816498634121</v>
      </c>
      <c r="H70">
        <f>C70*Solver!D$3/Solver!D$4</f>
        <v>33.72</v>
      </c>
      <c r="I70">
        <f>D70*Solver!E$3/Solver!E$4</f>
        <v>49.68</v>
      </c>
      <c r="L70">
        <f t="shared" ca="1" si="1"/>
        <v>7.0448816498634121</v>
      </c>
      <c r="M70">
        <f t="shared" ca="1" si="2"/>
        <v>33.72</v>
      </c>
      <c r="N70">
        <f t="shared" ca="1" si="3"/>
        <v>49.68</v>
      </c>
      <c r="Q70">
        <f t="shared" ca="1" si="4"/>
        <v>3.9220361392594687</v>
      </c>
      <c r="R70">
        <f t="shared" ca="1" si="4"/>
        <v>23.719132947632282</v>
      </c>
      <c r="S70">
        <f t="shared" ca="1" si="4"/>
        <v>22.748107385727636</v>
      </c>
      <c r="V70">
        <f t="shared" ca="1" si="5"/>
        <v>3.9220361392594687</v>
      </c>
      <c r="W70">
        <f t="shared" ca="1" si="5"/>
        <v>23.719132947632282</v>
      </c>
      <c r="X70">
        <f t="shared" ca="1" si="5"/>
        <v>22.748107385727636</v>
      </c>
      <c r="AA70" s="8">
        <f t="shared" ca="1" si="6"/>
        <v>1.0830679266348187</v>
      </c>
      <c r="AB70" s="8">
        <f t="shared" ca="1" si="6"/>
        <v>6.7827730678841176</v>
      </c>
      <c r="AC70" s="8">
        <f t="shared" ca="1" si="6"/>
        <v>2.1856634080199094E-2</v>
      </c>
    </row>
    <row r="71" spans="1:29" x14ac:dyDescent="0.2">
      <c r="A71" s="17">
        <v>42774</v>
      </c>
      <c r="B71">
        <v>136.19999999999999</v>
      </c>
      <c r="C71">
        <v>19.2</v>
      </c>
      <c r="D71">
        <v>16.600000000000001</v>
      </c>
      <c r="G71" s="16">
        <f>B71*Solver!C$3/Solver!C$4</f>
        <v>131.4401206453968</v>
      </c>
      <c r="H71">
        <f>C71*Solver!D$3/Solver!D$4</f>
        <v>23.04</v>
      </c>
      <c r="I71">
        <f>D71*Solver!E$3/Solver!E$4</f>
        <v>19.920000000000002</v>
      </c>
      <c r="L71">
        <f t="shared" ca="1" si="1"/>
        <v>131.4401206453968</v>
      </c>
      <c r="M71">
        <f t="shared" ca="1" si="2"/>
        <v>23.04</v>
      </c>
      <c r="N71">
        <f t="shared" ca="1" si="3"/>
        <v>19.920000000000002</v>
      </c>
      <c r="Q71">
        <f t="shared" ca="1" si="4"/>
        <v>30.416522806135795</v>
      </c>
      <c r="R71">
        <f t="shared" ca="1" si="4"/>
        <v>16.835818194684581</v>
      </c>
      <c r="S71">
        <f t="shared" ca="1" si="4"/>
        <v>10.950437411552286</v>
      </c>
      <c r="V71">
        <f t="shared" ca="1" si="5"/>
        <v>30.416522806135795</v>
      </c>
      <c r="W71">
        <f t="shared" ca="1" si="5"/>
        <v>16.835818194684581</v>
      </c>
      <c r="X71">
        <f t="shared" ca="1" si="5"/>
        <v>10.950437411552286</v>
      </c>
      <c r="AA71" s="8">
        <f t="shared" ca="1" si="6"/>
        <v>8.399504523000715</v>
      </c>
      <c r="AB71" s="8">
        <f t="shared" ca="1" si="6"/>
        <v>4.8144059261702115</v>
      </c>
      <c r="AC71" s="8">
        <f t="shared" ca="1" si="6"/>
        <v>1.0521301814874706E-2</v>
      </c>
    </row>
    <row r="72" spans="1:29" x14ac:dyDescent="0.2">
      <c r="A72" s="17">
        <v>42781</v>
      </c>
      <c r="B72">
        <v>210.8</v>
      </c>
      <c r="C72">
        <v>49.6</v>
      </c>
      <c r="D72">
        <v>37.700000000000003</v>
      </c>
      <c r="G72" s="16">
        <f>B72*Solver!C$3/Solver!C$4</f>
        <v>203.4330207933161</v>
      </c>
      <c r="H72">
        <f>C72*Solver!D$3/Solver!D$4</f>
        <v>59.52</v>
      </c>
      <c r="I72">
        <f>D72*Solver!E$3/Solver!E$4</f>
        <v>45.24</v>
      </c>
      <c r="L72">
        <f t="shared" ca="1" si="1"/>
        <v>203.4330207933161</v>
      </c>
      <c r="M72">
        <f t="shared" ca="1" si="2"/>
        <v>59.52</v>
      </c>
      <c r="N72">
        <f t="shared" ca="1" si="3"/>
        <v>45.24</v>
      </c>
      <c r="Q72">
        <f t="shared" ca="1" si="4"/>
        <v>41.29476639177318</v>
      </c>
      <c r="R72">
        <f t="shared" ca="1" si="4"/>
        <v>39.554566598199578</v>
      </c>
      <c r="S72">
        <f t="shared" ca="1" si="4"/>
        <v>21.106590147828076</v>
      </c>
      <c r="V72">
        <f t="shared" ca="1" si="5"/>
        <v>41.29476639177318</v>
      </c>
      <c r="W72">
        <f t="shared" ca="1" si="5"/>
        <v>39.554566598199578</v>
      </c>
      <c r="X72">
        <f t="shared" ca="1" si="5"/>
        <v>21.106590147828076</v>
      </c>
      <c r="AA72" s="8">
        <f t="shared" ca="1" si="6"/>
        <v>11.403524962228328</v>
      </c>
      <c r="AB72" s="8">
        <f t="shared" ca="1" si="6"/>
        <v>11.311106929011007</v>
      </c>
      <c r="AC72" s="8">
        <f t="shared" ca="1" si="6"/>
        <v>2.0279446097183858E-2</v>
      </c>
    </row>
    <row r="73" spans="1:29" x14ac:dyDescent="0.2">
      <c r="A73" s="17">
        <v>42788</v>
      </c>
      <c r="B73">
        <v>210.7</v>
      </c>
      <c r="C73">
        <v>29.5</v>
      </c>
      <c r="D73">
        <v>9.3000000000000007</v>
      </c>
      <c r="G73" s="16">
        <f>B73*Solver!C$3/Solver!C$4</f>
        <v>203.33651556523574</v>
      </c>
      <c r="H73">
        <f>C73*Solver!D$3/Solver!D$4</f>
        <v>35.4</v>
      </c>
      <c r="I73">
        <f>D73*Solver!E$3/Solver!E$4</f>
        <v>11.16</v>
      </c>
      <c r="L73">
        <f t="shared" ca="1" si="1"/>
        <v>203.33651556523574</v>
      </c>
      <c r="M73">
        <f t="shared" ca="1" si="2"/>
        <v>35.4</v>
      </c>
      <c r="N73">
        <f t="shared" ca="1" si="3"/>
        <v>11.16</v>
      </c>
      <c r="Q73">
        <f t="shared" ca="1" si="4"/>
        <v>41.281052732475409</v>
      </c>
      <c r="R73">
        <f t="shared" ca="1" si="4"/>
        <v>24.780093220670889</v>
      </c>
      <c r="S73">
        <f t="shared" ca="1" si="4"/>
        <v>6.8886061599049313</v>
      </c>
      <c r="V73">
        <f t="shared" ca="1" si="5"/>
        <v>41.281052732475409</v>
      </c>
      <c r="W73">
        <f t="shared" ca="1" si="5"/>
        <v>24.780093220670889</v>
      </c>
      <c r="X73">
        <f t="shared" ca="1" si="5"/>
        <v>6.8886061599049313</v>
      </c>
      <c r="AA73" s="8">
        <f t="shared" ca="1" si="6"/>
        <v>11.399737943441444</v>
      </c>
      <c r="AB73" s="8">
        <f t="shared" ca="1" si="6"/>
        <v>7.0861674955788105</v>
      </c>
      <c r="AC73" s="8">
        <f t="shared" ca="1" si="6"/>
        <v>6.6186492619650329E-3</v>
      </c>
    </row>
    <row r="74" spans="1:29" x14ac:dyDescent="0.2">
      <c r="A74" s="17">
        <v>42795</v>
      </c>
      <c r="B74">
        <v>53.5</v>
      </c>
      <c r="C74">
        <v>2</v>
      </c>
      <c r="D74">
        <v>21.4</v>
      </c>
      <c r="G74" s="16">
        <f>B74*Solver!C$3/Solver!C$4</f>
        <v>51.630297022971583</v>
      </c>
      <c r="H74">
        <f>C74*Solver!D$3/Solver!D$4</f>
        <v>2.4</v>
      </c>
      <c r="I74">
        <f>D74*Solver!E$3/Solver!E$4</f>
        <v>25.68</v>
      </c>
      <c r="L74">
        <f t="shared" ca="1" si="1"/>
        <v>51.630297022971583</v>
      </c>
      <c r="M74">
        <f t="shared" ca="1" si="2"/>
        <v>2.4</v>
      </c>
      <c r="N74">
        <f t="shared" ca="1" si="3"/>
        <v>25.68</v>
      </c>
      <c r="Q74">
        <f t="shared" ca="1" si="4"/>
        <v>15.813690564224981</v>
      </c>
      <c r="R74">
        <f t="shared" ca="1" si="4"/>
        <v>2.1988222225354717</v>
      </c>
      <c r="S74">
        <f t="shared" ca="1" si="4"/>
        <v>13.417636295503769</v>
      </c>
      <c r="V74">
        <f t="shared" ca="1" si="5"/>
        <v>15.813690564224981</v>
      </c>
      <c r="W74">
        <f t="shared" ca="1" si="5"/>
        <v>2.1988222225354717</v>
      </c>
      <c r="X74">
        <f t="shared" ca="1" si="5"/>
        <v>13.417636295503769</v>
      </c>
      <c r="AA74" s="8">
        <f t="shared" ca="1" si="6"/>
        <v>4.3669411610963893</v>
      </c>
      <c r="AB74" s="8">
        <f t="shared" ca="1" si="6"/>
        <v>0.6287798202829108</v>
      </c>
      <c r="AC74" s="8">
        <f t="shared" ca="1" si="6"/>
        <v>1.2891813888482902E-2</v>
      </c>
    </row>
    <row r="75" spans="1:29" x14ac:dyDescent="0.2">
      <c r="A75" s="17">
        <v>42802</v>
      </c>
      <c r="B75">
        <v>261.3</v>
      </c>
      <c r="C75">
        <v>42.7</v>
      </c>
      <c r="D75">
        <v>54.7</v>
      </c>
      <c r="G75" s="16">
        <f>B75*Solver!C$3/Solver!C$4</f>
        <v>252.16816097387803</v>
      </c>
      <c r="H75">
        <f>C75*Solver!D$3/Solver!D$4</f>
        <v>51.240000000000009</v>
      </c>
      <c r="I75">
        <f>D75*Solver!E$3/Solver!E$4</f>
        <v>65.64</v>
      </c>
      <c r="L75">
        <f t="shared" ca="1" si="1"/>
        <v>252.16816097387803</v>
      </c>
      <c r="M75">
        <f t="shared" ca="1" si="2"/>
        <v>51.240000000000009</v>
      </c>
      <c r="N75">
        <f t="shared" ca="1" si="3"/>
        <v>65.64</v>
      </c>
      <c r="Q75">
        <f t="shared" ca="1" si="4"/>
        <v>47.993583231276524</v>
      </c>
      <c r="R75">
        <f t="shared" ca="1" si="4"/>
        <v>34.565927043258519</v>
      </c>
      <c r="S75">
        <f t="shared" ca="1" si="4"/>
        <v>28.427250591307679</v>
      </c>
      <c r="V75">
        <f t="shared" ca="1" si="5"/>
        <v>47.993583231276524</v>
      </c>
      <c r="W75">
        <f t="shared" ca="1" si="5"/>
        <v>34.565927043258519</v>
      </c>
      <c r="X75">
        <f t="shared" ca="1" si="5"/>
        <v>28.427250591307679</v>
      </c>
      <c r="AA75" s="8">
        <f t="shared" ca="1" si="6"/>
        <v>13.253399213167073</v>
      </c>
      <c r="AB75" s="8">
        <f t="shared" ca="1" si="6"/>
        <v>9.8845450857369972</v>
      </c>
      <c r="AC75" s="8">
        <f t="shared" ca="1" si="6"/>
        <v>2.7313217910609984E-2</v>
      </c>
    </row>
    <row r="76" spans="1:29" x14ac:dyDescent="0.2">
      <c r="A76" s="17">
        <v>42809</v>
      </c>
      <c r="B76">
        <v>239.3</v>
      </c>
      <c r="C76">
        <v>15.5</v>
      </c>
      <c r="D76">
        <v>27.3</v>
      </c>
      <c r="G76" s="16">
        <f>B76*Solver!C$3/Solver!C$4</f>
        <v>230.93701079620749</v>
      </c>
      <c r="H76">
        <f>C76*Solver!D$3/Solver!D$4</f>
        <v>18.600000000000001</v>
      </c>
      <c r="I76">
        <f>D76*Solver!E$3/Solver!E$4</f>
        <v>32.76</v>
      </c>
      <c r="L76">
        <f t="shared" ca="1" si="1"/>
        <v>230.93701079620749</v>
      </c>
      <c r="M76">
        <f t="shared" ca="1" si="2"/>
        <v>18.600000000000001</v>
      </c>
      <c r="N76">
        <f t="shared" ca="1" si="3"/>
        <v>32.76</v>
      </c>
      <c r="Q76">
        <f t="shared" ca="1" si="4"/>
        <v>45.127936754216584</v>
      </c>
      <c r="R76">
        <f t="shared" ca="1" si="4"/>
        <v>13.885504060870634</v>
      </c>
      <c r="S76">
        <f t="shared" ca="1" si="4"/>
        <v>16.303284770743922</v>
      </c>
      <c r="V76">
        <f t="shared" ca="1" si="5"/>
        <v>45.127936754216584</v>
      </c>
      <c r="W76">
        <f t="shared" ca="1" si="5"/>
        <v>13.885504060870634</v>
      </c>
      <c r="X76">
        <f t="shared" ca="1" si="5"/>
        <v>16.303284770743922</v>
      </c>
      <c r="AA76" s="8">
        <f t="shared" ca="1" si="6"/>
        <v>12.462052657914857</v>
      </c>
      <c r="AB76" s="8">
        <f t="shared" ca="1" si="6"/>
        <v>3.9707279008050942</v>
      </c>
      <c r="AC76" s="8">
        <f t="shared" ca="1" si="6"/>
        <v>1.5664376974191714E-2</v>
      </c>
    </row>
    <row r="77" spans="1:29" x14ac:dyDescent="0.2">
      <c r="A77" s="17">
        <v>42816</v>
      </c>
      <c r="B77">
        <v>102.7</v>
      </c>
      <c r="C77">
        <v>29.6</v>
      </c>
      <c r="D77">
        <v>8.4</v>
      </c>
      <c r="G77" s="16">
        <f>B77*Solver!C$3/Solver!C$4</f>
        <v>99.110869238489386</v>
      </c>
      <c r="H77">
        <f>C77*Solver!D$3/Solver!D$4</f>
        <v>35.520000000000003</v>
      </c>
      <c r="I77">
        <f>D77*Solver!E$3/Solver!E$4</f>
        <v>10.08</v>
      </c>
      <c r="L77">
        <f t="shared" ca="1" si="1"/>
        <v>99.110869238489386</v>
      </c>
      <c r="M77">
        <f t="shared" ca="1" si="2"/>
        <v>35.520000000000003</v>
      </c>
      <c r="N77">
        <f t="shared" ca="1" si="3"/>
        <v>10.08</v>
      </c>
      <c r="Q77">
        <f t="shared" ca="1" si="4"/>
        <v>24.962317315943579</v>
      </c>
      <c r="R77">
        <f t="shared" ca="1" si="4"/>
        <v>24.855680707363643</v>
      </c>
      <c r="S77">
        <f t="shared" ca="1" si="4"/>
        <v>6.3499225127561392</v>
      </c>
      <c r="V77">
        <f t="shared" ca="1" si="5"/>
        <v>24.962317315943579</v>
      </c>
      <c r="W77">
        <f t="shared" ca="1" si="5"/>
        <v>24.855680707363643</v>
      </c>
      <c r="X77">
        <f t="shared" ca="1" si="5"/>
        <v>6.3499225127561392</v>
      </c>
      <c r="AA77" s="8">
        <f t="shared" ca="1" si="6"/>
        <v>6.8933289494074295</v>
      </c>
      <c r="AB77" s="8">
        <f t="shared" ca="1" si="6"/>
        <v>7.1077826520071925</v>
      </c>
      <c r="AC77" s="8">
        <f t="shared" ca="1" si="6"/>
        <v>6.1010760343959899E-3</v>
      </c>
    </row>
    <row r="78" spans="1:29" x14ac:dyDescent="0.2">
      <c r="A78" s="17">
        <v>42823</v>
      </c>
      <c r="B78">
        <v>131.1</v>
      </c>
      <c r="C78">
        <v>42.8</v>
      </c>
      <c r="D78">
        <v>28.9</v>
      </c>
      <c r="G78" s="16">
        <f>B78*Solver!C$3/Solver!C$4</f>
        <v>126.51835401330045</v>
      </c>
      <c r="H78">
        <f>C78*Solver!D$3/Solver!D$4</f>
        <v>51.359999999999992</v>
      </c>
      <c r="I78">
        <f>D78*Solver!E$3/Solver!E$4</f>
        <v>34.68</v>
      </c>
      <c r="L78">
        <f t="shared" ca="1" si="1"/>
        <v>126.51835401330045</v>
      </c>
      <c r="M78">
        <f t="shared" ca="1" si="2"/>
        <v>51.359999999999992</v>
      </c>
      <c r="N78">
        <f t="shared" ca="1" si="3"/>
        <v>34.68</v>
      </c>
      <c r="Q78">
        <f t="shared" ca="1" si="4"/>
        <v>29.614709251161543</v>
      </c>
      <c r="R78">
        <f t="shared" ca="1" si="4"/>
        <v>34.638774103408302</v>
      </c>
      <c r="S78">
        <f t="shared" ca="1" si="4"/>
        <v>17.063309610683635</v>
      </c>
      <c r="V78">
        <f t="shared" ca="1" si="5"/>
        <v>29.614709251161543</v>
      </c>
      <c r="W78">
        <f t="shared" ca="1" si="5"/>
        <v>34.638774103408302</v>
      </c>
      <c r="X78">
        <f t="shared" ca="1" si="5"/>
        <v>17.063309610683635</v>
      </c>
      <c r="AA78" s="8">
        <f t="shared" ca="1" si="6"/>
        <v>8.1780841908827089</v>
      </c>
      <c r="AB78" s="8">
        <f t="shared" ca="1" si="6"/>
        <v>9.9053765840362544</v>
      </c>
      <c r="AC78" s="8">
        <f t="shared" ca="1" si="6"/>
        <v>1.6394617276681515E-2</v>
      </c>
    </row>
    <row r="79" spans="1:29" x14ac:dyDescent="0.2">
      <c r="A79" s="17">
        <v>42830</v>
      </c>
      <c r="B79">
        <v>69</v>
      </c>
      <c r="C79">
        <v>9.3000000000000007</v>
      </c>
      <c r="D79">
        <v>0.9</v>
      </c>
      <c r="G79" s="16">
        <f>B79*Solver!C$3/Solver!C$4</f>
        <v>66.588607375421304</v>
      </c>
      <c r="H79">
        <f>C79*Solver!D$3/Solver!D$4</f>
        <v>11.160000000000002</v>
      </c>
      <c r="I79">
        <f>D79*Solver!E$3/Solver!E$4</f>
        <v>1.08</v>
      </c>
      <c r="L79">
        <f t="shared" ref="L79:L142" ca="1" si="7">OFFSET(G79,-L$6,0)</f>
        <v>66.588607375421304</v>
      </c>
      <c r="M79">
        <f t="shared" ref="M79:M142" ca="1" si="8">OFFSET(H79,-M$6,0)</f>
        <v>11.160000000000002</v>
      </c>
      <c r="N79">
        <f t="shared" ref="N79:N142" ca="1" si="9">OFFSET(I79,-N$6,0)</f>
        <v>1.08</v>
      </c>
      <c r="Q79">
        <f t="shared" ca="1" si="4"/>
        <v>18.896438246486159</v>
      </c>
      <c r="R79">
        <f t="shared" ca="1" si="4"/>
        <v>8.7679441572434236</v>
      </c>
      <c r="S79">
        <f t="shared" ca="1" si="4"/>
        <v>1.0635036980626</v>
      </c>
      <c r="V79">
        <f t="shared" ca="1" si="5"/>
        <v>18.896438246486159</v>
      </c>
      <c r="W79">
        <f t="shared" ca="1" si="5"/>
        <v>8.7679441572434236</v>
      </c>
      <c r="X79">
        <f t="shared" ca="1" si="5"/>
        <v>1.0635036980626</v>
      </c>
      <c r="AA79" s="8">
        <f t="shared" ca="1" si="6"/>
        <v>5.2182400839042051</v>
      </c>
      <c r="AB79" s="8">
        <f t="shared" ca="1" si="6"/>
        <v>2.5072997238880594</v>
      </c>
      <c r="AC79" s="8">
        <f t="shared" ca="1" si="6"/>
        <v>1.0218261579895947E-3</v>
      </c>
    </row>
    <row r="80" spans="1:29" x14ac:dyDescent="0.2">
      <c r="A80" s="17">
        <v>42837</v>
      </c>
      <c r="B80">
        <v>31.5</v>
      </c>
      <c r="C80">
        <v>24.6</v>
      </c>
      <c r="D80">
        <v>2.2000000000000002</v>
      </c>
      <c r="G80" s="16">
        <f>B80*Solver!C$3/Solver!C$4</f>
        <v>30.399146845301022</v>
      </c>
      <c r="H80">
        <f>C80*Solver!D$3/Solver!D$4</f>
        <v>29.52</v>
      </c>
      <c r="I80">
        <f>D80*Solver!E$3/Solver!E$4</f>
        <v>2.64</v>
      </c>
      <c r="L80">
        <f t="shared" ca="1" si="7"/>
        <v>30.399146845301022</v>
      </c>
      <c r="M80">
        <f t="shared" ca="1" si="8"/>
        <v>29.52</v>
      </c>
      <c r="N80">
        <f t="shared" ca="1" si="9"/>
        <v>2.64</v>
      </c>
      <c r="Q80">
        <f t="shared" ca="1" si="4"/>
        <v>10.91447817288886</v>
      </c>
      <c r="R80">
        <f t="shared" ca="1" si="4"/>
        <v>21.042857676204644</v>
      </c>
      <c r="S80">
        <f t="shared" ca="1" si="4"/>
        <v>2.1741181493003046</v>
      </c>
      <c r="V80">
        <f t="shared" ca="1" si="5"/>
        <v>10.91447817288886</v>
      </c>
      <c r="W80">
        <f t="shared" ca="1" si="5"/>
        <v>21.042857676204644</v>
      </c>
      <c r="X80">
        <f t="shared" ca="1" si="5"/>
        <v>2.1741181493003046</v>
      </c>
      <c r="AA80" s="8">
        <f t="shared" ca="1" si="6"/>
        <v>3.0140265987563546</v>
      </c>
      <c r="AB80" s="8">
        <f t="shared" ca="1" si="6"/>
        <v>6.0174597710885998</v>
      </c>
      <c r="AC80" s="8">
        <f t="shared" ca="1" si="6"/>
        <v>2.08891685055919E-3</v>
      </c>
    </row>
    <row r="81" spans="1:29" x14ac:dyDescent="0.2">
      <c r="A81" s="17">
        <v>42844</v>
      </c>
      <c r="B81">
        <v>139.30000000000001</v>
      </c>
      <c r="C81">
        <v>14.5</v>
      </c>
      <c r="D81">
        <v>10.199999999999999</v>
      </c>
      <c r="G81" s="16">
        <f>B81*Solver!C$3/Solver!C$4</f>
        <v>134.43178271588675</v>
      </c>
      <c r="H81">
        <f>C81*Solver!D$3/Solver!D$4</f>
        <v>17.399999999999999</v>
      </c>
      <c r="I81">
        <f>D81*Solver!E$3/Solver!E$4</f>
        <v>12.24</v>
      </c>
      <c r="L81">
        <f t="shared" ca="1" si="7"/>
        <v>134.43178271588675</v>
      </c>
      <c r="M81">
        <f t="shared" ca="1" si="8"/>
        <v>17.399999999999999</v>
      </c>
      <c r="N81">
        <f t="shared" ca="1" si="9"/>
        <v>12.24</v>
      </c>
      <c r="Q81">
        <f t="shared" ca="1" si="4"/>
        <v>30.899494207217277</v>
      </c>
      <c r="R81">
        <f t="shared" ca="1" si="4"/>
        <v>13.076584467587894</v>
      </c>
      <c r="S81">
        <f t="shared" ca="1" si="4"/>
        <v>7.4169462930515984</v>
      </c>
      <c r="V81">
        <f t="shared" ca="1" si="5"/>
        <v>30.899494207217277</v>
      </c>
      <c r="W81">
        <f t="shared" ca="1" si="5"/>
        <v>13.076584467587894</v>
      </c>
      <c r="X81">
        <f t="shared" ca="1" si="5"/>
        <v>7.4169462930515984</v>
      </c>
      <c r="AA81" s="8">
        <f t="shared" ca="1" si="6"/>
        <v>8.5328767856265255</v>
      </c>
      <c r="AB81" s="8">
        <f t="shared" ca="1" si="6"/>
        <v>3.7394075551788162</v>
      </c>
      <c r="AC81" s="8">
        <f t="shared" ca="1" si="6"/>
        <v>7.1262843264678286E-3</v>
      </c>
    </row>
    <row r="82" spans="1:29" x14ac:dyDescent="0.2">
      <c r="A82" s="17">
        <v>42851</v>
      </c>
      <c r="B82">
        <v>237.4</v>
      </c>
      <c r="C82">
        <v>27.5</v>
      </c>
      <c r="D82">
        <v>11</v>
      </c>
      <c r="G82" s="16">
        <f>B82*Solver!C$3/Solver!C$4</f>
        <v>229.10341146268141</v>
      </c>
      <c r="H82">
        <f>C82*Solver!D$3/Solver!D$4</f>
        <v>33</v>
      </c>
      <c r="I82">
        <f>D82*Solver!E$3/Solver!E$4</f>
        <v>13.2</v>
      </c>
      <c r="L82">
        <f t="shared" ca="1" si="7"/>
        <v>229.10341146268141</v>
      </c>
      <c r="M82">
        <f t="shared" ca="1" si="8"/>
        <v>33</v>
      </c>
      <c r="N82">
        <f t="shared" ca="1" si="9"/>
        <v>13.2</v>
      </c>
      <c r="Q82">
        <f t="shared" ca="1" si="4"/>
        <v>44.876821478917286</v>
      </c>
      <c r="R82">
        <f t="shared" ca="1" si="4"/>
        <v>23.26282994255325</v>
      </c>
      <c r="S82">
        <f t="shared" ca="1" si="4"/>
        <v>7.8787831052272415</v>
      </c>
      <c r="V82">
        <f t="shared" ca="1" si="5"/>
        <v>44.876821478917286</v>
      </c>
      <c r="W82">
        <f t="shared" ca="1" si="5"/>
        <v>23.26282994255325</v>
      </c>
      <c r="X82">
        <f t="shared" ca="1" si="5"/>
        <v>7.8787831052272415</v>
      </c>
      <c r="AA82" s="8">
        <f t="shared" ca="1" si="6"/>
        <v>12.39270732531012</v>
      </c>
      <c r="AB82" s="8">
        <f t="shared" ca="1" si="6"/>
        <v>6.6522877023154061</v>
      </c>
      <c r="AC82" s="8">
        <f t="shared" ca="1" si="6"/>
        <v>7.5700222619948018E-3</v>
      </c>
    </row>
    <row r="83" spans="1:29" x14ac:dyDescent="0.2">
      <c r="A83" s="17">
        <v>42858</v>
      </c>
      <c r="B83">
        <v>216.8</v>
      </c>
      <c r="C83">
        <v>43.9</v>
      </c>
      <c r="D83">
        <v>27.2</v>
      </c>
      <c r="G83" s="16">
        <f>B83*Solver!C$3/Solver!C$4</f>
        <v>209.22333447813534</v>
      </c>
      <c r="H83">
        <f>C83*Solver!D$3/Solver!D$4</f>
        <v>52.68</v>
      </c>
      <c r="I83">
        <f>D83*Solver!E$3/Solver!E$4</f>
        <v>32.64</v>
      </c>
      <c r="L83">
        <f t="shared" ca="1" si="7"/>
        <v>209.22333447813534</v>
      </c>
      <c r="M83">
        <f t="shared" ca="1" si="8"/>
        <v>52.68</v>
      </c>
      <c r="N83">
        <f t="shared" ca="1" si="9"/>
        <v>32.64</v>
      </c>
      <c r="Q83">
        <f t="shared" ca="1" si="4"/>
        <v>42.114057285217193</v>
      </c>
      <c r="R83">
        <f t="shared" ca="1" si="4"/>
        <v>35.438978047427398</v>
      </c>
      <c r="S83">
        <f t="shared" ca="1" si="4"/>
        <v>16.255492051512761</v>
      </c>
      <c r="V83">
        <f t="shared" ca="1" si="5"/>
        <v>42.114057285217193</v>
      </c>
      <c r="W83">
        <f t="shared" ca="1" si="5"/>
        <v>35.438978047427398</v>
      </c>
      <c r="X83">
        <f t="shared" ca="1" si="5"/>
        <v>16.255492051512761</v>
      </c>
      <c r="AA83" s="8">
        <f t="shared" ca="1" si="6"/>
        <v>11.629771650878356</v>
      </c>
      <c r="AB83" s="8">
        <f t="shared" ca="1" si="6"/>
        <v>10.134204584296238</v>
      </c>
      <c r="AC83" s="8">
        <f t="shared" ca="1" si="6"/>
        <v>1.5618457199055233E-2</v>
      </c>
    </row>
    <row r="84" spans="1:29" x14ac:dyDescent="0.2">
      <c r="A84" s="17">
        <v>42865</v>
      </c>
      <c r="B84">
        <v>199.1</v>
      </c>
      <c r="C84">
        <v>30.6</v>
      </c>
      <c r="D84">
        <v>38.700000000000003</v>
      </c>
      <c r="G84" s="16">
        <f>B84*Solver!C$3/Solver!C$4</f>
        <v>192.14190910791854</v>
      </c>
      <c r="H84">
        <f>C84*Solver!D$3/Solver!D$4</f>
        <v>36.72</v>
      </c>
      <c r="I84">
        <f>D84*Solver!E$3/Solver!E$4</f>
        <v>46.44</v>
      </c>
      <c r="L84">
        <f t="shared" ca="1" si="7"/>
        <v>192.14190910791854</v>
      </c>
      <c r="M84">
        <f t="shared" ca="1" si="8"/>
        <v>36.72</v>
      </c>
      <c r="N84">
        <f t="shared" ca="1" si="9"/>
        <v>46.44</v>
      </c>
      <c r="Q84">
        <f t="shared" ca="1" si="4"/>
        <v>39.676693359496568</v>
      </c>
      <c r="R84">
        <f t="shared" ca="1" si="4"/>
        <v>25.610166695152213</v>
      </c>
      <c r="S84">
        <f t="shared" ca="1" si="4"/>
        <v>21.553299749700713</v>
      </c>
      <c r="V84">
        <f t="shared" ca="1" si="5"/>
        <v>39.676693359496568</v>
      </c>
      <c r="W84">
        <f t="shared" ca="1" si="5"/>
        <v>25.610166695152213</v>
      </c>
      <c r="X84">
        <f t="shared" ca="1" si="5"/>
        <v>21.553299749700713</v>
      </c>
      <c r="AA84" s="8">
        <f t="shared" ca="1" si="6"/>
        <v>10.956695065208962</v>
      </c>
      <c r="AB84" s="8">
        <f t="shared" ca="1" si="6"/>
        <v>7.3235370494957861</v>
      </c>
      <c r="AC84" s="8">
        <f t="shared" ca="1" si="6"/>
        <v>2.0708649641139668E-2</v>
      </c>
    </row>
    <row r="85" spans="1:29" x14ac:dyDescent="0.2">
      <c r="A85" s="17">
        <v>42872</v>
      </c>
      <c r="B85">
        <v>109.8</v>
      </c>
      <c r="C85">
        <v>14.3</v>
      </c>
      <c r="D85">
        <v>31.7</v>
      </c>
      <c r="G85" s="16">
        <f>B85*Solver!C$3/Solver!C$4</f>
        <v>105.96274043219215</v>
      </c>
      <c r="H85">
        <f>C85*Solver!D$3/Solver!D$4</f>
        <v>17.16</v>
      </c>
      <c r="I85">
        <f>D85*Solver!E$3/Solver!E$4</f>
        <v>38.04</v>
      </c>
      <c r="L85">
        <f t="shared" ca="1" si="7"/>
        <v>105.96274043219215</v>
      </c>
      <c r="M85">
        <f t="shared" ca="1" si="8"/>
        <v>17.16</v>
      </c>
      <c r="N85">
        <f t="shared" ca="1" si="9"/>
        <v>38.04</v>
      </c>
      <c r="Q85">
        <f t="shared" ca="1" si="4"/>
        <v>26.158162122739729</v>
      </c>
      <c r="R85">
        <f t="shared" ca="1" si="4"/>
        <v>12.914141931445558</v>
      </c>
      <c r="S85">
        <f t="shared" ca="1" si="4"/>
        <v>18.373521699631489</v>
      </c>
      <c r="V85">
        <f t="shared" ca="1" si="5"/>
        <v>26.158162122739729</v>
      </c>
      <c r="W85">
        <f t="shared" ca="1" si="5"/>
        <v>12.914141931445558</v>
      </c>
      <c r="X85">
        <f t="shared" ca="1" si="5"/>
        <v>18.373521699631489</v>
      </c>
      <c r="AA85" s="8">
        <f t="shared" ca="1" si="6"/>
        <v>7.2235607752973019</v>
      </c>
      <c r="AB85" s="8">
        <f t="shared" ca="1" si="6"/>
        <v>3.6929551464142278</v>
      </c>
      <c r="AC85" s="8">
        <f t="shared" ca="1" si="6"/>
        <v>1.7653483595096803E-2</v>
      </c>
    </row>
    <row r="86" spans="1:29" x14ac:dyDescent="0.2">
      <c r="A86" s="17">
        <v>42879</v>
      </c>
      <c r="B86">
        <v>26.8</v>
      </c>
      <c r="C86">
        <v>33</v>
      </c>
      <c r="D86">
        <v>19.3</v>
      </c>
      <c r="G86" s="16">
        <f>B86*Solver!C$3/Solver!C$4</f>
        <v>25.863401125525954</v>
      </c>
      <c r="H86">
        <f>C86*Solver!D$3/Solver!D$4</f>
        <v>39.6</v>
      </c>
      <c r="I86">
        <f>D86*Solver!E$3/Solver!E$4</f>
        <v>23.16</v>
      </c>
      <c r="L86">
        <f t="shared" ca="1" si="7"/>
        <v>25.863401125525954</v>
      </c>
      <c r="M86">
        <f t="shared" ca="1" si="8"/>
        <v>39.6</v>
      </c>
      <c r="N86">
        <f t="shared" ca="1" si="9"/>
        <v>23.16</v>
      </c>
      <c r="Q86">
        <f t="shared" ca="1" si="4"/>
        <v>9.7472015157320762</v>
      </c>
      <c r="R86">
        <f t="shared" ca="1" si="4"/>
        <v>27.411049716740802</v>
      </c>
      <c r="S86">
        <f t="shared" ca="1" si="4"/>
        <v>12.353523452284149</v>
      </c>
      <c r="V86">
        <f t="shared" ca="1" si="5"/>
        <v>9.7472015157320762</v>
      </c>
      <c r="W86">
        <f t="shared" ca="1" si="5"/>
        <v>27.411049716740802</v>
      </c>
      <c r="X86">
        <f t="shared" ca="1" si="5"/>
        <v>12.353523452284149</v>
      </c>
      <c r="AA86" s="8">
        <f t="shared" ca="1" si="6"/>
        <v>2.6916838502485034</v>
      </c>
      <c r="AB86" s="8">
        <f t="shared" ca="1" si="6"/>
        <v>7.8385213402036049</v>
      </c>
      <c r="AC86" s="8">
        <f t="shared" ca="1" si="6"/>
        <v>1.186940245706493E-2</v>
      </c>
    </row>
    <row r="87" spans="1:29" x14ac:dyDescent="0.2">
      <c r="A87" s="17">
        <v>42886</v>
      </c>
      <c r="B87">
        <v>129.4</v>
      </c>
      <c r="C87">
        <v>5.7</v>
      </c>
      <c r="D87">
        <v>31.3</v>
      </c>
      <c r="G87" s="16">
        <f>B87*Solver!C$3/Solver!C$4</f>
        <v>124.87776513593502</v>
      </c>
      <c r="H87">
        <f>C87*Solver!D$3/Solver!D$4</f>
        <v>6.84</v>
      </c>
      <c r="I87">
        <f>D87*Solver!E$3/Solver!E$4</f>
        <v>37.56</v>
      </c>
      <c r="L87">
        <f t="shared" ca="1" si="7"/>
        <v>124.87776513593502</v>
      </c>
      <c r="M87">
        <f t="shared" ca="1" si="8"/>
        <v>6.84</v>
      </c>
      <c r="N87">
        <f t="shared" ca="1" si="9"/>
        <v>37.56</v>
      </c>
      <c r="Q87">
        <f t="shared" ca="1" si="4"/>
        <v>29.345369513324894</v>
      </c>
      <c r="R87">
        <f t="shared" ca="1" si="4"/>
        <v>5.6435254977149274</v>
      </c>
      <c r="S87">
        <f t="shared" ca="1" si="4"/>
        <v>18.187812437386011</v>
      </c>
      <c r="V87">
        <f t="shared" ca="1" si="5"/>
        <v>29.345369513324894</v>
      </c>
      <c r="W87">
        <f t="shared" ca="1" si="5"/>
        <v>5.6435254977149274</v>
      </c>
      <c r="X87">
        <f t="shared" ca="1" si="5"/>
        <v>18.187812437386011</v>
      </c>
      <c r="AA87" s="8">
        <f t="shared" ca="1" si="6"/>
        <v>8.1037061838829612</v>
      </c>
      <c r="AB87" s="8">
        <f t="shared" ca="1" si="6"/>
        <v>1.6138344027301059</v>
      </c>
      <c r="AC87" s="8">
        <f t="shared" ca="1" si="6"/>
        <v>1.7475052074558534E-2</v>
      </c>
    </row>
    <row r="88" spans="1:29" x14ac:dyDescent="0.2">
      <c r="A88" s="17">
        <v>42893</v>
      </c>
      <c r="B88">
        <v>213.4</v>
      </c>
      <c r="C88">
        <v>24.6</v>
      </c>
      <c r="D88">
        <v>13.1</v>
      </c>
      <c r="G88" s="16">
        <f>B88*Solver!C$3/Solver!C$4</f>
        <v>205.94215672340442</v>
      </c>
      <c r="H88">
        <f>C88*Solver!D$3/Solver!D$4</f>
        <v>29.52</v>
      </c>
      <c r="I88">
        <f>D88*Solver!E$3/Solver!E$4</f>
        <v>15.72</v>
      </c>
      <c r="L88">
        <f t="shared" ca="1" si="7"/>
        <v>205.94215672340442</v>
      </c>
      <c r="M88">
        <f t="shared" ca="1" si="8"/>
        <v>29.52</v>
      </c>
      <c r="N88">
        <f t="shared" ca="1" si="9"/>
        <v>15.72</v>
      </c>
      <c r="Q88">
        <f t="shared" ca="1" si="4"/>
        <v>41.650640045288164</v>
      </c>
      <c r="R88">
        <f t="shared" ca="1" si="4"/>
        <v>21.042857676204644</v>
      </c>
      <c r="S88">
        <f t="shared" ca="1" si="4"/>
        <v>9.0607058879837545</v>
      </c>
      <c r="V88">
        <f t="shared" ca="1" si="5"/>
        <v>41.650640045288164</v>
      </c>
      <c r="W88">
        <f t="shared" ca="1" si="5"/>
        <v>21.042857676204644</v>
      </c>
      <c r="X88">
        <f t="shared" ca="1" si="5"/>
        <v>9.0607058879837545</v>
      </c>
      <c r="AA88" s="8">
        <f t="shared" ca="1" si="6"/>
        <v>11.501799258122299</v>
      </c>
      <c r="AB88" s="8">
        <f t="shared" ca="1" si="6"/>
        <v>6.0174597710885998</v>
      </c>
      <c r="AC88" s="8">
        <f t="shared" ca="1" si="6"/>
        <v>8.705626791010149E-3</v>
      </c>
    </row>
    <row r="89" spans="1:29" x14ac:dyDescent="0.2">
      <c r="A89" s="17">
        <v>42900</v>
      </c>
      <c r="B89">
        <v>16.899999999999999</v>
      </c>
      <c r="C89">
        <v>43.7</v>
      </c>
      <c r="D89">
        <v>89.4</v>
      </c>
      <c r="G89" s="16">
        <f>B89*Solver!C$3/Solver!C$4</f>
        <v>16.3093835455742</v>
      </c>
      <c r="H89">
        <f>C89*Solver!D$3/Solver!D$4</f>
        <v>52.440000000000005</v>
      </c>
      <c r="I89">
        <f>D89*Solver!E$3/Solver!E$4</f>
        <v>107.28</v>
      </c>
      <c r="L89">
        <f t="shared" ca="1" si="7"/>
        <v>16.3093835455742</v>
      </c>
      <c r="M89">
        <f t="shared" ca="1" si="8"/>
        <v>52.440000000000005</v>
      </c>
      <c r="N89">
        <f t="shared" ca="1" si="9"/>
        <v>107.28</v>
      </c>
      <c r="Q89">
        <f t="shared" ca="1" si="4"/>
        <v>7.0584002607781731</v>
      </c>
      <c r="R89">
        <f t="shared" ca="1" si="4"/>
        <v>35.293637009602797</v>
      </c>
      <c r="S89">
        <f t="shared" ca="1" si="4"/>
        <v>42.112886697535409</v>
      </c>
      <c r="V89">
        <f t="shared" ca="1" si="5"/>
        <v>7.0584002607781731</v>
      </c>
      <c r="W89">
        <f t="shared" ca="1" si="5"/>
        <v>35.293637009602797</v>
      </c>
      <c r="X89">
        <f t="shared" ca="1" si="5"/>
        <v>42.112886697535409</v>
      </c>
      <c r="AA89" s="8">
        <f t="shared" ca="1" si="6"/>
        <v>1.9491729969737359</v>
      </c>
      <c r="AB89" s="8">
        <f t="shared" ca="1" si="6"/>
        <v>10.092642555903735</v>
      </c>
      <c r="AC89" s="8">
        <f t="shared" ca="1" si="6"/>
        <v>4.0462528992034362E-2</v>
      </c>
    </row>
    <row r="90" spans="1:29" x14ac:dyDescent="0.2">
      <c r="A90" s="17">
        <v>42907</v>
      </c>
      <c r="B90">
        <v>27.5</v>
      </c>
      <c r="C90">
        <v>1.6</v>
      </c>
      <c r="D90">
        <v>20.7</v>
      </c>
      <c r="G90" s="16">
        <f>B90*Solver!C$3/Solver!C$4</f>
        <v>26.538937722088196</v>
      </c>
      <c r="H90">
        <f>C90*Solver!D$3/Solver!D$4</f>
        <v>1.92</v>
      </c>
      <c r="I90">
        <f>D90*Solver!E$3/Solver!E$4</f>
        <v>24.84</v>
      </c>
      <c r="L90">
        <f t="shared" ca="1" si="7"/>
        <v>26.538937722088196</v>
      </c>
      <c r="M90">
        <f t="shared" ca="1" si="8"/>
        <v>1.92</v>
      </c>
      <c r="N90">
        <f t="shared" ca="1" si="9"/>
        <v>24.84</v>
      </c>
      <c r="Q90">
        <f t="shared" ca="1" si="4"/>
        <v>9.9247248353604807</v>
      </c>
      <c r="R90">
        <f t="shared" ca="1" si="4"/>
        <v>1.7987512379294608</v>
      </c>
      <c r="S90">
        <f t="shared" ca="1" si="4"/>
        <v>13.065356766640617</v>
      </c>
      <c r="V90">
        <f t="shared" ca="1" si="5"/>
        <v>9.9247248353604807</v>
      </c>
      <c r="W90">
        <f t="shared" ca="1" si="5"/>
        <v>1.7987512379294608</v>
      </c>
      <c r="X90">
        <f t="shared" ca="1" si="5"/>
        <v>13.065356766640617</v>
      </c>
      <c r="AA90" s="8">
        <f t="shared" ca="1" si="6"/>
        <v>2.7407068084498953</v>
      </c>
      <c r="AB90" s="8">
        <f t="shared" ca="1" si="6"/>
        <v>0.51437468137590825</v>
      </c>
      <c r="AC90" s="8">
        <f t="shared" ca="1" si="6"/>
        <v>1.2553339806848415E-2</v>
      </c>
    </row>
    <row r="91" spans="1:29" x14ac:dyDescent="0.2">
      <c r="A91" s="17">
        <v>42914</v>
      </c>
      <c r="B91">
        <v>120.5</v>
      </c>
      <c r="C91">
        <v>28.5</v>
      </c>
      <c r="D91">
        <v>14.2</v>
      </c>
      <c r="G91" s="16">
        <f>B91*Solver!C$3/Solver!C$4</f>
        <v>116.28879983678647</v>
      </c>
      <c r="H91">
        <f>C91*Solver!D$3/Solver!D$4</f>
        <v>34.200000000000003</v>
      </c>
      <c r="I91">
        <f>D91*Solver!E$3/Solver!E$4</f>
        <v>17.04</v>
      </c>
      <c r="L91">
        <f t="shared" ca="1" si="7"/>
        <v>116.28879983678647</v>
      </c>
      <c r="M91">
        <f t="shared" ca="1" si="8"/>
        <v>34.200000000000003</v>
      </c>
      <c r="N91">
        <f t="shared" ca="1" si="9"/>
        <v>17.04</v>
      </c>
      <c r="Q91">
        <f t="shared" ca="1" si="4"/>
        <v>27.917499811135762</v>
      </c>
      <c r="R91">
        <f t="shared" ca="1" si="4"/>
        <v>24.022792799843497</v>
      </c>
      <c r="S91">
        <f t="shared" ca="1" si="4"/>
        <v>9.6644172611805494</v>
      </c>
      <c r="V91">
        <f t="shared" ca="1" si="5"/>
        <v>27.917499811135762</v>
      </c>
      <c r="W91">
        <f t="shared" ca="1" si="5"/>
        <v>24.022792799843497</v>
      </c>
      <c r="X91">
        <f t="shared" ca="1" si="5"/>
        <v>9.6644172611805494</v>
      </c>
      <c r="AA91" s="8">
        <f t="shared" ca="1" si="6"/>
        <v>7.7094008223452537</v>
      </c>
      <c r="AB91" s="8">
        <f t="shared" ca="1" si="6"/>
        <v>6.8696082769081261</v>
      </c>
      <c r="AC91" s="8">
        <f t="shared" ca="1" si="6"/>
        <v>9.2856793795738721E-3</v>
      </c>
    </row>
    <row r="92" spans="1:29" x14ac:dyDescent="0.2">
      <c r="A92" s="17">
        <v>42921</v>
      </c>
      <c r="B92">
        <v>5.4</v>
      </c>
      <c r="C92">
        <v>29.9</v>
      </c>
      <c r="D92">
        <v>9.4</v>
      </c>
      <c r="G92" s="16">
        <f>B92*Solver!C$3/Solver!C$4</f>
        <v>5.2112823163373188</v>
      </c>
      <c r="H92">
        <f>C92*Solver!D$3/Solver!D$4</f>
        <v>35.880000000000003</v>
      </c>
      <c r="I92">
        <f>D92*Solver!E$3/Solver!E$4</f>
        <v>11.28</v>
      </c>
      <c r="L92">
        <f t="shared" ca="1" si="7"/>
        <v>5.2112823163373188</v>
      </c>
      <c r="M92">
        <f t="shared" ca="1" si="8"/>
        <v>35.880000000000003</v>
      </c>
      <c r="N92">
        <f t="shared" ca="1" si="9"/>
        <v>11.28</v>
      </c>
      <c r="Q92">
        <f t="shared" ca="1" si="4"/>
        <v>3.17585906061763</v>
      </c>
      <c r="R92">
        <f t="shared" ca="1" si="4"/>
        <v>25.082290352660223</v>
      </c>
      <c r="S92">
        <f t="shared" ca="1" si="4"/>
        <v>6.9477995425104613</v>
      </c>
      <c r="V92">
        <f t="shared" ca="1" si="5"/>
        <v>3.17585906061763</v>
      </c>
      <c r="W92">
        <f t="shared" ca="1" si="5"/>
        <v>25.082290352660223</v>
      </c>
      <c r="X92">
        <f t="shared" ca="1" si="5"/>
        <v>6.9477995425104613</v>
      </c>
      <c r="AA92" s="8">
        <f t="shared" ca="1" si="6"/>
        <v>0.87701157407412211</v>
      </c>
      <c r="AB92" s="8">
        <f t="shared" ca="1" si="6"/>
        <v>7.1725844220564579</v>
      </c>
      <c r="AC92" s="8">
        <f t="shared" ca="1" si="6"/>
        <v>6.6755229210189735E-3</v>
      </c>
    </row>
    <row r="93" spans="1:29" x14ac:dyDescent="0.2">
      <c r="A93" s="17">
        <v>42928</v>
      </c>
      <c r="B93">
        <v>116</v>
      </c>
      <c r="C93">
        <v>7.7</v>
      </c>
      <c r="D93">
        <v>23.1</v>
      </c>
      <c r="G93" s="16">
        <f>B93*Solver!C$3/Solver!C$4</f>
        <v>111.94606457317204</v>
      </c>
      <c r="H93">
        <f>C93*Solver!D$3/Solver!D$4</f>
        <v>9.24</v>
      </c>
      <c r="I93">
        <f>D93*Solver!E$3/Solver!E$4</f>
        <v>27.72</v>
      </c>
      <c r="L93">
        <f t="shared" ca="1" si="7"/>
        <v>111.94606457317204</v>
      </c>
      <c r="M93">
        <f t="shared" ca="1" si="8"/>
        <v>9.24</v>
      </c>
      <c r="N93">
        <f t="shared" ca="1" si="9"/>
        <v>27.72</v>
      </c>
      <c r="Q93">
        <f t="shared" ca="1" si="4"/>
        <v>27.183550580595345</v>
      </c>
      <c r="R93">
        <f t="shared" ca="1" si="4"/>
        <v>7.3978372729993369</v>
      </c>
      <c r="S93">
        <f t="shared" ca="1" si="4"/>
        <v>14.263778323422555</v>
      </c>
      <c r="V93">
        <f t="shared" ca="1" si="5"/>
        <v>27.183550580595345</v>
      </c>
      <c r="W93">
        <f t="shared" ca="1" si="5"/>
        <v>7.3978372729993369</v>
      </c>
      <c r="X93">
        <f t="shared" ca="1" si="5"/>
        <v>14.263778323422555</v>
      </c>
      <c r="AA93" s="8">
        <f t="shared" ca="1" si="6"/>
        <v>7.5067211827010558</v>
      </c>
      <c r="AB93" s="8">
        <f t="shared" ca="1" si="6"/>
        <v>2.1155010820451636</v>
      </c>
      <c r="AC93" s="8">
        <f t="shared" ca="1" si="6"/>
        <v>1.3704796541083782E-2</v>
      </c>
    </row>
    <row r="94" spans="1:29" x14ac:dyDescent="0.2">
      <c r="A94" s="17">
        <v>42935</v>
      </c>
      <c r="B94">
        <v>76.400000000000006</v>
      </c>
      <c r="C94">
        <v>26.7</v>
      </c>
      <c r="D94">
        <v>22.3</v>
      </c>
      <c r="G94" s="16">
        <f>B94*Solver!C$3/Solver!C$4</f>
        <v>73.729994253365035</v>
      </c>
      <c r="H94">
        <f>C94*Solver!D$3/Solver!D$4</f>
        <v>32.04</v>
      </c>
      <c r="I94">
        <f>D94*Solver!E$3/Solver!E$4</f>
        <v>26.76</v>
      </c>
      <c r="L94">
        <f t="shared" ca="1" si="7"/>
        <v>73.729994253365035</v>
      </c>
      <c r="M94">
        <f t="shared" ca="1" si="8"/>
        <v>32.04</v>
      </c>
      <c r="N94">
        <f t="shared" ca="1" si="9"/>
        <v>26.76</v>
      </c>
      <c r="Q94">
        <f t="shared" ca="1" si="4"/>
        <v>20.293218898669423</v>
      </c>
      <c r="R94">
        <f t="shared" ca="1" si="4"/>
        <v>22.65287125183071</v>
      </c>
      <c r="S94">
        <f t="shared" ca="1" si="4"/>
        <v>13.867203450299558</v>
      </c>
      <c r="V94">
        <f t="shared" ca="1" si="5"/>
        <v>20.293218898669423</v>
      </c>
      <c r="W94">
        <f t="shared" ca="1" si="5"/>
        <v>22.65287125183071</v>
      </c>
      <c r="X94">
        <f t="shared" ca="1" si="5"/>
        <v>13.867203450299558</v>
      </c>
      <c r="AA94" s="8">
        <f t="shared" ca="1" si="6"/>
        <v>5.6039602229362213</v>
      </c>
      <c r="AB94" s="8">
        <f t="shared" ca="1" si="6"/>
        <v>6.4778626342031389</v>
      </c>
      <c r="AC94" s="8">
        <f t="shared" ca="1" si="6"/>
        <v>1.3323763001006114E-2</v>
      </c>
    </row>
    <row r="95" spans="1:29" x14ac:dyDescent="0.2">
      <c r="A95" s="17">
        <v>42942</v>
      </c>
      <c r="B95">
        <v>239.8</v>
      </c>
      <c r="C95">
        <v>4.0999999999999996</v>
      </c>
      <c r="D95">
        <v>36.9</v>
      </c>
      <c r="G95" s="16">
        <f>B95*Solver!C$3/Solver!C$4</f>
        <v>231.41953693660909</v>
      </c>
      <c r="H95">
        <f>C95*Solver!D$3/Solver!D$4</f>
        <v>4.919999999999999</v>
      </c>
      <c r="I95">
        <f>D95*Solver!E$3/Solver!E$4</f>
        <v>44.28</v>
      </c>
      <c r="L95">
        <f t="shared" ca="1" si="7"/>
        <v>231.41953693660909</v>
      </c>
      <c r="M95">
        <f t="shared" ca="1" si="8"/>
        <v>4.919999999999999</v>
      </c>
      <c r="N95">
        <f t="shared" ca="1" si="9"/>
        <v>44.28</v>
      </c>
      <c r="Q95">
        <f t="shared" ca="1" si="4"/>
        <v>45.193920172662999</v>
      </c>
      <c r="R95">
        <f t="shared" ca="1" si="4"/>
        <v>4.1953538108773127</v>
      </c>
      <c r="S95">
        <f t="shared" ca="1" si="4"/>
        <v>20.74751512040763</v>
      </c>
      <c r="V95">
        <f t="shared" ca="1" si="5"/>
        <v>45.193920172662999</v>
      </c>
      <c r="W95">
        <f t="shared" ca="1" si="5"/>
        <v>4.1953538108773127</v>
      </c>
      <c r="X95">
        <f t="shared" ca="1" si="5"/>
        <v>20.74751512040763</v>
      </c>
      <c r="AA95" s="8">
        <f t="shared" ca="1" si="6"/>
        <v>12.480273939328782</v>
      </c>
      <c r="AB95" s="8">
        <f t="shared" ca="1" si="6"/>
        <v>1.1997121860014792</v>
      </c>
      <c r="AC95" s="8">
        <f t="shared" ca="1" si="6"/>
        <v>1.9934442825105488E-2</v>
      </c>
    </row>
    <row r="96" spans="1:29" x14ac:dyDescent="0.2">
      <c r="A96" s="17">
        <v>42949</v>
      </c>
      <c r="B96">
        <v>75.3</v>
      </c>
      <c r="C96">
        <v>20.3</v>
      </c>
      <c r="D96">
        <v>32.5</v>
      </c>
      <c r="G96" s="16">
        <f>B96*Solver!C$3/Solver!C$4</f>
        <v>72.668436744481497</v>
      </c>
      <c r="H96">
        <f>C96*Solver!D$3/Solver!D$4</f>
        <v>24.36</v>
      </c>
      <c r="I96">
        <f>D96*Solver!E$3/Solver!E$4</f>
        <v>39</v>
      </c>
      <c r="L96">
        <f t="shared" ca="1" si="7"/>
        <v>72.668436744481497</v>
      </c>
      <c r="M96">
        <f t="shared" ca="1" si="8"/>
        <v>24.36</v>
      </c>
      <c r="N96">
        <f t="shared" ca="1" si="9"/>
        <v>39</v>
      </c>
      <c r="Q96">
        <f t="shared" ca="1" si="4"/>
        <v>20.088248510788588</v>
      </c>
      <c r="R96">
        <f t="shared" ca="1" si="4"/>
        <v>17.701479055699384</v>
      </c>
      <c r="S96">
        <f t="shared" ca="1" si="4"/>
        <v>18.743542946219979</v>
      </c>
      <c r="V96">
        <f t="shared" ca="1" si="5"/>
        <v>20.088248510788588</v>
      </c>
      <c r="W96">
        <f t="shared" ca="1" si="5"/>
        <v>17.701479055699384</v>
      </c>
      <c r="X96">
        <f t="shared" ca="1" si="5"/>
        <v>18.743542946219979</v>
      </c>
      <c r="AA96" s="8">
        <f t="shared" ca="1" si="6"/>
        <v>5.547357773305162</v>
      </c>
      <c r="AB96" s="8">
        <f t="shared" ca="1" si="6"/>
        <v>5.0619521238738123</v>
      </c>
      <c r="AC96" s="8">
        <f t="shared" ca="1" si="6"/>
        <v>1.8009004116054859E-2</v>
      </c>
    </row>
    <row r="97" spans="1:29" x14ac:dyDescent="0.2">
      <c r="A97" s="17">
        <v>42956</v>
      </c>
      <c r="B97">
        <v>68.400000000000006</v>
      </c>
      <c r="C97">
        <v>44.5</v>
      </c>
      <c r="D97">
        <v>35.6</v>
      </c>
      <c r="G97" s="16">
        <f>B97*Solver!C$3/Solver!C$4</f>
        <v>66.009576006939369</v>
      </c>
      <c r="H97">
        <f>C97*Solver!D$3/Solver!D$4</f>
        <v>53.4</v>
      </c>
      <c r="I97">
        <f>D97*Solver!E$3/Solver!E$4</f>
        <v>42.72</v>
      </c>
      <c r="L97">
        <f t="shared" ca="1" si="7"/>
        <v>66.009576006939369</v>
      </c>
      <c r="M97">
        <f t="shared" ca="1" si="8"/>
        <v>53.4</v>
      </c>
      <c r="N97">
        <f t="shared" ca="1" si="9"/>
        <v>42.72</v>
      </c>
      <c r="Q97">
        <f t="shared" ca="1" si="4"/>
        <v>18.781265851864394</v>
      </c>
      <c r="R97">
        <f t="shared" ca="1" si="4"/>
        <v>35.87460527994125</v>
      </c>
      <c r="S97">
        <f t="shared" ca="1" si="4"/>
        <v>20.160671591556756</v>
      </c>
      <c r="V97">
        <f t="shared" ca="1" si="5"/>
        <v>18.781265851864394</v>
      </c>
      <c r="W97">
        <f t="shared" ca="1" si="5"/>
        <v>35.87460527994125</v>
      </c>
      <c r="X97">
        <f t="shared" ca="1" si="5"/>
        <v>20.160671591556756</v>
      </c>
      <c r="AA97" s="8">
        <f t="shared" ca="1" si="6"/>
        <v>5.1864352962328413</v>
      </c>
      <c r="AB97" s="8">
        <f t="shared" ca="1" si="6"/>
        <v>10.258777462523087</v>
      </c>
      <c r="AC97" s="8">
        <f t="shared" ca="1" si="6"/>
        <v>1.9370597048622398E-2</v>
      </c>
    </row>
    <row r="98" spans="1:29" x14ac:dyDescent="0.2">
      <c r="A98" s="17">
        <v>42963</v>
      </c>
      <c r="B98">
        <v>213.5</v>
      </c>
      <c r="C98">
        <v>43</v>
      </c>
      <c r="D98">
        <v>33.799999999999997</v>
      </c>
      <c r="G98" s="16">
        <f>B98*Solver!C$3/Solver!C$4</f>
        <v>206.03866195148476</v>
      </c>
      <c r="H98">
        <f>C98*Solver!D$3/Solver!D$4</f>
        <v>51.6</v>
      </c>
      <c r="I98">
        <f>D98*Solver!E$3/Solver!E$4</f>
        <v>40.559999999999995</v>
      </c>
      <c r="L98">
        <f t="shared" ca="1" si="7"/>
        <v>206.03866195148476</v>
      </c>
      <c r="M98">
        <f t="shared" ca="1" si="8"/>
        <v>51.6</v>
      </c>
      <c r="N98">
        <f t="shared" ca="1" si="9"/>
        <v>40.559999999999995</v>
      </c>
      <c r="Q98">
        <f t="shared" ca="1" si="4"/>
        <v>41.664301431930944</v>
      </c>
      <c r="R98">
        <f t="shared" ca="1" si="4"/>
        <v>34.784417212232114</v>
      </c>
      <c r="S98">
        <f t="shared" ca="1" si="4"/>
        <v>19.340974710300319</v>
      </c>
      <c r="V98">
        <f t="shared" ca="1" si="5"/>
        <v>41.664301431930944</v>
      </c>
      <c r="W98">
        <f t="shared" ca="1" si="5"/>
        <v>34.784417212232114</v>
      </c>
      <c r="X98">
        <f t="shared" ca="1" si="5"/>
        <v>19.340974710300319</v>
      </c>
      <c r="AA98" s="8">
        <f t="shared" ca="1" si="6"/>
        <v>11.505571841846871</v>
      </c>
      <c r="AB98" s="8">
        <f t="shared" ca="1" si="6"/>
        <v>9.9470249932860408</v>
      </c>
      <c r="AC98" s="8">
        <f t="shared" ca="1" si="6"/>
        <v>1.8583023186475832E-2</v>
      </c>
    </row>
    <row r="99" spans="1:29" x14ac:dyDescent="0.2">
      <c r="A99" s="17">
        <v>42970</v>
      </c>
      <c r="B99">
        <v>193.2</v>
      </c>
      <c r="C99">
        <v>18.399999999999999</v>
      </c>
      <c r="D99">
        <v>65.7</v>
      </c>
      <c r="G99" s="16">
        <f>B99*Solver!C$3/Solver!C$4</f>
        <v>186.4481006511796</v>
      </c>
      <c r="H99">
        <f>C99*Solver!D$3/Solver!D$4</f>
        <v>22.08</v>
      </c>
      <c r="I99">
        <f>D99*Solver!E$3/Solver!E$4</f>
        <v>78.84</v>
      </c>
      <c r="L99">
        <f t="shared" ca="1" si="7"/>
        <v>186.4481006511796</v>
      </c>
      <c r="M99">
        <f t="shared" ca="1" si="8"/>
        <v>22.08</v>
      </c>
      <c r="N99">
        <f t="shared" ca="1" si="9"/>
        <v>78.84</v>
      </c>
      <c r="Q99">
        <f t="shared" ca="1" si="4"/>
        <v>38.849959866123996</v>
      </c>
      <c r="R99">
        <f t="shared" ca="1" si="4"/>
        <v>16.203139167988713</v>
      </c>
      <c r="S99">
        <f t="shared" ca="1" si="4"/>
        <v>32.915260191067816</v>
      </c>
      <c r="V99">
        <f t="shared" ca="1" si="5"/>
        <v>38.849959866123996</v>
      </c>
      <c r="W99">
        <f t="shared" ca="1" si="5"/>
        <v>16.203139167988713</v>
      </c>
      <c r="X99">
        <f t="shared" ca="1" si="5"/>
        <v>32.915260191067816</v>
      </c>
      <c r="AA99" s="8">
        <f t="shared" ca="1" si="6"/>
        <v>10.728393107054222</v>
      </c>
      <c r="AB99" s="8">
        <f t="shared" ca="1" si="6"/>
        <v>4.6334837030703051</v>
      </c>
      <c r="AC99" s="8">
        <f t="shared" ca="1" si="6"/>
        <v>3.1625347350966081E-2</v>
      </c>
    </row>
    <row r="100" spans="1:29" x14ac:dyDescent="0.2">
      <c r="A100" s="17">
        <v>42977</v>
      </c>
      <c r="B100">
        <v>76.3</v>
      </c>
      <c r="C100">
        <v>27.5</v>
      </c>
      <c r="D100">
        <v>16</v>
      </c>
      <c r="G100" s="16">
        <f>B100*Solver!C$3/Solver!C$4</f>
        <v>73.633489025284703</v>
      </c>
      <c r="H100">
        <f>C100*Solver!D$3/Solver!D$4</f>
        <v>33</v>
      </c>
      <c r="I100">
        <f>D100*Solver!E$3/Solver!E$4</f>
        <v>19.2</v>
      </c>
      <c r="L100">
        <f t="shared" ca="1" si="7"/>
        <v>73.633489025284703</v>
      </c>
      <c r="M100">
        <f t="shared" ca="1" si="8"/>
        <v>33</v>
      </c>
      <c r="N100">
        <f t="shared" ca="1" si="9"/>
        <v>19.2</v>
      </c>
      <c r="Q100">
        <f t="shared" ca="1" si="4"/>
        <v>20.274621982698665</v>
      </c>
      <c r="R100">
        <f t="shared" ca="1" si="4"/>
        <v>23.26282994255325</v>
      </c>
      <c r="S100">
        <f t="shared" ca="1" si="4"/>
        <v>10.632636895183586</v>
      </c>
      <c r="V100">
        <f t="shared" ca="1" si="5"/>
        <v>20.274621982698665</v>
      </c>
      <c r="W100">
        <f t="shared" ca="1" si="5"/>
        <v>23.26282994255325</v>
      </c>
      <c r="X100">
        <f t="shared" ca="1" si="5"/>
        <v>10.632636895183586</v>
      </c>
      <c r="AA100" s="8">
        <f t="shared" ca="1" si="6"/>
        <v>5.5988246957490464</v>
      </c>
      <c r="AB100" s="8">
        <f t="shared" ca="1" si="6"/>
        <v>6.6522877023154061</v>
      </c>
      <c r="AC100" s="8">
        <f t="shared" ca="1" si="6"/>
        <v>1.0215955551161926E-2</v>
      </c>
    </row>
    <row r="101" spans="1:29" x14ac:dyDescent="0.2">
      <c r="A101" s="17">
        <v>42984</v>
      </c>
      <c r="B101">
        <v>110.7</v>
      </c>
      <c r="C101">
        <v>40.6</v>
      </c>
      <c r="D101">
        <v>63.2</v>
      </c>
      <c r="G101" s="16">
        <f>B101*Solver!C$3/Solver!C$4</f>
        <v>106.83128748491504</v>
      </c>
      <c r="H101">
        <f>C101*Solver!D$3/Solver!D$4</f>
        <v>48.72</v>
      </c>
      <c r="I101">
        <f>D101*Solver!E$3/Solver!E$4</f>
        <v>75.84</v>
      </c>
      <c r="L101">
        <f t="shared" ca="1" si="7"/>
        <v>106.83128748491504</v>
      </c>
      <c r="M101">
        <f t="shared" ca="1" si="8"/>
        <v>48.72</v>
      </c>
      <c r="N101">
        <f t="shared" ca="1" si="9"/>
        <v>75.84</v>
      </c>
      <c r="Q101">
        <f t="shared" ca="1" si="4"/>
        <v>26.308066056375495</v>
      </c>
      <c r="R101">
        <f t="shared" ca="1" si="4"/>
        <v>33.03212791593068</v>
      </c>
      <c r="S101">
        <f t="shared" ca="1" si="4"/>
        <v>31.909401567617806</v>
      </c>
      <c r="V101">
        <f t="shared" ca="1" si="5"/>
        <v>26.308066056375495</v>
      </c>
      <c r="W101">
        <f t="shared" ca="1" si="5"/>
        <v>33.03212791593068</v>
      </c>
      <c r="X101">
        <f t="shared" ca="1" si="5"/>
        <v>31.909401567617806</v>
      </c>
      <c r="AA101" s="8">
        <f t="shared" ca="1" si="6"/>
        <v>7.2649566566284589</v>
      </c>
      <c r="AB101" s="8">
        <f t="shared" ca="1" si="6"/>
        <v>9.4459366663081603</v>
      </c>
      <c r="AC101" s="8">
        <f t="shared" ca="1" si="6"/>
        <v>3.0658907220524591E-2</v>
      </c>
    </row>
    <row r="102" spans="1:29" x14ac:dyDescent="0.2">
      <c r="A102" s="17">
        <v>42991</v>
      </c>
      <c r="B102">
        <v>88.3</v>
      </c>
      <c r="C102">
        <v>25.5</v>
      </c>
      <c r="D102">
        <v>73.400000000000006</v>
      </c>
      <c r="G102" s="16">
        <f>B102*Solver!C$3/Solver!C$4</f>
        <v>85.214116394923181</v>
      </c>
      <c r="H102">
        <f>C102*Solver!D$3/Solver!D$4</f>
        <v>30.6</v>
      </c>
      <c r="I102">
        <f>D102*Solver!E$3/Solver!E$4</f>
        <v>88.08</v>
      </c>
      <c r="L102">
        <f t="shared" ca="1" si="7"/>
        <v>85.214116394923181</v>
      </c>
      <c r="M102">
        <f t="shared" ca="1" si="8"/>
        <v>30.6</v>
      </c>
      <c r="N102">
        <f t="shared" ca="1" si="9"/>
        <v>88.08</v>
      </c>
      <c r="Q102">
        <f t="shared" ca="1" si="4"/>
        <v>22.457327970076751</v>
      </c>
      <c r="R102">
        <f t="shared" ca="1" si="4"/>
        <v>21.734481487803592</v>
      </c>
      <c r="S102">
        <f t="shared" ca="1" si="4"/>
        <v>35.966803711996747</v>
      </c>
      <c r="V102">
        <f t="shared" ca="1" si="5"/>
        <v>22.457327970076751</v>
      </c>
      <c r="W102">
        <f t="shared" ca="1" si="5"/>
        <v>21.734481487803592</v>
      </c>
      <c r="X102">
        <f t="shared" ca="1" si="5"/>
        <v>35.966803711996747</v>
      </c>
      <c r="AA102" s="8">
        <f t="shared" ca="1" si="6"/>
        <v>6.2015776445399124</v>
      </c>
      <c r="AB102" s="8">
        <f t="shared" ca="1" si="6"/>
        <v>6.2152379686634394</v>
      </c>
      <c r="AC102" s="8">
        <f t="shared" ca="1" si="6"/>
        <v>3.455730423800768E-2</v>
      </c>
    </row>
    <row r="103" spans="1:29" x14ac:dyDescent="0.2">
      <c r="A103" s="17">
        <v>42998</v>
      </c>
      <c r="B103">
        <v>109.8</v>
      </c>
      <c r="C103">
        <v>47.8</v>
      </c>
      <c r="D103">
        <v>51.4</v>
      </c>
      <c r="G103" s="16">
        <f>B103*Solver!C$3/Solver!C$4</f>
        <v>105.96274043219215</v>
      </c>
      <c r="H103">
        <f>C103*Solver!D$3/Solver!D$4</f>
        <v>57.359999999999992</v>
      </c>
      <c r="I103">
        <f>D103*Solver!E$3/Solver!E$4</f>
        <v>61.68</v>
      </c>
      <c r="L103">
        <f t="shared" ca="1" si="7"/>
        <v>105.96274043219215</v>
      </c>
      <c r="M103">
        <f t="shared" ca="1" si="8"/>
        <v>57.359999999999992</v>
      </c>
      <c r="N103">
        <f t="shared" ca="1" si="9"/>
        <v>61.68</v>
      </c>
      <c r="Q103">
        <f t="shared" ca="1" si="4"/>
        <v>26.158162122739729</v>
      </c>
      <c r="R103">
        <f t="shared" ca="1" si="4"/>
        <v>38.260287435073344</v>
      </c>
      <c r="S103">
        <f t="shared" ca="1" si="4"/>
        <v>27.046775240152748</v>
      </c>
      <c r="V103">
        <f t="shared" ca="1" si="5"/>
        <v>26.158162122739729</v>
      </c>
      <c r="W103">
        <f t="shared" ca="1" si="5"/>
        <v>38.260287435073344</v>
      </c>
      <c r="X103">
        <f t="shared" ca="1" si="5"/>
        <v>27.046775240152748</v>
      </c>
      <c r="AA103" s="8">
        <f t="shared" ca="1" si="6"/>
        <v>7.2235607752973019</v>
      </c>
      <c r="AB103" s="8">
        <f t="shared" ca="1" si="6"/>
        <v>10.940992141537187</v>
      </c>
      <c r="AC103" s="8">
        <f t="shared" ca="1" si="6"/>
        <v>2.5986841869943926E-2</v>
      </c>
    </row>
    <row r="104" spans="1:29" x14ac:dyDescent="0.2">
      <c r="A104" s="17">
        <v>43005</v>
      </c>
      <c r="B104">
        <v>134.30000000000001</v>
      </c>
      <c r="C104">
        <v>4.9000000000000004</v>
      </c>
      <c r="D104">
        <v>9.3000000000000007</v>
      </c>
      <c r="G104" s="16">
        <f>B104*Solver!C$3/Solver!C$4</f>
        <v>129.60652131187075</v>
      </c>
      <c r="H104">
        <f>C104*Solver!D$3/Solver!D$4</f>
        <v>5.8800000000000008</v>
      </c>
      <c r="I104">
        <f>D104*Solver!E$3/Solver!E$4</f>
        <v>11.16</v>
      </c>
      <c r="L104">
        <f t="shared" ca="1" si="7"/>
        <v>129.60652131187075</v>
      </c>
      <c r="M104">
        <f t="shared" ca="1" si="8"/>
        <v>5.8800000000000008</v>
      </c>
      <c r="N104">
        <f t="shared" ca="1" si="9"/>
        <v>11.16</v>
      </c>
      <c r="Q104">
        <f t="shared" ca="1" si="4"/>
        <v>30.118878594842496</v>
      </c>
      <c r="R104">
        <f t="shared" ca="1" si="4"/>
        <v>4.9253783091739773</v>
      </c>
      <c r="S104">
        <f t="shared" ca="1" si="4"/>
        <v>6.8886061599049313</v>
      </c>
      <c r="V104">
        <f t="shared" ca="1" si="5"/>
        <v>30.118878594842496</v>
      </c>
      <c r="W104">
        <f t="shared" ca="1" si="5"/>
        <v>4.9253783091739773</v>
      </c>
      <c r="X104">
        <f t="shared" ca="1" si="5"/>
        <v>6.8886061599049313</v>
      </c>
      <c r="AA104" s="8">
        <f t="shared" ca="1" si="6"/>
        <v>8.3173102526385971</v>
      </c>
      <c r="AB104" s="8">
        <f t="shared" ca="1" si="6"/>
        <v>1.4084715245858399</v>
      </c>
      <c r="AC104" s="8">
        <f t="shared" ca="1" si="6"/>
        <v>6.6186492619650329E-3</v>
      </c>
    </row>
    <row r="105" spans="1:29" x14ac:dyDescent="0.2">
      <c r="A105" s="17">
        <v>43012</v>
      </c>
      <c r="B105">
        <v>28.6</v>
      </c>
      <c r="C105">
        <v>1.5</v>
      </c>
      <c r="D105">
        <v>33</v>
      </c>
      <c r="G105" s="16">
        <f>B105*Solver!C$3/Solver!C$4</f>
        <v>27.600495230971724</v>
      </c>
      <c r="H105">
        <f>C105*Solver!D$3/Solver!D$4</f>
        <v>1.8</v>
      </c>
      <c r="I105">
        <f>D105*Solver!E$3/Solver!E$4</f>
        <v>39.6</v>
      </c>
      <c r="L105">
        <f t="shared" ca="1" si="7"/>
        <v>27.600495230971724</v>
      </c>
      <c r="M105">
        <f t="shared" ca="1" si="8"/>
        <v>1.8</v>
      </c>
      <c r="N105">
        <f t="shared" ca="1" si="9"/>
        <v>39.6</v>
      </c>
      <c r="Q105">
        <f t="shared" ca="1" si="4"/>
        <v>10.200978030118861</v>
      </c>
      <c r="R105">
        <f t="shared" ca="1" si="4"/>
        <v>1.6972478007257303</v>
      </c>
      <c r="S105">
        <f t="shared" ca="1" si="4"/>
        <v>18.973879963980711</v>
      </c>
      <c r="V105">
        <f t="shared" ca="1" si="5"/>
        <v>10.200978030118861</v>
      </c>
      <c r="W105">
        <f t="shared" ca="1" si="5"/>
        <v>1.6972478007257303</v>
      </c>
      <c r="X105">
        <f t="shared" ca="1" si="5"/>
        <v>18.973879963980711</v>
      </c>
      <c r="AA105" s="8">
        <f t="shared" ca="1" si="6"/>
        <v>2.8169939624305051</v>
      </c>
      <c r="AB105" s="8">
        <f t="shared" ca="1" si="6"/>
        <v>0.48534854531591137</v>
      </c>
      <c r="AC105" s="8">
        <f t="shared" ca="1" si="6"/>
        <v>1.8230314479460268E-2</v>
      </c>
    </row>
    <row r="106" spans="1:29" x14ac:dyDescent="0.2">
      <c r="A106" s="17">
        <v>43019</v>
      </c>
      <c r="B106">
        <v>217.7</v>
      </c>
      <c r="C106">
        <v>33.5</v>
      </c>
      <c r="D106">
        <v>59</v>
      </c>
      <c r="G106" s="16">
        <f>B106*Solver!C$3/Solver!C$4</f>
        <v>210.09188153085819</v>
      </c>
      <c r="H106">
        <f>C106*Solver!D$3/Solver!D$4</f>
        <v>40.200000000000003</v>
      </c>
      <c r="I106">
        <f>D106*Solver!E$3/Solver!E$4</f>
        <v>70.8</v>
      </c>
      <c r="L106">
        <f t="shared" ca="1" si="7"/>
        <v>210.09188153085819</v>
      </c>
      <c r="M106">
        <f t="shared" ca="1" si="8"/>
        <v>40.200000000000003</v>
      </c>
      <c r="N106">
        <f t="shared" ca="1" si="9"/>
        <v>70.8</v>
      </c>
      <c r="Q106">
        <f t="shared" ca="1" si="4"/>
        <v>42.236360627092189</v>
      </c>
      <c r="R106">
        <f t="shared" ca="1" si="4"/>
        <v>27.784555147111742</v>
      </c>
      <c r="S106">
        <f t="shared" ca="1" si="4"/>
        <v>30.201367371557684</v>
      </c>
      <c r="V106">
        <f t="shared" ca="1" si="5"/>
        <v>42.236360627092189</v>
      </c>
      <c r="W106">
        <f t="shared" ca="1" si="5"/>
        <v>27.784555147111742</v>
      </c>
      <c r="X106">
        <f t="shared" ca="1" si="5"/>
        <v>30.201367371557684</v>
      </c>
      <c r="AA106" s="8">
        <f t="shared" ca="1" si="6"/>
        <v>11.663545645355132</v>
      </c>
      <c r="AB106" s="8">
        <f t="shared" ca="1" si="6"/>
        <v>7.9453297374338829</v>
      </c>
      <c r="AC106" s="8">
        <f t="shared" ca="1" si="6"/>
        <v>2.9017809005770449E-2</v>
      </c>
    </row>
    <row r="107" spans="1:29" x14ac:dyDescent="0.2">
      <c r="A107" s="17">
        <v>43026</v>
      </c>
      <c r="B107">
        <v>250.9</v>
      </c>
      <c r="C107">
        <v>36.5</v>
      </c>
      <c r="D107">
        <v>72.3</v>
      </c>
      <c r="G107" s="16">
        <f>B107*Solver!C$3/Solver!C$4</f>
        <v>242.13161725352469</v>
      </c>
      <c r="H107">
        <f>C107*Solver!D$3/Solver!D$4</f>
        <v>43.8</v>
      </c>
      <c r="I107">
        <f>D107*Solver!E$3/Solver!E$4</f>
        <v>86.76</v>
      </c>
      <c r="L107">
        <f t="shared" ca="1" si="7"/>
        <v>242.13161725352469</v>
      </c>
      <c r="M107">
        <f t="shared" ca="1" si="8"/>
        <v>43.8</v>
      </c>
      <c r="N107">
        <f t="shared" ca="1" si="9"/>
        <v>86.76</v>
      </c>
      <c r="Q107">
        <f t="shared" ca="1" si="4"/>
        <v>46.648324762735626</v>
      </c>
      <c r="R107">
        <f t="shared" ca="1" si="4"/>
        <v>30.014194976690565</v>
      </c>
      <c r="S107">
        <f t="shared" ca="1" si="4"/>
        <v>35.534943943158154</v>
      </c>
      <c r="V107">
        <f t="shared" ca="1" si="5"/>
        <v>46.648324762735626</v>
      </c>
      <c r="W107">
        <f t="shared" ca="1" si="5"/>
        <v>30.014194976690565</v>
      </c>
      <c r="X107">
        <f t="shared" ca="1" si="5"/>
        <v>35.534943943158154</v>
      </c>
      <c r="AA107" s="8">
        <f t="shared" ca="1" si="6"/>
        <v>12.881906894234586</v>
      </c>
      <c r="AB107" s="8">
        <f t="shared" ca="1" si="6"/>
        <v>8.5829222253438857</v>
      </c>
      <c r="AC107" s="8">
        <f t="shared" ca="1" si="6"/>
        <v>3.4142368578464123E-2</v>
      </c>
    </row>
    <row r="108" spans="1:29" x14ac:dyDescent="0.2">
      <c r="A108" s="17">
        <v>43033</v>
      </c>
      <c r="B108">
        <v>107.4</v>
      </c>
      <c r="C108">
        <v>14</v>
      </c>
      <c r="D108">
        <v>10.9</v>
      </c>
      <c r="G108" s="16">
        <f>B108*Solver!C$3/Solver!C$4</f>
        <v>103.64661495826445</v>
      </c>
      <c r="H108">
        <f>C108*Solver!D$3/Solver!D$4</f>
        <v>16.8</v>
      </c>
      <c r="I108">
        <f>D108*Solver!E$3/Solver!E$4</f>
        <v>13.08</v>
      </c>
      <c r="L108">
        <f t="shared" ca="1" si="7"/>
        <v>103.64661495826445</v>
      </c>
      <c r="M108">
        <f t="shared" ca="1" si="8"/>
        <v>16.8</v>
      </c>
      <c r="N108">
        <f t="shared" ca="1" si="9"/>
        <v>13.08</v>
      </c>
      <c r="Q108">
        <f t="shared" ca="1" si="4"/>
        <v>25.75660311722303</v>
      </c>
      <c r="R108">
        <f t="shared" ca="1" si="4"/>
        <v>12.67005072362608</v>
      </c>
      <c r="S108">
        <f t="shared" ca="1" si="4"/>
        <v>7.8214305829590449</v>
      </c>
      <c r="V108">
        <f t="shared" ca="1" si="5"/>
        <v>25.75660311722303</v>
      </c>
      <c r="W108">
        <f t="shared" ca="1" si="5"/>
        <v>12.67005072362608</v>
      </c>
      <c r="X108">
        <f t="shared" ca="1" si="5"/>
        <v>7.8214305829590449</v>
      </c>
      <c r="AA108" s="8">
        <f t="shared" ca="1" si="6"/>
        <v>7.1126704968592689</v>
      </c>
      <c r="AB108" s="8">
        <f t="shared" ca="1" si="6"/>
        <v>3.6231543120346332</v>
      </c>
      <c r="AC108" s="8">
        <f t="shared" ca="1" si="6"/>
        <v>7.5149173219865211E-3</v>
      </c>
    </row>
    <row r="109" spans="1:29" x14ac:dyDescent="0.2">
      <c r="A109" s="17">
        <v>43040</v>
      </c>
      <c r="B109">
        <v>163.30000000000001</v>
      </c>
      <c r="C109">
        <v>31.6</v>
      </c>
      <c r="D109">
        <v>52.9</v>
      </c>
      <c r="G109" s="16">
        <f>B109*Solver!C$3/Solver!C$4</f>
        <v>157.59303745516374</v>
      </c>
      <c r="H109">
        <f>C109*Solver!D$3/Solver!D$4</f>
        <v>37.92</v>
      </c>
      <c r="I109">
        <f>D109*Solver!E$3/Solver!E$4</f>
        <v>63.48</v>
      </c>
      <c r="L109">
        <f t="shared" ca="1" si="7"/>
        <v>157.59303745516374</v>
      </c>
      <c r="M109">
        <f t="shared" ca="1" si="8"/>
        <v>37.92</v>
      </c>
      <c r="N109">
        <f t="shared" ca="1" si="9"/>
        <v>63.48</v>
      </c>
      <c r="Q109">
        <f t="shared" ca="1" si="4"/>
        <v>34.536308761907613</v>
      </c>
      <c r="R109">
        <f t="shared" ca="1" si="4"/>
        <v>26.362190607383127</v>
      </c>
      <c r="S109">
        <f t="shared" ca="1" si="4"/>
        <v>27.676395904967389</v>
      </c>
      <c r="V109">
        <f t="shared" ca="1" si="5"/>
        <v>34.536308761907613</v>
      </c>
      <c r="W109">
        <f t="shared" ca="1" si="5"/>
        <v>26.362190607383127</v>
      </c>
      <c r="X109">
        <f t="shared" ca="1" si="5"/>
        <v>27.676395904967389</v>
      </c>
      <c r="AA109" s="8">
        <f t="shared" ca="1" si="6"/>
        <v>9.5371809428155299</v>
      </c>
      <c r="AB109" s="8">
        <f t="shared" ca="1" si="6"/>
        <v>7.5385873866875546</v>
      </c>
      <c r="AC109" s="8">
        <f t="shared" ca="1" si="6"/>
        <v>2.6591788393487213E-2</v>
      </c>
    </row>
    <row r="110" spans="1:29" x14ac:dyDescent="0.2">
      <c r="A110" s="17">
        <v>43047</v>
      </c>
      <c r="B110">
        <v>197.6</v>
      </c>
      <c r="C110">
        <v>3.5</v>
      </c>
      <c r="D110">
        <v>5.9</v>
      </c>
      <c r="G110" s="16">
        <f>B110*Solver!C$3/Solver!C$4</f>
        <v>190.69433068671373</v>
      </c>
      <c r="H110">
        <f>C110*Solver!D$3/Solver!D$4</f>
        <v>4.2</v>
      </c>
      <c r="I110">
        <f>D110*Solver!E$3/Solver!E$4</f>
        <v>7.08</v>
      </c>
      <c r="L110">
        <f t="shared" ca="1" si="7"/>
        <v>190.69433068671373</v>
      </c>
      <c r="M110">
        <f t="shared" ca="1" si="8"/>
        <v>4.2</v>
      </c>
      <c r="N110">
        <f t="shared" ca="1" si="9"/>
        <v>7.08</v>
      </c>
      <c r="Q110">
        <f t="shared" ca="1" si="4"/>
        <v>39.467211881083905</v>
      </c>
      <c r="R110">
        <f t="shared" ca="1" si="4"/>
        <v>3.6385166059895675</v>
      </c>
      <c r="S110">
        <f t="shared" ca="1" si="4"/>
        <v>4.7865941550198983</v>
      </c>
      <c r="V110">
        <f t="shared" ca="1" si="5"/>
        <v>39.467211881083905</v>
      </c>
      <c r="W110">
        <f t="shared" ca="1" si="5"/>
        <v>3.6385166059895675</v>
      </c>
      <c r="X110">
        <f t="shared" ca="1" si="5"/>
        <v>4.7865941550198983</v>
      </c>
      <c r="AA110" s="8">
        <f t="shared" ca="1" si="6"/>
        <v>10.898846880634192</v>
      </c>
      <c r="AB110" s="8">
        <f t="shared" ca="1" si="6"/>
        <v>1.0404778495336493</v>
      </c>
      <c r="AC110" s="8">
        <f t="shared" ca="1" si="6"/>
        <v>4.5990127953382393E-3</v>
      </c>
    </row>
    <row r="111" spans="1:29" x14ac:dyDescent="0.2">
      <c r="A111" s="17">
        <v>43054</v>
      </c>
      <c r="B111">
        <v>184.9</v>
      </c>
      <c r="C111">
        <v>21</v>
      </c>
      <c r="D111">
        <v>22</v>
      </c>
      <c r="G111" s="16">
        <f>B111*Solver!C$3/Solver!C$4</f>
        <v>178.43816672051301</v>
      </c>
      <c r="H111">
        <f>C111*Solver!D$3/Solver!D$4</f>
        <v>25.2</v>
      </c>
      <c r="I111">
        <f>D111*Solver!E$3/Solver!E$4</f>
        <v>26.4</v>
      </c>
      <c r="L111">
        <f t="shared" ca="1" si="7"/>
        <v>178.43816672051301</v>
      </c>
      <c r="M111">
        <f t="shared" ca="1" si="8"/>
        <v>25.2</v>
      </c>
      <c r="N111">
        <f t="shared" ca="1" si="9"/>
        <v>26.4</v>
      </c>
      <c r="Q111">
        <f t="shared" ca="1" si="4"/>
        <v>37.673973403535108</v>
      </c>
      <c r="R111">
        <f t="shared" ca="1" si="4"/>
        <v>18.249899899702317</v>
      </c>
      <c r="S111">
        <f t="shared" ca="1" si="4"/>
        <v>13.717758140687129</v>
      </c>
      <c r="V111">
        <f t="shared" ca="1" si="5"/>
        <v>37.673973403535108</v>
      </c>
      <c r="W111">
        <f t="shared" ca="1" si="5"/>
        <v>18.249899899702317</v>
      </c>
      <c r="X111">
        <f t="shared" ca="1" si="5"/>
        <v>13.717758140687129</v>
      </c>
      <c r="AA111" s="8">
        <f t="shared" ca="1" si="6"/>
        <v>10.403645151002177</v>
      </c>
      <c r="AB111" s="8">
        <f t="shared" ca="1" si="6"/>
        <v>5.218779700108664</v>
      </c>
      <c r="AC111" s="8">
        <f t="shared" ca="1" si="6"/>
        <v>1.3180174288687556E-2</v>
      </c>
    </row>
    <row r="112" spans="1:29" x14ac:dyDescent="0.2">
      <c r="A112" s="17">
        <v>43061</v>
      </c>
      <c r="B112">
        <v>289.7</v>
      </c>
      <c r="C112">
        <v>42.3</v>
      </c>
      <c r="D112">
        <v>51.2</v>
      </c>
      <c r="G112" s="16">
        <f>B112*Solver!C$3/Solver!C$4</f>
        <v>279.57564574868911</v>
      </c>
      <c r="H112">
        <f>C112*Solver!D$3/Solver!D$4</f>
        <v>50.759999999999991</v>
      </c>
      <c r="I112">
        <f>D112*Solver!E$3/Solver!E$4</f>
        <v>61.44</v>
      </c>
      <c r="L112">
        <f t="shared" ca="1" si="7"/>
        <v>279.57564574868911</v>
      </c>
      <c r="M112">
        <f t="shared" ca="1" si="8"/>
        <v>50.759999999999991</v>
      </c>
      <c r="N112">
        <f t="shared" ca="1" si="9"/>
        <v>61.44</v>
      </c>
      <c r="Q112">
        <f t="shared" ca="1" si="4"/>
        <v>51.588100316151554</v>
      </c>
      <c r="R112">
        <f t="shared" ca="1" si="4"/>
        <v>34.274367738786225</v>
      </c>
      <c r="S112">
        <f t="shared" ca="1" si="4"/>
        <v>26.962550132939736</v>
      </c>
      <c r="V112">
        <f t="shared" ca="1" si="5"/>
        <v>51.588100316151554</v>
      </c>
      <c r="W112">
        <f t="shared" ca="1" si="5"/>
        <v>34.274367738786225</v>
      </c>
      <c r="X112">
        <f t="shared" ca="1" si="5"/>
        <v>26.962550132939736</v>
      </c>
      <c r="AA112" s="8">
        <f t="shared" ca="1" si="6"/>
        <v>14.246022949445061</v>
      </c>
      <c r="AB112" s="8">
        <f t="shared" ca="1" si="6"/>
        <v>9.8011701747555602</v>
      </c>
      <c r="AC112" s="8">
        <f t="shared" ca="1" si="6"/>
        <v>2.5905917452034976E-2</v>
      </c>
    </row>
    <row r="113" spans="1:29" x14ac:dyDescent="0.2">
      <c r="A113" s="17">
        <v>43068</v>
      </c>
      <c r="B113">
        <v>135.19999999999999</v>
      </c>
      <c r="C113">
        <v>41.7</v>
      </c>
      <c r="D113">
        <v>45.9</v>
      </c>
      <c r="G113" s="16">
        <f>B113*Solver!C$3/Solver!C$4</f>
        <v>130.4750683645936</v>
      </c>
      <c r="H113">
        <f>C113*Solver!D$3/Solver!D$4</f>
        <v>50.040000000000006</v>
      </c>
      <c r="I113">
        <f>D113*Solver!E$3/Solver!E$4</f>
        <v>55.08</v>
      </c>
      <c r="L113">
        <f t="shared" ca="1" si="7"/>
        <v>130.4750683645936</v>
      </c>
      <c r="M113">
        <f t="shared" ca="1" si="8"/>
        <v>50.040000000000006</v>
      </c>
      <c r="N113">
        <f t="shared" ca="1" si="9"/>
        <v>55.08</v>
      </c>
      <c r="Q113">
        <f t="shared" ca="1" si="4"/>
        <v>30.260024349845182</v>
      </c>
      <c r="R113">
        <f t="shared" ca="1" si="4"/>
        <v>33.836510676968217</v>
      </c>
      <c r="S113">
        <f t="shared" ca="1" si="4"/>
        <v>24.705585189093611</v>
      </c>
      <c r="V113">
        <f t="shared" ca="1" si="5"/>
        <v>30.260024349845182</v>
      </c>
      <c r="W113">
        <f t="shared" ca="1" si="5"/>
        <v>33.836510676968217</v>
      </c>
      <c r="X113">
        <f t="shared" ca="1" si="5"/>
        <v>24.705585189093611</v>
      </c>
      <c r="AA113" s="8">
        <f t="shared" ca="1" si="6"/>
        <v>8.3562875681951372</v>
      </c>
      <c r="AB113" s="8">
        <f t="shared" ca="1" si="6"/>
        <v>9.6759596498582532</v>
      </c>
      <c r="AC113" s="8">
        <f t="shared" ca="1" si="6"/>
        <v>2.3737400481676742E-2</v>
      </c>
    </row>
    <row r="114" spans="1:29" x14ac:dyDescent="0.2">
      <c r="A114" s="17">
        <v>43075</v>
      </c>
      <c r="B114">
        <v>222.4</v>
      </c>
      <c r="C114">
        <v>4.3</v>
      </c>
      <c r="D114">
        <v>49.8</v>
      </c>
      <c r="G114" s="16">
        <f>B114*Solver!C$3/Solver!C$4</f>
        <v>214.62762725063328</v>
      </c>
      <c r="H114">
        <f>C114*Solver!D$3/Solver!D$4</f>
        <v>5.16</v>
      </c>
      <c r="I114">
        <f>D114*Solver!E$3/Solver!E$4</f>
        <v>59.76</v>
      </c>
      <c r="L114">
        <f t="shared" ca="1" si="7"/>
        <v>214.62762725063328</v>
      </c>
      <c r="M114">
        <f t="shared" ca="1" si="8"/>
        <v>5.16</v>
      </c>
      <c r="N114">
        <f t="shared" ca="1" si="9"/>
        <v>59.76</v>
      </c>
      <c r="Q114">
        <f t="shared" ca="1" si="4"/>
        <v>42.872611358743683</v>
      </c>
      <c r="R114">
        <f t="shared" ca="1" si="4"/>
        <v>4.3790986762929434</v>
      </c>
      <c r="S114">
        <f t="shared" ca="1" si="4"/>
        <v>26.371113689121412</v>
      </c>
      <c r="V114">
        <f t="shared" ca="1" si="5"/>
        <v>42.872611358743683</v>
      </c>
      <c r="W114">
        <f t="shared" ca="1" si="5"/>
        <v>4.3790986762929434</v>
      </c>
      <c r="X114">
        <f t="shared" ca="1" si="5"/>
        <v>26.371113689121412</v>
      </c>
      <c r="AA114" s="8">
        <f t="shared" ca="1" si="6"/>
        <v>11.839245903150251</v>
      </c>
      <c r="AB114" s="8">
        <f t="shared" ca="1" si="6"/>
        <v>1.2522562535799502</v>
      </c>
      <c r="AC114" s="8">
        <f t="shared" ca="1" si="6"/>
        <v>2.5337658751869802E-2</v>
      </c>
    </row>
    <row r="115" spans="1:29" x14ac:dyDescent="0.2">
      <c r="A115" s="17">
        <v>43082</v>
      </c>
      <c r="B115">
        <v>296.39999999999998</v>
      </c>
      <c r="C115">
        <v>36.299999999999997</v>
      </c>
      <c r="D115">
        <v>100.9</v>
      </c>
      <c r="G115" s="16">
        <f>B115*Solver!C$3/Solver!C$4</f>
        <v>286.04149603007056</v>
      </c>
      <c r="H115">
        <f>C115*Solver!D$3/Solver!D$4</f>
        <v>43.559999999999995</v>
      </c>
      <c r="I115">
        <f>D115*Solver!E$3/Solver!E$4</f>
        <v>121.08</v>
      </c>
      <c r="L115">
        <f t="shared" ca="1" si="7"/>
        <v>286.04149603007056</v>
      </c>
      <c r="M115">
        <f t="shared" ca="1" si="8"/>
        <v>43.559999999999995</v>
      </c>
      <c r="N115">
        <f t="shared" ca="1" si="9"/>
        <v>121.08</v>
      </c>
      <c r="Q115">
        <f t="shared" ca="1" si="4"/>
        <v>52.420399757561917</v>
      </c>
      <c r="R115">
        <f t="shared" ca="1" si="4"/>
        <v>29.866139134764776</v>
      </c>
      <c r="S115">
        <f t="shared" ca="1" si="4"/>
        <v>46.393584626947217</v>
      </c>
      <c r="V115">
        <f t="shared" ca="1" si="5"/>
        <v>52.420399757561917</v>
      </c>
      <c r="W115">
        <f t="shared" ca="1" si="5"/>
        <v>29.866139134764776</v>
      </c>
      <c r="X115">
        <f t="shared" ca="1" si="5"/>
        <v>46.393584626947217</v>
      </c>
      <c r="AA115" s="8">
        <f t="shared" ca="1" si="6"/>
        <v>14.475861940810868</v>
      </c>
      <c r="AB115" s="8">
        <f t="shared" ca="1" si="6"/>
        <v>8.5405838658695181</v>
      </c>
      <c r="AC115" s="8">
        <f t="shared" ca="1" si="6"/>
        <v>4.4575471078360247E-2</v>
      </c>
    </row>
    <row r="116" spans="1:29" x14ac:dyDescent="0.2">
      <c r="A116" s="17">
        <v>43089</v>
      </c>
      <c r="B116">
        <v>280.2</v>
      </c>
      <c r="C116">
        <v>10.1</v>
      </c>
      <c r="D116">
        <v>21.4</v>
      </c>
      <c r="G116" s="16">
        <f>B116*Solver!C$3/Solver!C$4</f>
        <v>270.40764908105865</v>
      </c>
      <c r="H116">
        <f>C116*Solver!D$3/Solver!D$4</f>
        <v>12.12</v>
      </c>
      <c r="I116">
        <f>D116*Solver!E$3/Solver!E$4</f>
        <v>25.68</v>
      </c>
      <c r="L116">
        <f t="shared" ca="1" si="7"/>
        <v>270.40764908105865</v>
      </c>
      <c r="M116">
        <f t="shared" ca="1" si="8"/>
        <v>12.12</v>
      </c>
      <c r="N116">
        <f t="shared" ca="1" si="9"/>
        <v>25.68</v>
      </c>
      <c r="Q116">
        <f t="shared" ca="1" si="4"/>
        <v>50.39799750545005</v>
      </c>
      <c r="R116">
        <f t="shared" ca="1" si="4"/>
        <v>9.4439212690413221</v>
      </c>
      <c r="S116">
        <f t="shared" ca="1" si="4"/>
        <v>13.417636295503769</v>
      </c>
      <c r="V116">
        <f t="shared" ca="1" si="5"/>
        <v>50.39799750545005</v>
      </c>
      <c r="W116">
        <f t="shared" ca="1" si="5"/>
        <v>9.4439212690413221</v>
      </c>
      <c r="X116">
        <f t="shared" ca="1" si="5"/>
        <v>13.417636295503769</v>
      </c>
      <c r="AA116" s="8">
        <f t="shared" ca="1" si="6"/>
        <v>13.917376772331528</v>
      </c>
      <c r="AB116" s="8">
        <f t="shared" ca="1" si="6"/>
        <v>2.7006035583297212</v>
      </c>
      <c r="AC116" s="8">
        <f t="shared" ca="1" si="6"/>
        <v>1.2891813888482902E-2</v>
      </c>
    </row>
    <row r="117" spans="1:29" x14ac:dyDescent="0.2">
      <c r="A117" s="17">
        <v>43096</v>
      </c>
      <c r="B117">
        <v>187.9</v>
      </c>
      <c r="C117">
        <v>17.2</v>
      </c>
      <c r="D117">
        <v>17.899999999999999</v>
      </c>
      <c r="G117" s="16">
        <f>B117*Solver!C$3/Solver!C$4</f>
        <v>181.33332356292263</v>
      </c>
      <c r="H117">
        <f>C117*Solver!D$3/Solver!D$4</f>
        <v>20.64</v>
      </c>
      <c r="I117">
        <f>D117*Solver!E$3/Solver!E$4</f>
        <v>21.479999999999997</v>
      </c>
      <c r="L117">
        <f t="shared" ca="1" si="7"/>
        <v>181.33332356292263</v>
      </c>
      <c r="M117">
        <f t="shared" ca="1" si="8"/>
        <v>20.64</v>
      </c>
      <c r="N117">
        <f t="shared" ca="1" si="9"/>
        <v>21.479999999999997</v>
      </c>
      <c r="Q117">
        <f t="shared" ca="1" si="4"/>
        <v>38.10082109745823</v>
      </c>
      <c r="R117">
        <f t="shared" ca="1" si="4"/>
        <v>15.248907277504532</v>
      </c>
      <c r="S117">
        <f t="shared" ca="1" si="4"/>
        <v>11.631277616157435</v>
      </c>
      <c r="V117">
        <f t="shared" ca="1" si="5"/>
        <v>38.10082109745823</v>
      </c>
      <c r="W117">
        <f t="shared" ca="1" si="5"/>
        <v>15.248907277504532</v>
      </c>
      <c r="X117">
        <f t="shared" ca="1" si="5"/>
        <v>11.631277616157435</v>
      </c>
      <c r="AA117" s="8">
        <f t="shared" ca="1" si="6"/>
        <v>10.521518885570432</v>
      </c>
      <c r="AB117" s="8">
        <f t="shared" ca="1" si="6"/>
        <v>4.3606095477804789</v>
      </c>
      <c r="AC117" s="8">
        <f t="shared" ca="1" si="6"/>
        <v>1.1175460640785603E-2</v>
      </c>
    </row>
    <row r="118" spans="1:29" x14ac:dyDescent="0.2">
      <c r="A118" s="17">
        <v>43103</v>
      </c>
      <c r="B118">
        <v>238.2</v>
      </c>
      <c r="C118">
        <v>34.299999999999997</v>
      </c>
      <c r="D118">
        <v>5.3</v>
      </c>
      <c r="G118" s="16">
        <f>B118*Solver!C$3/Solver!C$4</f>
        <v>229.87545328732392</v>
      </c>
      <c r="H118">
        <f>C118*Solver!D$3/Solver!D$4</f>
        <v>41.16</v>
      </c>
      <c r="I118">
        <f>D118*Solver!E$3/Solver!E$4</f>
        <v>6.36</v>
      </c>
      <c r="L118">
        <f t="shared" ca="1" si="7"/>
        <v>229.87545328732392</v>
      </c>
      <c r="M118">
        <f t="shared" ca="1" si="8"/>
        <v>41.16</v>
      </c>
      <c r="N118">
        <f t="shared" ca="1" si="9"/>
        <v>6.36</v>
      </c>
      <c r="Q118">
        <f t="shared" ca="1" si="4"/>
        <v>44.982627441069845</v>
      </c>
      <c r="R118">
        <f t="shared" ca="1" si="4"/>
        <v>28.381008874070183</v>
      </c>
      <c r="S118">
        <f t="shared" ca="1" si="4"/>
        <v>4.3930454101836061</v>
      </c>
      <c r="V118">
        <f t="shared" ca="1" si="5"/>
        <v>44.982627441069845</v>
      </c>
      <c r="W118">
        <f t="shared" ca="1" si="5"/>
        <v>28.381008874070183</v>
      </c>
      <c r="X118">
        <f t="shared" ca="1" si="5"/>
        <v>4.3930454101836061</v>
      </c>
      <c r="AA118" s="8">
        <f t="shared" ca="1" si="6"/>
        <v>12.421925578274973</v>
      </c>
      <c r="AB118" s="8">
        <f t="shared" ca="1" si="6"/>
        <v>8.1158928977477451</v>
      </c>
      <c r="AC118" s="8">
        <f t="shared" ca="1" si="6"/>
        <v>4.2208867929084621E-3</v>
      </c>
    </row>
    <row r="119" spans="1:29" x14ac:dyDescent="0.2">
      <c r="A119" s="17">
        <v>43110</v>
      </c>
      <c r="B119">
        <v>137.9</v>
      </c>
      <c r="C119">
        <v>46.4</v>
      </c>
      <c r="D119">
        <v>59</v>
      </c>
      <c r="G119" s="16">
        <f>B119*Solver!C$3/Solver!C$4</f>
        <v>133.08070952276228</v>
      </c>
      <c r="H119">
        <f>C119*Solver!D$3/Solver!D$4</f>
        <v>55.68</v>
      </c>
      <c r="I119">
        <f>D119*Solver!E$3/Solver!E$4</f>
        <v>70.8</v>
      </c>
      <c r="L119">
        <f t="shared" ca="1" si="7"/>
        <v>133.08070952276228</v>
      </c>
      <c r="M119">
        <f t="shared" ca="1" si="8"/>
        <v>55.68</v>
      </c>
      <c r="N119">
        <f t="shared" ca="1" si="9"/>
        <v>70.8</v>
      </c>
      <c r="Q119">
        <f t="shared" ca="1" si="4"/>
        <v>30.681781681720977</v>
      </c>
      <c r="R119">
        <f t="shared" ca="1" si="4"/>
        <v>37.250259618429453</v>
      </c>
      <c r="S119">
        <f t="shared" ca="1" si="4"/>
        <v>30.201367371557684</v>
      </c>
      <c r="V119">
        <f t="shared" ca="1" si="5"/>
        <v>30.681781681720977</v>
      </c>
      <c r="W119">
        <f t="shared" ca="1" si="5"/>
        <v>37.250259618429453</v>
      </c>
      <c r="X119">
        <f t="shared" ca="1" si="5"/>
        <v>30.201367371557684</v>
      </c>
      <c r="AA119" s="8">
        <f t="shared" ca="1" si="6"/>
        <v>8.4727556023382391</v>
      </c>
      <c r="AB119" s="8">
        <f t="shared" ca="1" si="6"/>
        <v>10.652162466031285</v>
      </c>
      <c r="AC119" s="8">
        <f t="shared" ca="1" si="6"/>
        <v>2.9017809005770449E-2</v>
      </c>
    </row>
    <row r="120" spans="1:29" x14ac:dyDescent="0.2">
      <c r="A120" s="17">
        <v>43117</v>
      </c>
      <c r="B120">
        <v>25</v>
      </c>
      <c r="C120">
        <v>11</v>
      </c>
      <c r="D120">
        <v>29.7</v>
      </c>
      <c r="G120" s="16">
        <f>B120*Solver!C$3/Solver!C$4</f>
        <v>24.12630702008018</v>
      </c>
      <c r="H120">
        <f>C120*Solver!D$3/Solver!D$4</f>
        <v>13.2</v>
      </c>
      <c r="I120">
        <f>D120*Solver!E$3/Solver!E$4</f>
        <v>35.64</v>
      </c>
      <c r="L120">
        <f t="shared" ca="1" si="7"/>
        <v>24.12630702008018</v>
      </c>
      <c r="M120">
        <f t="shared" ca="1" si="8"/>
        <v>13.2</v>
      </c>
      <c r="N120">
        <f t="shared" ca="1" si="9"/>
        <v>35.64</v>
      </c>
      <c r="Q120">
        <f t="shared" ca="1" si="4"/>
        <v>9.2841809238686501</v>
      </c>
      <c r="R120">
        <f t="shared" ca="1" si="4"/>
        <v>10.198035937816634</v>
      </c>
      <c r="S120">
        <f t="shared" ca="1" si="4"/>
        <v>17.440147605830504</v>
      </c>
      <c r="V120">
        <f t="shared" ca="1" si="5"/>
        <v>9.2841809238686501</v>
      </c>
      <c r="W120">
        <f t="shared" ca="1" si="5"/>
        <v>10.198035937816634</v>
      </c>
      <c r="X120">
        <f t="shared" ca="1" si="5"/>
        <v>17.440147605830504</v>
      </c>
      <c r="AA120" s="8">
        <f t="shared" ca="1" si="6"/>
        <v>2.5638209916177734</v>
      </c>
      <c r="AB120" s="8">
        <f t="shared" ca="1" si="6"/>
        <v>2.916251772653514</v>
      </c>
      <c r="AC120" s="8">
        <f t="shared" ca="1" si="6"/>
        <v>1.6756687405320374E-2</v>
      </c>
    </row>
    <row r="121" spans="1:29" x14ac:dyDescent="0.2">
      <c r="A121" s="17">
        <v>43124</v>
      </c>
      <c r="B121">
        <v>90.4</v>
      </c>
      <c r="C121">
        <v>0.3</v>
      </c>
      <c r="D121">
        <v>23.2</v>
      </c>
      <c r="G121" s="16">
        <f>B121*Solver!C$3/Solver!C$4</f>
        <v>87.240726184609926</v>
      </c>
      <c r="H121">
        <f>C121*Solver!D$3/Solver!D$4</f>
        <v>0.36</v>
      </c>
      <c r="I121">
        <f>D121*Solver!E$3/Solver!E$4</f>
        <v>27.84</v>
      </c>
      <c r="L121">
        <f t="shared" ca="1" si="7"/>
        <v>87.240726184609926</v>
      </c>
      <c r="M121">
        <f t="shared" ca="1" si="8"/>
        <v>0.36</v>
      </c>
      <c r="N121">
        <f t="shared" ca="1" si="9"/>
        <v>27.84</v>
      </c>
      <c r="Q121">
        <f t="shared" ca="1" si="4"/>
        <v>22.829872726716843</v>
      </c>
      <c r="R121">
        <f t="shared" ca="1" si="4"/>
        <v>0.39872388356938437</v>
      </c>
      <c r="S121">
        <f t="shared" ca="1" si="4"/>
        <v>14.313155342278009</v>
      </c>
      <c r="V121">
        <f t="shared" ca="1" si="5"/>
        <v>22.829872726716843</v>
      </c>
      <c r="W121">
        <f t="shared" ca="1" si="5"/>
        <v>0.39872388356938437</v>
      </c>
      <c r="X121">
        <f t="shared" ca="1" si="5"/>
        <v>14.313155342278009</v>
      </c>
      <c r="AA121" s="8">
        <f t="shared" ca="1" si="6"/>
        <v>6.3044556555592202</v>
      </c>
      <c r="AB121" s="8">
        <f t="shared" ca="1" si="6"/>
        <v>0.11401991906565664</v>
      </c>
      <c r="AC121" s="8">
        <f t="shared" ca="1" si="6"/>
        <v>1.375223852888501E-2</v>
      </c>
    </row>
    <row r="122" spans="1:29" x14ac:dyDescent="0.2">
      <c r="A122" s="17">
        <v>43131</v>
      </c>
      <c r="B122">
        <v>13.1</v>
      </c>
      <c r="C122">
        <v>0.4</v>
      </c>
      <c r="D122">
        <v>25.6</v>
      </c>
      <c r="G122" s="16">
        <f>B122*Solver!C$3/Solver!C$4</f>
        <v>12.642184878522013</v>
      </c>
      <c r="H122">
        <f>C122*Solver!D$3/Solver!D$4</f>
        <v>0.48</v>
      </c>
      <c r="I122">
        <f>D122*Solver!E$3/Solver!E$4</f>
        <v>30.72</v>
      </c>
      <c r="L122">
        <f t="shared" ca="1" si="7"/>
        <v>12.642184878522013</v>
      </c>
      <c r="M122">
        <f t="shared" ca="1" si="8"/>
        <v>0.48</v>
      </c>
      <c r="N122">
        <f t="shared" ca="1" si="9"/>
        <v>30.72</v>
      </c>
      <c r="Q122">
        <f t="shared" ca="1" si="4"/>
        <v>5.9057559475330574</v>
      </c>
      <c r="R122">
        <f t="shared" ca="1" si="4"/>
        <v>0.51655564701461298</v>
      </c>
      <c r="S122">
        <f t="shared" ca="1" si="4"/>
        <v>15.485918492116481</v>
      </c>
      <c r="V122">
        <f t="shared" ca="1" si="5"/>
        <v>5.9057559475330574</v>
      </c>
      <c r="W122">
        <f t="shared" ca="1" si="5"/>
        <v>0.51655564701461298</v>
      </c>
      <c r="X122">
        <f t="shared" ca="1" si="5"/>
        <v>15.485918492116481</v>
      </c>
      <c r="AA122" s="8">
        <f t="shared" ca="1" si="6"/>
        <v>1.6308709614576853</v>
      </c>
      <c r="AB122" s="8">
        <f t="shared" ca="1" si="6"/>
        <v>0.14771533758715746</v>
      </c>
      <c r="AC122" s="8">
        <f t="shared" ca="1" si="6"/>
        <v>1.4879042380920778E-2</v>
      </c>
    </row>
    <row r="123" spans="1:29" x14ac:dyDescent="0.2">
      <c r="A123" s="17">
        <v>43138</v>
      </c>
      <c r="B123">
        <v>255.4</v>
      </c>
      <c r="C123">
        <v>26.9</v>
      </c>
      <c r="D123">
        <v>5.5</v>
      </c>
      <c r="G123" s="16">
        <f>B123*Solver!C$3/Solver!C$4</f>
        <v>246.47435251713912</v>
      </c>
      <c r="H123">
        <f>C123*Solver!D$3/Solver!D$4</f>
        <v>32.28</v>
      </c>
      <c r="I123">
        <f>D123*Solver!E$3/Solver!E$4</f>
        <v>6.6</v>
      </c>
      <c r="L123">
        <f t="shared" ca="1" si="7"/>
        <v>246.47435251713912</v>
      </c>
      <c r="M123">
        <f t="shared" ca="1" si="8"/>
        <v>32.28</v>
      </c>
      <c r="N123">
        <f t="shared" ca="1" si="9"/>
        <v>6.6</v>
      </c>
      <c r="Q123">
        <f t="shared" ca="1" si="4"/>
        <v>47.232421786577774</v>
      </c>
      <c r="R123">
        <f t="shared" ca="1" si="4"/>
        <v>22.805530197280053</v>
      </c>
      <c r="S123">
        <f t="shared" ca="1" si="4"/>
        <v>4.5251725961764828</v>
      </c>
      <c r="V123">
        <f t="shared" ca="1" si="5"/>
        <v>47.232421786577774</v>
      </c>
      <c r="W123">
        <f t="shared" ca="1" si="5"/>
        <v>22.805530197280053</v>
      </c>
      <c r="X123">
        <f t="shared" ca="1" si="5"/>
        <v>4.5251725961764828</v>
      </c>
      <c r="AA123" s="8">
        <f t="shared" ca="1" si="6"/>
        <v>13.04320493691038</v>
      </c>
      <c r="AB123" s="8">
        <f t="shared" ca="1" si="6"/>
        <v>6.5215173068276178</v>
      </c>
      <c r="AC123" s="8">
        <f t="shared" ca="1" si="6"/>
        <v>4.3478360598221827E-3</v>
      </c>
    </row>
    <row r="124" spans="1:29" x14ac:dyDescent="0.2">
      <c r="A124" s="17">
        <v>43145</v>
      </c>
      <c r="B124">
        <v>225.8</v>
      </c>
      <c r="C124">
        <v>8.1999999999999993</v>
      </c>
      <c r="D124">
        <v>56.5</v>
      </c>
      <c r="G124" s="16">
        <f>B124*Solver!C$3/Solver!C$4</f>
        <v>217.9088050053642</v>
      </c>
      <c r="H124">
        <f>C124*Solver!D$3/Solver!D$4</f>
        <v>9.8399999999999981</v>
      </c>
      <c r="I124">
        <f>D124*Solver!E$3/Solver!E$4</f>
        <v>67.8</v>
      </c>
      <c r="L124">
        <f t="shared" ca="1" si="7"/>
        <v>217.9088050053642</v>
      </c>
      <c r="M124">
        <f t="shared" ca="1" si="8"/>
        <v>9.8399999999999981</v>
      </c>
      <c r="N124">
        <f t="shared" ca="1" si="9"/>
        <v>67.8</v>
      </c>
      <c r="Q124">
        <f t="shared" ca="1" si="4"/>
        <v>43.330364795518882</v>
      </c>
      <c r="R124">
        <f t="shared" ca="1" si="4"/>
        <v>7.8288070334364086</v>
      </c>
      <c r="S124">
        <f t="shared" ca="1" si="4"/>
        <v>29.173178888701109</v>
      </c>
      <c r="V124">
        <f t="shared" ca="1" si="5"/>
        <v>43.330364795518882</v>
      </c>
      <c r="W124">
        <f t="shared" ca="1" si="5"/>
        <v>7.8288070334364086</v>
      </c>
      <c r="X124">
        <f t="shared" ca="1" si="5"/>
        <v>29.173178888701109</v>
      </c>
      <c r="AA124" s="8">
        <f t="shared" ca="1" si="6"/>
        <v>11.965654240063662</v>
      </c>
      <c r="AB124" s="8">
        <f t="shared" ca="1" si="6"/>
        <v>2.2387420997762457</v>
      </c>
      <c r="AC124" s="8">
        <f t="shared" ca="1" si="6"/>
        <v>2.8029914098549692E-2</v>
      </c>
    </row>
    <row r="125" spans="1:29" x14ac:dyDescent="0.2">
      <c r="A125" s="17">
        <v>43152</v>
      </c>
      <c r="B125">
        <v>241.7</v>
      </c>
      <c r="C125">
        <v>38</v>
      </c>
      <c r="D125">
        <v>23.2</v>
      </c>
      <c r="G125" s="16">
        <f>B125*Solver!C$3/Solver!C$4</f>
        <v>233.25313627013514</v>
      </c>
      <c r="H125">
        <f>C125*Solver!D$3/Solver!D$4</f>
        <v>45.6</v>
      </c>
      <c r="I125">
        <f>D125*Solver!E$3/Solver!E$4</f>
        <v>27.84</v>
      </c>
      <c r="L125">
        <f t="shared" ca="1" si="7"/>
        <v>233.25313627013514</v>
      </c>
      <c r="M125">
        <f t="shared" ca="1" si="8"/>
        <v>45.6</v>
      </c>
      <c r="N125">
        <f t="shared" ca="1" si="9"/>
        <v>27.84</v>
      </c>
      <c r="Q125">
        <f t="shared" ca="1" si="4"/>
        <v>45.444281808669054</v>
      </c>
      <c r="R125">
        <f t="shared" ca="1" si="4"/>
        <v>31.122061630054727</v>
      </c>
      <c r="S125">
        <f t="shared" ca="1" si="4"/>
        <v>14.313155342278009</v>
      </c>
      <c r="V125">
        <f t="shared" ca="1" si="5"/>
        <v>45.444281808669054</v>
      </c>
      <c r="W125">
        <f t="shared" ca="1" si="5"/>
        <v>31.122061630054727</v>
      </c>
      <c r="X125">
        <f t="shared" ca="1" si="5"/>
        <v>14.313155342278009</v>
      </c>
      <c r="AA125" s="8">
        <f t="shared" ca="1" si="6"/>
        <v>12.549411154894873</v>
      </c>
      <c r="AB125" s="8">
        <f t="shared" ca="1" si="6"/>
        <v>8.8997301000598732</v>
      </c>
      <c r="AC125" s="8">
        <f t="shared" ca="1" si="6"/>
        <v>1.375223852888501E-2</v>
      </c>
    </row>
    <row r="126" spans="1:29" x14ac:dyDescent="0.2">
      <c r="A126" s="17">
        <v>43159</v>
      </c>
      <c r="B126">
        <v>175.7</v>
      </c>
      <c r="C126">
        <v>15.4</v>
      </c>
      <c r="D126">
        <v>2.4</v>
      </c>
      <c r="G126" s="16">
        <f>B126*Solver!C$3/Solver!C$4</f>
        <v>169.55968573712349</v>
      </c>
      <c r="H126">
        <f>C126*Solver!D$3/Solver!D$4</f>
        <v>18.48</v>
      </c>
      <c r="I126">
        <f>D126*Solver!E$3/Solver!E$4</f>
        <v>2.88</v>
      </c>
      <c r="L126">
        <f t="shared" ca="1" si="7"/>
        <v>169.55968573712349</v>
      </c>
      <c r="M126">
        <f t="shared" ca="1" si="8"/>
        <v>18.48</v>
      </c>
      <c r="N126">
        <f t="shared" ca="1" si="9"/>
        <v>2.88</v>
      </c>
      <c r="Q126">
        <f t="shared" ca="1" si="4"/>
        <v>36.351791778437082</v>
      </c>
      <c r="R126">
        <f t="shared" ca="1" si="4"/>
        <v>13.804852483458138</v>
      </c>
      <c r="S126">
        <f t="shared" ca="1" si="4"/>
        <v>2.3308481991849783</v>
      </c>
      <c r="V126">
        <f t="shared" ca="1" si="5"/>
        <v>36.351791778437082</v>
      </c>
      <c r="W126">
        <f t="shared" ca="1" si="5"/>
        <v>13.804852483458138</v>
      </c>
      <c r="X126">
        <f t="shared" ca="1" si="5"/>
        <v>2.3308481991849783</v>
      </c>
      <c r="AA126" s="8">
        <f t="shared" ca="1" si="6"/>
        <v>10.038525488540333</v>
      </c>
      <c r="AB126" s="8">
        <f t="shared" ca="1" si="6"/>
        <v>3.9476646063599041</v>
      </c>
      <c r="AC126" s="8">
        <f t="shared" ca="1" si="6"/>
        <v>2.239504822191938E-3</v>
      </c>
    </row>
    <row r="127" spans="1:29" x14ac:dyDescent="0.2">
      <c r="A127" s="17">
        <v>43166</v>
      </c>
      <c r="B127">
        <v>209.6</v>
      </c>
      <c r="C127">
        <v>20.6</v>
      </c>
      <c r="D127">
        <v>10.7</v>
      </c>
      <c r="G127" s="16">
        <f>B127*Solver!C$3/Solver!C$4</f>
        <v>202.2749580563522</v>
      </c>
      <c r="H127">
        <f>C127*Solver!D$3/Solver!D$4</f>
        <v>24.720000000000002</v>
      </c>
      <c r="I127">
        <f>D127*Solver!E$3/Solver!E$4</f>
        <v>12.84</v>
      </c>
      <c r="L127">
        <f t="shared" ca="1" si="7"/>
        <v>202.2749580563522</v>
      </c>
      <c r="M127">
        <f t="shared" ca="1" si="8"/>
        <v>24.720000000000002</v>
      </c>
      <c r="N127">
        <f t="shared" ca="1" si="9"/>
        <v>12.84</v>
      </c>
      <c r="Q127">
        <f t="shared" ca="1" si="4"/>
        <v>41.130073334514719</v>
      </c>
      <c r="R127">
        <f t="shared" ca="1" si="4"/>
        <v>17.936744413268809</v>
      </c>
      <c r="S127">
        <f t="shared" ca="1" si="4"/>
        <v>7.7064083702968444</v>
      </c>
      <c r="V127">
        <f t="shared" ca="1" si="5"/>
        <v>41.130073334514719</v>
      </c>
      <c r="W127">
        <f t="shared" ca="1" si="5"/>
        <v>17.936744413268809</v>
      </c>
      <c r="X127">
        <f t="shared" ca="1" si="5"/>
        <v>7.7064083702968444</v>
      </c>
      <c r="AA127" s="8">
        <f t="shared" ca="1" si="6"/>
        <v>11.358045073282238</v>
      </c>
      <c r="AB127" s="8">
        <f t="shared" ca="1" si="6"/>
        <v>5.1292290995816163</v>
      </c>
      <c r="AC127" s="8">
        <f t="shared" ca="1" si="6"/>
        <v>7.4044027033141188E-3</v>
      </c>
    </row>
    <row r="128" spans="1:29" x14ac:dyDescent="0.2">
      <c r="A128" s="17">
        <v>43173</v>
      </c>
      <c r="B128">
        <v>78.2</v>
      </c>
      <c r="C128">
        <v>46.8</v>
      </c>
      <c r="D128">
        <v>34.5</v>
      </c>
      <c r="G128" s="16">
        <f>B128*Solver!C$3/Solver!C$4</f>
        <v>75.467088358810798</v>
      </c>
      <c r="H128">
        <f>C128*Solver!D$3/Solver!D$4</f>
        <v>56.16</v>
      </c>
      <c r="I128">
        <f>D128*Solver!E$3/Solver!E$4</f>
        <v>41.4</v>
      </c>
      <c r="L128">
        <f t="shared" ca="1" si="7"/>
        <v>75.467088358810798</v>
      </c>
      <c r="M128">
        <f t="shared" ca="1" si="8"/>
        <v>56.16</v>
      </c>
      <c r="N128">
        <f t="shared" ca="1" si="9"/>
        <v>41.4</v>
      </c>
      <c r="Q128">
        <f t="shared" ca="1" si="4"/>
        <v>20.626726788750901</v>
      </c>
      <c r="R128">
        <f t="shared" ca="1" si="4"/>
        <v>37.539146071844748</v>
      </c>
      <c r="S128">
        <f t="shared" ca="1" si="4"/>
        <v>19.660758692977122</v>
      </c>
      <c r="V128">
        <f t="shared" ca="1" si="5"/>
        <v>20.626726788750901</v>
      </c>
      <c r="W128">
        <f t="shared" ca="1" si="5"/>
        <v>37.539146071844748</v>
      </c>
      <c r="X128">
        <f t="shared" ca="1" si="5"/>
        <v>19.660758692977122</v>
      </c>
      <c r="AA128" s="8">
        <f t="shared" ca="1" si="6"/>
        <v>5.6960582266774882</v>
      </c>
      <c r="AB128" s="8">
        <f t="shared" ca="1" si="6"/>
        <v>10.734773042911474</v>
      </c>
      <c r="AC128" s="8">
        <f t="shared" ca="1" si="6"/>
        <v>1.8890275186633911E-2</v>
      </c>
    </row>
    <row r="129" spans="1:29" x14ac:dyDescent="0.2">
      <c r="A129" s="17">
        <v>43180</v>
      </c>
      <c r="B129">
        <v>75.099999999999994</v>
      </c>
      <c r="C129">
        <v>35</v>
      </c>
      <c r="D129">
        <v>52.7</v>
      </c>
      <c r="G129" s="16">
        <f>B129*Solver!C$3/Solver!C$4</f>
        <v>72.475426288320861</v>
      </c>
      <c r="H129">
        <f>C129*Solver!D$3/Solver!D$4</f>
        <v>42</v>
      </c>
      <c r="I129">
        <f>D129*Solver!E$3/Solver!E$4</f>
        <v>63.24</v>
      </c>
      <c r="L129">
        <f t="shared" ca="1" si="7"/>
        <v>72.475426288320861</v>
      </c>
      <c r="M129">
        <f t="shared" ca="1" si="8"/>
        <v>42</v>
      </c>
      <c r="N129">
        <f t="shared" ca="1" si="9"/>
        <v>63.24</v>
      </c>
      <c r="Q129">
        <f t="shared" ca="1" si="4"/>
        <v>20.050884944478423</v>
      </c>
      <c r="R129">
        <f t="shared" ca="1" si="4"/>
        <v>28.901764726506777</v>
      </c>
      <c r="S129">
        <f t="shared" ca="1" si="4"/>
        <v>27.592654882879621</v>
      </c>
      <c r="V129">
        <f t="shared" ca="1" si="5"/>
        <v>20.050884944478423</v>
      </c>
      <c r="W129">
        <f t="shared" ca="1" si="5"/>
        <v>28.901764726506777</v>
      </c>
      <c r="X129">
        <f t="shared" ca="1" si="5"/>
        <v>27.592654882879621</v>
      </c>
      <c r="AA129" s="8">
        <f t="shared" ca="1" si="6"/>
        <v>5.5370398468867492</v>
      </c>
      <c r="AB129" s="8">
        <f t="shared" ca="1" si="6"/>
        <v>8.2648093348978033</v>
      </c>
      <c r="AC129" s="8">
        <f t="shared" ca="1" si="6"/>
        <v>2.6511329089939941E-2</v>
      </c>
    </row>
    <row r="130" spans="1:29" x14ac:dyDescent="0.2">
      <c r="A130" s="17">
        <v>43187</v>
      </c>
      <c r="B130">
        <v>139.19999999999999</v>
      </c>
      <c r="C130">
        <v>14.3</v>
      </c>
      <c r="D130">
        <v>25.6</v>
      </c>
      <c r="G130" s="16">
        <f>B130*Solver!C$3/Solver!C$4</f>
        <v>134.33527748780642</v>
      </c>
      <c r="H130">
        <f>C130*Solver!D$3/Solver!D$4</f>
        <v>17.16</v>
      </c>
      <c r="I130">
        <f>D130*Solver!E$3/Solver!E$4</f>
        <v>30.72</v>
      </c>
      <c r="L130">
        <f t="shared" ca="1" si="7"/>
        <v>134.33527748780642</v>
      </c>
      <c r="M130">
        <f t="shared" ca="1" si="8"/>
        <v>17.16</v>
      </c>
      <c r="N130">
        <f t="shared" ca="1" si="9"/>
        <v>30.72</v>
      </c>
      <c r="Q130">
        <f t="shared" ref="Q130:S193" ca="1" si="10">L130^Q$7</f>
        <v>30.883965150664874</v>
      </c>
      <c r="R130">
        <f t="shared" ca="1" si="10"/>
        <v>12.914141931445558</v>
      </c>
      <c r="S130">
        <f t="shared" ca="1" si="10"/>
        <v>15.485918492116481</v>
      </c>
      <c r="V130">
        <f t="shared" ref="V130:X193" ca="1" si="11">Q130*V$5+V129*(1-V$5)</f>
        <v>30.883965150664874</v>
      </c>
      <c r="W130">
        <f t="shared" ca="1" si="11"/>
        <v>12.914141931445558</v>
      </c>
      <c r="X130">
        <f t="shared" ca="1" si="11"/>
        <v>15.485918492116481</v>
      </c>
      <c r="AA130" s="8">
        <f t="shared" ref="AA130:AC193" ca="1" si="12">V130*AA$8</f>
        <v>8.5285884459770145</v>
      </c>
      <c r="AB130" s="8">
        <f t="shared" ca="1" si="12"/>
        <v>3.6929551464142278</v>
      </c>
      <c r="AC130" s="8">
        <f t="shared" ca="1" si="12"/>
        <v>1.4879042380920778E-2</v>
      </c>
    </row>
    <row r="131" spans="1:29" x14ac:dyDescent="0.2">
      <c r="A131" s="17">
        <v>43194</v>
      </c>
      <c r="B131">
        <v>76.400000000000006</v>
      </c>
      <c r="C131">
        <v>0.8</v>
      </c>
      <c r="D131">
        <v>14.8</v>
      </c>
      <c r="G131" s="16">
        <f>B131*Solver!C$3/Solver!C$4</f>
        <v>73.729994253365035</v>
      </c>
      <c r="H131">
        <f>C131*Solver!D$3/Solver!D$4</f>
        <v>0.96</v>
      </c>
      <c r="I131">
        <f>D131*Solver!E$3/Solver!E$4</f>
        <v>17.760000000000002</v>
      </c>
      <c r="L131">
        <f t="shared" ca="1" si="7"/>
        <v>73.729994253365035</v>
      </c>
      <c r="M131">
        <f t="shared" ca="1" si="8"/>
        <v>0.96</v>
      </c>
      <c r="N131">
        <f t="shared" ca="1" si="9"/>
        <v>17.760000000000002</v>
      </c>
      <c r="Q131">
        <f t="shared" ca="1" si="10"/>
        <v>20.293218898669423</v>
      </c>
      <c r="R131">
        <f t="shared" ca="1" si="10"/>
        <v>0.96392692125855095</v>
      </c>
      <c r="S131">
        <f t="shared" ca="1" si="10"/>
        <v>9.9897442332078263</v>
      </c>
      <c r="V131">
        <f t="shared" ca="1" si="11"/>
        <v>20.293218898669423</v>
      </c>
      <c r="W131">
        <f t="shared" ca="1" si="11"/>
        <v>0.96392692125855095</v>
      </c>
      <c r="X131">
        <f t="shared" ca="1" si="11"/>
        <v>9.9897442332078263</v>
      </c>
      <c r="AA131" s="8">
        <f t="shared" ca="1" si="12"/>
        <v>5.6039602229362213</v>
      </c>
      <c r="AB131" s="8">
        <f t="shared" ca="1" si="12"/>
        <v>0.27564656664962989</v>
      </c>
      <c r="AC131" s="8">
        <f t="shared" ca="1" si="12"/>
        <v>9.5982571454270686E-3</v>
      </c>
    </row>
    <row r="132" spans="1:29" x14ac:dyDescent="0.2">
      <c r="A132" s="17">
        <v>43201</v>
      </c>
      <c r="B132">
        <v>125.7</v>
      </c>
      <c r="C132">
        <v>36.9</v>
      </c>
      <c r="D132">
        <v>79.2</v>
      </c>
      <c r="G132" s="16">
        <f>B132*Solver!C$3/Solver!C$4</f>
        <v>121.30707169696313</v>
      </c>
      <c r="H132">
        <f>C132*Solver!D$3/Solver!D$4</f>
        <v>44.28</v>
      </c>
      <c r="I132">
        <f>D132*Solver!E$3/Solver!E$4</f>
        <v>95.04</v>
      </c>
      <c r="L132">
        <f t="shared" ca="1" si="7"/>
        <v>121.30707169696313</v>
      </c>
      <c r="M132">
        <f t="shared" ca="1" si="8"/>
        <v>44.28</v>
      </c>
      <c r="N132">
        <f t="shared" ca="1" si="9"/>
        <v>95.04</v>
      </c>
      <c r="Q132">
        <f t="shared" ca="1" si="10"/>
        <v>28.755457618557216</v>
      </c>
      <c r="R132">
        <f t="shared" ca="1" si="10"/>
        <v>30.310063832523504</v>
      </c>
      <c r="S132">
        <f t="shared" ca="1" si="10"/>
        <v>38.22303271217914</v>
      </c>
      <c r="V132">
        <f t="shared" ca="1" si="11"/>
        <v>28.755457618557216</v>
      </c>
      <c r="W132">
        <f t="shared" ca="1" si="11"/>
        <v>30.310063832523504</v>
      </c>
      <c r="X132">
        <f t="shared" ca="1" si="11"/>
        <v>38.22303271217914</v>
      </c>
      <c r="AA132" s="8">
        <f t="shared" ca="1" si="12"/>
        <v>7.9408023680900035</v>
      </c>
      <c r="AB132" s="8">
        <f t="shared" ca="1" si="12"/>
        <v>8.6675295046824701</v>
      </c>
      <c r="AC132" s="8">
        <f t="shared" ca="1" si="12"/>
        <v>3.6725114105524821E-2</v>
      </c>
    </row>
    <row r="133" spans="1:29" x14ac:dyDescent="0.2">
      <c r="A133" s="17">
        <v>43208</v>
      </c>
      <c r="B133">
        <v>19.399999999999999</v>
      </c>
      <c r="C133">
        <v>16</v>
      </c>
      <c r="D133">
        <v>22.3</v>
      </c>
      <c r="G133" s="16">
        <f>B133*Solver!C$3/Solver!C$4</f>
        <v>18.722014247582216</v>
      </c>
      <c r="H133">
        <f>C133*Solver!D$3/Solver!D$4</f>
        <v>19.2</v>
      </c>
      <c r="I133">
        <f>D133*Solver!E$3/Solver!E$4</f>
        <v>26.76</v>
      </c>
      <c r="L133">
        <f t="shared" ca="1" si="7"/>
        <v>18.722014247582216</v>
      </c>
      <c r="M133">
        <f t="shared" ca="1" si="8"/>
        <v>19.2</v>
      </c>
      <c r="N133">
        <f t="shared" ca="1" si="9"/>
        <v>26.76</v>
      </c>
      <c r="Q133">
        <f t="shared" ca="1" si="10"/>
        <v>7.7740405208343955</v>
      </c>
      <c r="R133">
        <f t="shared" ca="1" si="10"/>
        <v>14.287988955326249</v>
      </c>
      <c r="S133">
        <f t="shared" ca="1" si="10"/>
        <v>13.867203450299558</v>
      </c>
      <c r="V133">
        <f t="shared" ca="1" si="11"/>
        <v>7.7740405208343955</v>
      </c>
      <c r="W133">
        <f t="shared" ca="1" si="11"/>
        <v>14.287988955326249</v>
      </c>
      <c r="X133">
        <f t="shared" ca="1" si="11"/>
        <v>13.867203450299558</v>
      </c>
      <c r="AA133" s="8">
        <f t="shared" ca="1" si="12"/>
        <v>2.1467966254041055</v>
      </c>
      <c r="AB133" s="8">
        <f t="shared" ca="1" si="12"/>
        <v>4.0858233264419006</v>
      </c>
      <c r="AC133" s="8">
        <f t="shared" ca="1" si="12"/>
        <v>1.3323763001006114E-2</v>
      </c>
    </row>
    <row r="134" spans="1:29" x14ac:dyDescent="0.2">
      <c r="A134" s="17">
        <v>43215</v>
      </c>
      <c r="B134">
        <v>141.30000000000001</v>
      </c>
      <c r="C134">
        <v>26.8</v>
      </c>
      <c r="D134">
        <v>46.2</v>
      </c>
      <c r="G134" s="16">
        <f>B134*Solver!C$3/Solver!C$4</f>
        <v>136.3618872774932</v>
      </c>
      <c r="H134">
        <f>C134*Solver!D$3/Solver!D$4</f>
        <v>32.159999999999997</v>
      </c>
      <c r="I134">
        <f>D134*Solver!E$3/Solver!E$4</f>
        <v>55.44</v>
      </c>
      <c r="L134">
        <f t="shared" ca="1" si="7"/>
        <v>136.3618872774932</v>
      </c>
      <c r="M134">
        <f t="shared" ca="1" si="8"/>
        <v>32.159999999999997</v>
      </c>
      <c r="N134">
        <f t="shared" ca="1" si="9"/>
        <v>55.44</v>
      </c>
      <c r="Q134">
        <f t="shared" ca="1" si="10"/>
        <v>31.209377211346716</v>
      </c>
      <c r="R134">
        <f t="shared" ca="1" si="10"/>
        <v>22.729214965163184</v>
      </c>
      <c r="S134">
        <f t="shared" ca="1" si="10"/>
        <v>24.834680508373101</v>
      </c>
      <c r="V134">
        <f t="shared" ca="1" si="11"/>
        <v>31.209377211346716</v>
      </c>
      <c r="W134">
        <f t="shared" ca="1" si="11"/>
        <v>22.729214965163184</v>
      </c>
      <c r="X134">
        <f t="shared" ca="1" si="11"/>
        <v>24.834680508373101</v>
      </c>
      <c r="AA134" s="8">
        <f t="shared" ca="1" si="12"/>
        <v>8.6184507912870689</v>
      </c>
      <c r="AB134" s="8">
        <f t="shared" ca="1" si="12"/>
        <v>6.4996940427894909</v>
      </c>
      <c r="AC134" s="8">
        <f t="shared" ca="1" si="12"/>
        <v>2.3861436697398517E-2</v>
      </c>
    </row>
    <row r="135" spans="1:29" x14ac:dyDescent="0.2">
      <c r="A135" s="17">
        <v>43222</v>
      </c>
      <c r="B135">
        <v>18.8</v>
      </c>
      <c r="C135">
        <v>21.7</v>
      </c>
      <c r="D135">
        <v>50.4</v>
      </c>
      <c r="G135" s="16">
        <f>B135*Solver!C$3/Solver!C$4</f>
        <v>18.142982879100295</v>
      </c>
      <c r="H135">
        <f>C135*Solver!D$3/Solver!D$4</f>
        <v>26.04</v>
      </c>
      <c r="I135">
        <f>D135*Solver!E$3/Solver!E$4</f>
        <v>60.48</v>
      </c>
      <c r="L135">
        <f t="shared" ca="1" si="7"/>
        <v>18.142982879100295</v>
      </c>
      <c r="M135">
        <f t="shared" ca="1" si="8"/>
        <v>26.04</v>
      </c>
      <c r="N135">
        <f t="shared" ca="1" si="9"/>
        <v>60.48</v>
      </c>
      <c r="Q135">
        <f t="shared" ca="1" si="10"/>
        <v>7.604945104989401</v>
      </c>
      <c r="R135">
        <f t="shared" ca="1" si="10"/>
        <v>18.796495363186331</v>
      </c>
      <c r="S135">
        <f t="shared" ca="1" si="10"/>
        <v>26.624988324072973</v>
      </c>
      <c r="V135">
        <f t="shared" ca="1" si="11"/>
        <v>7.604945104989401</v>
      </c>
      <c r="W135">
        <f t="shared" ca="1" si="11"/>
        <v>18.796495363186331</v>
      </c>
      <c r="X135">
        <f t="shared" ca="1" si="11"/>
        <v>26.624988324072973</v>
      </c>
      <c r="AA135" s="8">
        <f t="shared" ca="1" si="12"/>
        <v>2.1001010277757599</v>
      </c>
      <c r="AB135" s="8">
        <f t="shared" ca="1" si="12"/>
        <v>5.3750852866970256</v>
      </c>
      <c r="AC135" s="8">
        <f t="shared" ca="1" si="12"/>
        <v>2.5581584319139712E-2</v>
      </c>
    </row>
    <row r="136" spans="1:29" x14ac:dyDescent="0.2">
      <c r="A136" s="17">
        <v>43229</v>
      </c>
      <c r="B136">
        <v>224</v>
      </c>
      <c r="C136">
        <v>2.4</v>
      </c>
      <c r="D136">
        <v>15.6</v>
      </c>
      <c r="G136" s="16">
        <f>B136*Solver!C$3/Solver!C$4</f>
        <v>216.17171089991839</v>
      </c>
      <c r="H136">
        <f>C136*Solver!D$3/Solver!D$4</f>
        <v>2.88</v>
      </c>
      <c r="I136">
        <f>D136*Solver!E$3/Solver!E$4</f>
        <v>18.72</v>
      </c>
      <c r="L136">
        <f t="shared" ca="1" si="7"/>
        <v>216.17171089991839</v>
      </c>
      <c r="M136">
        <f t="shared" ca="1" si="8"/>
        <v>2.88</v>
      </c>
      <c r="N136">
        <f t="shared" ca="1" si="9"/>
        <v>18.72</v>
      </c>
      <c r="Q136">
        <f t="shared" ca="1" si="10"/>
        <v>43.088284327900247</v>
      </c>
      <c r="R136">
        <f t="shared" ca="1" si="10"/>
        <v>2.5909154393095766</v>
      </c>
      <c r="S136">
        <f t="shared" ca="1" si="10"/>
        <v>10.419447134826884</v>
      </c>
      <c r="V136">
        <f t="shared" ca="1" si="11"/>
        <v>43.088284327900247</v>
      </c>
      <c r="W136">
        <f t="shared" ca="1" si="11"/>
        <v>2.5909154393095766</v>
      </c>
      <c r="X136">
        <f t="shared" ca="1" si="11"/>
        <v>10.419447134826884</v>
      </c>
      <c r="AA136" s="8">
        <f t="shared" ca="1" si="12"/>
        <v>11.898803864179056</v>
      </c>
      <c r="AB136" s="8">
        <f t="shared" ca="1" si="12"/>
        <v>0.74090361994738907</v>
      </c>
      <c r="AC136" s="8">
        <f t="shared" ca="1" si="12"/>
        <v>1.0011120463004867E-2</v>
      </c>
    </row>
    <row r="137" spans="1:29" x14ac:dyDescent="0.2">
      <c r="A137" s="17">
        <v>43236</v>
      </c>
      <c r="B137">
        <v>123.1</v>
      </c>
      <c r="C137">
        <v>34.6</v>
      </c>
      <c r="D137">
        <v>12.4</v>
      </c>
      <c r="G137" s="16">
        <f>B137*Solver!C$3/Solver!C$4</f>
        <v>118.79793576687479</v>
      </c>
      <c r="H137">
        <f>C137*Solver!D$3/Solver!D$4</f>
        <v>41.52</v>
      </c>
      <c r="I137">
        <f>D137*Solver!E$3/Solver!E$4</f>
        <v>14.88</v>
      </c>
      <c r="L137">
        <f t="shared" ca="1" si="7"/>
        <v>118.79793576687479</v>
      </c>
      <c r="M137">
        <f t="shared" ca="1" si="8"/>
        <v>41.52</v>
      </c>
      <c r="N137">
        <f t="shared" ca="1" si="9"/>
        <v>14.88</v>
      </c>
      <c r="Q137">
        <f t="shared" ca="1" si="10"/>
        <v>28.33780621443703</v>
      </c>
      <c r="R137">
        <f t="shared" ca="1" si="10"/>
        <v>28.604318844435792</v>
      </c>
      <c r="S137">
        <f t="shared" ca="1" si="10"/>
        <v>8.671262727727175</v>
      </c>
      <c r="V137">
        <f t="shared" ca="1" si="11"/>
        <v>28.33780621443703</v>
      </c>
      <c r="W137">
        <f t="shared" ca="1" si="11"/>
        <v>28.604318844435792</v>
      </c>
      <c r="X137">
        <f t="shared" ca="1" si="11"/>
        <v>8.671262727727175</v>
      </c>
      <c r="AA137" s="8">
        <f t="shared" ca="1" si="12"/>
        <v>7.8254681834330571</v>
      </c>
      <c r="AB137" s="8">
        <f t="shared" ca="1" si="12"/>
        <v>8.1797510858244316</v>
      </c>
      <c r="AC137" s="8">
        <f t="shared" ca="1" si="12"/>
        <v>8.3314454798165474E-3</v>
      </c>
    </row>
    <row r="138" spans="1:29" x14ac:dyDescent="0.2">
      <c r="A138" s="17">
        <v>43243</v>
      </c>
      <c r="B138">
        <v>229.5</v>
      </c>
      <c r="C138">
        <v>32.299999999999997</v>
      </c>
      <c r="D138">
        <v>74.2</v>
      </c>
      <c r="G138" s="16">
        <f>B138*Solver!C$3/Solver!C$4</f>
        <v>221.47949844433606</v>
      </c>
      <c r="H138">
        <f>C138*Solver!D$3/Solver!D$4</f>
        <v>38.759999999999991</v>
      </c>
      <c r="I138">
        <f>D138*Solver!E$3/Solver!E$4</f>
        <v>89.04</v>
      </c>
      <c r="L138">
        <f t="shared" ca="1" si="7"/>
        <v>221.47949844433606</v>
      </c>
      <c r="M138">
        <f t="shared" ca="1" si="8"/>
        <v>38.759999999999991</v>
      </c>
      <c r="N138">
        <f t="shared" ca="1" si="9"/>
        <v>89.04</v>
      </c>
      <c r="Q138">
        <f t="shared" ca="1" si="10"/>
        <v>43.826165250558674</v>
      </c>
      <c r="R138">
        <f t="shared" ca="1" si="10"/>
        <v>26.887188475874908</v>
      </c>
      <c r="S138">
        <f t="shared" ca="1" si="10"/>
        <v>36.280070395128078</v>
      </c>
      <c r="V138">
        <f t="shared" ca="1" si="11"/>
        <v>43.826165250558674</v>
      </c>
      <c r="W138">
        <f t="shared" ca="1" si="11"/>
        <v>26.887188475874908</v>
      </c>
      <c r="X138">
        <f t="shared" ca="1" si="11"/>
        <v>36.280070395128078</v>
      </c>
      <c r="AA138" s="8">
        <f t="shared" ca="1" si="12"/>
        <v>12.102569238242626</v>
      </c>
      <c r="AB138" s="8">
        <f t="shared" ca="1" si="12"/>
        <v>7.6887168796569876</v>
      </c>
      <c r="AC138" s="8">
        <f t="shared" ca="1" si="12"/>
        <v>3.4858294344420442E-2</v>
      </c>
    </row>
    <row r="139" spans="1:29" x14ac:dyDescent="0.2">
      <c r="A139" s="17">
        <v>43250</v>
      </c>
      <c r="B139">
        <v>87.2</v>
      </c>
      <c r="C139">
        <v>11.8</v>
      </c>
      <c r="D139">
        <v>25.9</v>
      </c>
      <c r="G139" s="16">
        <f>B139*Solver!C$3/Solver!C$4</f>
        <v>84.152558886039671</v>
      </c>
      <c r="H139">
        <f>C139*Solver!D$3/Solver!D$4</f>
        <v>14.160000000000002</v>
      </c>
      <c r="I139">
        <f>D139*Solver!E$3/Solver!E$4</f>
        <v>31.08</v>
      </c>
      <c r="L139">
        <f t="shared" ca="1" si="7"/>
        <v>84.152558886039671</v>
      </c>
      <c r="M139">
        <f t="shared" ca="1" si="8"/>
        <v>14.160000000000002</v>
      </c>
      <c r="N139">
        <f t="shared" ca="1" si="9"/>
        <v>31.08</v>
      </c>
      <c r="Q139">
        <f t="shared" ca="1" si="10"/>
        <v>22.261126035315588</v>
      </c>
      <c r="R139">
        <f t="shared" ca="1" si="10"/>
        <v>10.863178806314725</v>
      </c>
      <c r="S139">
        <f t="shared" ca="1" si="10"/>
        <v>15.63092963699653</v>
      </c>
      <c r="V139">
        <f t="shared" ca="1" si="11"/>
        <v>22.261126035315588</v>
      </c>
      <c r="W139">
        <f t="shared" ca="1" si="11"/>
        <v>10.863178806314725</v>
      </c>
      <c r="X139">
        <f t="shared" ca="1" si="11"/>
        <v>15.63092963699653</v>
      </c>
      <c r="AA139" s="8">
        <f t="shared" ca="1" si="12"/>
        <v>6.147396597976778</v>
      </c>
      <c r="AB139" s="8">
        <f t="shared" ca="1" si="12"/>
        <v>3.106457424129252</v>
      </c>
      <c r="AC139" s="8">
        <f t="shared" ca="1" si="12"/>
        <v>1.5018370698545237E-2</v>
      </c>
    </row>
    <row r="140" spans="1:29" x14ac:dyDescent="0.2">
      <c r="A140" s="17">
        <v>43257</v>
      </c>
      <c r="B140">
        <v>7.8</v>
      </c>
      <c r="C140">
        <v>38.9</v>
      </c>
      <c r="D140">
        <v>50.6</v>
      </c>
      <c r="G140" s="16">
        <f>B140*Solver!C$3/Solver!C$4</f>
        <v>7.5274077902650154</v>
      </c>
      <c r="H140">
        <f>C140*Solver!D$3/Solver!D$4</f>
        <v>46.68</v>
      </c>
      <c r="I140">
        <f>D140*Solver!E$3/Solver!E$4</f>
        <v>60.72</v>
      </c>
      <c r="L140">
        <f t="shared" ca="1" si="7"/>
        <v>7.5274077902650154</v>
      </c>
      <c r="M140">
        <f t="shared" ca="1" si="8"/>
        <v>46.68</v>
      </c>
      <c r="N140">
        <f t="shared" ca="1" si="9"/>
        <v>60.72</v>
      </c>
      <c r="Q140">
        <f t="shared" ca="1" si="10"/>
        <v>4.1082022009078401</v>
      </c>
      <c r="R140">
        <f t="shared" ca="1" si="10"/>
        <v>31.784674087439686</v>
      </c>
      <c r="S140">
        <f t="shared" ca="1" si="10"/>
        <v>26.709478608474857</v>
      </c>
      <c r="V140">
        <f t="shared" ca="1" si="11"/>
        <v>4.1082022009078401</v>
      </c>
      <c r="W140">
        <f t="shared" ca="1" si="11"/>
        <v>31.784674087439686</v>
      </c>
      <c r="X140">
        <f t="shared" ca="1" si="11"/>
        <v>26.709478608474857</v>
      </c>
      <c r="AA140" s="8">
        <f t="shared" ca="1" si="12"/>
        <v>1.1344775728593794</v>
      </c>
      <c r="AB140" s="8">
        <f t="shared" ca="1" si="12"/>
        <v>9.0892121498598364</v>
      </c>
      <c r="AC140" s="8">
        <f t="shared" ca="1" si="12"/>
        <v>2.5662763522235198E-2</v>
      </c>
    </row>
    <row r="141" spans="1:29" x14ac:dyDescent="0.2">
      <c r="A141" s="17">
        <v>43264</v>
      </c>
      <c r="B141">
        <v>80.2</v>
      </c>
      <c r="C141">
        <v>0</v>
      </c>
      <c r="D141">
        <v>9.1999999999999993</v>
      </c>
      <c r="G141" s="16">
        <f>B141*Solver!C$3/Solver!C$4</f>
        <v>77.397192920417211</v>
      </c>
      <c r="H141">
        <f>C141*Solver!D$3/Solver!D$4</f>
        <v>0</v>
      </c>
      <c r="I141">
        <f>D141*Solver!E$3/Solver!E$4</f>
        <v>11.04</v>
      </c>
      <c r="L141">
        <f t="shared" ca="1" si="7"/>
        <v>77.397192920417211</v>
      </c>
      <c r="M141">
        <f t="shared" ca="1" si="8"/>
        <v>0</v>
      </c>
      <c r="N141">
        <f t="shared" ca="1" si="9"/>
        <v>11.04</v>
      </c>
      <c r="Q141">
        <f t="shared" ca="1" si="10"/>
        <v>20.994602039259551</v>
      </c>
      <c r="R141">
        <f t="shared" ca="1" si="10"/>
        <v>0</v>
      </c>
      <c r="S141">
        <f t="shared" ca="1" si="10"/>
        <v>6.8292853400208111</v>
      </c>
      <c r="V141">
        <f t="shared" ca="1" si="11"/>
        <v>20.994602039259551</v>
      </c>
      <c r="W141">
        <f t="shared" ca="1" si="11"/>
        <v>0</v>
      </c>
      <c r="X141">
        <f t="shared" ca="1" si="11"/>
        <v>6.8292853400208111</v>
      </c>
      <c r="AA141" s="8">
        <f t="shared" ca="1" si="12"/>
        <v>5.7976467563803009</v>
      </c>
      <c r="AB141" s="8">
        <f t="shared" ca="1" si="12"/>
        <v>0</v>
      </c>
      <c r="AC141" s="8">
        <f t="shared" ca="1" si="12"/>
        <v>6.5616531597592698E-3</v>
      </c>
    </row>
    <row r="142" spans="1:29" x14ac:dyDescent="0.2">
      <c r="A142" s="17">
        <v>43271</v>
      </c>
      <c r="B142">
        <v>220.3</v>
      </c>
      <c r="C142">
        <v>49</v>
      </c>
      <c r="D142">
        <v>3.2</v>
      </c>
      <c r="G142" s="16">
        <f>B142*Solver!C$3/Solver!C$4</f>
        <v>212.60101746094657</v>
      </c>
      <c r="H142">
        <f>C142*Solver!D$3/Solver!D$4</f>
        <v>58.8</v>
      </c>
      <c r="I142">
        <f>D142*Solver!E$3/Solver!E$4</f>
        <v>3.84</v>
      </c>
      <c r="L142">
        <f t="shared" ca="1" si="7"/>
        <v>212.60101746094657</v>
      </c>
      <c r="M142">
        <f t="shared" ca="1" si="8"/>
        <v>58.8</v>
      </c>
      <c r="N142">
        <f t="shared" ca="1" si="9"/>
        <v>3.84</v>
      </c>
      <c r="Q142">
        <f t="shared" ca="1" si="10"/>
        <v>42.588832720005392</v>
      </c>
      <c r="R142">
        <f t="shared" ca="1" si="10"/>
        <v>39.123670576754314</v>
      </c>
      <c r="S142">
        <f t="shared" ca="1" si="10"/>
        <v>2.9340329007663342</v>
      </c>
      <c r="V142">
        <f t="shared" ca="1" si="11"/>
        <v>42.588832720005392</v>
      </c>
      <c r="W142">
        <f t="shared" ca="1" si="11"/>
        <v>39.123670576754314</v>
      </c>
      <c r="X142">
        <f t="shared" ca="1" si="11"/>
        <v>2.9340329007663342</v>
      </c>
      <c r="AA142" s="8">
        <f t="shared" ca="1" si="12"/>
        <v>11.760880602329857</v>
      </c>
      <c r="AB142" s="8">
        <f t="shared" ca="1" si="12"/>
        <v>11.187886997836875</v>
      </c>
      <c r="AC142" s="8">
        <f t="shared" ca="1" si="12"/>
        <v>2.8190513788214923E-3</v>
      </c>
    </row>
    <row r="143" spans="1:29" x14ac:dyDescent="0.2">
      <c r="A143" s="17">
        <v>43278</v>
      </c>
      <c r="B143">
        <v>59.6</v>
      </c>
      <c r="C143">
        <v>12</v>
      </c>
      <c r="D143">
        <v>43.1</v>
      </c>
      <c r="G143" s="16">
        <f>B143*Solver!C$3/Solver!C$4</f>
        <v>57.517115935871153</v>
      </c>
      <c r="H143">
        <f>C143*Solver!D$3/Solver!D$4</f>
        <v>14.4</v>
      </c>
      <c r="I143">
        <f>D143*Solver!E$3/Solver!E$4</f>
        <v>51.72</v>
      </c>
      <c r="L143">
        <f t="shared" ref="L143:L206" ca="1" si="13">OFFSET(G143,-L$6,0)</f>
        <v>57.517115935871153</v>
      </c>
      <c r="M143">
        <f t="shared" ref="M143:M206" ca="1" si="14">OFFSET(H143,-M$6,0)</f>
        <v>14.4</v>
      </c>
      <c r="N143">
        <f t="shared" ref="N143:N206" ca="1" si="15">OFFSET(I143,-N$6,0)</f>
        <v>51.72</v>
      </c>
      <c r="Q143">
        <f t="shared" ca="1" si="10"/>
        <v>17.055245329421062</v>
      </c>
      <c r="R143">
        <f t="shared" ca="1" si="10"/>
        <v>11.0287487467986</v>
      </c>
      <c r="S143">
        <f t="shared" ca="1" si="10"/>
        <v>23.492368955625931</v>
      </c>
      <c r="V143">
        <f t="shared" ca="1" si="11"/>
        <v>17.055245329421062</v>
      </c>
      <c r="W143">
        <f t="shared" ca="1" si="11"/>
        <v>11.0287487467986</v>
      </c>
      <c r="X143">
        <f t="shared" ca="1" si="11"/>
        <v>23.492368955625931</v>
      </c>
      <c r="AA143" s="8">
        <f t="shared" ca="1" si="12"/>
        <v>4.7097957645724282</v>
      </c>
      <c r="AB143" s="8">
        <f t="shared" ca="1" si="12"/>
        <v>3.153804152006896</v>
      </c>
      <c r="AC143" s="8">
        <f t="shared" ca="1" si="12"/>
        <v>2.2571728857860802E-2</v>
      </c>
    </row>
    <row r="144" spans="1:29" x14ac:dyDescent="0.2">
      <c r="A144" s="17">
        <v>43285</v>
      </c>
      <c r="B144">
        <v>0.7</v>
      </c>
      <c r="C144">
        <v>39.6</v>
      </c>
      <c r="D144">
        <v>8.6999999999999993</v>
      </c>
      <c r="G144" s="16">
        <f>B144*Solver!C$3/Solver!C$4</f>
        <v>0.67553659656224496</v>
      </c>
      <c r="H144">
        <f>C144*Solver!D$3/Solver!D$4</f>
        <v>47.52</v>
      </c>
      <c r="I144">
        <f>D144*Solver!E$3/Solver!E$4</f>
        <v>10.44</v>
      </c>
      <c r="L144">
        <f t="shared" ca="1" si="13"/>
        <v>0.67553659656224496</v>
      </c>
      <c r="M144">
        <f t="shared" ca="1" si="14"/>
        <v>47.52</v>
      </c>
      <c r="N144">
        <f t="shared" ca="1" si="15"/>
        <v>10.44</v>
      </c>
      <c r="Q144">
        <f t="shared" ca="1" si="10"/>
        <v>0.75989610253647888</v>
      </c>
      <c r="R144">
        <f t="shared" ca="1" si="10"/>
        <v>32.298978603596709</v>
      </c>
      <c r="S144">
        <f t="shared" ca="1" si="10"/>
        <v>6.5307099976651353</v>
      </c>
      <c r="V144">
        <f t="shared" ca="1" si="11"/>
        <v>0.75989610253647888</v>
      </c>
      <c r="W144">
        <f t="shared" ca="1" si="11"/>
        <v>32.298978603596709</v>
      </c>
      <c r="X144">
        <f t="shared" ca="1" si="11"/>
        <v>6.5307099976651353</v>
      </c>
      <c r="AA144" s="8">
        <f t="shared" ca="1" si="12"/>
        <v>0.20984485277778711</v>
      </c>
      <c r="AB144" s="8">
        <f t="shared" ca="1" si="12"/>
        <v>9.2362837493395826</v>
      </c>
      <c r="AC144" s="8">
        <f t="shared" ca="1" si="12"/>
        <v>6.2747786566376366E-3</v>
      </c>
    </row>
    <row r="145" spans="1:29" x14ac:dyDescent="0.2">
      <c r="A145" s="17">
        <v>43292</v>
      </c>
      <c r="B145">
        <v>265.2</v>
      </c>
      <c r="C145">
        <v>2.9</v>
      </c>
      <c r="D145">
        <v>43</v>
      </c>
      <c r="G145" s="16">
        <f>B145*Solver!C$3/Solver!C$4</f>
        <v>255.93186486901052</v>
      </c>
      <c r="H145">
        <f>C145*Solver!D$3/Solver!D$4</f>
        <v>3.48</v>
      </c>
      <c r="I145">
        <f>D145*Solver!E$3/Solver!E$4</f>
        <v>51.6</v>
      </c>
      <c r="L145">
        <f t="shared" ca="1" si="13"/>
        <v>255.93186486901052</v>
      </c>
      <c r="M145">
        <f t="shared" ca="1" si="14"/>
        <v>3.48</v>
      </c>
      <c r="N145">
        <f t="shared" ca="1" si="15"/>
        <v>51.6</v>
      </c>
      <c r="Q145">
        <f t="shared" ca="1" si="10"/>
        <v>48.493893332184975</v>
      </c>
      <c r="R145">
        <f t="shared" ca="1" si="10"/>
        <v>3.072000765303859</v>
      </c>
      <c r="S145">
        <f t="shared" ca="1" si="10"/>
        <v>23.448753503771904</v>
      </c>
      <c r="V145">
        <f t="shared" ca="1" si="11"/>
        <v>48.493893332184975</v>
      </c>
      <c r="W145">
        <f t="shared" ca="1" si="11"/>
        <v>3.072000765303859</v>
      </c>
      <c r="X145">
        <f t="shared" ca="1" si="11"/>
        <v>23.448753503771904</v>
      </c>
      <c r="AA145" s="8">
        <f t="shared" ca="1" si="12"/>
        <v>13.391559547346882</v>
      </c>
      <c r="AB145" s="8">
        <f t="shared" ca="1" si="12"/>
        <v>0.87847579004789866</v>
      </c>
      <c r="AC145" s="8">
        <f t="shared" ca="1" si="12"/>
        <v>2.252982264758794E-2</v>
      </c>
    </row>
    <row r="146" spans="1:29" x14ac:dyDescent="0.2">
      <c r="A146" s="17">
        <v>43299</v>
      </c>
      <c r="B146">
        <v>8.4</v>
      </c>
      <c r="C146">
        <v>27.2</v>
      </c>
      <c r="D146">
        <v>2.1</v>
      </c>
      <c r="G146" s="16">
        <f>B146*Solver!C$3/Solver!C$4</f>
        <v>8.1064391587469409</v>
      </c>
      <c r="H146">
        <f>C146*Solver!D$3/Solver!D$4</f>
        <v>32.64</v>
      </c>
      <c r="I146">
        <f>D146*Solver!E$3/Solver!E$4</f>
        <v>2.52</v>
      </c>
      <c r="L146">
        <f t="shared" ca="1" si="13"/>
        <v>8.1064391587469409</v>
      </c>
      <c r="M146">
        <f t="shared" ca="1" si="14"/>
        <v>32.64</v>
      </c>
      <c r="N146">
        <f t="shared" ca="1" si="15"/>
        <v>2.52</v>
      </c>
      <c r="Q146">
        <f t="shared" ca="1" si="10"/>
        <v>4.3269421543374964</v>
      </c>
      <c r="R146">
        <f t="shared" ca="1" si="10"/>
        <v>23.034306166268102</v>
      </c>
      <c r="S146">
        <f t="shared" ca="1" si="10"/>
        <v>2.0946932470941553</v>
      </c>
      <c r="V146">
        <f t="shared" ca="1" si="11"/>
        <v>4.3269421543374964</v>
      </c>
      <c r="W146">
        <f t="shared" ca="1" si="11"/>
        <v>23.034306166268102</v>
      </c>
      <c r="X146">
        <f t="shared" ca="1" si="11"/>
        <v>2.0946932470941553</v>
      </c>
      <c r="AA146" s="8">
        <f t="shared" ca="1" si="12"/>
        <v>1.1948824797550071</v>
      </c>
      <c r="AB146" s="8">
        <f t="shared" ca="1" si="12"/>
        <v>6.5869385633489754</v>
      </c>
      <c r="AC146" s="8">
        <f t="shared" ca="1" si="12"/>
        <v>2.0126045229031074E-3</v>
      </c>
    </row>
    <row r="147" spans="1:29" x14ac:dyDescent="0.2">
      <c r="A147" s="17">
        <v>43306</v>
      </c>
      <c r="B147">
        <v>219.8</v>
      </c>
      <c r="C147">
        <v>33.5</v>
      </c>
      <c r="D147">
        <v>45.1</v>
      </c>
      <c r="G147" s="16">
        <f>B147*Solver!C$3/Solver!C$4</f>
        <v>212.11849132054493</v>
      </c>
      <c r="H147">
        <f>C147*Solver!D$3/Solver!D$4</f>
        <v>40.200000000000003</v>
      </c>
      <c r="I147">
        <f>D147*Solver!E$3/Solver!E$4</f>
        <v>54.12</v>
      </c>
      <c r="L147">
        <f t="shared" ca="1" si="13"/>
        <v>212.11849132054493</v>
      </c>
      <c r="M147">
        <f t="shared" ca="1" si="14"/>
        <v>40.200000000000003</v>
      </c>
      <c r="N147">
        <f t="shared" ca="1" si="15"/>
        <v>54.12</v>
      </c>
      <c r="Q147">
        <f t="shared" ca="1" si="10"/>
        <v>42.521146968069083</v>
      </c>
      <c r="R147">
        <f t="shared" ca="1" si="10"/>
        <v>27.784555147111742</v>
      </c>
      <c r="S147">
        <f t="shared" ca="1" si="10"/>
        <v>24.360501816305746</v>
      </c>
      <c r="V147">
        <f t="shared" ca="1" si="11"/>
        <v>42.521146968069083</v>
      </c>
      <c r="W147">
        <f t="shared" ca="1" si="11"/>
        <v>27.784555147111742</v>
      </c>
      <c r="X147">
        <f t="shared" ca="1" si="11"/>
        <v>24.360501816305746</v>
      </c>
      <c r="AA147" s="8">
        <f t="shared" ca="1" si="12"/>
        <v>11.742189222544097</v>
      </c>
      <c r="AB147" s="8">
        <f t="shared" ca="1" si="12"/>
        <v>7.9453297374338829</v>
      </c>
      <c r="AC147" s="8">
        <f t="shared" ca="1" si="12"/>
        <v>2.3405840546676722E-2</v>
      </c>
    </row>
    <row r="148" spans="1:29" x14ac:dyDescent="0.2">
      <c r="A148" s="17">
        <v>43313</v>
      </c>
      <c r="B148">
        <v>36.9</v>
      </c>
      <c r="C148">
        <v>38.6</v>
      </c>
      <c r="D148">
        <v>65.599999999999994</v>
      </c>
      <c r="G148" s="16">
        <f>B148*Solver!C$3/Solver!C$4</f>
        <v>35.610429161638343</v>
      </c>
      <c r="H148">
        <f>C148*Solver!D$3/Solver!D$4</f>
        <v>46.32</v>
      </c>
      <c r="I148">
        <f>D148*Solver!E$3/Solver!E$4</f>
        <v>78.719999999999985</v>
      </c>
      <c r="L148">
        <f t="shared" ca="1" si="13"/>
        <v>35.610429161638343</v>
      </c>
      <c r="M148">
        <f t="shared" ca="1" si="14"/>
        <v>46.32</v>
      </c>
      <c r="N148">
        <f t="shared" ca="1" si="15"/>
        <v>78.719999999999985</v>
      </c>
      <c r="Q148">
        <f t="shared" ca="1" si="10"/>
        <v>12.192816712246684</v>
      </c>
      <c r="R148">
        <f t="shared" ca="1" si="10"/>
        <v>31.563975357347051</v>
      </c>
      <c r="S148">
        <f t="shared" ca="1" si="10"/>
        <v>32.875174622511508</v>
      </c>
      <c r="V148">
        <f t="shared" ca="1" si="11"/>
        <v>12.192816712246684</v>
      </c>
      <c r="W148">
        <f t="shared" ca="1" si="11"/>
        <v>31.563975357347051</v>
      </c>
      <c r="X148">
        <f t="shared" ca="1" si="11"/>
        <v>32.875174622511508</v>
      </c>
      <c r="AA148" s="8">
        <f t="shared" ca="1" si="12"/>
        <v>3.367039019396894</v>
      </c>
      <c r="AB148" s="8">
        <f t="shared" ca="1" si="12"/>
        <v>9.0261006775352133</v>
      </c>
      <c r="AC148" s="8">
        <f t="shared" ca="1" si="12"/>
        <v>3.158683269174737E-2</v>
      </c>
    </row>
    <row r="149" spans="1:29" x14ac:dyDescent="0.2">
      <c r="A149" s="17">
        <v>43320</v>
      </c>
      <c r="B149">
        <v>48.3</v>
      </c>
      <c r="C149">
        <v>47</v>
      </c>
      <c r="D149">
        <v>8.5</v>
      </c>
      <c r="G149" s="16">
        <f>B149*Solver!C$3/Solver!C$4</f>
        <v>46.6120251627949</v>
      </c>
      <c r="H149">
        <f>C149*Solver!D$3/Solver!D$4</f>
        <v>56.4</v>
      </c>
      <c r="I149">
        <f>D149*Solver!E$3/Solver!E$4</f>
        <v>10.199999999999999</v>
      </c>
      <c r="L149">
        <f t="shared" ca="1" si="13"/>
        <v>46.6120251627949</v>
      </c>
      <c r="M149">
        <f t="shared" ca="1" si="14"/>
        <v>56.4</v>
      </c>
      <c r="N149">
        <f t="shared" ca="1" si="15"/>
        <v>10.199999999999999</v>
      </c>
      <c r="Q149">
        <f t="shared" ca="1" si="10"/>
        <v>14.721381944337054</v>
      </c>
      <c r="R149">
        <f t="shared" ca="1" si="10"/>
        <v>37.683496600411971</v>
      </c>
      <c r="S149">
        <f t="shared" ca="1" si="10"/>
        <v>6.4103263112758633</v>
      </c>
      <c r="V149">
        <f t="shared" ca="1" si="11"/>
        <v>14.721381944337054</v>
      </c>
      <c r="W149">
        <f t="shared" ca="1" si="11"/>
        <v>37.683496600411971</v>
      </c>
      <c r="X149">
        <f t="shared" ca="1" si="11"/>
        <v>6.4103263112758633</v>
      </c>
      <c r="AA149" s="8">
        <f t="shared" ca="1" si="12"/>
        <v>4.0653007910995109</v>
      </c>
      <c r="AB149" s="8">
        <f t="shared" ca="1" si="12"/>
        <v>10.776051823196667</v>
      </c>
      <c r="AC149" s="8">
        <f t="shared" ca="1" si="12"/>
        <v>6.1591126744959049E-3</v>
      </c>
    </row>
    <row r="150" spans="1:29" x14ac:dyDescent="0.2">
      <c r="A150" s="17">
        <v>43327</v>
      </c>
      <c r="B150">
        <v>25.6</v>
      </c>
      <c r="C150">
        <v>39</v>
      </c>
      <c r="D150">
        <v>9.3000000000000007</v>
      </c>
      <c r="G150" s="16">
        <f>B150*Solver!C$3/Solver!C$4</f>
        <v>24.705338388562105</v>
      </c>
      <c r="H150">
        <f>C150*Solver!D$3/Solver!D$4</f>
        <v>46.8</v>
      </c>
      <c r="I150">
        <f>D150*Solver!E$3/Solver!E$4</f>
        <v>11.16</v>
      </c>
      <c r="L150">
        <f t="shared" ca="1" si="13"/>
        <v>24.705338388562105</v>
      </c>
      <c r="M150">
        <f t="shared" ca="1" si="14"/>
        <v>46.8</v>
      </c>
      <c r="N150">
        <f t="shared" ca="1" si="15"/>
        <v>11.16</v>
      </c>
      <c r="Q150">
        <f t="shared" ca="1" si="10"/>
        <v>9.4395994164703136</v>
      </c>
      <c r="R150">
        <f t="shared" ca="1" si="10"/>
        <v>31.858202450548937</v>
      </c>
      <c r="S150">
        <f t="shared" ca="1" si="10"/>
        <v>6.8886061599049313</v>
      </c>
      <c r="V150">
        <f t="shared" ca="1" si="11"/>
        <v>9.4395994164703136</v>
      </c>
      <c r="W150">
        <f t="shared" ca="1" si="11"/>
        <v>31.858202450548937</v>
      </c>
      <c r="X150">
        <f t="shared" ca="1" si="11"/>
        <v>6.8886061599049313</v>
      </c>
      <c r="AA150" s="8">
        <f t="shared" ca="1" si="12"/>
        <v>2.6067397150986271</v>
      </c>
      <c r="AB150" s="8">
        <f t="shared" ca="1" si="12"/>
        <v>9.1102384749841203</v>
      </c>
      <c r="AC150" s="8">
        <f t="shared" ca="1" si="12"/>
        <v>6.6186492619650329E-3</v>
      </c>
    </row>
    <row r="151" spans="1:29" x14ac:dyDescent="0.2">
      <c r="A151" s="17">
        <v>43334</v>
      </c>
      <c r="B151">
        <v>273.7</v>
      </c>
      <c r="C151">
        <v>28.9</v>
      </c>
      <c r="D151">
        <v>59.7</v>
      </c>
      <c r="G151" s="16">
        <f>B151*Solver!C$3/Solver!C$4</f>
        <v>264.13480925583775</v>
      </c>
      <c r="H151">
        <f>C151*Solver!D$3/Solver!D$4</f>
        <v>34.68</v>
      </c>
      <c r="I151">
        <f>D151*Solver!E$3/Solver!E$4</f>
        <v>71.64</v>
      </c>
      <c r="L151">
        <f t="shared" ca="1" si="13"/>
        <v>264.13480925583775</v>
      </c>
      <c r="M151">
        <f t="shared" ca="1" si="14"/>
        <v>34.68</v>
      </c>
      <c r="N151">
        <f t="shared" ca="1" si="15"/>
        <v>71.64</v>
      </c>
      <c r="Q151">
        <f t="shared" ca="1" si="10"/>
        <v>49.576737899338866</v>
      </c>
      <c r="R151">
        <f t="shared" ca="1" si="10"/>
        <v>24.326026747056503</v>
      </c>
      <c r="S151">
        <f t="shared" ca="1" si="10"/>
        <v>30.487685919804335</v>
      </c>
      <c r="V151">
        <f t="shared" ca="1" si="11"/>
        <v>49.576737899338866</v>
      </c>
      <c r="W151">
        <f t="shared" ca="1" si="11"/>
        <v>24.326026747056503</v>
      </c>
      <c r="X151">
        <f t="shared" ca="1" si="11"/>
        <v>30.487685919804335</v>
      </c>
      <c r="AA151" s="8">
        <f t="shared" ca="1" si="12"/>
        <v>13.690586424859688</v>
      </c>
      <c r="AB151" s="8">
        <f t="shared" ca="1" si="12"/>
        <v>6.9563216932444458</v>
      </c>
      <c r="AC151" s="8">
        <f t="shared" ca="1" si="12"/>
        <v>2.9292907045061715E-2</v>
      </c>
    </row>
    <row r="152" spans="1:29" x14ac:dyDescent="0.2">
      <c r="A152" s="17">
        <v>43341</v>
      </c>
      <c r="B152">
        <v>43</v>
      </c>
      <c r="C152">
        <v>25.9</v>
      </c>
      <c r="D152">
        <v>20.5</v>
      </c>
      <c r="G152" s="16">
        <f>B152*Solver!C$3/Solver!C$4</f>
        <v>41.497248074537907</v>
      </c>
      <c r="H152">
        <f>C152*Solver!D$3/Solver!D$4</f>
        <v>31.08</v>
      </c>
      <c r="I152">
        <f>D152*Solver!E$3/Solver!E$4</f>
        <v>24.6</v>
      </c>
      <c r="L152">
        <f t="shared" ca="1" si="13"/>
        <v>41.497248074537907</v>
      </c>
      <c r="M152">
        <f t="shared" ca="1" si="14"/>
        <v>31.08</v>
      </c>
      <c r="N152">
        <f t="shared" ca="1" si="15"/>
        <v>24.6</v>
      </c>
      <c r="Q152">
        <f t="shared" ca="1" si="10"/>
        <v>13.571051792564864</v>
      </c>
      <c r="R152">
        <f t="shared" ca="1" si="10"/>
        <v>22.041081940727228</v>
      </c>
      <c r="S152">
        <f t="shared" ca="1" si="10"/>
        <v>12.964270549464068</v>
      </c>
      <c r="V152">
        <f t="shared" ca="1" si="11"/>
        <v>13.571051792564864</v>
      </c>
      <c r="W152">
        <f t="shared" ca="1" si="11"/>
        <v>22.041081940727228</v>
      </c>
      <c r="X152">
        <f t="shared" ca="1" si="11"/>
        <v>12.964270549464068</v>
      </c>
      <c r="AA152" s="8">
        <f t="shared" ca="1" si="12"/>
        <v>3.7476378098857115</v>
      </c>
      <c r="AB152" s="8">
        <f t="shared" ca="1" si="12"/>
        <v>6.3029140780424333</v>
      </c>
      <c r="AC152" s="8">
        <f t="shared" ca="1" si="12"/>
        <v>1.2456215047328176E-2</v>
      </c>
    </row>
    <row r="153" spans="1:29" x14ac:dyDescent="0.2">
      <c r="A153" s="17">
        <v>43348</v>
      </c>
      <c r="B153">
        <v>184.9</v>
      </c>
      <c r="C153">
        <v>43.9</v>
      </c>
      <c r="D153">
        <v>1.7</v>
      </c>
      <c r="G153" s="16">
        <f>B153*Solver!C$3/Solver!C$4</f>
        <v>178.43816672051301</v>
      </c>
      <c r="H153">
        <f>C153*Solver!D$3/Solver!D$4</f>
        <v>52.68</v>
      </c>
      <c r="I153">
        <f>D153*Solver!E$3/Solver!E$4</f>
        <v>2.04</v>
      </c>
      <c r="L153">
        <f t="shared" ca="1" si="13"/>
        <v>178.43816672051301</v>
      </c>
      <c r="M153">
        <f t="shared" ca="1" si="14"/>
        <v>52.68</v>
      </c>
      <c r="N153">
        <f t="shared" ca="1" si="15"/>
        <v>2.04</v>
      </c>
      <c r="Q153">
        <f t="shared" ca="1" si="10"/>
        <v>37.673973403535108</v>
      </c>
      <c r="R153">
        <f t="shared" ca="1" si="10"/>
        <v>35.438978047427398</v>
      </c>
      <c r="S153">
        <f t="shared" ca="1" si="10"/>
        <v>1.768903470262513</v>
      </c>
      <c r="V153">
        <f t="shared" ca="1" si="11"/>
        <v>37.673973403535108</v>
      </c>
      <c r="W153">
        <f t="shared" ca="1" si="11"/>
        <v>35.438978047427398</v>
      </c>
      <c r="X153">
        <f t="shared" ca="1" si="11"/>
        <v>1.768903470262513</v>
      </c>
      <c r="AA153" s="8">
        <f t="shared" ca="1" si="12"/>
        <v>10.403645151002177</v>
      </c>
      <c r="AB153" s="8">
        <f t="shared" ca="1" si="12"/>
        <v>10.134204584296238</v>
      </c>
      <c r="AC153" s="8">
        <f t="shared" ca="1" si="12"/>
        <v>1.6995820890567425E-3</v>
      </c>
    </row>
    <row r="154" spans="1:29" x14ac:dyDescent="0.2">
      <c r="A154" s="17">
        <v>43355</v>
      </c>
      <c r="B154">
        <v>73.400000000000006</v>
      </c>
      <c r="C154">
        <v>17</v>
      </c>
      <c r="D154">
        <v>12.9</v>
      </c>
      <c r="G154" s="16">
        <f>B154*Solver!C$3/Solver!C$4</f>
        <v>70.834837410955416</v>
      </c>
      <c r="H154">
        <f>C154*Solver!D$3/Solver!D$4</f>
        <v>20.399999999999999</v>
      </c>
      <c r="I154">
        <f>D154*Solver!E$3/Solver!E$4</f>
        <v>15.48</v>
      </c>
      <c r="L154">
        <f t="shared" ca="1" si="13"/>
        <v>70.834837410955416</v>
      </c>
      <c r="M154">
        <f t="shared" ca="1" si="14"/>
        <v>20.399999999999999</v>
      </c>
      <c r="N154">
        <f t="shared" ca="1" si="15"/>
        <v>15.48</v>
      </c>
      <c r="Q154">
        <f t="shared" ca="1" si="10"/>
        <v>19.732078337854297</v>
      </c>
      <c r="R154">
        <f t="shared" ca="1" si="10"/>
        <v>15.089232511717789</v>
      </c>
      <c r="S154">
        <f t="shared" ca="1" si="10"/>
        <v>8.9498707830031865</v>
      </c>
      <c r="V154">
        <f t="shared" ca="1" si="11"/>
        <v>19.732078337854297</v>
      </c>
      <c r="W154">
        <f t="shared" ca="1" si="11"/>
        <v>15.089232511717789</v>
      </c>
      <c r="X154">
        <f t="shared" ca="1" si="11"/>
        <v>8.9498707830031865</v>
      </c>
      <c r="AA154" s="8">
        <f t="shared" ca="1" si="12"/>
        <v>5.4490015937514613</v>
      </c>
      <c r="AB154" s="8">
        <f t="shared" ca="1" si="12"/>
        <v>4.3149486164390938</v>
      </c>
      <c r="AC154" s="8">
        <f t="shared" ca="1" si="12"/>
        <v>8.5991351918751537E-3</v>
      </c>
    </row>
    <row r="155" spans="1:29" x14ac:dyDescent="0.2">
      <c r="A155" s="17">
        <v>43362</v>
      </c>
      <c r="B155">
        <v>193.7</v>
      </c>
      <c r="C155">
        <v>35.4</v>
      </c>
      <c r="D155">
        <v>75.599999999999994</v>
      </c>
      <c r="G155" s="16">
        <f>B155*Solver!C$3/Solver!C$4</f>
        <v>186.9306267915812</v>
      </c>
      <c r="H155">
        <f>C155*Solver!D$3/Solver!D$4</f>
        <v>42.48</v>
      </c>
      <c r="I155">
        <f>D155*Solver!E$3/Solver!E$4</f>
        <v>90.72</v>
      </c>
      <c r="L155">
        <f t="shared" ca="1" si="13"/>
        <v>186.9306267915812</v>
      </c>
      <c r="M155">
        <f t="shared" ca="1" si="14"/>
        <v>42.48</v>
      </c>
      <c r="N155">
        <f t="shared" ca="1" si="15"/>
        <v>90.72</v>
      </c>
      <c r="Q155">
        <f t="shared" ca="1" si="10"/>
        <v>38.920312937225781</v>
      </c>
      <c r="R155">
        <f t="shared" ca="1" si="10"/>
        <v>29.198870856841651</v>
      </c>
      <c r="S155">
        <f t="shared" ca="1" si="10"/>
        <v>36.826668565104477</v>
      </c>
      <c r="V155">
        <f t="shared" ca="1" si="11"/>
        <v>38.920312937225781</v>
      </c>
      <c r="W155">
        <f t="shared" ca="1" si="11"/>
        <v>29.198870856841651</v>
      </c>
      <c r="X155">
        <f t="shared" ca="1" si="11"/>
        <v>36.826668565104477</v>
      </c>
      <c r="AA155" s="8">
        <f t="shared" ca="1" si="12"/>
        <v>10.747821065427136</v>
      </c>
      <c r="AB155" s="8">
        <f t="shared" ca="1" si="12"/>
        <v>8.3497704278512384</v>
      </c>
      <c r="AC155" s="8">
        <f t="shared" ca="1" si="12"/>
        <v>3.5383471933373455E-2</v>
      </c>
    </row>
    <row r="156" spans="1:29" x14ac:dyDescent="0.2">
      <c r="A156" s="17">
        <v>43369</v>
      </c>
      <c r="B156">
        <v>220.5</v>
      </c>
      <c r="C156">
        <v>33.200000000000003</v>
      </c>
      <c r="D156">
        <v>37.9</v>
      </c>
      <c r="G156" s="16">
        <f>B156*Solver!C$3/Solver!C$4</f>
        <v>212.79402791710717</v>
      </c>
      <c r="H156">
        <f>C156*Solver!D$3/Solver!D$4</f>
        <v>39.840000000000003</v>
      </c>
      <c r="I156">
        <f>D156*Solver!E$3/Solver!E$4</f>
        <v>45.48</v>
      </c>
      <c r="L156">
        <f t="shared" ca="1" si="13"/>
        <v>212.79402791710717</v>
      </c>
      <c r="M156">
        <f t="shared" ca="1" si="14"/>
        <v>39.840000000000003</v>
      </c>
      <c r="N156">
        <f t="shared" ca="1" si="15"/>
        <v>45.48</v>
      </c>
      <c r="Q156">
        <f t="shared" ca="1" si="10"/>
        <v>42.615894113322391</v>
      </c>
      <c r="R156">
        <f t="shared" ca="1" si="10"/>
        <v>27.560519326221598</v>
      </c>
      <c r="S156">
        <f t="shared" ca="1" si="10"/>
        <v>21.196119767813951</v>
      </c>
      <c r="V156">
        <f t="shared" ca="1" si="11"/>
        <v>42.615894113322391</v>
      </c>
      <c r="W156">
        <f t="shared" ca="1" si="11"/>
        <v>27.560519326221598</v>
      </c>
      <c r="X156">
        <f t="shared" ca="1" si="11"/>
        <v>21.196119767813951</v>
      </c>
      <c r="AA156" s="8">
        <f t="shared" ca="1" si="12"/>
        <v>11.76835358985751</v>
      </c>
      <c r="AB156" s="8">
        <f t="shared" ca="1" si="12"/>
        <v>7.8812639836169129</v>
      </c>
      <c r="AC156" s="8">
        <f t="shared" ca="1" si="12"/>
        <v>2.0365467149845069E-2</v>
      </c>
    </row>
    <row r="157" spans="1:29" x14ac:dyDescent="0.2">
      <c r="A157" s="17">
        <v>43376</v>
      </c>
      <c r="B157">
        <v>104.6</v>
      </c>
      <c r="C157">
        <v>5.7</v>
      </c>
      <c r="D157">
        <v>34.4</v>
      </c>
      <c r="G157" s="16">
        <f>B157*Solver!C$3/Solver!C$4</f>
        <v>100.94446857201547</v>
      </c>
      <c r="H157">
        <f>C157*Solver!D$3/Solver!D$4</f>
        <v>6.84</v>
      </c>
      <c r="I157">
        <f>D157*Solver!E$3/Solver!E$4</f>
        <v>41.28</v>
      </c>
      <c r="L157">
        <f t="shared" ca="1" si="13"/>
        <v>100.94446857201547</v>
      </c>
      <c r="M157">
        <f t="shared" ca="1" si="14"/>
        <v>6.84</v>
      </c>
      <c r="N157">
        <f t="shared" ca="1" si="15"/>
        <v>41.28</v>
      </c>
      <c r="Q157">
        <f t="shared" ca="1" si="10"/>
        <v>25.284697849364083</v>
      </c>
      <c r="R157">
        <f t="shared" ca="1" si="10"/>
        <v>5.6435254977149274</v>
      </c>
      <c r="S157">
        <f t="shared" ca="1" si="10"/>
        <v>19.615155298005671</v>
      </c>
      <c r="V157">
        <f t="shared" ca="1" si="11"/>
        <v>25.284697849364083</v>
      </c>
      <c r="W157">
        <f t="shared" ca="1" si="11"/>
        <v>5.6435254977149274</v>
      </c>
      <c r="X157">
        <f t="shared" ca="1" si="11"/>
        <v>19.615155298005671</v>
      </c>
      <c r="AA157" s="8">
        <f t="shared" ca="1" si="12"/>
        <v>6.9823541402831815</v>
      </c>
      <c r="AB157" s="8">
        <f t="shared" ca="1" si="12"/>
        <v>1.6138344027301059</v>
      </c>
      <c r="AC157" s="8">
        <f t="shared" ca="1" si="12"/>
        <v>1.8846458938547656E-2</v>
      </c>
    </row>
    <row r="158" spans="1:29" x14ac:dyDescent="0.2">
      <c r="A158" s="17">
        <v>43383</v>
      </c>
      <c r="B158">
        <v>96.2</v>
      </c>
      <c r="C158">
        <v>14.8</v>
      </c>
      <c r="D158">
        <v>38.9</v>
      </c>
      <c r="G158" s="16">
        <f>B158*Solver!C$3/Solver!C$4</f>
        <v>92.838029413268529</v>
      </c>
      <c r="H158">
        <f>C158*Solver!D$3/Solver!D$4</f>
        <v>17.760000000000002</v>
      </c>
      <c r="I158">
        <f>D158*Solver!E$3/Solver!E$4</f>
        <v>46.68</v>
      </c>
      <c r="L158">
        <f t="shared" ca="1" si="13"/>
        <v>92.838029413268529</v>
      </c>
      <c r="M158">
        <f t="shared" ca="1" si="14"/>
        <v>17.760000000000002</v>
      </c>
      <c r="N158">
        <f t="shared" ca="1" si="15"/>
        <v>46.68</v>
      </c>
      <c r="Q158">
        <f t="shared" ca="1" si="10"/>
        <v>23.845593679722441</v>
      </c>
      <c r="R158">
        <f t="shared" ca="1" si="10"/>
        <v>13.319829487713836</v>
      </c>
      <c r="S158">
        <f t="shared" ca="1" si="10"/>
        <v>21.642363042946865</v>
      </c>
      <c r="V158">
        <f t="shared" ca="1" si="11"/>
        <v>23.845593679722441</v>
      </c>
      <c r="W158">
        <f t="shared" ca="1" si="11"/>
        <v>13.319829487713836</v>
      </c>
      <c r="X158">
        <f t="shared" ca="1" si="11"/>
        <v>21.642363042946865</v>
      </c>
      <c r="AA158" s="8">
        <f t="shared" ca="1" si="12"/>
        <v>6.5849463872991443</v>
      </c>
      <c r="AB158" s="8">
        <f t="shared" ca="1" si="12"/>
        <v>3.8089664119485729</v>
      </c>
      <c r="AC158" s="8">
        <f t="shared" ca="1" si="12"/>
        <v>2.0794222641893127E-2</v>
      </c>
    </row>
    <row r="159" spans="1:29" x14ac:dyDescent="0.2">
      <c r="A159" s="17">
        <v>43390</v>
      </c>
      <c r="B159">
        <v>140.30000000000001</v>
      </c>
      <c r="C159">
        <v>1.9</v>
      </c>
      <c r="D159">
        <v>9</v>
      </c>
      <c r="G159" s="16">
        <f>B159*Solver!C$3/Solver!C$4</f>
        <v>135.39683499668996</v>
      </c>
      <c r="H159">
        <f>C159*Solver!D$3/Solver!D$4</f>
        <v>2.2799999999999998</v>
      </c>
      <c r="I159">
        <f>D159*Solver!E$3/Solver!E$4</f>
        <v>10.8</v>
      </c>
      <c r="L159">
        <f t="shared" ca="1" si="13"/>
        <v>135.39683499668996</v>
      </c>
      <c r="M159">
        <f t="shared" ca="1" si="14"/>
        <v>2.2799999999999998</v>
      </c>
      <c r="N159">
        <f t="shared" ca="1" si="15"/>
        <v>10.8</v>
      </c>
      <c r="Q159">
        <f t="shared" ca="1" si="10"/>
        <v>31.054601364611742</v>
      </c>
      <c r="R159">
        <f t="shared" ca="1" si="10"/>
        <v>2.0996231970836186</v>
      </c>
      <c r="S159">
        <f t="shared" ca="1" si="10"/>
        <v>6.7102546917444332</v>
      </c>
      <c r="V159">
        <f t="shared" ca="1" si="11"/>
        <v>31.054601364611742</v>
      </c>
      <c r="W159">
        <f t="shared" ca="1" si="11"/>
        <v>2.0996231970836186</v>
      </c>
      <c r="X159">
        <f t="shared" ca="1" si="11"/>
        <v>6.7102546917444332</v>
      </c>
      <c r="AA159" s="8">
        <f t="shared" ca="1" si="12"/>
        <v>8.5757095340767133</v>
      </c>
      <c r="AB159" s="8">
        <f t="shared" ca="1" si="12"/>
        <v>0.60041265864674542</v>
      </c>
      <c r="AC159" s="8">
        <f t="shared" ca="1" si="12"/>
        <v>6.4472871916551305E-3</v>
      </c>
    </row>
    <row r="160" spans="1:29" x14ac:dyDescent="0.2">
      <c r="A160" s="17">
        <v>43397</v>
      </c>
      <c r="B160">
        <v>240.1</v>
      </c>
      <c r="C160">
        <v>7.3</v>
      </c>
      <c r="D160">
        <v>8.6999999999999993</v>
      </c>
      <c r="G160" s="16">
        <f>B160*Solver!C$3/Solver!C$4</f>
        <v>231.70905262085003</v>
      </c>
      <c r="H160">
        <f>C160*Solver!D$3/Solver!D$4</f>
        <v>8.76</v>
      </c>
      <c r="I160">
        <f>D160*Solver!E$3/Solver!E$4</f>
        <v>10.44</v>
      </c>
      <c r="L160">
        <f t="shared" ca="1" si="13"/>
        <v>231.70905262085003</v>
      </c>
      <c r="M160">
        <f t="shared" ca="1" si="14"/>
        <v>8.76</v>
      </c>
      <c r="N160">
        <f t="shared" ca="1" si="15"/>
        <v>10.44</v>
      </c>
      <c r="Q160">
        <f t="shared" ca="1" si="10"/>
        <v>45.233490411221382</v>
      </c>
      <c r="R160">
        <f t="shared" ca="1" si="10"/>
        <v>7.0510483962315984</v>
      </c>
      <c r="S160">
        <f t="shared" ca="1" si="10"/>
        <v>6.5307099976651353</v>
      </c>
      <c r="V160">
        <f t="shared" ca="1" si="11"/>
        <v>45.233490411221382</v>
      </c>
      <c r="W160">
        <f t="shared" ca="1" si="11"/>
        <v>7.0510483962315984</v>
      </c>
      <c r="X160">
        <f t="shared" ca="1" si="11"/>
        <v>6.5307099976651353</v>
      </c>
      <c r="AA160" s="8">
        <f t="shared" ca="1" si="12"/>
        <v>12.491201236964537</v>
      </c>
      <c r="AB160" s="8">
        <f t="shared" ca="1" si="12"/>
        <v>2.01633260658802</v>
      </c>
      <c r="AC160" s="8">
        <f t="shared" ca="1" si="12"/>
        <v>6.2747786566376366E-3</v>
      </c>
    </row>
    <row r="161" spans="1:29" x14ac:dyDescent="0.2">
      <c r="A161" s="17">
        <v>43404</v>
      </c>
      <c r="B161">
        <v>243.2</v>
      </c>
      <c r="C161">
        <v>49</v>
      </c>
      <c r="D161">
        <v>44.3</v>
      </c>
      <c r="G161" s="16">
        <f>B161*Solver!C$3/Solver!C$4</f>
        <v>234.70071469133995</v>
      </c>
      <c r="H161">
        <f>C161*Solver!D$3/Solver!D$4</f>
        <v>58.8</v>
      </c>
      <c r="I161">
        <f>D161*Solver!E$3/Solver!E$4</f>
        <v>53.16</v>
      </c>
      <c r="L161">
        <f t="shared" ca="1" si="13"/>
        <v>234.70071469133995</v>
      </c>
      <c r="M161">
        <f t="shared" ca="1" si="14"/>
        <v>58.8</v>
      </c>
      <c r="N161">
        <f t="shared" ca="1" si="15"/>
        <v>53.16</v>
      </c>
      <c r="Q161">
        <f t="shared" ca="1" si="10"/>
        <v>45.641518860200648</v>
      </c>
      <c r="R161">
        <f t="shared" ca="1" si="10"/>
        <v>39.123670576754314</v>
      </c>
      <c r="S161">
        <f t="shared" ca="1" si="10"/>
        <v>24.014191955895971</v>
      </c>
      <c r="V161">
        <f t="shared" ca="1" si="11"/>
        <v>45.641518860200648</v>
      </c>
      <c r="W161">
        <f t="shared" ca="1" si="11"/>
        <v>39.123670576754314</v>
      </c>
      <c r="X161">
        <f t="shared" ca="1" si="11"/>
        <v>24.014191955895971</v>
      </c>
      <c r="AA161" s="8">
        <f t="shared" ca="1" si="12"/>
        <v>12.603878048333092</v>
      </c>
      <c r="AB161" s="8">
        <f t="shared" ca="1" si="12"/>
        <v>11.187886997836875</v>
      </c>
      <c r="AC161" s="8">
        <f t="shared" ca="1" si="12"/>
        <v>2.3073102188755561E-2</v>
      </c>
    </row>
    <row r="162" spans="1:29" x14ac:dyDescent="0.2">
      <c r="A162" s="17">
        <v>43411</v>
      </c>
      <c r="B162">
        <v>38</v>
      </c>
      <c r="C162">
        <v>40.299999999999997</v>
      </c>
      <c r="D162">
        <v>11.9</v>
      </c>
      <c r="G162" s="16">
        <f>B162*Solver!C$3/Solver!C$4</f>
        <v>36.671986670521868</v>
      </c>
      <c r="H162">
        <f>C162*Solver!D$3/Solver!D$4</f>
        <v>48.359999999999992</v>
      </c>
      <c r="I162">
        <f>D162*Solver!E$3/Solver!E$4</f>
        <v>14.28</v>
      </c>
      <c r="L162">
        <f t="shared" ca="1" si="13"/>
        <v>36.671986670521868</v>
      </c>
      <c r="M162">
        <f t="shared" ca="1" si="14"/>
        <v>48.359999999999992</v>
      </c>
      <c r="N162">
        <f t="shared" ca="1" si="15"/>
        <v>14.28</v>
      </c>
      <c r="Q162">
        <f t="shared" ca="1" si="10"/>
        <v>12.44612351699045</v>
      </c>
      <c r="R162">
        <f t="shared" ca="1" si="10"/>
        <v>32.812374749023256</v>
      </c>
      <c r="S162">
        <f t="shared" ca="1" si="10"/>
        <v>8.3903980734130332</v>
      </c>
      <c r="V162">
        <f t="shared" ca="1" si="11"/>
        <v>12.44612351699045</v>
      </c>
      <c r="W162">
        <f t="shared" ca="1" si="11"/>
        <v>32.812374749023256</v>
      </c>
      <c r="X162">
        <f t="shared" ca="1" si="11"/>
        <v>8.3903980734130332</v>
      </c>
      <c r="AA162" s="8">
        <f t="shared" ca="1" si="12"/>
        <v>3.4369895415428027</v>
      </c>
      <c r="AB162" s="8">
        <f t="shared" ca="1" si="12"/>
        <v>9.383095589217664</v>
      </c>
      <c r="AC162" s="8">
        <f t="shared" ca="1" si="12"/>
        <v>8.061587602353858E-3</v>
      </c>
    </row>
    <row r="163" spans="1:29" x14ac:dyDescent="0.2">
      <c r="A163" s="17">
        <v>43418</v>
      </c>
      <c r="B163">
        <v>44.7</v>
      </c>
      <c r="C163">
        <v>25.8</v>
      </c>
      <c r="D163">
        <v>20.6</v>
      </c>
      <c r="G163" s="16">
        <f>B163*Solver!C$3/Solver!C$4</f>
        <v>43.137836951903367</v>
      </c>
      <c r="H163">
        <f>C163*Solver!D$3/Solver!D$4</f>
        <v>30.96</v>
      </c>
      <c r="I163">
        <f>D163*Solver!E$3/Solver!E$4</f>
        <v>24.72</v>
      </c>
      <c r="L163">
        <f t="shared" ca="1" si="13"/>
        <v>43.137836951903367</v>
      </c>
      <c r="M163">
        <f t="shared" ca="1" si="14"/>
        <v>30.96</v>
      </c>
      <c r="N163">
        <f t="shared" ca="1" si="15"/>
        <v>24.72</v>
      </c>
      <c r="Q163">
        <f t="shared" ca="1" si="10"/>
        <v>13.944432848518064</v>
      </c>
      <c r="R163">
        <f t="shared" ca="1" si="10"/>
        <v>21.964476501689564</v>
      </c>
      <c r="S163">
        <f t="shared" ca="1" si="10"/>
        <v>13.014838193646019</v>
      </c>
      <c r="V163">
        <f t="shared" ca="1" si="11"/>
        <v>13.944432848518064</v>
      </c>
      <c r="W163">
        <f t="shared" ca="1" si="11"/>
        <v>21.964476501689564</v>
      </c>
      <c r="X163">
        <f t="shared" ca="1" si="11"/>
        <v>13.014838193646019</v>
      </c>
      <c r="AA163" s="8">
        <f t="shared" ca="1" si="12"/>
        <v>3.8507467644585542</v>
      </c>
      <c r="AB163" s="8">
        <f t="shared" ca="1" si="12"/>
        <v>6.2810078258238011</v>
      </c>
      <c r="AC163" s="8">
        <f t="shared" ca="1" si="12"/>
        <v>1.2504801001159044E-2</v>
      </c>
    </row>
    <row r="164" spans="1:29" x14ac:dyDescent="0.2">
      <c r="A164" s="17">
        <v>43425</v>
      </c>
      <c r="B164">
        <v>280.7</v>
      </c>
      <c r="C164">
        <v>13.9</v>
      </c>
      <c r="D164">
        <v>37</v>
      </c>
      <c r="G164" s="16">
        <f>B164*Solver!C$3/Solver!C$4</f>
        <v>270.8901752214602</v>
      </c>
      <c r="H164">
        <f>C164*Solver!D$3/Solver!D$4</f>
        <v>16.68</v>
      </c>
      <c r="I164">
        <f>D164*Solver!E$3/Solver!E$4</f>
        <v>44.4</v>
      </c>
      <c r="L164">
        <f t="shared" ca="1" si="13"/>
        <v>270.8901752214602</v>
      </c>
      <c r="M164">
        <f t="shared" ca="1" si="14"/>
        <v>16.68</v>
      </c>
      <c r="N164">
        <f t="shared" ca="1" si="15"/>
        <v>44.4</v>
      </c>
      <c r="Q164">
        <f t="shared" ca="1" si="10"/>
        <v>50.460933199005524</v>
      </c>
      <c r="R164">
        <f t="shared" ca="1" si="10"/>
        <v>12.588571231669953</v>
      </c>
      <c r="S164">
        <f t="shared" ca="1" si="10"/>
        <v>20.792484006203857</v>
      </c>
      <c r="V164">
        <f t="shared" ca="1" si="11"/>
        <v>50.460933199005524</v>
      </c>
      <c r="W164">
        <f t="shared" ca="1" si="11"/>
        <v>12.588571231669953</v>
      </c>
      <c r="X164">
        <f t="shared" ca="1" si="11"/>
        <v>20.792484006203857</v>
      </c>
      <c r="AA164" s="8">
        <f t="shared" ca="1" si="12"/>
        <v>13.934756426345455</v>
      </c>
      <c r="AB164" s="8">
        <f t="shared" ca="1" si="12"/>
        <v>3.599854265407926</v>
      </c>
      <c r="AC164" s="8">
        <f t="shared" ca="1" si="12"/>
        <v>1.9977649429733135E-2</v>
      </c>
    </row>
    <row r="165" spans="1:29" x14ac:dyDescent="0.2">
      <c r="A165" s="17">
        <v>43432</v>
      </c>
      <c r="B165">
        <v>121</v>
      </c>
      <c r="C165">
        <v>8.4</v>
      </c>
      <c r="D165">
        <v>48.7</v>
      </c>
      <c r="G165" s="16">
        <f>B165*Solver!C$3/Solver!C$4</f>
        <v>116.77132597718807</v>
      </c>
      <c r="H165">
        <f>C165*Solver!D$3/Solver!D$4</f>
        <v>10.08</v>
      </c>
      <c r="I165">
        <f>D165*Solver!E$3/Solver!E$4</f>
        <v>58.44</v>
      </c>
      <c r="L165">
        <f t="shared" ca="1" si="13"/>
        <v>116.77132597718807</v>
      </c>
      <c r="M165">
        <f t="shared" ca="1" si="14"/>
        <v>10.08</v>
      </c>
      <c r="N165">
        <f t="shared" ca="1" si="15"/>
        <v>58.44</v>
      </c>
      <c r="Q165">
        <f t="shared" ca="1" si="10"/>
        <v>27.9985376055754</v>
      </c>
      <c r="R165">
        <f t="shared" ca="1" si="10"/>
        <v>8.0004511703142018</v>
      </c>
      <c r="S165">
        <f t="shared" ca="1" si="10"/>
        <v>25.904079591994197</v>
      </c>
      <c r="V165">
        <f t="shared" ca="1" si="11"/>
        <v>27.9985376055754</v>
      </c>
      <c r="W165">
        <f t="shared" ca="1" si="11"/>
        <v>8.0004511703142018</v>
      </c>
      <c r="X165">
        <f t="shared" ca="1" si="11"/>
        <v>25.904079591994197</v>
      </c>
      <c r="AA165" s="8">
        <f t="shared" ca="1" si="12"/>
        <v>7.7317793606570833</v>
      </c>
      <c r="AB165" s="8">
        <f t="shared" ca="1" si="12"/>
        <v>2.2878258176105066</v>
      </c>
      <c r="AC165" s="8">
        <f t="shared" ca="1" si="12"/>
        <v>2.4888927207271497E-2</v>
      </c>
    </row>
    <row r="166" spans="1:29" x14ac:dyDescent="0.2">
      <c r="A166" s="17">
        <v>43439</v>
      </c>
      <c r="B166">
        <v>197.6</v>
      </c>
      <c r="C166">
        <v>23.3</v>
      </c>
      <c r="D166">
        <v>14.2</v>
      </c>
      <c r="G166" s="16">
        <f>B166*Solver!C$3/Solver!C$4</f>
        <v>190.69433068671373</v>
      </c>
      <c r="H166">
        <f>C166*Solver!D$3/Solver!D$4</f>
        <v>27.96</v>
      </c>
      <c r="I166">
        <f>D166*Solver!E$3/Solver!E$4</f>
        <v>17.04</v>
      </c>
      <c r="L166">
        <f t="shared" ca="1" si="13"/>
        <v>190.69433068671373</v>
      </c>
      <c r="M166">
        <f t="shared" ca="1" si="14"/>
        <v>27.96</v>
      </c>
      <c r="N166">
        <f t="shared" ca="1" si="15"/>
        <v>17.04</v>
      </c>
      <c r="Q166">
        <f t="shared" ca="1" si="10"/>
        <v>39.467211881083905</v>
      </c>
      <c r="R166">
        <f t="shared" ca="1" si="10"/>
        <v>20.039341685037261</v>
      </c>
      <c r="S166">
        <f t="shared" ca="1" si="10"/>
        <v>9.6644172611805494</v>
      </c>
      <c r="V166">
        <f t="shared" ca="1" si="11"/>
        <v>39.467211881083905</v>
      </c>
      <c r="W166">
        <f t="shared" ca="1" si="11"/>
        <v>20.039341685037261</v>
      </c>
      <c r="X166">
        <f t="shared" ca="1" si="11"/>
        <v>9.6644172611805494</v>
      </c>
      <c r="AA166" s="8">
        <f t="shared" ca="1" si="12"/>
        <v>10.898846880634192</v>
      </c>
      <c r="AB166" s="8">
        <f t="shared" ca="1" si="12"/>
        <v>5.7304922308707935</v>
      </c>
      <c r="AC166" s="8">
        <f t="shared" ca="1" si="12"/>
        <v>9.2856793795738721E-3</v>
      </c>
    </row>
    <row r="167" spans="1:29" x14ac:dyDescent="0.2">
      <c r="A167" s="17">
        <v>43446</v>
      </c>
      <c r="B167">
        <v>171.3</v>
      </c>
      <c r="C167">
        <v>39.700000000000003</v>
      </c>
      <c r="D167">
        <v>37.700000000000003</v>
      </c>
      <c r="G167" s="16">
        <f>B167*Solver!C$3/Solver!C$4</f>
        <v>165.31345570158942</v>
      </c>
      <c r="H167">
        <f>C167*Solver!D$3/Solver!D$4</f>
        <v>47.640000000000008</v>
      </c>
      <c r="I167">
        <f>D167*Solver!E$3/Solver!E$4</f>
        <v>45.24</v>
      </c>
      <c r="L167">
        <f t="shared" ca="1" si="13"/>
        <v>165.31345570158942</v>
      </c>
      <c r="M167">
        <f t="shared" ca="1" si="14"/>
        <v>47.640000000000008</v>
      </c>
      <c r="N167">
        <f t="shared" ca="1" si="15"/>
        <v>45.24</v>
      </c>
      <c r="Q167">
        <f t="shared" ca="1" si="10"/>
        <v>35.712129116734964</v>
      </c>
      <c r="R167">
        <f t="shared" ca="1" si="10"/>
        <v>32.372376113189432</v>
      </c>
      <c r="S167">
        <f t="shared" ca="1" si="10"/>
        <v>21.106590147828076</v>
      </c>
      <c r="V167">
        <f t="shared" ca="1" si="11"/>
        <v>35.712129116734964</v>
      </c>
      <c r="W167">
        <f t="shared" ca="1" si="11"/>
        <v>32.372376113189432</v>
      </c>
      <c r="X167">
        <f t="shared" ca="1" si="11"/>
        <v>21.106590147828076</v>
      </c>
      <c r="AA167" s="8">
        <f t="shared" ca="1" si="12"/>
        <v>9.8618830283088901</v>
      </c>
      <c r="AB167" s="8">
        <f t="shared" ca="1" si="12"/>
        <v>9.2572726553174878</v>
      </c>
      <c r="AC167" s="8">
        <f t="shared" ca="1" si="12"/>
        <v>2.0279446097183858E-2</v>
      </c>
    </row>
    <row r="168" spans="1:29" x14ac:dyDescent="0.2">
      <c r="A168" s="17">
        <v>43453</v>
      </c>
      <c r="B168">
        <v>187.8</v>
      </c>
      <c r="C168">
        <v>21.1</v>
      </c>
      <c r="D168">
        <v>9.5</v>
      </c>
      <c r="G168" s="16">
        <f>B168*Solver!C$3/Solver!C$4</f>
        <v>181.23681833484233</v>
      </c>
      <c r="H168">
        <f>C168*Solver!D$3/Solver!D$4</f>
        <v>25.320000000000004</v>
      </c>
      <c r="I168">
        <f>D168*Solver!E$3/Solver!E$4</f>
        <v>11.4</v>
      </c>
      <c r="L168">
        <f t="shared" ca="1" si="13"/>
        <v>181.23681833484233</v>
      </c>
      <c r="M168">
        <f t="shared" ca="1" si="14"/>
        <v>25.320000000000004</v>
      </c>
      <c r="N168">
        <f t="shared" ca="1" si="15"/>
        <v>11.4</v>
      </c>
      <c r="Q168">
        <f t="shared" ca="1" si="10"/>
        <v>38.086625938137715</v>
      </c>
      <c r="R168">
        <f t="shared" ca="1" si="10"/>
        <v>18.32809516650266</v>
      </c>
      <c r="S168">
        <f t="shared" ca="1" si="10"/>
        <v>7.0068671130283748</v>
      </c>
      <c r="V168">
        <f t="shared" ca="1" si="11"/>
        <v>38.086625938137715</v>
      </c>
      <c r="W168">
        <f t="shared" ca="1" si="11"/>
        <v>18.32809516650266</v>
      </c>
      <c r="X168">
        <f t="shared" ca="1" si="11"/>
        <v>7.0068671130283748</v>
      </c>
      <c r="AA168" s="8">
        <f t="shared" ca="1" si="12"/>
        <v>10.517598900841167</v>
      </c>
      <c r="AB168" s="8">
        <f t="shared" ca="1" si="12"/>
        <v>5.2411405828129505</v>
      </c>
      <c r="AC168" s="8">
        <f t="shared" ca="1" si="12"/>
        <v>6.7322756984226177E-3</v>
      </c>
    </row>
    <row r="169" spans="1:29" x14ac:dyDescent="0.2">
      <c r="A169" s="17">
        <v>43460</v>
      </c>
      <c r="B169">
        <v>4.0999999999999996</v>
      </c>
      <c r="C169">
        <v>11.6</v>
      </c>
      <c r="D169">
        <v>5.7</v>
      </c>
      <c r="G169" s="16">
        <f>B169*Solver!C$3/Solver!C$4</f>
        <v>3.9567143512931491</v>
      </c>
      <c r="H169">
        <f>C169*Solver!D$3/Solver!D$4</f>
        <v>13.92</v>
      </c>
      <c r="I169">
        <f>D169*Solver!E$3/Solver!E$4</f>
        <v>6.84</v>
      </c>
      <c r="L169">
        <f t="shared" ca="1" si="13"/>
        <v>3.9567143512931491</v>
      </c>
      <c r="M169">
        <f t="shared" ca="1" si="14"/>
        <v>13.92</v>
      </c>
      <c r="N169">
        <f t="shared" ca="1" si="15"/>
        <v>6.84</v>
      </c>
      <c r="Q169">
        <f t="shared" ca="1" si="10"/>
        <v>2.618992705028802</v>
      </c>
      <c r="R169">
        <f t="shared" ca="1" si="10"/>
        <v>10.697327986725597</v>
      </c>
      <c r="S169">
        <f t="shared" ca="1" si="10"/>
        <v>4.6563421116021226</v>
      </c>
      <c r="V169">
        <f t="shared" ca="1" si="11"/>
        <v>2.618992705028802</v>
      </c>
      <c r="W169">
        <f t="shared" ca="1" si="11"/>
        <v>10.697327986725597</v>
      </c>
      <c r="X169">
        <f t="shared" ca="1" si="11"/>
        <v>4.6563421116021226</v>
      </c>
      <c r="AA169" s="8">
        <f t="shared" ca="1" si="12"/>
        <v>0.72323326409808064</v>
      </c>
      <c r="AB169" s="8">
        <f t="shared" ca="1" si="12"/>
        <v>3.0590303754728239</v>
      </c>
      <c r="AC169" s="8">
        <f t="shared" ca="1" si="12"/>
        <v>4.4738651862247583E-3</v>
      </c>
    </row>
    <row r="170" spans="1:29" x14ac:dyDescent="0.2">
      <c r="A170" s="17">
        <v>43467</v>
      </c>
      <c r="B170">
        <v>93.9</v>
      </c>
      <c r="C170">
        <v>43.5</v>
      </c>
      <c r="D170">
        <v>50.5</v>
      </c>
      <c r="G170" s="16">
        <f>B170*Solver!C$3/Solver!C$4</f>
        <v>90.618409167421163</v>
      </c>
      <c r="H170">
        <f>C170*Solver!D$3/Solver!D$4</f>
        <v>52.2</v>
      </c>
      <c r="I170">
        <f>D170*Solver!E$3/Solver!E$4</f>
        <v>60.6</v>
      </c>
      <c r="L170">
        <f t="shared" ca="1" si="13"/>
        <v>90.618409167421163</v>
      </c>
      <c r="M170">
        <f t="shared" ca="1" si="14"/>
        <v>52.2</v>
      </c>
      <c r="N170">
        <f t="shared" ca="1" si="15"/>
        <v>60.6</v>
      </c>
      <c r="Q170">
        <f t="shared" ca="1" si="10"/>
        <v>23.445068373447914</v>
      </c>
      <c r="R170">
        <f t="shared" ca="1" si="10"/>
        <v>35.148229438673049</v>
      </c>
      <c r="S170">
        <f t="shared" ca="1" si="10"/>
        <v>26.667241831654515</v>
      </c>
      <c r="V170">
        <f t="shared" ca="1" si="11"/>
        <v>23.445068373447914</v>
      </c>
      <c r="W170">
        <f t="shared" ca="1" si="11"/>
        <v>35.148229438673049</v>
      </c>
      <c r="X170">
        <f t="shared" ca="1" si="11"/>
        <v>26.667241831654515</v>
      </c>
      <c r="AA170" s="8">
        <f t="shared" ca="1" si="12"/>
        <v>6.4743415642866173</v>
      </c>
      <c r="AB170" s="8">
        <f t="shared" ca="1" si="12"/>
        <v>10.051061501564766</v>
      </c>
      <c r="AC170" s="8">
        <f t="shared" ca="1" si="12"/>
        <v>2.562218195823799E-2</v>
      </c>
    </row>
    <row r="171" spans="1:29" x14ac:dyDescent="0.2">
      <c r="A171" s="17">
        <v>43474</v>
      </c>
      <c r="B171">
        <v>149.80000000000001</v>
      </c>
      <c r="C171">
        <v>1.3</v>
      </c>
      <c r="D171">
        <v>24.3</v>
      </c>
      <c r="G171" s="16">
        <f>B171*Solver!C$3/Solver!C$4</f>
        <v>144.56483166432045</v>
      </c>
      <c r="H171">
        <f>C171*Solver!D$3/Solver!D$4</f>
        <v>1.56</v>
      </c>
      <c r="I171">
        <f>D171*Solver!E$3/Solver!E$4</f>
        <v>29.16</v>
      </c>
      <c r="L171">
        <f t="shared" ca="1" si="13"/>
        <v>144.56483166432045</v>
      </c>
      <c r="M171">
        <f t="shared" ca="1" si="14"/>
        <v>1.56</v>
      </c>
      <c r="N171">
        <f t="shared" ca="1" si="15"/>
        <v>29.16</v>
      </c>
      <c r="Q171">
        <f t="shared" ca="1" si="10"/>
        <v>32.512012885268803</v>
      </c>
      <c r="R171">
        <f t="shared" ca="1" si="10"/>
        <v>1.4921488155528795</v>
      </c>
      <c r="S171">
        <f t="shared" ca="1" si="10"/>
        <v>14.853541560129564</v>
      </c>
      <c r="V171">
        <f t="shared" ca="1" si="11"/>
        <v>32.512012885268803</v>
      </c>
      <c r="W171">
        <f t="shared" ca="1" si="11"/>
        <v>1.4921488155528795</v>
      </c>
      <c r="X171">
        <f t="shared" ca="1" si="11"/>
        <v>14.853541560129564</v>
      </c>
      <c r="AA171" s="8">
        <f t="shared" ca="1" si="12"/>
        <v>8.9781728510592487</v>
      </c>
      <c r="AB171" s="8">
        <f t="shared" ca="1" si="12"/>
        <v>0.42669800880801406</v>
      </c>
      <c r="AC171" s="8">
        <f t="shared" ca="1" si="12"/>
        <v>1.4271447605283804E-2</v>
      </c>
    </row>
    <row r="172" spans="1:29" x14ac:dyDescent="0.2">
      <c r="A172" s="17">
        <v>43481</v>
      </c>
      <c r="B172">
        <v>11.7</v>
      </c>
      <c r="C172">
        <v>36.9</v>
      </c>
      <c r="D172">
        <v>45.2</v>
      </c>
      <c r="G172" s="16">
        <f>B172*Solver!C$3/Solver!C$4</f>
        <v>11.291111685397524</v>
      </c>
      <c r="H172">
        <f>C172*Solver!D$3/Solver!D$4</f>
        <v>44.28</v>
      </c>
      <c r="I172">
        <f>D172*Solver!E$3/Solver!E$4</f>
        <v>54.24</v>
      </c>
      <c r="L172">
        <f t="shared" ca="1" si="13"/>
        <v>11.291111685397524</v>
      </c>
      <c r="M172">
        <f t="shared" ca="1" si="14"/>
        <v>44.28</v>
      </c>
      <c r="N172">
        <f t="shared" ca="1" si="15"/>
        <v>54.24</v>
      </c>
      <c r="Q172">
        <f t="shared" ca="1" si="10"/>
        <v>5.4565192571837287</v>
      </c>
      <c r="R172">
        <f t="shared" ca="1" si="10"/>
        <v>30.310063832523504</v>
      </c>
      <c r="S172">
        <f t="shared" ca="1" si="10"/>
        <v>24.403703776677304</v>
      </c>
      <c r="V172">
        <f t="shared" ca="1" si="11"/>
        <v>5.4565192571837287</v>
      </c>
      <c r="W172">
        <f t="shared" ca="1" si="11"/>
        <v>30.310063832523504</v>
      </c>
      <c r="X172">
        <f t="shared" ca="1" si="11"/>
        <v>24.403703776677304</v>
      </c>
      <c r="AA172" s="8">
        <f t="shared" ca="1" si="12"/>
        <v>1.5068145189597324</v>
      </c>
      <c r="AB172" s="8">
        <f t="shared" ca="1" si="12"/>
        <v>8.6675295046824701</v>
      </c>
      <c r="AC172" s="8">
        <f t="shared" ca="1" si="12"/>
        <v>2.3447349469743476E-2</v>
      </c>
    </row>
    <row r="173" spans="1:29" x14ac:dyDescent="0.2">
      <c r="A173" s="17">
        <v>43488</v>
      </c>
      <c r="B173">
        <v>131.69999999999999</v>
      </c>
      <c r="C173">
        <v>18.399999999999999</v>
      </c>
      <c r="D173">
        <v>34.6</v>
      </c>
      <c r="G173" s="16">
        <f>B173*Solver!C$3/Solver!C$4</f>
        <v>127.09738538178237</v>
      </c>
      <c r="H173">
        <f>C173*Solver!D$3/Solver!D$4</f>
        <v>22.08</v>
      </c>
      <c r="I173">
        <f>D173*Solver!E$3/Solver!E$4</f>
        <v>41.52</v>
      </c>
      <c r="L173">
        <f t="shared" ca="1" si="13"/>
        <v>127.09738538178237</v>
      </c>
      <c r="M173">
        <f t="shared" ca="1" si="14"/>
        <v>22.08</v>
      </c>
      <c r="N173">
        <f t="shared" ca="1" si="15"/>
        <v>41.52</v>
      </c>
      <c r="Q173">
        <f t="shared" ca="1" si="10"/>
        <v>29.709519746817293</v>
      </c>
      <c r="R173">
        <f t="shared" ca="1" si="10"/>
        <v>16.203139167988713</v>
      </c>
      <c r="S173">
        <f t="shared" ca="1" si="10"/>
        <v>19.70633565881851</v>
      </c>
      <c r="V173">
        <f t="shared" ca="1" si="11"/>
        <v>29.709519746817293</v>
      </c>
      <c r="W173">
        <f t="shared" ca="1" si="11"/>
        <v>16.203139167988713</v>
      </c>
      <c r="X173">
        <f t="shared" ca="1" si="11"/>
        <v>19.70633565881851</v>
      </c>
      <c r="AA173" s="8">
        <f t="shared" ca="1" si="12"/>
        <v>8.2042660523717466</v>
      </c>
      <c r="AB173" s="8">
        <f t="shared" ca="1" si="12"/>
        <v>4.6334837030703051</v>
      </c>
      <c r="AC173" s="8">
        <f t="shared" ca="1" si="12"/>
        <v>1.8934066041318639E-2</v>
      </c>
    </row>
    <row r="174" spans="1:29" x14ac:dyDescent="0.2">
      <c r="A174" s="17">
        <v>43495</v>
      </c>
      <c r="B174">
        <v>172.5</v>
      </c>
      <c r="C174">
        <v>18.100000000000001</v>
      </c>
      <c r="D174">
        <v>30.7</v>
      </c>
      <c r="G174" s="16">
        <f>B174*Solver!C$3/Solver!C$4</f>
        <v>166.47151843855323</v>
      </c>
      <c r="H174">
        <f>C174*Solver!D$3/Solver!D$4</f>
        <v>21.720000000000002</v>
      </c>
      <c r="I174">
        <f>D174*Solver!E$3/Solver!E$4</f>
        <v>36.840000000000003</v>
      </c>
      <c r="L174">
        <f t="shared" ca="1" si="13"/>
        <v>166.47151843855323</v>
      </c>
      <c r="M174">
        <f t="shared" ca="1" si="14"/>
        <v>21.720000000000002</v>
      </c>
      <c r="N174">
        <f t="shared" ca="1" si="15"/>
        <v>36.840000000000003</v>
      </c>
      <c r="Q174">
        <f t="shared" ca="1" si="10"/>
        <v>35.887066431521433</v>
      </c>
      <c r="R174">
        <f t="shared" ca="1" si="10"/>
        <v>15.96518071512271</v>
      </c>
      <c r="S174">
        <f t="shared" ca="1" si="10"/>
        <v>17.908355096434686</v>
      </c>
      <c r="V174">
        <f t="shared" ca="1" si="11"/>
        <v>35.887066431521433</v>
      </c>
      <c r="W174">
        <f t="shared" ca="1" si="11"/>
        <v>15.96518071512271</v>
      </c>
      <c r="X174">
        <f t="shared" ca="1" si="11"/>
        <v>17.908355096434686</v>
      </c>
      <c r="AA174" s="8">
        <f t="shared" ca="1" si="12"/>
        <v>9.9101918628247851</v>
      </c>
      <c r="AB174" s="8">
        <f t="shared" ca="1" si="12"/>
        <v>4.565436604175992</v>
      </c>
      <c r="AC174" s="8">
        <f t="shared" ca="1" si="12"/>
        <v>1.7206546359396016E-2</v>
      </c>
    </row>
    <row r="175" spans="1:29" x14ac:dyDescent="0.2">
      <c r="A175" s="17">
        <v>43502</v>
      </c>
      <c r="B175">
        <v>85.7</v>
      </c>
      <c r="C175">
        <v>35.799999999999997</v>
      </c>
      <c r="D175">
        <v>49.3</v>
      </c>
      <c r="G175" s="16">
        <f>B175*Solver!C$3/Solver!C$4</f>
        <v>82.704980464834861</v>
      </c>
      <c r="H175">
        <f>C175*Solver!D$3/Solver!D$4</f>
        <v>42.959999999999994</v>
      </c>
      <c r="I175">
        <f>D175*Solver!E$3/Solver!E$4</f>
        <v>59.16</v>
      </c>
      <c r="L175">
        <f t="shared" ca="1" si="13"/>
        <v>82.704980464834861</v>
      </c>
      <c r="M175">
        <f t="shared" ca="1" si="14"/>
        <v>42.959999999999994</v>
      </c>
      <c r="N175">
        <f t="shared" ca="1" si="15"/>
        <v>59.16</v>
      </c>
      <c r="Q175">
        <f t="shared" ca="1" si="10"/>
        <v>21.992376629000113</v>
      </c>
      <c r="R175">
        <f t="shared" ca="1" si="10"/>
        <v>29.495641456138994</v>
      </c>
      <c r="S175">
        <f t="shared" ca="1" si="10"/>
        <v>26.159083989239477</v>
      </c>
      <c r="V175">
        <f t="shared" ca="1" si="11"/>
        <v>21.992376629000113</v>
      </c>
      <c r="W175">
        <f t="shared" ca="1" si="11"/>
        <v>29.495641456138994</v>
      </c>
      <c r="X175">
        <f t="shared" ca="1" si="11"/>
        <v>26.159083989239477</v>
      </c>
      <c r="AA175" s="8">
        <f t="shared" ca="1" si="12"/>
        <v>6.0731816106724033</v>
      </c>
      <c r="AB175" s="8">
        <f t="shared" ca="1" si="12"/>
        <v>8.4346355716445647</v>
      </c>
      <c r="AC175" s="8">
        <f t="shared" ca="1" si="12"/>
        <v>2.513393826269357E-2</v>
      </c>
    </row>
    <row r="176" spans="1:29" x14ac:dyDescent="0.2">
      <c r="A176" s="17">
        <v>43509</v>
      </c>
      <c r="B176">
        <v>188.4</v>
      </c>
      <c r="C176">
        <v>18.100000000000001</v>
      </c>
      <c r="D176">
        <v>25.6</v>
      </c>
      <c r="G176" s="16">
        <f>B176*Solver!C$3/Solver!C$4</f>
        <v>181.81584970332423</v>
      </c>
      <c r="H176">
        <f>C176*Solver!D$3/Solver!D$4</f>
        <v>21.720000000000002</v>
      </c>
      <c r="I176">
        <f>D176*Solver!E$3/Solver!E$4</f>
        <v>30.72</v>
      </c>
      <c r="L176">
        <f t="shared" ca="1" si="13"/>
        <v>181.81584970332423</v>
      </c>
      <c r="M176">
        <f t="shared" ca="1" si="14"/>
        <v>21.720000000000002</v>
      </c>
      <c r="N176">
        <f t="shared" ca="1" si="15"/>
        <v>30.72</v>
      </c>
      <c r="Q176">
        <f t="shared" ca="1" si="10"/>
        <v>38.171762932224894</v>
      </c>
      <c r="R176">
        <f t="shared" ca="1" si="10"/>
        <v>15.96518071512271</v>
      </c>
      <c r="S176">
        <f t="shared" ca="1" si="10"/>
        <v>15.485918492116481</v>
      </c>
      <c r="V176">
        <f t="shared" ca="1" si="11"/>
        <v>38.171762932224894</v>
      </c>
      <c r="W176">
        <f t="shared" ca="1" si="11"/>
        <v>15.96518071512271</v>
      </c>
      <c r="X176">
        <f t="shared" ca="1" si="11"/>
        <v>15.485918492116481</v>
      </c>
      <c r="AA176" s="8">
        <f t="shared" ca="1" si="12"/>
        <v>10.541109430676144</v>
      </c>
      <c r="AB176" s="8">
        <f t="shared" ca="1" si="12"/>
        <v>4.565436604175992</v>
      </c>
      <c r="AC176" s="8">
        <f t="shared" ca="1" si="12"/>
        <v>1.4879042380920778E-2</v>
      </c>
    </row>
    <row r="177" spans="1:29" x14ac:dyDescent="0.2">
      <c r="A177" s="17">
        <v>43516</v>
      </c>
      <c r="B177">
        <v>163.5</v>
      </c>
      <c r="C177">
        <v>36.799999999999997</v>
      </c>
      <c r="D177">
        <v>7.4</v>
      </c>
      <c r="G177" s="16">
        <f>B177*Solver!C$3/Solver!C$4</f>
        <v>157.78604791132437</v>
      </c>
      <c r="H177">
        <f>C177*Solver!D$3/Solver!D$4</f>
        <v>44.16</v>
      </c>
      <c r="I177">
        <f>D177*Solver!E$3/Solver!E$4</f>
        <v>8.8800000000000008</v>
      </c>
      <c r="L177">
        <f t="shared" ca="1" si="13"/>
        <v>157.78604791132437</v>
      </c>
      <c r="M177">
        <f t="shared" ca="1" si="14"/>
        <v>44.16</v>
      </c>
      <c r="N177">
        <f t="shared" ca="1" si="15"/>
        <v>8.8800000000000008</v>
      </c>
      <c r="Q177">
        <f t="shared" ca="1" si="10"/>
        <v>34.565911918306654</v>
      </c>
      <c r="R177">
        <f t="shared" ca="1" si="10"/>
        <v>30.236126820391451</v>
      </c>
      <c r="S177">
        <f t="shared" ca="1" si="10"/>
        <v>5.7376013837634741</v>
      </c>
      <c r="V177">
        <f t="shared" ca="1" si="11"/>
        <v>34.565911918306654</v>
      </c>
      <c r="W177">
        <f t="shared" ca="1" si="11"/>
        <v>30.236126820391451</v>
      </c>
      <c r="X177">
        <f t="shared" ca="1" si="11"/>
        <v>5.7376013837634741</v>
      </c>
      <c r="AA177" s="8">
        <f t="shared" ca="1" si="12"/>
        <v>9.545355836693231</v>
      </c>
      <c r="AB177" s="8">
        <f t="shared" ca="1" si="12"/>
        <v>8.6463863214254619</v>
      </c>
      <c r="AC177" s="8">
        <f t="shared" ca="1" si="12"/>
        <v>5.5127510968953058E-3</v>
      </c>
    </row>
    <row r="178" spans="1:29" x14ac:dyDescent="0.2">
      <c r="A178" s="17">
        <v>43523</v>
      </c>
      <c r="B178">
        <v>117.2</v>
      </c>
      <c r="C178">
        <v>14.7</v>
      </c>
      <c r="D178">
        <v>5.4</v>
      </c>
      <c r="G178" s="16">
        <f>B178*Solver!C$3/Solver!C$4</f>
        <v>113.10412731013588</v>
      </c>
      <c r="H178">
        <f>C178*Solver!D$3/Solver!D$4</f>
        <v>17.64</v>
      </c>
      <c r="I178">
        <f>D178*Solver!E$3/Solver!E$4</f>
        <v>6.48</v>
      </c>
      <c r="L178">
        <f t="shared" ca="1" si="13"/>
        <v>113.10412731013588</v>
      </c>
      <c r="M178">
        <f t="shared" ca="1" si="14"/>
        <v>17.64</v>
      </c>
      <c r="N178">
        <f t="shared" ca="1" si="15"/>
        <v>6.48</v>
      </c>
      <c r="Q178">
        <f t="shared" ca="1" si="10"/>
        <v>27.380092891214794</v>
      </c>
      <c r="R178">
        <f t="shared" ca="1" si="10"/>
        <v>13.238803092061843</v>
      </c>
      <c r="S178">
        <f t="shared" ca="1" si="10"/>
        <v>4.4592313507200378</v>
      </c>
      <c r="V178">
        <f t="shared" ca="1" si="11"/>
        <v>27.380092891214794</v>
      </c>
      <c r="W178">
        <f t="shared" ca="1" si="11"/>
        <v>13.238803092061843</v>
      </c>
      <c r="X178">
        <f t="shared" ca="1" si="11"/>
        <v>4.4592313507200378</v>
      </c>
      <c r="AA178" s="8">
        <f t="shared" ca="1" si="12"/>
        <v>7.5609962238532304</v>
      </c>
      <c r="AB178" s="8">
        <f t="shared" ca="1" si="12"/>
        <v>3.7857959336924982</v>
      </c>
      <c r="AC178" s="8">
        <f t="shared" ca="1" si="12"/>
        <v>4.2844789792398051E-3</v>
      </c>
    </row>
    <row r="179" spans="1:29" x14ac:dyDescent="0.2">
      <c r="A179" s="17">
        <v>43530</v>
      </c>
      <c r="B179">
        <v>234.5</v>
      </c>
      <c r="C179">
        <v>3.4</v>
      </c>
      <c r="D179">
        <v>84.8</v>
      </c>
      <c r="G179" s="16">
        <f>B179*Solver!C$3/Solver!C$4</f>
        <v>226.30475984835206</v>
      </c>
      <c r="H179">
        <f>C179*Solver!D$3/Solver!D$4</f>
        <v>4.08</v>
      </c>
      <c r="I179">
        <f>D179*Solver!E$3/Solver!E$4</f>
        <v>101.76</v>
      </c>
      <c r="L179">
        <f t="shared" ca="1" si="13"/>
        <v>226.30475984835206</v>
      </c>
      <c r="M179">
        <f t="shared" ca="1" si="14"/>
        <v>4.08</v>
      </c>
      <c r="N179">
        <f t="shared" ca="1" si="15"/>
        <v>101.76</v>
      </c>
      <c r="Q179">
        <f t="shared" ca="1" si="10"/>
        <v>44.492374282154458</v>
      </c>
      <c r="R179">
        <f t="shared" ca="1" si="10"/>
        <v>3.5448196689846658</v>
      </c>
      <c r="S179">
        <f t="shared" ca="1" si="10"/>
        <v>40.37027228884147</v>
      </c>
      <c r="V179">
        <f t="shared" ca="1" si="11"/>
        <v>44.492374282154458</v>
      </c>
      <c r="W179">
        <f t="shared" ca="1" si="11"/>
        <v>3.5448196689846658</v>
      </c>
      <c r="X179">
        <f t="shared" ca="1" si="11"/>
        <v>40.37027228884147</v>
      </c>
      <c r="AA179" s="8">
        <f t="shared" ca="1" si="12"/>
        <v>12.286542462592383</v>
      </c>
      <c r="AB179" s="8">
        <f t="shared" ca="1" si="12"/>
        <v>1.0136840766641599</v>
      </c>
      <c r="AC179" s="8">
        <f t="shared" ca="1" si="12"/>
        <v>3.8788205725141293E-2</v>
      </c>
    </row>
    <row r="180" spans="1:29" x14ac:dyDescent="0.2">
      <c r="A180" s="17">
        <v>43537</v>
      </c>
      <c r="B180">
        <v>17.899999999999999</v>
      </c>
      <c r="C180">
        <v>37.6</v>
      </c>
      <c r="D180">
        <v>21.6</v>
      </c>
      <c r="G180" s="16">
        <f>B180*Solver!C$3/Solver!C$4</f>
        <v>17.274435826377406</v>
      </c>
      <c r="H180">
        <f>C180*Solver!D$3/Solver!D$4</f>
        <v>45.12</v>
      </c>
      <c r="I180">
        <f>D180*Solver!E$3/Solver!E$4</f>
        <v>25.92</v>
      </c>
      <c r="L180">
        <f t="shared" ca="1" si="13"/>
        <v>17.274435826377406</v>
      </c>
      <c r="M180">
        <f t="shared" ca="1" si="14"/>
        <v>45.12</v>
      </c>
      <c r="N180">
        <f t="shared" ca="1" si="15"/>
        <v>25.92</v>
      </c>
      <c r="Q180">
        <f t="shared" ca="1" si="10"/>
        <v>7.348229482806742</v>
      </c>
      <c r="R180">
        <f t="shared" ca="1" si="10"/>
        <v>30.827065264667237</v>
      </c>
      <c r="S180">
        <f t="shared" ca="1" si="10"/>
        <v>13.517861664377804</v>
      </c>
      <c r="V180">
        <f t="shared" ca="1" si="11"/>
        <v>7.348229482806742</v>
      </c>
      <c r="W180">
        <f t="shared" ca="1" si="11"/>
        <v>30.827065264667237</v>
      </c>
      <c r="X180">
        <f t="shared" ca="1" si="11"/>
        <v>13.517861664377804</v>
      </c>
      <c r="AA180" s="8">
        <f t="shared" ca="1" si="12"/>
        <v>2.029209162739392</v>
      </c>
      <c r="AB180" s="8">
        <f t="shared" ca="1" si="12"/>
        <v>8.8153723199212983</v>
      </c>
      <c r="AC180" s="8">
        <f t="shared" ca="1" si="12"/>
        <v>1.298811153539867E-2</v>
      </c>
    </row>
    <row r="181" spans="1:29" x14ac:dyDescent="0.2">
      <c r="A181" s="17">
        <v>43544</v>
      </c>
      <c r="B181">
        <v>206.8</v>
      </c>
      <c r="C181">
        <v>5.2</v>
      </c>
      <c r="D181">
        <v>19.399999999999999</v>
      </c>
      <c r="G181" s="16">
        <f>B181*Solver!C$3/Solver!C$4</f>
        <v>199.57281167010325</v>
      </c>
      <c r="H181">
        <f>C181*Solver!D$3/Solver!D$4</f>
        <v>6.24</v>
      </c>
      <c r="I181">
        <f>D181*Solver!E$3/Solver!E$4</f>
        <v>23.28</v>
      </c>
      <c r="L181">
        <f t="shared" ca="1" si="13"/>
        <v>199.57281167010325</v>
      </c>
      <c r="M181">
        <f t="shared" ca="1" si="14"/>
        <v>6.24</v>
      </c>
      <c r="N181">
        <f t="shared" ca="1" si="15"/>
        <v>23.28</v>
      </c>
      <c r="Q181">
        <f t="shared" ca="1" si="10"/>
        <v>40.744684862807041</v>
      </c>
      <c r="R181">
        <f t="shared" ca="1" si="10"/>
        <v>5.1959639676048148</v>
      </c>
      <c r="S181">
        <f t="shared" ca="1" si="10"/>
        <v>12.404703290174865</v>
      </c>
      <c r="V181">
        <f t="shared" ca="1" si="11"/>
        <v>40.744684862807041</v>
      </c>
      <c r="W181">
        <f t="shared" ca="1" si="11"/>
        <v>5.1959639676048148</v>
      </c>
      <c r="X181">
        <f t="shared" ca="1" si="11"/>
        <v>12.404703290174865</v>
      </c>
      <c r="AA181" s="8">
        <f t="shared" ca="1" si="12"/>
        <v>11.251620278053247</v>
      </c>
      <c r="AB181" s="8">
        <f t="shared" ca="1" si="12"/>
        <v>1.4858487677006047</v>
      </c>
      <c r="AC181" s="8">
        <f t="shared" ca="1" si="12"/>
        <v>1.1918576613406532E-2</v>
      </c>
    </row>
    <row r="182" spans="1:29" x14ac:dyDescent="0.2">
      <c r="A182" s="17">
        <v>43551</v>
      </c>
      <c r="B182">
        <v>215.4</v>
      </c>
      <c r="C182">
        <v>23.6</v>
      </c>
      <c r="D182">
        <v>57.6</v>
      </c>
      <c r="G182" s="16">
        <f>B182*Solver!C$3/Solver!C$4</f>
        <v>207.87226128501081</v>
      </c>
      <c r="H182">
        <f>C182*Solver!D$3/Solver!D$4</f>
        <v>28.320000000000004</v>
      </c>
      <c r="I182">
        <f>D182*Solver!E$3/Solver!E$4</f>
        <v>69.12</v>
      </c>
      <c r="L182">
        <f t="shared" ca="1" si="13"/>
        <v>207.87226128501081</v>
      </c>
      <c r="M182">
        <f t="shared" ca="1" si="14"/>
        <v>28.320000000000004</v>
      </c>
      <c r="N182">
        <f t="shared" ca="1" si="15"/>
        <v>69.12</v>
      </c>
      <c r="Q182">
        <f t="shared" ca="1" si="10"/>
        <v>41.923504399155739</v>
      </c>
      <c r="R182">
        <f t="shared" ca="1" si="10"/>
        <v>20.271408438510147</v>
      </c>
      <c r="S182">
        <f t="shared" ca="1" si="10"/>
        <v>29.626679789309048</v>
      </c>
      <c r="V182">
        <f t="shared" ca="1" si="11"/>
        <v>41.923504399155739</v>
      </c>
      <c r="W182">
        <f t="shared" ca="1" si="11"/>
        <v>20.271408438510147</v>
      </c>
      <c r="X182">
        <f t="shared" ca="1" si="11"/>
        <v>29.626679789309048</v>
      </c>
      <c r="AA182" s="8">
        <f t="shared" ca="1" si="12"/>
        <v>11.577150585724217</v>
      </c>
      <c r="AB182" s="8">
        <f t="shared" ca="1" si="12"/>
        <v>5.7968545270340819</v>
      </c>
      <c r="AC182" s="8">
        <f t="shared" ca="1" si="12"/>
        <v>2.8465642797713794E-2</v>
      </c>
    </row>
    <row r="183" spans="1:29" x14ac:dyDescent="0.2">
      <c r="A183" s="17">
        <v>43558</v>
      </c>
      <c r="B183">
        <v>284.3</v>
      </c>
      <c r="C183">
        <v>10.6</v>
      </c>
      <c r="D183">
        <v>6.4</v>
      </c>
      <c r="G183" s="16">
        <f>B183*Solver!C$3/Solver!C$4</f>
        <v>274.36436343235181</v>
      </c>
      <c r="H183">
        <f>C183*Solver!D$3/Solver!D$4</f>
        <v>12.72</v>
      </c>
      <c r="I183">
        <f>D183*Solver!E$3/Solver!E$4</f>
        <v>7.68</v>
      </c>
      <c r="L183">
        <f t="shared" ca="1" si="13"/>
        <v>274.36436343235181</v>
      </c>
      <c r="M183">
        <f t="shared" ca="1" si="14"/>
        <v>12.72</v>
      </c>
      <c r="N183">
        <f t="shared" ca="1" si="15"/>
        <v>7.68</v>
      </c>
      <c r="Q183">
        <f t="shared" ca="1" si="10"/>
        <v>50.913082371387532</v>
      </c>
      <c r="R183">
        <f t="shared" ca="1" si="10"/>
        <v>9.8636669600785343</v>
      </c>
      <c r="S183">
        <f t="shared" ca="1" si="10"/>
        <v>5.108447988982987</v>
      </c>
      <c r="V183">
        <f t="shared" ca="1" si="11"/>
        <v>50.913082371387532</v>
      </c>
      <c r="W183">
        <f t="shared" ca="1" si="11"/>
        <v>9.8636669600785343</v>
      </c>
      <c r="X183">
        <f t="shared" ca="1" si="11"/>
        <v>5.108447988982987</v>
      </c>
      <c r="AA183" s="8">
        <f t="shared" ca="1" si="12"/>
        <v>14.059617149009243</v>
      </c>
      <c r="AB183" s="8">
        <f t="shared" ca="1" si="12"/>
        <v>2.8206349176046737</v>
      </c>
      <c r="AC183" s="8">
        <f t="shared" ca="1" si="12"/>
        <v>4.9082535315875322E-3</v>
      </c>
    </row>
    <row r="184" spans="1:29" x14ac:dyDescent="0.2">
      <c r="A184" s="17">
        <v>43565</v>
      </c>
      <c r="B184">
        <v>50</v>
      </c>
      <c r="C184">
        <v>11.6</v>
      </c>
      <c r="D184">
        <v>18.399999999999999</v>
      </c>
      <c r="G184" s="16">
        <f>B184*Solver!C$3/Solver!C$4</f>
        <v>48.25261404016036</v>
      </c>
      <c r="H184">
        <f>C184*Solver!D$3/Solver!D$4</f>
        <v>13.92</v>
      </c>
      <c r="I184">
        <f>D184*Solver!E$3/Solver!E$4</f>
        <v>22.08</v>
      </c>
      <c r="L184">
        <f t="shared" ca="1" si="13"/>
        <v>48.25261404016036</v>
      </c>
      <c r="M184">
        <f t="shared" ca="1" si="14"/>
        <v>13.92</v>
      </c>
      <c r="N184">
        <f t="shared" ca="1" si="15"/>
        <v>22.08</v>
      </c>
      <c r="Q184">
        <f t="shared" ca="1" si="10"/>
        <v>15.082196407234315</v>
      </c>
      <c r="R184">
        <f t="shared" ca="1" si="10"/>
        <v>10.697327986725597</v>
      </c>
      <c r="S184">
        <f t="shared" ca="1" si="10"/>
        <v>11.89047639933016</v>
      </c>
      <c r="V184">
        <f t="shared" ca="1" si="11"/>
        <v>15.082196407234315</v>
      </c>
      <c r="W184">
        <f t="shared" ca="1" si="11"/>
        <v>10.697327986725597</v>
      </c>
      <c r="X184">
        <f t="shared" ca="1" si="11"/>
        <v>11.89047639933016</v>
      </c>
      <c r="AA184" s="8">
        <f t="shared" ca="1" si="12"/>
        <v>4.164939488539912</v>
      </c>
      <c r="AB184" s="8">
        <f t="shared" ca="1" si="12"/>
        <v>3.0590303754728239</v>
      </c>
      <c r="AC184" s="8">
        <f t="shared" ca="1" si="12"/>
        <v>1.142450170876445E-2</v>
      </c>
    </row>
    <row r="185" spans="1:29" x14ac:dyDescent="0.2">
      <c r="A185" s="17">
        <v>43572</v>
      </c>
      <c r="B185">
        <v>164.5</v>
      </c>
      <c r="C185">
        <v>20.9</v>
      </c>
      <c r="D185">
        <v>47.4</v>
      </c>
      <c r="G185" s="16">
        <f>B185*Solver!C$3/Solver!C$4</f>
        <v>158.75110019212758</v>
      </c>
      <c r="H185">
        <f>C185*Solver!D$3/Solver!D$4</f>
        <v>25.08</v>
      </c>
      <c r="I185">
        <f>D185*Solver!E$3/Solver!E$4</f>
        <v>56.88</v>
      </c>
      <c r="L185">
        <f t="shared" ca="1" si="13"/>
        <v>158.75110019212758</v>
      </c>
      <c r="M185">
        <f t="shared" ca="1" si="14"/>
        <v>25.08</v>
      </c>
      <c r="N185">
        <f t="shared" ca="1" si="15"/>
        <v>56.88</v>
      </c>
      <c r="Q185">
        <f t="shared" ca="1" si="10"/>
        <v>34.713765121230665</v>
      </c>
      <c r="R185">
        <f t="shared" ca="1" si="10"/>
        <v>18.171667388045734</v>
      </c>
      <c r="S185">
        <f t="shared" ca="1" si="10"/>
        <v>25.349399170515841</v>
      </c>
      <c r="V185">
        <f t="shared" ca="1" si="11"/>
        <v>34.713765121230665</v>
      </c>
      <c r="W185">
        <f t="shared" ca="1" si="11"/>
        <v>18.171667388045734</v>
      </c>
      <c r="X185">
        <f t="shared" ca="1" si="11"/>
        <v>25.349399170515841</v>
      </c>
      <c r="AA185" s="8">
        <f t="shared" ca="1" si="12"/>
        <v>9.5861854099687758</v>
      </c>
      <c r="AB185" s="8">
        <f t="shared" ca="1" si="12"/>
        <v>5.196408166787073</v>
      </c>
      <c r="AC185" s="8">
        <f t="shared" ca="1" si="12"/>
        <v>2.4355984101362416E-2</v>
      </c>
    </row>
    <row r="186" spans="1:29" x14ac:dyDescent="0.2">
      <c r="A186" s="17">
        <v>43579</v>
      </c>
      <c r="B186">
        <v>19.600000000000001</v>
      </c>
      <c r="C186">
        <v>20.100000000000001</v>
      </c>
      <c r="D186">
        <v>17</v>
      </c>
      <c r="G186" s="16">
        <f>B186*Solver!C$3/Solver!C$4</f>
        <v>18.915024703742862</v>
      </c>
      <c r="H186">
        <f>C186*Solver!D$3/Solver!D$4</f>
        <v>24.120000000000005</v>
      </c>
      <c r="I186">
        <f>D186*Solver!E$3/Solver!E$4</f>
        <v>20.399999999999999</v>
      </c>
      <c r="L186">
        <f t="shared" ca="1" si="13"/>
        <v>18.915024703742862</v>
      </c>
      <c r="M186">
        <f t="shared" ca="1" si="14"/>
        <v>24.120000000000005</v>
      </c>
      <c r="N186">
        <f t="shared" ca="1" si="15"/>
        <v>20.399999999999999</v>
      </c>
      <c r="Q186">
        <f t="shared" ca="1" si="10"/>
        <v>7.8300554748386091</v>
      </c>
      <c r="R186">
        <f t="shared" ca="1" si="10"/>
        <v>17.544442527673802</v>
      </c>
      <c r="S186">
        <f t="shared" ca="1" si="10"/>
        <v>11.161026362386337</v>
      </c>
      <c r="V186">
        <f t="shared" ca="1" si="11"/>
        <v>7.8300554748386091</v>
      </c>
      <c r="W186">
        <f t="shared" ca="1" si="11"/>
        <v>17.544442527673802</v>
      </c>
      <c r="X186">
        <f t="shared" ca="1" si="11"/>
        <v>11.161026362386337</v>
      </c>
      <c r="AA186" s="8">
        <f t="shared" ca="1" si="12"/>
        <v>2.1622651213433968</v>
      </c>
      <c r="AB186" s="8">
        <f t="shared" ca="1" si="12"/>
        <v>5.0170456285429088</v>
      </c>
      <c r="AC186" s="8">
        <f t="shared" ca="1" si="12"/>
        <v>1.0723638016373415E-2</v>
      </c>
    </row>
    <row r="187" spans="1:29" x14ac:dyDescent="0.2">
      <c r="A187" s="17">
        <v>43586</v>
      </c>
      <c r="B187">
        <v>168.4</v>
      </c>
      <c r="C187">
        <v>7.1</v>
      </c>
      <c r="D187">
        <v>12.8</v>
      </c>
      <c r="G187" s="16">
        <f>B187*Solver!C$3/Solver!C$4</f>
        <v>162.51480408726007</v>
      </c>
      <c r="H187">
        <f>C187*Solver!D$3/Solver!D$4</f>
        <v>8.52</v>
      </c>
      <c r="I187">
        <f>D187*Solver!E$3/Solver!E$4</f>
        <v>15.36</v>
      </c>
      <c r="L187">
        <f t="shared" ca="1" si="13"/>
        <v>162.51480408726007</v>
      </c>
      <c r="M187">
        <f t="shared" ca="1" si="14"/>
        <v>8.52</v>
      </c>
      <c r="N187">
        <f t="shared" ca="1" si="15"/>
        <v>15.36</v>
      </c>
      <c r="Q187">
        <f t="shared" ca="1" si="10"/>
        <v>35.287837922035919</v>
      </c>
      <c r="R187">
        <f t="shared" ca="1" si="10"/>
        <v>6.8769463349856244</v>
      </c>
      <c r="S187">
        <f t="shared" ca="1" si="10"/>
        <v>8.8943245487561828</v>
      </c>
      <c r="V187">
        <f t="shared" ca="1" si="11"/>
        <v>35.287837922035919</v>
      </c>
      <c r="W187">
        <f t="shared" ca="1" si="11"/>
        <v>6.8769463349856244</v>
      </c>
      <c r="X187">
        <f t="shared" ca="1" si="11"/>
        <v>8.8943245487561828</v>
      </c>
      <c r="AA187" s="8">
        <f t="shared" ca="1" si="12"/>
        <v>9.7447152694674664</v>
      </c>
      <c r="AB187" s="8">
        <f t="shared" ca="1" si="12"/>
        <v>1.9665460155397927</v>
      </c>
      <c r="AC187" s="8">
        <f t="shared" ca="1" si="12"/>
        <v>8.5457657534474315E-3</v>
      </c>
    </row>
    <row r="188" spans="1:29" x14ac:dyDescent="0.2">
      <c r="A188" s="17">
        <v>43593</v>
      </c>
      <c r="B188">
        <v>222.4</v>
      </c>
      <c r="C188">
        <v>3.4</v>
      </c>
      <c r="D188">
        <v>13.1</v>
      </c>
      <c r="G188" s="16">
        <f>B188*Solver!C$3/Solver!C$4</f>
        <v>214.62762725063328</v>
      </c>
      <c r="H188">
        <f>C188*Solver!D$3/Solver!D$4</f>
        <v>4.08</v>
      </c>
      <c r="I188">
        <f>D188*Solver!E$3/Solver!E$4</f>
        <v>15.72</v>
      </c>
      <c r="L188">
        <f t="shared" ca="1" si="13"/>
        <v>214.62762725063328</v>
      </c>
      <c r="M188">
        <f t="shared" ca="1" si="14"/>
        <v>4.08</v>
      </c>
      <c r="N188">
        <f t="shared" ca="1" si="15"/>
        <v>15.72</v>
      </c>
      <c r="Q188">
        <f t="shared" ca="1" si="10"/>
        <v>42.872611358743683</v>
      </c>
      <c r="R188">
        <f t="shared" ca="1" si="10"/>
        <v>3.5448196689846658</v>
      </c>
      <c r="S188">
        <f t="shared" ca="1" si="10"/>
        <v>9.0607058879837545</v>
      </c>
      <c r="V188">
        <f t="shared" ca="1" si="11"/>
        <v>42.872611358743683</v>
      </c>
      <c r="W188">
        <f t="shared" ca="1" si="11"/>
        <v>3.5448196689846658</v>
      </c>
      <c r="X188">
        <f t="shared" ca="1" si="11"/>
        <v>9.0607058879837545</v>
      </c>
      <c r="AA188" s="8">
        <f t="shared" ca="1" si="12"/>
        <v>11.839245903150251</v>
      </c>
      <c r="AB188" s="8">
        <f t="shared" ca="1" si="12"/>
        <v>1.0136840766641599</v>
      </c>
      <c r="AC188" s="8">
        <f t="shared" ca="1" si="12"/>
        <v>8.705626791010149E-3</v>
      </c>
    </row>
    <row r="189" spans="1:29" x14ac:dyDescent="0.2">
      <c r="A189" s="17">
        <v>43600</v>
      </c>
      <c r="B189">
        <v>276.89999999999998</v>
      </c>
      <c r="C189">
        <v>48.9</v>
      </c>
      <c r="D189">
        <v>41.8</v>
      </c>
      <c r="G189" s="16">
        <f>B189*Solver!C$3/Solver!C$4</f>
        <v>267.22297655440804</v>
      </c>
      <c r="H189">
        <f>C189*Solver!D$3/Solver!D$4</f>
        <v>58.68</v>
      </c>
      <c r="I189">
        <f>D189*Solver!E$3/Solver!E$4</f>
        <v>50.16</v>
      </c>
      <c r="L189">
        <f t="shared" ca="1" si="13"/>
        <v>267.22297655440804</v>
      </c>
      <c r="M189">
        <f t="shared" ca="1" si="14"/>
        <v>58.68</v>
      </c>
      <c r="N189">
        <f t="shared" ca="1" si="15"/>
        <v>50.16</v>
      </c>
      <c r="Q189">
        <f t="shared" ca="1" si="10"/>
        <v>49.98177303387677</v>
      </c>
      <c r="R189">
        <f t="shared" ca="1" si="10"/>
        <v>39.051803435528313</v>
      </c>
      <c r="S189">
        <f t="shared" ca="1" si="10"/>
        <v>22.923768935731932</v>
      </c>
      <c r="V189">
        <f t="shared" ca="1" si="11"/>
        <v>49.98177303387677</v>
      </c>
      <c r="W189">
        <f t="shared" ca="1" si="11"/>
        <v>39.051803435528313</v>
      </c>
      <c r="X189">
        <f t="shared" ca="1" si="11"/>
        <v>22.923768935731932</v>
      </c>
      <c r="AA189" s="8">
        <f t="shared" ca="1" si="12"/>
        <v>13.80243663424125</v>
      </c>
      <c r="AB189" s="8">
        <f t="shared" ca="1" si="12"/>
        <v>11.167335719210891</v>
      </c>
      <c r="AC189" s="8">
        <f t="shared" ca="1" si="12"/>
        <v>2.2025411647286428E-2</v>
      </c>
    </row>
    <row r="190" spans="1:29" x14ac:dyDescent="0.2">
      <c r="A190" s="17">
        <v>43607</v>
      </c>
      <c r="B190">
        <v>248.4</v>
      </c>
      <c r="C190">
        <v>30.2</v>
      </c>
      <c r="D190">
        <v>20.3</v>
      </c>
      <c r="G190" s="16">
        <f>B190*Solver!C$3/Solver!C$4</f>
        <v>239.71898655151665</v>
      </c>
      <c r="H190">
        <f>C190*Solver!D$3/Solver!D$4</f>
        <v>36.24</v>
      </c>
      <c r="I190">
        <f>D190*Solver!E$3/Solver!E$4</f>
        <v>24.36</v>
      </c>
      <c r="L190">
        <f t="shared" ca="1" si="13"/>
        <v>239.71898655151665</v>
      </c>
      <c r="M190">
        <f t="shared" ca="1" si="14"/>
        <v>36.24</v>
      </c>
      <c r="N190">
        <f t="shared" ca="1" si="15"/>
        <v>24.36</v>
      </c>
      <c r="Q190">
        <f t="shared" ca="1" si="10"/>
        <v>46.322469398825682</v>
      </c>
      <c r="R190">
        <f t="shared" ca="1" si="10"/>
        <v>25.308672740443829</v>
      </c>
      <c r="S190">
        <f t="shared" ca="1" si="10"/>
        <v>12.86298689488358</v>
      </c>
      <c r="V190">
        <f t="shared" ca="1" si="11"/>
        <v>46.322469398825682</v>
      </c>
      <c r="W190">
        <f t="shared" ca="1" si="11"/>
        <v>25.308672740443829</v>
      </c>
      <c r="X190">
        <f t="shared" ca="1" si="11"/>
        <v>12.86298689488358</v>
      </c>
      <c r="AA190" s="8">
        <f t="shared" ca="1" si="12"/>
        <v>12.791922131004073</v>
      </c>
      <c r="AB190" s="8">
        <f t="shared" ca="1" si="12"/>
        <v>7.2373212050700717</v>
      </c>
      <c r="AC190" s="8">
        <f t="shared" ca="1" si="12"/>
        <v>1.2358900587758678E-2</v>
      </c>
    </row>
    <row r="191" spans="1:29" x14ac:dyDescent="0.2">
      <c r="A191" s="17">
        <v>43614</v>
      </c>
      <c r="B191">
        <v>170.2</v>
      </c>
      <c r="C191">
        <v>7.8</v>
      </c>
      <c r="D191">
        <v>35.200000000000003</v>
      </c>
      <c r="G191" s="16">
        <f>B191*Solver!C$3/Solver!C$4</f>
        <v>164.25189819270585</v>
      </c>
      <c r="H191">
        <f>C191*Solver!D$3/Solver!D$4</f>
        <v>9.36</v>
      </c>
      <c r="I191">
        <f>D191*Solver!E$3/Solver!E$4</f>
        <v>42.24</v>
      </c>
      <c r="L191">
        <f t="shared" ca="1" si="13"/>
        <v>164.25189819270585</v>
      </c>
      <c r="M191">
        <f t="shared" ca="1" si="14"/>
        <v>9.36</v>
      </c>
      <c r="N191">
        <f t="shared" ca="1" si="15"/>
        <v>42.24</v>
      </c>
      <c r="Q191">
        <f t="shared" ca="1" si="10"/>
        <v>35.55144668582988</v>
      </c>
      <c r="R191">
        <f t="shared" ca="1" si="10"/>
        <v>7.484249618229585</v>
      </c>
      <c r="S191">
        <f t="shared" ca="1" si="10"/>
        <v>19.979247533363669</v>
      </c>
      <c r="V191">
        <f t="shared" ca="1" si="11"/>
        <v>35.55144668582988</v>
      </c>
      <c r="W191">
        <f t="shared" ca="1" si="11"/>
        <v>7.484249618229585</v>
      </c>
      <c r="X191">
        <f t="shared" ca="1" si="11"/>
        <v>19.979247533363669</v>
      </c>
      <c r="AA191" s="8">
        <f t="shared" ca="1" si="12"/>
        <v>9.8175106714239089</v>
      </c>
      <c r="AB191" s="8">
        <f t="shared" ca="1" si="12"/>
        <v>2.1402117377531304</v>
      </c>
      <c r="AC191" s="8">
        <f t="shared" ca="1" si="12"/>
        <v>1.9196282799703434E-2</v>
      </c>
    </row>
    <row r="192" spans="1:29" x14ac:dyDescent="0.2">
      <c r="A192" s="17">
        <v>43621</v>
      </c>
      <c r="B192">
        <v>276.7</v>
      </c>
      <c r="C192">
        <v>2.2999999999999998</v>
      </c>
      <c r="D192">
        <v>23.7</v>
      </c>
      <c r="G192" s="16">
        <f>B192*Solver!C$3/Solver!C$4</f>
        <v>267.02996609824743</v>
      </c>
      <c r="H192">
        <f>C192*Solver!D$3/Solver!D$4</f>
        <v>2.76</v>
      </c>
      <c r="I192">
        <f>D192*Solver!E$3/Solver!E$4</f>
        <v>28.44</v>
      </c>
      <c r="L192">
        <f t="shared" ca="1" si="13"/>
        <v>267.02996609824743</v>
      </c>
      <c r="M192">
        <f t="shared" ca="1" si="14"/>
        <v>2.76</v>
      </c>
      <c r="N192">
        <f t="shared" ca="1" si="15"/>
        <v>28.44</v>
      </c>
      <c r="Q192">
        <f t="shared" ca="1" si="10"/>
        <v>49.956499626212661</v>
      </c>
      <c r="R192">
        <f t="shared" ca="1" si="10"/>
        <v>2.493550533164937</v>
      </c>
      <c r="S192">
        <f t="shared" ca="1" si="10"/>
        <v>14.559406563667375</v>
      </c>
      <c r="V192">
        <f t="shared" ca="1" si="11"/>
        <v>49.956499626212661</v>
      </c>
      <c r="W192">
        <f t="shared" ca="1" si="11"/>
        <v>2.493550533164937</v>
      </c>
      <c r="X192">
        <f t="shared" ca="1" si="11"/>
        <v>14.559406563667375</v>
      </c>
      <c r="AA192" s="8">
        <f t="shared" ca="1" si="12"/>
        <v>13.795457397878851</v>
      </c>
      <c r="AB192" s="8">
        <f t="shared" ca="1" si="12"/>
        <v>0.71306094691996502</v>
      </c>
      <c r="AC192" s="8">
        <f t="shared" ca="1" si="12"/>
        <v>1.398883943578447E-2</v>
      </c>
    </row>
    <row r="193" spans="1:29" x14ac:dyDescent="0.2">
      <c r="A193" s="17">
        <v>43628</v>
      </c>
      <c r="B193">
        <v>165.6</v>
      </c>
      <c r="C193">
        <v>10</v>
      </c>
      <c r="D193">
        <v>17.600000000000001</v>
      </c>
      <c r="G193" s="16">
        <f>B193*Solver!C$3/Solver!C$4</f>
        <v>159.81265770101109</v>
      </c>
      <c r="H193">
        <f>C193*Solver!D$3/Solver!D$4</f>
        <v>12</v>
      </c>
      <c r="I193">
        <f>D193*Solver!E$3/Solver!E$4</f>
        <v>21.12</v>
      </c>
      <c r="L193">
        <f t="shared" ca="1" si="13"/>
        <v>159.81265770101109</v>
      </c>
      <c r="M193">
        <f t="shared" ca="1" si="14"/>
        <v>12</v>
      </c>
      <c r="N193">
        <f t="shared" ca="1" si="15"/>
        <v>21.12</v>
      </c>
      <c r="Q193">
        <f t="shared" ca="1" si="10"/>
        <v>34.87609257223852</v>
      </c>
      <c r="R193">
        <f t="shared" ca="1" si="10"/>
        <v>9.359725702851641</v>
      </c>
      <c r="S193">
        <f t="shared" ca="1" si="10"/>
        <v>11.475064387826707</v>
      </c>
      <c r="V193">
        <f t="shared" ca="1" si="11"/>
        <v>34.87609257223852</v>
      </c>
      <c r="W193">
        <f t="shared" ca="1" si="11"/>
        <v>9.359725702851641</v>
      </c>
      <c r="X193">
        <f t="shared" ca="1" si="11"/>
        <v>11.475064387826707</v>
      </c>
      <c r="AA193" s="8">
        <f t="shared" ca="1" si="12"/>
        <v>9.631012038168123</v>
      </c>
      <c r="AB193" s="8">
        <f t="shared" ca="1" si="12"/>
        <v>2.6765268174114314</v>
      </c>
      <c r="AC193" s="8">
        <f t="shared" ca="1" si="12"/>
        <v>1.1025369237038606E-2</v>
      </c>
    </row>
    <row r="194" spans="1:29" x14ac:dyDescent="0.2">
      <c r="A194" s="17">
        <v>43635</v>
      </c>
      <c r="B194">
        <v>156.6</v>
      </c>
      <c r="C194">
        <v>2.6</v>
      </c>
      <c r="D194">
        <v>8.3000000000000007</v>
      </c>
      <c r="G194" s="16">
        <f>B194*Solver!C$3/Solver!C$4</f>
        <v>151.12718717378223</v>
      </c>
      <c r="H194">
        <f>C194*Solver!D$3/Solver!D$4</f>
        <v>3.12</v>
      </c>
      <c r="I194">
        <f>D194*Solver!E$3/Solver!E$4</f>
        <v>9.9600000000000009</v>
      </c>
      <c r="L194">
        <f t="shared" ca="1" si="13"/>
        <v>151.12718717378223</v>
      </c>
      <c r="M194">
        <f t="shared" ca="1" si="14"/>
        <v>3.12</v>
      </c>
      <c r="N194">
        <f t="shared" ca="1" si="15"/>
        <v>9.9600000000000009</v>
      </c>
      <c r="Q194">
        <f t="shared" ref="Q194:S213" ca="1" si="16">L194^Q$7</f>
        <v>33.538205343271798</v>
      </c>
      <c r="R194">
        <f t="shared" ca="1" si="16"/>
        <v>2.7844481463868145</v>
      </c>
      <c r="S194">
        <f t="shared" ca="1" si="16"/>
        <v>6.2893747205740498</v>
      </c>
      <c r="V194">
        <f t="shared" ref="V194:X213" ca="1" si="17">Q194*V$5+V193*(1-V$5)</f>
        <v>33.538205343271798</v>
      </c>
      <c r="W194">
        <f t="shared" ca="1" si="17"/>
        <v>2.7844481463868145</v>
      </c>
      <c r="X194">
        <f t="shared" ca="1" si="17"/>
        <v>6.2893747205740498</v>
      </c>
      <c r="AA194" s="8">
        <f t="shared" ref="AA194:AC213" ca="1" si="18">V194*AA$8</f>
        <v>9.2615552826213001</v>
      </c>
      <c r="AB194" s="8">
        <f t="shared" ca="1" si="18"/>
        <v>0.79624663928188089</v>
      </c>
      <c r="AC194" s="8">
        <f t="shared" ca="1" si="18"/>
        <v>6.0429010435869455E-3</v>
      </c>
    </row>
    <row r="195" spans="1:29" x14ac:dyDescent="0.2">
      <c r="A195" s="17">
        <v>43642</v>
      </c>
      <c r="B195">
        <v>218.5</v>
      </c>
      <c r="C195">
        <v>5.4</v>
      </c>
      <c r="D195">
        <v>27.4</v>
      </c>
      <c r="G195" s="16">
        <f>B195*Solver!C$3/Solver!C$4</f>
        <v>210.86392335550076</v>
      </c>
      <c r="H195">
        <f>C195*Solver!D$3/Solver!D$4</f>
        <v>6.48</v>
      </c>
      <c r="I195">
        <f>D195*Solver!E$3/Solver!E$4</f>
        <v>32.880000000000003</v>
      </c>
      <c r="L195">
        <f t="shared" ca="1" si="13"/>
        <v>210.86392335550076</v>
      </c>
      <c r="M195">
        <f t="shared" ca="1" si="14"/>
        <v>6.48</v>
      </c>
      <c r="N195">
        <f t="shared" ca="1" si="15"/>
        <v>32.880000000000003</v>
      </c>
      <c r="Q195">
        <f t="shared" ca="1" si="16"/>
        <v>42.344947421203919</v>
      </c>
      <c r="R195">
        <f t="shared" ca="1" si="16"/>
        <v>5.3754831552769131</v>
      </c>
      <c r="S195">
        <f t="shared" ca="1" si="16"/>
        <v>16.351042489730023</v>
      </c>
      <c r="V195">
        <f t="shared" ca="1" si="17"/>
        <v>42.344947421203919</v>
      </c>
      <c r="W195">
        <f t="shared" ca="1" si="17"/>
        <v>5.3754831552769131</v>
      </c>
      <c r="X195">
        <f t="shared" ca="1" si="17"/>
        <v>16.351042489730023</v>
      </c>
      <c r="AA195" s="8">
        <f t="shared" ca="1" si="18"/>
        <v>11.693531823397009</v>
      </c>
      <c r="AB195" s="8">
        <f t="shared" ca="1" si="18"/>
        <v>1.5371844515976121</v>
      </c>
      <c r="AC195" s="8">
        <f t="shared" ca="1" si="18"/>
        <v>1.5710263120704244E-2</v>
      </c>
    </row>
    <row r="196" spans="1:29" x14ac:dyDescent="0.2">
      <c r="A196" s="17">
        <v>43649</v>
      </c>
      <c r="B196">
        <v>56.2</v>
      </c>
      <c r="C196">
        <v>5.7</v>
      </c>
      <c r="D196">
        <v>29.7</v>
      </c>
      <c r="G196" s="16">
        <f>B196*Solver!C$3/Solver!C$4</f>
        <v>54.235938181140249</v>
      </c>
      <c r="H196">
        <f>C196*Solver!D$3/Solver!D$4</f>
        <v>6.84</v>
      </c>
      <c r="I196">
        <f>D196*Solver!E$3/Solver!E$4</f>
        <v>35.64</v>
      </c>
      <c r="L196">
        <f t="shared" ca="1" si="13"/>
        <v>54.235938181140249</v>
      </c>
      <c r="M196">
        <f t="shared" ca="1" si="14"/>
        <v>6.84</v>
      </c>
      <c r="N196">
        <f t="shared" ca="1" si="15"/>
        <v>35.64</v>
      </c>
      <c r="Q196">
        <f t="shared" ca="1" si="16"/>
        <v>16.36820327777378</v>
      </c>
      <c r="R196">
        <f t="shared" ca="1" si="16"/>
        <v>5.6435254977149274</v>
      </c>
      <c r="S196">
        <f t="shared" ca="1" si="16"/>
        <v>17.440147605830504</v>
      </c>
      <c r="V196">
        <f t="shared" ca="1" si="17"/>
        <v>16.36820327777378</v>
      </c>
      <c r="W196">
        <f t="shared" ca="1" si="17"/>
        <v>5.6435254977149274</v>
      </c>
      <c r="X196">
        <f t="shared" ca="1" si="17"/>
        <v>17.440147605830504</v>
      </c>
      <c r="AA196" s="8">
        <f t="shared" ca="1" si="18"/>
        <v>4.5200695142352627</v>
      </c>
      <c r="AB196" s="8">
        <f t="shared" ca="1" si="18"/>
        <v>1.6138344027301059</v>
      </c>
      <c r="AC196" s="8">
        <f t="shared" ca="1" si="18"/>
        <v>1.6756687405320374E-2</v>
      </c>
    </row>
    <row r="197" spans="1:29" x14ac:dyDescent="0.2">
      <c r="A197" s="17">
        <v>43656</v>
      </c>
      <c r="B197">
        <v>287.60000000000002</v>
      </c>
      <c r="C197">
        <v>43</v>
      </c>
      <c r="D197">
        <v>71.8</v>
      </c>
      <c r="G197" s="16">
        <f>B197*Solver!C$3/Solver!C$4</f>
        <v>277.54903595900237</v>
      </c>
      <c r="H197">
        <f>C197*Solver!D$3/Solver!D$4</f>
        <v>51.6</v>
      </c>
      <c r="I197">
        <f>D197*Solver!E$3/Solver!E$4</f>
        <v>86.16</v>
      </c>
      <c r="L197">
        <f t="shared" ca="1" si="13"/>
        <v>277.54903595900237</v>
      </c>
      <c r="M197">
        <f t="shared" ca="1" si="14"/>
        <v>51.6</v>
      </c>
      <c r="N197">
        <f t="shared" ca="1" si="15"/>
        <v>86.16</v>
      </c>
      <c r="Q197">
        <f t="shared" ca="1" si="16"/>
        <v>51.326045691269549</v>
      </c>
      <c r="R197">
        <f t="shared" ca="1" si="16"/>
        <v>34.784417212232114</v>
      </c>
      <c r="S197">
        <f t="shared" ca="1" si="16"/>
        <v>35.338210406048489</v>
      </c>
      <c r="V197">
        <f t="shared" ca="1" si="17"/>
        <v>51.326045691269549</v>
      </c>
      <c r="W197">
        <f t="shared" ca="1" si="17"/>
        <v>34.784417212232114</v>
      </c>
      <c r="X197">
        <f t="shared" ca="1" si="17"/>
        <v>35.338210406048489</v>
      </c>
      <c r="AA197" s="8">
        <f t="shared" ca="1" si="18"/>
        <v>14.17365672201667</v>
      </c>
      <c r="AB197" s="8">
        <f t="shared" ca="1" si="18"/>
        <v>9.9470249932860408</v>
      </c>
      <c r="AC197" s="8">
        <f t="shared" ca="1" si="18"/>
        <v>3.3953344812266896E-2</v>
      </c>
    </row>
    <row r="198" spans="1:29" x14ac:dyDescent="0.2">
      <c r="A198" s="17">
        <v>43663</v>
      </c>
      <c r="B198">
        <v>253.8</v>
      </c>
      <c r="C198">
        <v>21.3</v>
      </c>
      <c r="D198">
        <v>30</v>
      </c>
      <c r="G198" s="16">
        <f>B198*Solver!C$3/Solver!C$4</f>
        <v>244.93026886785398</v>
      </c>
      <c r="H198">
        <f>C198*Solver!D$3/Solver!D$4</f>
        <v>25.56</v>
      </c>
      <c r="I198">
        <f>D198*Solver!E$3/Solver!E$4</f>
        <v>36</v>
      </c>
      <c r="L198">
        <f t="shared" ca="1" si="13"/>
        <v>244.93026886785398</v>
      </c>
      <c r="M198">
        <f t="shared" ca="1" si="14"/>
        <v>25.56</v>
      </c>
      <c r="N198">
        <f t="shared" ca="1" si="15"/>
        <v>36</v>
      </c>
      <c r="Q198">
        <f t="shared" ca="1" si="16"/>
        <v>47.025099318331435</v>
      </c>
      <c r="R198">
        <f t="shared" ca="1" si="16"/>
        <v>18.484374740103881</v>
      </c>
      <c r="S198">
        <f t="shared" ca="1" si="16"/>
        <v>17.58093630950113</v>
      </c>
      <c r="V198">
        <f t="shared" ca="1" si="17"/>
        <v>47.025099318331435</v>
      </c>
      <c r="W198">
        <f t="shared" ca="1" si="17"/>
        <v>18.484374740103881</v>
      </c>
      <c r="X198">
        <f t="shared" ca="1" si="17"/>
        <v>17.58093630950113</v>
      </c>
      <c r="AA198" s="8">
        <f t="shared" ca="1" si="18"/>
        <v>12.985952961697635</v>
      </c>
      <c r="AB198" s="8">
        <f t="shared" ca="1" si="18"/>
        <v>5.2858306178670604</v>
      </c>
      <c r="AC198" s="8">
        <f t="shared" ca="1" si="18"/>
        <v>1.6891958754561721E-2</v>
      </c>
    </row>
    <row r="199" spans="1:29" x14ac:dyDescent="0.2">
      <c r="A199" s="17">
        <v>43670</v>
      </c>
      <c r="B199">
        <v>205</v>
      </c>
      <c r="C199">
        <v>45.1</v>
      </c>
      <c r="D199">
        <v>19.600000000000001</v>
      </c>
      <c r="G199" s="16">
        <f>B199*Solver!C$3/Solver!C$4</f>
        <v>197.83571756465747</v>
      </c>
      <c r="H199">
        <f>C199*Solver!D$3/Solver!D$4</f>
        <v>54.12</v>
      </c>
      <c r="I199">
        <f>D199*Solver!E$3/Solver!E$4</f>
        <v>23.52</v>
      </c>
      <c r="L199">
        <f t="shared" ca="1" si="13"/>
        <v>197.83571756465747</v>
      </c>
      <c r="M199">
        <f t="shared" ca="1" si="14"/>
        <v>54.12</v>
      </c>
      <c r="N199">
        <f t="shared" ca="1" si="15"/>
        <v>23.52</v>
      </c>
      <c r="Q199">
        <f t="shared" ca="1" si="16"/>
        <v>40.496108534096507</v>
      </c>
      <c r="R199">
        <f t="shared" ca="1" si="16"/>
        <v>36.309645527028579</v>
      </c>
      <c r="S199">
        <f t="shared" ca="1" si="16"/>
        <v>12.506905082955816</v>
      </c>
      <c r="V199">
        <f t="shared" ca="1" si="17"/>
        <v>40.496108534096507</v>
      </c>
      <c r="W199">
        <f t="shared" ca="1" si="17"/>
        <v>36.309645527028579</v>
      </c>
      <c r="X199">
        <f t="shared" ca="1" si="17"/>
        <v>12.506905082955816</v>
      </c>
      <c r="AA199" s="8">
        <f t="shared" ca="1" si="18"/>
        <v>11.18297607402563</v>
      </c>
      <c r="AB199" s="8">
        <f t="shared" ca="1" si="18"/>
        <v>10.383182485164699</v>
      </c>
      <c r="AC199" s="8">
        <f t="shared" ca="1" si="18"/>
        <v>1.2016773230350369E-2</v>
      </c>
    </row>
    <row r="200" spans="1:29" x14ac:dyDescent="0.2">
      <c r="A200" s="17">
        <v>43677</v>
      </c>
      <c r="B200">
        <v>139.5</v>
      </c>
      <c r="C200">
        <v>2.1</v>
      </c>
      <c r="D200">
        <v>26.6</v>
      </c>
      <c r="G200" s="16">
        <f>B200*Solver!C$3/Solver!C$4</f>
        <v>134.62479317204739</v>
      </c>
      <c r="H200">
        <f>C200*Solver!D$3/Solver!D$4</f>
        <v>2.52</v>
      </c>
      <c r="I200">
        <f>D200*Solver!E$3/Solver!E$4</f>
        <v>31.92</v>
      </c>
      <c r="L200">
        <f t="shared" ca="1" si="13"/>
        <v>134.62479317204739</v>
      </c>
      <c r="M200">
        <f t="shared" ca="1" si="14"/>
        <v>2.52</v>
      </c>
      <c r="N200">
        <f t="shared" ca="1" si="15"/>
        <v>31.92</v>
      </c>
      <c r="Q200">
        <f t="shared" ca="1" si="16"/>
        <v>30.930542291388999</v>
      </c>
      <c r="R200">
        <f t="shared" ca="1" si="16"/>
        <v>2.297526274643507</v>
      </c>
      <c r="S200">
        <f t="shared" ca="1" si="16"/>
        <v>15.967991991988983</v>
      </c>
      <c r="V200">
        <f t="shared" ca="1" si="17"/>
        <v>30.930542291388999</v>
      </c>
      <c r="W200">
        <f t="shared" ca="1" si="17"/>
        <v>2.297526274643507</v>
      </c>
      <c r="X200">
        <f t="shared" ca="1" si="17"/>
        <v>15.967991991988983</v>
      </c>
      <c r="AA200" s="8">
        <f t="shared" ca="1" si="18"/>
        <v>8.5414506954416964</v>
      </c>
      <c r="AB200" s="8">
        <f t="shared" ca="1" si="18"/>
        <v>0.65700543830223401</v>
      </c>
      <c r="AC200" s="8">
        <f t="shared" ca="1" si="18"/>
        <v>1.5342223950614126E-2</v>
      </c>
    </row>
    <row r="201" spans="1:29" x14ac:dyDescent="0.2">
      <c r="A201" s="17">
        <v>43684</v>
      </c>
      <c r="B201">
        <v>191.1</v>
      </c>
      <c r="C201">
        <v>28.7</v>
      </c>
      <c r="D201">
        <v>18.2</v>
      </c>
      <c r="G201" s="16">
        <f>B201*Solver!C$3/Solver!C$4</f>
        <v>184.42149086149288</v>
      </c>
      <c r="H201">
        <f>C201*Solver!D$3/Solver!D$4</f>
        <v>34.44</v>
      </c>
      <c r="I201">
        <f>D201*Solver!E$3/Solver!E$4</f>
        <v>21.84</v>
      </c>
      <c r="L201">
        <f t="shared" ca="1" si="13"/>
        <v>184.42149086149288</v>
      </c>
      <c r="M201">
        <f t="shared" ca="1" si="14"/>
        <v>34.44</v>
      </c>
      <c r="N201">
        <f t="shared" ca="1" si="15"/>
        <v>21.84</v>
      </c>
      <c r="Q201">
        <f t="shared" ca="1" si="16"/>
        <v>38.553878108567531</v>
      </c>
      <c r="R201">
        <f t="shared" ca="1" si="16"/>
        <v>24.174462602110619</v>
      </c>
      <c r="S201">
        <f t="shared" ca="1" si="16"/>
        <v>11.786968074446083</v>
      </c>
      <c r="V201">
        <f t="shared" ca="1" si="17"/>
        <v>38.553878108567531</v>
      </c>
      <c r="W201">
        <f t="shared" ca="1" si="17"/>
        <v>24.174462602110619</v>
      </c>
      <c r="X201">
        <f t="shared" ca="1" si="17"/>
        <v>11.786968074446083</v>
      </c>
      <c r="AA201" s="8">
        <f t="shared" ca="1" si="18"/>
        <v>10.646630307354059</v>
      </c>
      <c r="AB201" s="8">
        <f t="shared" ca="1" si="18"/>
        <v>6.9129800920710167</v>
      </c>
      <c r="AC201" s="8">
        <f t="shared" ca="1" si="18"/>
        <v>1.1325049761273423E-2</v>
      </c>
    </row>
    <row r="202" spans="1:29" x14ac:dyDescent="0.2">
      <c r="A202" s="17">
        <v>43691</v>
      </c>
      <c r="B202">
        <v>286</v>
      </c>
      <c r="C202">
        <v>13.9</v>
      </c>
      <c r="D202">
        <v>3.7</v>
      </c>
      <c r="G202" s="16">
        <f>B202*Solver!C$3/Solver!C$4</f>
        <v>276.00495230971723</v>
      </c>
      <c r="H202">
        <f>C202*Solver!D$3/Solver!D$4</f>
        <v>16.68</v>
      </c>
      <c r="I202">
        <f>D202*Solver!E$3/Solver!E$4</f>
        <v>4.4400000000000004</v>
      </c>
      <c r="L202">
        <f t="shared" ca="1" si="13"/>
        <v>276.00495230971723</v>
      </c>
      <c r="M202">
        <f t="shared" ca="1" si="14"/>
        <v>16.68</v>
      </c>
      <c r="N202">
        <f t="shared" ca="1" si="15"/>
        <v>4.4400000000000004</v>
      </c>
      <c r="Q202">
        <f t="shared" ca="1" si="16"/>
        <v>51.125999592078529</v>
      </c>
      <c r="R202">
        <f t="shared" ca="1" si="16"/>
        <v>12.588571231669953</v>
      </c>
      <c r="S202">
        <f t="shared" ca="1" si="16"/>
        <v>3.295386635578907</v>
      </c>
      <c r="V202">
        <f t="shared" ca="1" si="17"/>
        <v>51.125999592078529</v>
      </c>
      <c r="W202">
        <f t="shared" ca="1" si="17"/>
        <v>12.588571231669953</v>
      </c>
      <c r="X202">
        <f t="shared" ca="1" si="17"/>
        <v>3.295386635578907</v>
      </c>
      <c r="AA202" s="8">
        <f t="shared" ca="1" si="18"/>
        <v>14.118414111752729</v>
      </c>
      <c r="AB202" s="8">
        <f t="shared" ca="1" si="18"/>
        <v>3.599854265407926</v>
      </c>
      <c r="AC202" s="8">
        <f t="shared" ca="1" si="18"/>
        <v>3.1662440582558688E-3</v>
      </c>
    </row>
    <row r="203" spans="1:29" x14ac:dyDescent="0.2">
      <c r="A203" s="17">
        <v>43698</v>
      </c>
      <c r="B203">
        <v>18.7</v>
      </c>
      <c r="C203">
        <v>12.1</v>
      </c>
      <c r="D203">
        <v>23.4</v>
      </c>
      <c r="G203" s="16">
        <f>B203*Solver!C$3/Solver!C$4</f>
        <v>18.046477651019973</v>
      </c>
      <c r="H203">
        <f>C203*Solver!D$3/Solver!D$4</f>
        <v>14.52</v>
      </c>
      <c r="I203">
        <f>D203*Solver!E$3/Solver!E$4</f>
        <v>28.08</v>
      </c>
      <c r="L203">
        <f t="shared" ca="1" si="13"/>
        <v>18.046477651019973</v>
      </c>
      <c r="M203">
        <f t="shared" ca="1" si="14"/>
        <v>14.52</v>
      </c>
      <c r="N203">
        <f t="shared" ca="1" si="15"/>
        <v>28.08</v>
      </c>
      <c r="Q203">
        <f t="shared" ca="1" si="16"/>
        <v>7.5766061750080658</v>
      </c>
      <c r="R203">
        <f t="shared" ca="1" si="16"/>
        <v>11.111430002410629</v>
      </c>
      <c r="S203">
        <f t="shared" ca="1" si="16"/>
        <v>14.411781954434231</v>
      </c>
      <c r="V203">
        <f t="shared" ca="1" si="17"/>
        <v>7.5766061750080658</v>
      </c>
      <c r="W203">
        <f t="shared" ca="1" si="17"/>
        <v>11.111430002410629</v>
      </c>
      <c r="X203">
        <f t="shared" ca="1" si="17"/>
        <v>14.411781954434231</v>
      </c>
      <c r="AA203" s="8">
        <f t="shared" ca="1" si="18"/>
        <v>2.0922752492647723</v>
      </c>
      <c r="AB203" s="8">
        <f t="shared" ca="1" si="18"/>
        <v>3.1774478574923481</v>
      </c>
      <c r="AC203" s="8">
        <f t="shared" ca="1" si="18"/>
        <v>1.3847000072600103E-2</v>
      </c>
    </row>
    <row r="204" spans="1:29" x14ac:dyDescent="0.2">
      <c r="A204" s="17">
        <v>43705</v>
      </c>
      <c r="B204">
        <v>39.5</v>
      </c>
      <c r="C204">
        <v>41.1</v>
      </c>
      <c r="D204">
        <v>5.8</v>
      </c>
      <c r="G204" s="16">
        <f>B204*Solver!C$3/Solver!C$4</f>
        <v>38.119565091726685</v>
      </c>
      <c r="H204">
        <f>C204*Solver!D$3/Solver!D$4</f>
        <v>49.32</v>
      </c>
      <c r="I204">
        <f>D204*Solver!E$3/Solver!E$4</f>
        <v>6.96</v>
      </c>
      <c r="L204">
        <f t="shared" ca="1" si="13"/>
        <v>38.119565091726685</v>
      </c>
      <c r="M204">
        <f t="shared" ca="1" si="14"/>
        <v>49.32</v>
      </c>
      <c r="N204">
        <f t="shared" ca="1" si="15"/>
        <v>6.96</v>
      </c>
      <c r="Q204">
        <f t="shared" ca="1" si="16"/>
        <v>12.788027336407236</v>
      </c>
      <c r="R204">
        <f t="shared" ca="1" si="16"/>
        <v>33.398023128667013</v>
      </c>
      <c r="S204">
        <f t="shared" ca="1" si="16"/>
        <v>4.7215804255642855</v>
      </c>
      <c r="V204">
        <f t="shared" ca="1" si="17"/>
        <v>12.788027336407236</v>
      </c>
      <c r="W204">
        <f t="shared" ca="1" si="17"/>
        <v>33.398023128667013</v>
      </c>
      <c r="X204">
        <f t="shared" ca="1" si="17"/>
        <v>4.7215804255642855</v>
      </c>
      <c r="AA204" s="8">
        <f t="shared" ca="1" si="18"/>
        <v>3.5314060761324564</v>
      </c>
      <c r="AB204" s="8">
        <f t="shared" ca="1" si="18"/>
        <v>9.5505688297221898</v>
      </c>
      <c r="AC204" s="8">
        <f t="shared" ca="1" si="18"/>
        <v>4.536546882424889E-3</v>
      </c>
    </row>
    <row r="205" spans="1:29" x14ac:dyDescent="0.2">
      <c r="A205" s="17">
        <v>43712</v>
      </c>
      <c r="B205">
        <v>75.5</v>
      </c>
      <c r="C205">
        <v>10.8</v>
      </c>
      <c r="D205">
        <v>6</v>
      </c>
      <c r="G205" s="16">
        <f>B205*Solver!C$3/Solver!C$4</f>
        <v>72.861447200642132</v>
      </c>
      <c r="H205">
        <f>C205*Solver!D$3/Solver!D$4</f>
        <v>12.96</v>
      </c>
      <c r="I205">
        <f>D205*Solver!E$3/Solver!E$4</f>
        <v>7.2</v>
      </c>
      <c r="L205">
        <f t="shared" ca="1" si="13"/>
        <v>72.861447200642132</v>
      </c>
      <c r="M205">
        <f t="shared" ca="1" si="14"/>
        <v>12.96</v>
      </c>
      <c r="N205">
        <f t="shared" ca="1" si="15"/>
        <v>7.2</v>
      </c>
      <c r="Q205">
        <f t="shared" ca="1" si="16"/>
        <v>20.125582317150656</v>
      </c>
      <c r="R205">
        <f t="shared" ca="1" si="16"/>
        <v>10.031006258647473</v>
      </c>
      <c r="S205">
        <f t="shared" ca="1" si="16"/>
        <v>4.8513878604958354</v>
      </c>
      <c r="V205">
        <f t="shared" ca="1" si="17"/>
        <v>20.125582317150656</v>
      </c>
      <c r="W205">
        <f t="shared" ca="1" si="17"/>
        <v>10.031006258647473</v>
      </c>
      <c r="X205">
        <f t="shared" ca="1" si="17"/>
        <v>4.8513878604958354</v>
      </c>
      <c r="AA205" s="8">
        <f t="shared" ca="1" si="18"/>
        <v>5.5576674815317633</v>
      </c>
      <c r="AB205" s="8">
        <f t="shared" ca="1" si="18"/>
        <v>2.8684876148359746</v>
      </c>
      <c r="AC205" s="8">
        <f t="shared" ca="1" si="18"/>
        <v>4.6612673067696507E-3</v>
      </c>
    </row>
    <row r="206" spans="1:29" x14ac:dyDescent="0.2">
      <c r="A206" s="17">
        <v>43719</v>
      </c>
      <c r="B206">
        <v>17.2</v>
      </c>
      <c r="C206">
        <v>4.0999999999999996</v>
      </c>
      <c r="D206">
        <v>31.6</v>
      </c>
      <c r="G206" s="16">
        <f>B206*Solver!C$3/Solver!C$4</f>
        <v>16.598899229815164</v>
      </c>
      <c r="H206">
        <f>C206*Solver!D$3/Solver!D$4</f>
        <v>4.919999999999999</v>
      </c>
      <c r="I206">
        <f>D206*Solver!E$3/Solver!E$4</f>
        <v>37.92</v>
      </c>
      <c r="L206">
        <f t="shared" ca="1" si="13"/>
        <v>16.598899229815164</v>
      </c>
      <c r="M206">
        <f t="shared" ca="1" si="14"/>
        <v>4.919999999999999</v>
      </c>
      <c r="N206">
        <f t="shared" ca="1" si="15"/>
        <v>37.92</v>
      </c>
      <c r="Q206">
        <f t="shared" ca="1" si="16"/>
        <v>7.1458764295322572</v>
      </c>
      <c r="R206">
        <f t="shared" ca="1" si="16"/>
        <v>4.1953538108773127</v>
      </c>
      <c r="S206">
        <f t="shared" ca="1" si="16"/>
        <v>18.32713854483119</v>
      </c>
      <c r="V206">
        <f t="shared" ca="1" si="17"/>
        <v>7.1458764295322572</v>
      </c>
      <c r="W206">
        <f t="shared" ca="1" si="17"/>
        <v>4.1953538108773127</v>
      </c>
      <c r="X206">
        <f t="shared" ca="1" si="17"/>
        <v>18.32713854483119</v>
      </c>
      <c r="AA206" s="8">
        <f t="shared" ca="1" si="18"/>
        <v>1.973329488489475</v>
      </c>
      <c r="AB206" s="8">
        <f t="shared" ca="1" si="18"/>
        <v>1.1997121860014792</v>
      </c>
      <c r="AC206" s="8">
        <f t="shared" ca="1" si="18"/>
        <v>1.7608918145111657E-2</v>
      </c>
    </row>
    <row r="207" spans="1:29" x14ac:dyDescent="0.2">
      <c r="A207" s="17">
        <v>43726</v>
      </c>
      <c r="B207">
        <v>166.8</v>
      </c>
      <c r="C207">
        <v>42</v>
      </c>
      <c r="D207">
        <v>3.6</v>
      </c>
      <c r="G207" s="16">
        <f>B207*Solver!C$3/Solver!C$4</f>
        <v>160.97072043797496</v>
      </c>
      <c r="H207">
        <f>C207*Solver!D$3/Solver!D$4</f>
        <v>50.4</v>
      </c>
      <c r="I207">
        <f>D207*Solver!E$3/Solver!E$4</f>
        <v>4.32</v>
      </c>
      <c r="L207">
        <f t="shared" ref="L207:L213" ca="1" si="19">OFFSET(G207,-L$6,0)</f>
        <v>160.97072043797496</v>
      </c>
      <c r="M207">
        <f t="shared" ref="M207:M213" ca="1" si="20">OFFSET(H207,-M$6,0)</f>
        <v>50.4</v>
      </c>
      <c r="N207">
        <f t="shared" ref="N207:N213" ca="1" si="21">OFFSET(I207,-N$6,0)</f>
        <v>4.32</v>
      </c>
      <c r="Q207">
        <f t="shared" ca="1" si="16"/>
        <v>35.052808598497457</v>
      </c>
      <c r="R207">
        <f t="shared" ca="1" si="16"/>
        <v>34.05551739733307</v>
      </c>
      <c r="S207">
        <f t="shared" ca="1" si="16"/>
        <v>3.22394034739711</v>
      </c>
      <c r="V207">
        <f t="shared" ca="1" si="17"/>
        <v>35.052808598497457</v>
      </c>
      <c r="W207">
        <f t="shared" ca="1" si="17"/>
        <v>34.05551739733307</v>
      </c>
      <c r="X207">
        <f t="shared" ca="1" si="17"/>
        <v>3.22394034739711</v>
      </c>
      <c r="AA207" s="8">
        <f t="shared" ca="1" si="18"/>
        <v>9.6798120627899138</v>
      </c>
      <c r="AB207" s="8">
        <f t="shared" ca="1" si="18"/>
        <v>9.7385872715278996</v>
      </c>
      <c r="AC207" s="8">
        <f t="shared" ca="1" si="18"/>
        <v>3.0975976715169997E-3</v>
      </c>
    </row>
    <row r="208" spans="1:29" x14ac:dyDescent="0.2">
      <c r="A208" s="17">
        <v>43733</v>
      </c>
      <c r="B208">
        <v>149.69999999999999</v>
      </c>
      <c r="C208">
        <v>35.6</v>
      </c>
      <c r="D208">
        <v>6</v>
      </c>
      <c r="G208" s="16">
        <f>B208*Solver!C$3/Solver!C$4</f>
        <v>144.46832643624012</v>
      </c>
      <c r="H208">
        <f>C208*Solver!D$3/Solver!D$4</f>
        <v>42.72</v>
      </c>
      <c r="I208">
        <f>D208*Solver!E$3/Solver!E$4</f>
        <v>7.2</v>
      </c>
      <c r="L208">
        <f t="shared" ca="1" si="19"/>
        <v>144.46832643624012</v>
      </c>
      <c r="M208">
        <f t="shared" ca="1" si="20"/>
        <v>42.72</v>
      </c>
      <c r="N208">
        <f t="shared" ca="1" si="21"/>
        <v>7.2</v>
      </c>
      <c r="Q208">
        <f t="shared" ca="1" si="16"/>
        <v>32.496818834161601</v>
      </c>
      <c r="R208">
        <f t="shared" ca="1" si="16"/>
        <v>29.34729783798339</v>
      </c>
      <c r="S208">
        <f t="shared" ca="1" si="16"/>
        <v>4.8513878604958354</v>
      </c>
      <c r="V208">
        <f t="shared" ca="1" si="17"/>
        <v>32.496818834161601</v>
      </c>
      <c r="W208">
        <f t="shared" ca="1" si="17"/>
        <v>29.34729783798339</v>
      </c>
      <c r="X208">
        <f t="shared" ca="1" si="17"/>
        <v>4.8513878604958354</v>
      </c>
      <c r="AA208" s="8">
        <f t="shared" ca="1" si="18"/>
        <v>8.9739770229624245</v>
      </c>
      <c r="AB208" s="8">
        <f t="shared" ca="1" si="18"/>
        <v>8.3922149190751902</v>
      </c>
      <c r="AC208" s="8">
        <f t="shared" ca="1" si="18"/>
        <v>4.6612673067696507E-3</v>
      </c>
    </row>
    <row r="209" spans="1:29" x14ac:dyDescent="0.2">
      <c r="A209" s="17">
        <v>43740</v>
      </c>
      <c r="B209">
        <v>38.200000000000003</v>
      </c>
      <c r="C209">
        <v>3.7</v>
      </c>
      <c r="D209">
        <v>13.8</v>
      </c>
      <c r="G209" s="16">
        <f>B209*Solver!C$3/Solver!C$4</f>
        <v>36.864997126682518</v>
      </c>
      <c r="H209">
        <f>C209*Solver!D$3/Solver!D$4</f>
        <v>4.4400000000000004</v>
      </c>
      <c r="I209">
        <f>D209*Solver!E$3/Solver!E$4</f>
        <v>16.559999999999999</v>
      </c>
      <c r="L209">
        <f t="shared" ca="1" si="19"/>
        <v>36.864997126682518</v>
      </c>
      <c r="M209">
        <f t="shared" ca="1" si="20"/>
        <v>4.4400000000000004</v>
      </c>
      <c r="N209">
        <f t="shared" ca="1" si="21"/>
        <v>16.559999999999999</v>
      </c>
      <c r="Q209">
        <f t="shared" ca="1" si="16"/>
        <v>12.491941537941168</v>
      </c>
      <c r="R209">
        <f t="shared" ca="1" si="16"/>
        <v>3.8251165553444708</v>
      </c>
      <c r="S209">
        <f t="shared" ca="1" si="16"/>
        <v>9.4460070626990582</v>
      </c>
      <c r="V209">
        <f t="shared" ca="1" si="17"/>
        <v>12.491941537941168</v>
      </c>
      <c r="W209">
        <f t="shared" ca="1" si="17"/>
        <v>3.8251165553444708</v>
      </c>
      <c r="X209">
        <f t="shared" ca="1" si="17"/>
        <v>9.4460070626990582</v>
      </c>
      <c r="AA209" s="8">
        <f t="shared" ca="1" si="18"/>
        <v>3.4496421605375307</v>
      </c>
      <c r="AB209" s="8">
        <f t="shared" ca="1" si="18"/>
        <v>1.0938383629110711</v>
      </c>
      <c r="AC209" s="8">
        <f t="shared" ca="1" si="18"/>
        <v>9.0758284365196513E-3</v>
      </c>
    </row>
    <row r="210" spans="1:29" x14ac:dyDescent="0.2">
      <c r="A210" s="17">
        <v>43747</v>
      </c>
      <c r="B210">
        <v>94.2</v>
      </c>
      <c r="C210">
        <v>4.9000000000000004</v>
      </c>
      <c r="D210">
        <v>8.1</v>
      </c>
      <c r="G210" s="16">
        <f>B210*Solver!C$3/Solver!C$4</f>
        <v>90.907924851662116</v>
      </c>
      <c r="H210">
        <f>C210*Solver!D$3/Solver!D$4</f>
        <v>5.8800000000000008</v>
      </c>
      <c r="I210">
        <f>D210*Solver!E$3/Solver!E$4</f>
        <v>9.7200000000000006</v>
      </c>
      <c r="L210">
        <f t="shared" ca="1" si="19"/>
        <v>90.907924851662116</v>
      </c>
      <c r="M210">
        <f t="shared" ca="1" si="20"/>
        <v>5.8800000000000008</v>
      </c>
      <c r="N210">
        <f t="shared" ca="1" si="21"/>
        <v>9.7200000000000006</v>
      </c>
      <c r="Q210">
        <f t="shared" ca="1" si="16"/>
        <v>23.497476340767626</v>
      </c>
      <c r="R210">
        <f t="shared" ca="1" si="16"/>
        <v>4.9253783091739773</v>
      </c>
      <c r="S210">
        <f t="shared" ca="1" si="16"/>
        <v>6.1678387614394463</v>
      </c>
      <c r="V210">
        <f t="shared" ca="1" si="17"/>
        <v>23.497476340767626</v>
      </c>
      <c r="W210">
        <f t="shared" ca="1" si="17"/>
        <v>4.9253783091739773</v>
      </c>
      <c r="X210">
        <f t="shared" ca="1" si="17"/>
        <v>6.1678387614394463</v>
      </c>
      <c r="AA210" s="8">
        <f t="shared" ca="1" si="18"/>
        <v>6.4888139930171755</v>
      </c>
      <c r="AB210" s="8">
        <f t="shared" ca="1" si="18"/>
        <v>1.4084715245858399</v>
      </c>
      <c r="AC210" s="8">
        <f t="shared" ca="1" si="18"/>
        <v>5.9261279450012723E-3</v>
      </c>
    </row>
    <row r="211" spans="1:29" x14ac:dyDescent="0.2">
      <c r="A211" s="17">
        <v>43754</v>
      </c>
      <c r="B211">
        <v>177</v>
      </c>
      <c r="C211">
        <v>9.3000000000000007</v>
      </c>
      <c r="D211">
        <v>6.4</v>
      </c>
      <c r="G211" s="16">
        <f>B211*Solver!C$3/Solver!C$4</f>
        <v>170.81425370216766</v>
      </c>
      <c r="H211">
        <f>C211*Solver!D$3/Solver!D$4</f>
        <v>11.160000000000002</v>
      </c>
      <c r="I211">
        <f>D211*Solver!E$3/Solver!E$4</f>
        <v>7.68</v>
      </c>
      <c r="L211">
        <f t="shared" ca="1" si="19"/>
        <v>170.81425370216766</v>
      </c>
      <c r="M211">
        <f t="shared" ca="1" si="20"/>
        <v>11.160000000000002</v>
      </c>
      <c r="N211">
        <f t="shared" ca="1" si="21"/>
        <v>7.68</v>
      </c>
      <c r="Q211">
        <f t="shared" ca="1" si="16"/>
        <v>36.539859700300561</v>
      </c>
      <c r="R211">
        <f t="shared" ca="1" si="16"/>
        <v>8.7679441572434236</v>
      </c>
      <c r="S211">
        <f t="shared" ca="1" si="16"/>
        <v>5.108447988982987</v>
      </c>
      <c r="V211">
        <f t="shared" ca="1" si="17"/>
        <v>36.539859700300561</v>
      </c>
      <c r="W211">
        <f t="shared" ca="1" si="17"/>
        <v>8.7679441572434236</v>
      </c>
      <c r="X211">
        <f t="shared" ca="1" si="17"/>
        <v>5.108447988982987</v>
      </c>
      <c r="AA211" s="8">
        <f t="shared" ca="1" si="18"/>
        <v>10.090460332322179</v>
      </c>
      <c r="AB211" s="8">
        <f t="shared" ca="1" si="18"/>
        <v>2.5072997238880594</v>
      </c>
      <c r="AC211" s="8">
        <f t="shared" ca="1" si="18"/>
        <v>4.9082535315875322E-3</v>
      </c>
    </row>
    <row r="212" spans="1:29" x14ac:dyDescent="0.2">
      <c r="A212" s="17">
        <v>43761</v>
      </c>
      <c r="B212">
        <v>283.60000000000002</v>
      </c>
      <c r="C212">
        <v>42</v>
      </c>
      <c r="D212">
        <v>66.2</v>
      </c>
      <c r="G212" s="16">
        <f>B212*Solver!C$3/Solver!C$4</f>
        <v>273.6888268357896</v>
      </c>
      <c r="H212">
        <f>C212*Solver!D$3/Solver!D$4</f>
        <v>50.4</v>
      </c>
      <c r="I212">
        <f>D212*Solver!E$3/Solver!E$4</f>
        <v>79.44</v>
      </c>
      <c r="L212">
        <f t="shared" ca="1" si="19"/>
        <v>273.6888268357896</v>
      </c>
      <c r="M212">
        <f t="shared" ca="1" si="20"/>
        <v>50.4</v>
      </c>
      <c r="N212">
        <f t="shared" ca="1" si="21"/>
        <v>79.44</v>
      </c>
      <c r="Q212">
        <f t="shared" ca="1" si="16"/>
        <v>50.825299627848771</v>
      </c>
      <c r="R212">
        <f t="shared" ca="1" si="16"/>
        <v>34.05551739733307</v>
      </c>
      <c r="S212">
        <f t="shared" ca="1" si="16"/>
        <v>33.115505466336238</v>
      </c>
      <c r="V212">
        <f t="shared" ca="1" si="17"/>
        <v>50.825299627848771</v>
      </c>
      <c r="W212">
        <f t="shared" ca="1" si="17"/>
        <v>34.05551739733307</v>
      </c>
      <c r="X212">
        <f t="shared" ca="1" si="17"/>
        <v>33.115505466336238</v>
      </c>
      <c r="AA212" s="8">
        <f t="shared" ca="1" si="18"/>
        <v>14.035375997050661</v>
      </c>
      <c r="AB212" s="8">
        <f t="shared" ca="1" si="18"/>
        <v>9.7385872715278996</v>
      </c>
      <c r="AC212" s="8">
        <f t="shared" ca="1" si="18"/>
        <v>3.1817745234166535E-2</v>
      </c>
    </row>
    <row r="213" spans="1:29" x14ac:dyDescent="0.2">
      <c r="A213" s="17">
        <v>43768</v>
      </c>
      <c r="B213">
        <v>232.1</v>
      </c>
      <c r="C213">
        <v>8.6</v>
      </c>
      <c r="D213">
        <v>8.6999999999999993</v>
      </c>
      <c r="G213" s="16">
        <f>B213*Solver!C$3/Solver!C$4</f>
        <v>223.98863437442438</v>
      </c>
      <c r="H213">
        <f>C213*Solver!D$3/Solver!D$4</f>
        <v>10.32</v>
      </c>
      <c r="I213">
        <f>D213*Solver!E$3/Solver!E$4</f>
        <v>10.44</v>
      </c>
      <c r="L213">
        <f t="shared" ca="1" si="19"/>
        <v>223.98863437442438</v>
      </c>
      <c r="M213">
        <f t="shared" ca="1" si="20"/>
        <v>10.32</v>
      </c>
      <c r="N213">
        <f t="shared" ca="1" si="21"/>
        <v>10.44</v>
      </c>
      <c r="Q213">
        <f t="shared" ca="1" si="16"/>
        <v>44.173131419869847</v>
      </c>
      <c r="R213">
        <f t="shared" ca="1" si="16"/>
        <v>8.1716870763529545</v>
      </c>
      <c r="S213">
        <f t="shared" ca="1" si="16"/>
        <v>6.5307099976651353</v>
      </c>
      <c r="V213">
        <f t="shared" ca="1" si="17"/>
        <v>44.173131419869847</v>
      </c>
      <c r="W213">
        <f t="shared" ca="1" si="17"/>
        <v>8.1716870763529545</v>
      </c>
      <c r="X213">
        <f t="shared" ca="1" si="17"/>
        <v>6.5307099976651353</v>
      </c>
      <c r="AA213" s="8">
        <f t="shared" ca="1" si="18"/>
        <v>12.198383737718206</v>
      </c>
      <c r="AB213" s="8">
        <f t="shared" ca="1" si="18"/>
        <v>2.3367927968967512</v>
      </c>
      <c r="AC213" s="8">
        <f t="shared" ca="1" si="18"/>
        <v>6.2747786566376366E-3</v>
      </c>
    </row>
    <row r="214" spans="1:29" x14ac:dyDescent="0.2">
      <c r="A214" s="4"/>
      <c r="D214" s="5"/>
      <c r="Z214" s="6" t="s">
        <v>27</v>
      </c>
      <c r="AA214" s="8">
        <f ca="1">SUM(AA14:AA213)</f>
        <v>1690.509997633779</v>
      </c>
      <c r="AB214" s="8">
        <f t="shared" ref="AB214:AC214" ca="1" si="22">SUM(AB14:AB213)</f>
        <v>1119.7395184053689</v>
      </c>
      <c r="AC214" s="8">
        <f t="shared" ca="1" si="22"/>
        <v>3.2847687902345823</v>
      </c>
    </row>
    <row r="215" spans="1:29" x14ac:dyDescent="0.2">
      <c r="A215" s="4"/>
      <c r="D215" s="5"/>
      <c r="Z215" s="6" t="s">
        <v>33</v>
      </c>
      <c r="AA215" s="8">
        <v>1805.4317349975822</v>
      </c>
      <c r="AB215" s="8">
        <v>1355.7917730313152</v>
      </c>
      <c r="AC215" s="8">
        <v>18.701893433531254</v>
      </c>
    </row>
    <row r="216" spans="1:29" x14ac:dyDescent="0.2">
      <c r="A216" s="4"/>
      <c r="D216" s="5"/>
    </row>
    <row r="217" spans="1:29" x14ac:dyDescent="0.2">
      <c r="A217" s="4"/>
      <c r="D217" s="5"/>
    </row>
    <row r="218" spans="1:29" x14ac:dyDescent="0.2">
      <c r="A218" s="4"/>
      <c r="D218" s="5"/>
    </row>
    <row r="219" spans="1:29" x14ac:dyDescent="0.2">
      <c r="A219" s="4"/>
      <c r="D219" s="5"/>
    </row>
    <row r="220" spans="1:29" x14ac:dyDescent="0.2">
      <c r="A220" s="4"/>
      <c r="D220" s="5"/>
    </row>
    <row r="221" spans="1:29" x14ac:dyDescent="0.2">
      <c r="A221" s="4"/>
      <c r="D221" s="5"/>
    </row>
    <row r="222" spans="1:29" x14ac:dyDescent="0.2">
      <c r="A222" s="4"/>
    </row>
    <row r="223" spans="1:29" x14ac:dyDescent="0.2">
      <c r="A223" s="4"/>
    </row>
    <row r="224" spans="1:29"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sheetData>
  <mergeCells count="6">
    <mergeCell ref="A3:D3"/>
    <mergeCell ref="F3:I3"/>
    <mergeCell ref="K3:N3"/>
    <mergeCell ref="P3:S3"/>
    <mergeCell ref="U3:X3"/>
    <mergeCell ref="Z3:AC3"/>
  </mergeCells>
  <dataValidations count="2">
    <dataValidation type="decimal" allowBlank="1" showInputMessage="1" showErrorMessage="1" sqref="L5:N5 B5:D5 V5:X5 G5:I5 Q5:S5 AA5:AC5" xr:uid="{03B8F6E2-F94D-3B4B-8AC1-32F89A0BB744}">
      <formula1>0</formula1>
      <formula2>1</formula2>
    </dataValidation>
    <dataValidation type="whole" allowBlank="1" showInputMessage="1" showErrorMessage="1" sqref="L6:N6 B6:D6 V6:X6 G6:I6 Q6:S6 AA6:AC6" xr:uid="{0473825D-10E2-A34F-A6A4-35787DD0A4C0}">
      <formula1>-10</formula1>
      <formula2>10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244C-FB07-1C43-962B-D7A118CA1A5D}">
  <dimension ref="A1:F18"/>
  <sheetViews>
    <sheetView tabSelected="1" zoomScaleNormal="100" workbookViewId="0">
      <selection activeCell="A17" sqref="A17:A18"/>
    </sheetView>
  </sheetViews>
  <sheetFormatPr baseColWidth="10" defaultRowHeight="16" x14ac:dyDescent="0.2"/>
  <cols>
    <col min="1" max="1" width="84" customWidth="1"/>
    <col min="2" max="2" width="30" customWidth="1"/>
    <col min="3" max="7" width="21" customWidth="1"/>
  </cols>
  <sheetData>
    <row r="1" spans="1:6" ht="17" thickBot="1" x14ac:dyDescent="0.25"/>
    <row r="2" spans="1:6" x14ac:dyDescent="0.2">
      <c r="A2" t="s">
        <v>45</v>
      </c>
      <c r="B2" s="30"/>
      <c r="C2" s="31" t="s">
        <v>29</v>
      </c>
      <c r="D2" s="31" t="s">
        <v>30</v>
      </c>
      <c r="E2" s="32" t="s">
        <v>31</v>
      </c>
      <c r="F2" s="11" t="s">
        <v>8</v>
      </c>
    </row>
    <row r="3" spans="1:6" x14ac:dyDescent="0.2">
      <c r="A3" s="13" t="s">
        <v>43</v>
      </c>
      <c r="B3" s="33" t="s">
        <v>9</v>
      </c>
      <c r="C3" s="23">
        <v>85142220.000003353</v>
      </c>
      <c r="D3" s="23">
        <v>11166720</v>
      </c>
      <c r="E3" s="34">
        <v>7332960</v>
      </c>
      <c r="F3" s="20">
        <f>SUM(C3:E3)</f>
        <v>103641900.00000335</v>
      </c>
    </row>
    <row r="4" spans="1:6" x14ac:dyDescent="0.2">
      <c r="A4" t="s">
        <v>15</v>
      </c>
      <c r="B4" s="33" t="s">
        <v>37</v>
      </c>
      <c r="C4" s="24">
        <v>88225500</v>
      </c>
      <c r="D4" s="24">
        <v>9305600</v>
      </c>
      <c r="E4" s="35">
        <v>6110800</v>
      </c>
      <c r="F4" s="20">
        <f>SUM(C4:E4)</f>
        <v>103641900</v>
      </c>
    </row>
    <row r="5" spans="1:6" x14ac:dyDescent="0.2">
      <c r="A5" t="s">
        <v>16</v>
      </c>
      <c r="B5" s="33" t="s">
        <v>38</v>
      </c>
      <c r="C5" s="25">
        <v>29408.499999999996</v>
      </c>
      <c r="D5" s="25">
        <v>4652.8000000000047</v>
      </c>
      <c r="E5" s="36">
        <v>6110.7999999999993</v>
      </c>
    </row>
    <row r="6" spans="1:6" x14ac:dyDescent="0.2">
      <c r="A6" t="s">
        <v>44</v>
      </c>
      <c r="B6" s="33" t="s">
        <v>39</v>
      </c>
      <c r="C6" s="24">
        <f>C4/C5</f>
        <v>3000.0000000000005</v>
      </c>
      <c r="D6" s="24">
        <f t="shared" ref="D6:E6" si="0">D4/D5</f>
        <v>1999.999999999998</v>
      </c>
      <c r="E6" s="35">
        <f t="shared" si="0"/>
        <v>1000.0000000000001</v>
      </c>
    </row>
    <row r="7" spans="1:6" x14ac:dyDescent="0.2">
      <c r="B7" s="33" t="s">
        <v>19</v>
      </c>
      <c r="C7" s="26">
        <f>'Original Transform'!AA215*$C$18</f>
        <v>129985053.68257357</v>
      </c>
      <c r="D7" s="26">
        <f>'Original Transform'!AB215*$C$18</f>
        <v>71271376.686949879</v>
      </c>
      <c r="E7" s="37">
        <f>'Original Transform'!AC215*$C$18</f>
        <v>212922.26245009471</v>
      </c>
      <c r="F7" s="20">
        <f>SUM(C7:E7)</f>
        <v>201469352.63197356</v>
      </c>
    </row>
    <row r="8" spans="1:6" x14ac:dyDescent="0.2">
      <c r="B8" s="33" t="s">
        <v>10</v>
      </c>
      <c r="C8" s="27">
        <f>'Optimzed Transform'!AA215*$C$18</f>
        <v>135407380.12481865</v>
      </c>
      <c r="D8" s="27">
        <f>'Optimzed Transform'!AB215*$C$18</f>
        <v>101684382.97734864</v>
      </c>
      <c r="E8" s="38">
        <f>'Optimzed Transform'!AC215*$C$18</f>
        <v>1402642.007514844</v>
      </c>
      <c r="F8" s="20">
        <f>SUM(C8:E8)</f>
        <v>238494405.10968214</v>
      </c>
    </row>
    <row r="9" spans="1:6" x14ac:dyDescent="0.2">
      <c r="A9" t="s">
        <v>17</v>
      </c>
      <c r="B9" s="33" t="s">
        <v>11</v>
      </c>
      <c r="C9" s="28">
        <f>C4*(1-0.2)</f>
        <v>70580400</v>
      </c>
      <c r="D9" s="28">
        <f t="shared" ref="D9:E9" si="1">D4*(1-0.2)</f>
        <v>7444480</v>
      </c>
      <c r="E9" s="39">
        <f t="shared" si="1"/>
        <v>4888640</v>
      </c>
    </row>
    <row r="10" spans="1:6" x14ac:dyDescent="0.2">
      <c r="A10" t="s">
        <v>18</v>
      </c>
      <c r="B10" s="33" t="s">
        <v>13</v>
      </c>
      <c r="C10" s="28">
        <f>C4*1.2</f>
        <v>105870600</v>
      </c>
      <c r="D10" s="28">
        <f t="shared" ref="D10:E10" si="2">D4*1.2</f>
        <v>11166720</v>
      </c>
      <c r="E10" s="39">
        <f t="shared" si="2"/>
        <v>7332960</v>
      </c>
    </row>
    <row r="11" spans="1:6" x14ac:dyDescent="0.2">
      <c r="B11" s="33" t="s">
        <v>12</v>
      </c>
      <c r="C11" s="29">
        <f>F7/F4</f>
        <v>1.9438986802825262</v>
      </c>
      <c r="D11" s="29"/>
      <c r="E11" s="40"/>
    </row>
    <row r="12" spans="1:6" ht="17" thickBot="1" x14ac:dyDescent="0.25">
      <c r="B12" s="41" t="s">
        <v>14</v>
      </c>
      <c r="C12" s="42">
        <f>F8/F3</f>
        <v>2.3011388744289176</v>
      </c>
      <c r="D12" s="42"/>
      <c r="E12" s="43"/>
    </row>
    <row r="13" spans="1:6" x14ac:dyDescent="0.2">
      <c r="A13" s="9" t="s">
        <v>40</v>
      </c>
    </row>
    <row r="14" spans="1:6" x14ac:dyDescent="0.2">
      <c r="A14" s="10" t="s">
        <v>41</v>
      </c>
    </row>
    <row r="15" spans="1:6" x14ac:dyDescent="0.2">
      <c r="A15" s="12" t="s">
        <v>42</v>
      </c>
      <c r="C15" s="11"/>
    </row>
    <row r="16" spans="1:6" x14ac:dyDescent="0.2">
      <c r="A16" s="6" t="s">
        <v>46</v>
      </c>
    </row>
    <row r="17" spans="1:3" x14ac:dyDescent="0.2">
      <c r="A17" s="22" t="s">
        <v>47</v>
      </c>
      <c r="C17" s="11" t="s">
        <v>28</v>
      </c>
    </row>
    <row r="18" spans="1:3" ht="34" customHeight="1" x14ac:dyDescent="0.2">
      <c r="A18" s="22"/>
      <c r="C18" s="21">
        <v>75000</v>
      </c>
    </row>
  </sheetData>
  <mergeCells count="3">
    <mergeCell ref="C11:E11"/>
    <mergeCell ref="C12:E12"/>
    <mergeCell ref="A17:A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Original Transform</vt:lpstr>
      <vt:lpstr>Optimzed Transform</vt:lpstr>
      <vt:lpstr>Solver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Jacky</dc:creator>
  <cp:lastModifiedBy>Yuan, Yang</cp:lastModifiedBy>
  <dcterms:created xsi:type="dcterms:W3CDTF">2020-09-06T01:28:34Z</dcterms:created>
  <dcterms:modified xsi:type="dcterms:W3CDTF">2020-12-21T05:14:00Z</dcterms:modified>
</cp:coreProperties>
</file>