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nberg\Documents\Parasite_energetcis_MS\Submission\"/>
    </mc:Choice>
  </mc:AlternateContent>
  <xr:revisionPtr revIDLastSave="0" documentId="8_{3CED867D-69BE-4DE1-BF69-4C3997DEB90C}" xr6:coauthVersionLast="45" xr6:coauthVersionMax="45" xr10:uidLastSave="{00000000-0000-0000-0000-000000000000}"/>
  <bookViews>
    <workbookView xWindow="14400" yWindow="30" windowWidth="21600" windowHeight="11385" xr2:uid="{0FDA5B74-6883-D141-94ED-925820D6AB4B}"/>
  </bookViews>
  <sheets>
    <sheet name="main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D285" i="1" l="1"/>
  <c r="I285" i="1" s="1"/>
  <c r="D284" i="1"/>
  <c r="J284" i="1" s="1"/>
  <c r="D283" i="1"/>
  <c r="I283" i="1" s="1"/>
  <c r="D282" i="1"/>
  <c r="J282" i="1" s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J4" i="1"/>
  <c r="I4" i="1"/>
  <c r="J3" i="1"/>
  <c r="I3" i="1"/>
  <c r="J2" i="1"/>
  <c r="I2" i="1"/>
  <c r="I284" i="1" l="1"/>
  <c r="J283" i="1"/>
  <c r="J285" i="1"/>
  <c r="I282" i="1"/>
</calcChain>
</file>

<file path=xl/sharedStrings.xml><?xml version="1.0" encoding="utf-8"?>
<sst xmlns="http://schemas.openxmlformats.org/spreadsheetml/2006/main" count="2039" uniqueCount="80">
  <si>
    <t>species</t>
  </si>
  <si>
    <t>stage</t>
  </si>
  <si>
    <t>respiration_units</t>
  </si>
  <si>
    <t>Notes on conversion</t>
  </si>
  <si>
    <t xml:space="preserve">Zoogonus rubellus </t>
  </si>
  <si>
    <t>sporocyst</t>
  </si>
  <si>
    <t>μg N</t>
  </si>
  <si>
    <t>μl O2/hr/μgN * 10^-2</t>
  </si>
  <si>
    <t xml:space="preserve">VERNBERG W. B. (1961) Studies on oxygen consumption in digenetic trematodes--VI. The influence of temperature on larval trematodes. Expl Parasitol. 11, 270-275. </t>
  </si>
  <si>
    <t>Nassarius obsoleta</t>
  </si>
  <si>
    <t>cercaria</t>
  </si>
  <si>
    <t>free_living</t>
  </si>
  <si>
    <t xml:space="preserve">Himasthla quissetensis </t>
  </si>
  <si>
    <t>redia</t>
  </si>
  <si>
    <t xml:space="preserve">Saccacoelium beauforti </t>
  </si>
  <si>
    <t>adult</t>
  </si>
  <si>
    <t xml:space="preserve">VERNBERG W. B. &amp; HUNTER W. S. (1961) Studies on oxygen consumption in digenetic trematodes--V. The influence of temperature on three species of adult trematodes. Expl Parasitol. 11, 34-38. </t>
  </si>
  <si>
    <t>Mugil cephalus</t>
  </si>
  <si>
    <t xml:space="preserve">Pleurogonimus malaclemys </t>
  </si>
  <si>
    <t>Malaclemys centrata</t>
  </si>
  <si>
    <t xml:space="preserve">Gynaecotyla adunca </t>
  </si>
  <si>
    <t>Crab_excysted</t>
  </si>
  <si>
    <t xml:space="preserve">Proctoeces subtenuis </t>
  </si>
  <si>
    <t>mg_wet_weight</t>
  </si>
  <si>
    <t>μl O2/mg_fresh_weight/hr</t>
  </si>
  <si>
    <t xml:space="preserve"> Freeman, R. (1962). Volumetric respirometer measurements of the oxygen consumption of the digenetic trematode Proctoeces subtenuis. Comparative Biochemistry And Physiology, 7(3), 199–209. doi:10.1016/0010-406X(62)90094-4</t>
  </si>
  <si>
    <t>Scrobicularia plana</t>
  </si>
  <si>
    <t xml:space="preserve"> Freeman, R. (1962). Volumetric respirometer measurements of the oxygen consumption of the digenetic trematode Proctoeces subtenuis. Comparative Biochemistry And Physiology, 7(3), 199–209. doi:10.1016/0010-406X(62)90094-5</t>
  </si>
  <si>
    <t xml:space="preserve"> Freeman, R. (1962). Volumetric respirometer measurements of the oxygen consumption of the digenetic trematode Proctoeces subtenuis. Comparative Biochemistry And Physiology, 7(3), 199–209. doi:10.1016/0010-406X(62)90094-6</t>
  </si>
  <si>
    <t xml:space="preserve"> Freeman, R. (1962). Volumetric respirometer measurements of the oxygen consumption of the digenetic trematode Proctoeces subtenuis. Comparative Biochemistry And Physiology, 7(3), 199–209. doi:10.1016/0010-406X(62)90094-7</t>
  </si>
  <si>
    <t xml:space="preserve"> Freeman, R. (1962). Volumetric respirometer measurements of the oxygen consumption of the digenetic trematode Proctoeces subtenuis. Comparative Biochemistry And Physiology, 7(3), 199–209. doi:10.1016/0010-406X(62)90094-8</t>
  </si>
  <si>
    <t>Taenia taeniaeformis</t>
  </si>
  <si>
    <t>loge(mg)</t>
  </si>
  <si>
    <t>log10(mm^3 O2/2 hr)</t>
  </si>
  <si>
    <r>
      <t>von Brand, T., &amp; Alling, D. W. (1962). Relations between size and metabolism in larval and adult Taenia taeniaeformis. </t>
    </r>
    <r>
      <rPr>
        <i/>
        <sz val="11"/>
        <color rgb="FF222222"/>
        <rFont val="Calibri"/>
        <family val="2"/>
      </rPr>
      <t>Comparative biochemistry and physiology</t>
    </r>
    <r>
      <rPr>
        <sz val="11"/>
        <color rgb="FF222222"/>
        <rFont val="Calibri"/>
        <family val="2"/>
      </rPr>
      <t>, </t>
    </r>
    <r>
      <rPr>
        <i/>
        <sz val="11"/>
        <color rgb="FF222222"/>
        <rFont val="Calibri"/>
        <family val="2"/>
      </rPr>
      <t>5</t>
    </r>
    <r>
      <rPr>
        <sz val="11"/>
        <color rgb="FF222222"/>
        <rFont val="Calibri"/>
        <family val="2"/>
      </rPr>
      <t>(3), 141-148.</t>
    </r>
  </si>
  <si>
    <t>?</t>
  </si>
  <si>
    <t>larvae</t>
  </si>
  <si>
    <t>Fasciola hepatica</t>
  </si>
  <si>
    <t>g_wet_weight</t>
  </si>
  <si>
    <t>μl moles O2 /g wet wt/ 3 hr</t>
  </si>
  <si>
    <t>Mansour, T. (1959). Studies on the carbohydrate metabolism of the liver fluke Fasciola hepatica. BBA - Biochimica et Biophysica Acta, 34(C), 456–464. doi:10.1016/0006-3002(59)90298-7</t>
  </si>
  <si>
    <t>cattle</t>
  </si>
  <si>
    <t>Mansour, T. (1959). Studies on the carbohydrate metabolism of the liver fluke Fasciola hepatica. BBA - Biochimica et Biophysica Acta, 34(C), 456–464. doi:10.1016/0006-3002(59)90298-8</t>
  </si>
  <si>
    <t>Mansour, T. (1959). Studies on the carbohydrate metabolism of the liver fluke Fasciola hepatica. BBA - Biochimica et Biophysica Acta, 34(C), 456–464. doi:10.1016/0006-3002(59)90298-9</t>
  </si>
  <si>
    <t>Mansour, T. (1959). Studies on the carbohydrate metabolism of the liver fluke Fasciola hepatica. BBA - Biochimica et Biophysica Acta, 34(C), 456–464. doi:10.1016/0006-3002(59)90298-10</t>
  </si>
  <si>
    <t>Mass original units</t>
  </si>
  <si>
    <t>Mean Respiration Rate in original units</t>
  </si>
  <si>
    <t>ln(body mass) (kg)</t>
  </si>
  <si>
    <t>ln(metabolic rate) (Watts)</t>
  </si>
  <si>
    <t>Source</t>
  </si>
  <si>
    <t>Host type</t>
  </si>
  <si>
    <t>body mass: assume nitrogen is ~6% of dry mass (Paseko &amp; Grunberg 2018 Oikos, 128, 102-112), Wet mass is 4 times dry mass (Peters 1983 Ecological Implications of Body Size). Metabolic rate: multiple by ug N to get to whole organism, convert to per second, Joules assuming 20.1 J per ml O2 (Peters 1983 Ecological Implications of Body Size)</t>
  </si>
  <si>
    <t>body mass: convert mg to kg. Metabolic rate: convert to per second, and Joules assuming 20.1 J per ml O2 (Peters 1983 Ecological Implications of Body Size)</t>
  </si>
  <si>
    <t>body mass: simple unit conv. Metabolic rate: convert to per second, and Joules assuming 20.1 J per ml O2 (Peters 1983 Ecological Implications of Body Size)</t>
  </si>
  <si>
    <t>Body mass in original units</t>
  </si>
  <si>
    <t>Temperature C</t>
  </si>
  <si>
    <t>column header</t>
  </si>
  <si>
    <t>description</t>
  </si>
  <si>
    <t>parasite species</t>
  </si>
  <si>
    <t>unit</t>
  </si>
  <si>
    <t>genus species</t>
  </si>
  <si>
    <t>parasite lifecycle stage</t>
  </si>
  <si>
    <t xml:space="preserve">adult, larvae, sporocyst, redia </t>
  </si>
  <si>
    <t>temperature at which metabolic rate was taken</t>
  </si>
  <si>
    <t xml:space="preserve">degrees celsius </t>
  </si>
  <si>
    <t>body mass of parasite in orignal units from study</t>
  </si>
  <si>
    <t>numeric</t>
  </si>
  <si>
    <t>text</t>
  </si>
  <si>
    <t>metabolic rate in orignal units from study</t>
  </si>
  <si>
    <t>units of metabolic rate in study</t>
  </si>
  <si>
    <t>units of mass  in study</t>
  </si>
  <si>
    <t xml:space="preserve">alll conversions used </t>
  </si>
  <si>
    <t xml:space="preserve">kg </t>
  </si>
  <si>
    <t>natural log transformed body mass in wet weight</t>
  </si>
  <si>
    <t>watts</t>
  </si>
  <si>
    <t>natural log transformed metabolic rate</t>
  </si>
  <si>
    <t xml:space="preserve">citation for study </t>
  </si>
  <si>
    <t xml:space="preserve">Host species </t>
  </si>
  <si>
    <t>genus species/'free-living' indicates free living larval stage</t>
  </si>
  <si>
    <t xml:space="preserve">host used in the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</si>
</sst>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i/>
      <sz val="11"/>
      <color rgb="FF222222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2552-8DFC-FA4C-9DE6-853F06EFA38A}">
  <dimension ref="A1:L285"/>
  <sheetViews>
    <sheetView tabSelected="1" workbookViewId="0">
      <selection activeCell="G22" sqref="G22"/>
    </sheetView>
  </sheetViews>
  <sheetFormatPr defaultColWidth="11" defaultRowHeight="15.75" x14ac:dyDescent="0.25"/>
  <cols>
    <col min="1" max="1" width="23.5" customWidth="1"/>
    <col min="2" max="2" width="10.875" customWidth="1"/>
    <col min="3" max="3" width="7.125" bestFit="1" customWidth="1"/>
    <col min="4" max="4" width="21" customWidth="1"/>
    <col min="5" max="5" width="15.375" bestFit="1" customWidth="1"/>
    <col min="6" max="6" width="31.375" bestFit="1" customWidth="1"/>
    <col min="7" max="7" width="14.375" bestFit="1" customWidth="1"/>
    <col min="8" max="8" width="17" bestFit="1" customWidth="1"/>
    <col min="9" max="9" width="14.5" bestFit="1" customWidth="1"/>
    <col min="10" max="10" width="21" bestFit="1" customWidth="1"/>
    <col min="11" max="11" width="31.375" style="3" customWidth="1"/>
    <col min="12" max="12" width="18.75" customWidth="1"/>
  </cols>
  <sheetData>
    <row r="1" spans="1:12" x14ac:dyDescent="0.25">
      <c r="A1" s="1" t="s">
        <v>0</v>
      </c>
      <c r="B1" s="1" t="s">
        <v>1</v>
      </c>
      <c r="C1" s="1" t="s">
        <v>55</v>
      </c>
      <c r="D1" s="1" t="s">
        <v>54</v>
      </c>
      <c r="E1" s="1" t="s">
        <v>45</v>
      </c>
      <c r="F1" s="1" t="s">
        <v>46</v>
      </c>
      <c r="G1" s="1" t="s">
        <v>2</v>
      </c>
      <c r="H1" s="1" t="s">
        <v>3</v>
      </c>
      <c r="I1" s="1" t="s">
        <v>47</v>
      </c>
      <c r="J1" s="1" t="s">
        <v>48</v>
      </c>
      <c r="K1" s="2" t="s">
        <v>49</v>
      </c>
      <c r="L1" s="1" t="s">
        <v>77</v>
      </c>
    </row>
    <row r="2" spans="1:12" x14ac:dyDescent="0.25">
      <c r="A2" t="s">
        <v>4</v>
      </c>
      <c r="B2" t="s">
        <v>5</v>
      </c>
      <c r="C2">
        <v>6</v>
      </c>
      <c r="D2">
        <v>1.29</v>
      </c>
      <c r="E2" s="3" t="s">
        <v>6</v>
      </c>
      <c r="F2">
        <v>0.11</v>
      </c>
      <c r="G2" t="s">
        <v>7</v>
      </c>
      <c r="H2" t="s">
        <v>51</v>
      </c>
      <c r="I2">
        <f t="shared" ref="I2:I48" si="0">LN(D2*4/0.06/10^9)</f>
        <v>-16.268918540692905</v>
      </c>
      <c r="J2">
        <f t="shared" ref="J2:J48" si="1">LN(F2*D2*0.001*20.1/100/3600)</f>
        <v>-18.653527469165539</v>
      </c>
      <c r="K2" s="3" t="s">
        <v>8</v>
      </c>
      <c r="L2" t="s">
        <v>9</v>
      </c>
    </row>
    <row r="3" spans="1:12" x14ac:dyDescent="0.25">
      <c r="A3" t="s">
        <v>4</v>
      </c>
      <c r="B3" t="s">
        <v>5</v>
      </c>
      <c r="C3">
        <v>12</v>
      </c>
      <c r="D3">
        <v>1.29</v>
      </c>
      <c r="E3" s="3" t="s">
        <v>6</v>
      </c>
      <c r="F3">
        <v>0.16</v>
      </c>
      <c r="G3" t="s">
        <v>7</v>
      </c>
      <c r="H3" t="s">
        <v>51</v>
      </c>
      <c r="I3">
        <f t="shared" si="0"/>
        <v>-16.268918540692905</v>
      </c>
      <c r="J3">
        <f t="shared" si="1"/>
        <v>-18.27883401972413</v>
      </c>
      <c r="K3" s="3" t="s">
        <v>8</v>
      </c>
      <c r="L3" t="s">
        <v>9</v>
      </c>
    </row>
    <row r="4" spans="1:12" x14ac:dyDescent="0.25">
      <c r="A4" t="s">
        <v>4</v>
      </c>
      <c r="B4" t="s">
        <v>5</v>
      </c>
      <c r="C4">
        <v>18</v>
      </c>
      <c r="D4">
        <v>1.29</v>
      </c>
      <c r="E4" s="3" t="s">
        <v>6</v>
      </c>
      <c r="F4">
        <v>0.41</v>
      </c>
      <c r="G4" t="s">
        <v>7</v>
      </c>
      <c r="H4" t="s">
        <v>51</v>
      </c>
      <c r="I4">
        <f t="shared" si="0"/>
        <v>-16.268918540692905</v>
      </c>
      <c r="J4">
        <f t="shared" si="1"/>
        <v>-17.337850675259602</v>
      </c>
      <c r="K4" s="3" t="s">
        <v>8</v>
      </c>
      <c r="L4" t="s">
        <v>9</v>
      </c>
    </row>
    <row r="5" spans="1:12" x14ac:dyDescent="0.25">
      <c r="A5" t="s">
        <v>4</v>
      </c>
      <c r="B5" t="s">
        <v>5</v>
      </c>
      <c r="C5">
        <v>24</v>
      </c>
      <c r="D5">
        <v>1.29</v>
      </c>
      <c r="E5" s="3" t="s">
        <v>6</v>
      </c>
      <c r="F5">
        <v>0.42</v>
      </c>
      <c r="G5" t="s">
        <v>7</v>
      </c>
      <c r="H5" t="s">
        <v>51</v>
      </c>
      <c r="I5">
        <f t="shared" si="0"/>
        <v>-16.268918540692905</v>
      </c>
      <c r="J5">
        <f t="shared" si="1"/>
        <v>-17.313753123680542</v>
      </c>
      <c r="K5" s="3" t="s">
        <v>8</v>
      </c>
      <c r="L5" t="s">
        <v>9</v>
      </c>
    </row>
    <row r="6" spans="1:12" x14ac:dyDescent="0.25">
      <c r="A6" t="s">
        <v>4</v>
      </c>
      <c r="B6" t="s">
        <v>5</v>
      </c>
      <c r="C6">
        <v>30</v>
      </c>
      <c r="D6">
        <v>1.29</v>
      </c>
      <c r="E6" s="3" t="s">
        <v>6</v>
      </c>
      <c r="F6">
        <v>1.02</v>
      </c>
      <c r="G6" t="s">
        <v>7</v>
      </c>
      <c r="H6" t="s">
        <v>51</v>
      </c>
      <c r="I6">
        <f t="shared" si="0"/>
        <v>-16.268918540692905</v>
      </c>
      <c r="J6">
        <f t="shared" si="1"/>
        <v>-16.426449928679638</v>
      </c>
      <c r="K6" s="3" t="s">
        <v>8</v>
      </c>
      <c r="L6" t="s">
        <v>9</v>
      </c>
    </row>
    <row r="7" spans="1:12" x14ac:dyDescent="0.25">
      <c r="A7" t="s">
        <v>4</v>
      </c>
      <c r="B7" t="s">
        <v>5</v>
      </c>
      <c r="C7">
        <v>36</v>
      </c>
      <c r="D7">
        <v>1.29</v>
      </c>
      <c r="E7" s="3" t="s">
        <v>6</v>
      </c>
      <c r="F7">
        <v>0.9</v>
      </c>
      <c r="G7" t="s">
        <v>7</v>
      </c>
      <c r="H7" t="s">
        <v>51</v>
      </c>
      <c r="I7">
        <f t="shared" si="0"/>
        <v>-16.268918540692905</v>
      </c>
      <c r="J7">
        <f t="shared" si="1"/>
        <v>-16.551613071633646</v>
      </c>
      <c r="K7" s="3" t="s">
        <v>8</v>
      </c>
      <c r="L7" t="s">
        <v>9</v>
      </c>
    </row>
    <row r="8" spans="1:12" x14ac:dyDescent="0.25">
      <c r="A8" t="s">
        <v>4</v>
      </c>
      <c r="B8" t="s">
        <v>10</v>
      </c>
      <c r="C8">
        <v>6</v>
      </c>
      <c r="D8">
        <v>8.4000000000000005E-2</v>
      </c>
      <c r="E8" s="3" t="s">
        <v>6</v>
      </c>
      <c r="F8">
        <v>0.33</v>
      </c>
      <c r="G8" t="s">
        <v>7</v>
      </c>
      <c r="H8" t="s">
        <v>51</v>
      </c>
      <c r="I8">
        <f t="shared" si="0"/>
        <v>-19.000499239205308</v>
      </c>
      <c r="J8">
        <f t="shared" si="1"/>
        <v>-20.286495879009834</v>
      </c>
      <c r="K8" s="3" t="s">
        <v>8</v>
      </c>
      <c r="L8" t="s">
        <v>11</v>
      </c>
    </row>
    <row r="9" spans="1:12" x14ac:dyDescent="0.25">
      <c r="A9" t="s">
        <v>4</v>
      </c>
      <c r="B9" t="s">
        <v>10</v>
      </c>
      <c r="C9">
        <v>12</v>
      </c>
      <c r="D9">
        <v>8.4000000000000005E-2</v>
      </c>
      <c r="E9" s="3" t="s">
        <v>6</v>
      </c>
      <c r="F9">
        <v>0.37</v>
      </c>
      <c r="G9" t="s">
        <v>7</v>
      </c>
      <c r="H9" t="s">
        <v>51</v>
      </c>
      <c r="I9">
        <f t="shared" si="0"/>
        <v>-19.000499239205308</v>
      </c>
      <c r="J9">
        <f t="shared" si="1"/>
        <v>-20.172085527832088</v>
      </c>
      <c r="K9" s="3" t="s">
        <v>8</v>
      </c>
      <c r="L9" t="s">
        <v>11</v>
      </c>
    </row>
    <row r="10" spans="1:12" x14ac:dyDescent="0.25">
      <c r="A10" t="s">
        <v>4</v>
      </c>
      <c r="B10" t="s">
        <v>10</v>
      </c>
      <c r="C10">
        <v>18</v>
      </c>
      <c r="D10">
        <v>8.4000000000000005E-2</v>
      </c>
      <c r="E10" s="3" t="s">
        <v>6</v>
      </c>
      <c r="F10">
        <v>1.45</v>
      </c>
      <c r="G10" t="s">
        <v>7</v>
      </c>
      <c r="H10" t="s">
        <v>51</v>
      </c>
      <c r="I10">
        <f t="shared" si="0"/>
        <v>-19.000499239205308</v>
      </c>
      <c r="J10">
        <f t="shared" si="1"/>
        <v>-18.80626969805574</v>
      </c>
      <c r="K10" s="3" t="s">
        <v>8</v>
      </c>
      <c r="L10" t="s">
        <v>11</v>
      </c>
    </row>
    <row r="11" spans="1:12" x14ac:dyDescent="0.25">
      <c r="A11" t="s">
        <v>4</v>
      </c>
      <c r="B11" t="s">
        <v>10</v>
      </c>
      <c r="C11">
        <v>24</v>
      </c>
      <c r="D11">
        <v>8.4000000000000005E-2</v>
      </c>
      <c r="E11" s="3" t="s">
        <v>6</v>
      </c>
      <c r="F11">
        <v>1.56</v>
      </c>
      <c r="G11" t="s">
        <v>7</v>
      </c>
      <c r="H11" t="s">
        <v>51</v>
      </c>
      <c r="I11">
        <f t="shared" si="0"/>
        <v>-19.000499239205308</v>
      </c>
      <c r="J11">
        <f t="shared" si="1"/>
        <v>-18.733147433226776</v>
      </c>
      <c r="K11" s="3" t="s">
        <v>8</v>
      </c>
      <c r="L11" t="s">
        <v>11</v>
      </c>
    </row>
    <row r="12" spans="1:12" x14ac:dyDescent="0.25">
      <c r="A12" t="s">
        <v>4</v>
      </c>
      <c r="B12" t="s">
        <v>10</v>
      </c>
      <c r="C12">
        <v>30</v>
      </c>
      <c r="D12">
        <v>8.4000000000000005E-2</v>
      </c>
      <c r="E12" s="3" t="s">
        <v>6</v>
      </c>
      <c r="F12">
        <v>3.27</v>
      </c>
      <c r="G12" t="s">
        <v>7</v>
      </c>
      <c r="H12" t="s">
        <v>51</v>
      </c>
      <c r="I12">
        <f t="shared" si="0"/>
        <v>-19.000499239205308</v>
      </c>
      <c r="J12">
        <f t="shared" si="1"/>
        <v>-17.993043269579061</v>
      </c>
      <c r="K12" s="3" t="s">
        <v>8</v>
      </c>
      <c r="L12" t="s">
        <v>11</v>
      </c>
    </row>
    <row r="13" spans="1:12" x14ac:dyDescent="0.25">
      <c r="A13" t="s">
        <v>4</v>
      </c>
      <c r="B13" t="s">
        <v>10</v>
      </c>
      <c r="C13">
        <v>36</v>
      </c>
      <c r="D13">
        <v>8.4000000000000005E-2</v>
      </c>
      <c r="E13" s="3" t="s">
        <v>6</v>
      </c>
      <c r="F13">
        <v>2.68</v>
      </c>
      <c r="G13" t="s">
        <v>7</v>
      </c>
      <c r="H13" t="s">
        <v>51</v>
      </c>
      <c r="I13">
        <f t="shared" si="0"/>
        <v>-19.000499239205308</v>
      </c>
      <c r="J13">
        <f t="shared" si="1"/>
        <v>-18.192016459965458</v>
      </c>
      <c r="K13" s="3" t="s">
        <v>8</v>
      </c>
      <c r="L13" t="s">
        <v>11</v>
      </c>
    </row>
    <row r="14" spans="1:12" x14ac:dyDescent="0.25">
      <c r="A14" t="s">
        <v>12</v>
      </c>
      <c r="B14" t="s">
        <v>13</v>
      </c>
      <c r="C14">
        <v>6</v>
      </c>
      <c r="D14">
        <v>1.49</v>
      </c>
      <c r="E14" s="3" t="s">
        <v>6</v>
      </c>
      <c r="F14">
        <v>7.0000000000000007E-2</v>
      </c>
      <c r="G14" t="s">
        <v>7</v>
      </c>
      <c r="H14" t="s">
        <v>51</v>
      </c>
      <c r="I14">
        <f t="shared" si="0"/>
        <v>-16.124784639109116</v>
      </c>
      <c r="J14">
        <f t="shared" si="1"/>
        <v>-18.961378691324811</v>
      </c>
      <c r="K14" s="3" t="s">
        <v>8</v>
      </c>
      <c r="L14" t="s">
        <v>9</v>
      </c>
    </row>
    <row r="15" spans="1:12" x14ac:dyDescent="0.25">
      <c r="A15" t="s">
        <v>12</v>
      </c>
      <c r="B15" t="s">
        <v>13</v>
      </c>
      <c r="C15">
        <v>12</v>
      </c>
      <c r="D15">
        <v>1.49</v>
      </c>
      <c r="E15" s="3" t="s">
        <v>6</v>
      </c>
      <c r="F15">
        <v>0.1</v>
      </c>
      <c r="G15" t="s">
        <v>7</v>
      </c>
      <c r="H15" t="s">
        <v>51</v>
      </c>
      <c r="I15">
        <f t="shared" si="0"/>
        <v>-16.124784639109116</v>
      </c>
      <c r="J15">
        <f t="shared" si="1"/>
        <v>-18.604703747386079</v>
      </c>
      <c r="K15" s="3" t="s">
        <v>8</v>
      </c>
      <c r="L15" t="s">
        <v>9</v>
      </c>
    </row>
    <row r="16" spans="1:12" x14ac:dyDescent="0.25">
      <c r="A16" t="s">
        <v>12</v>
      </c>
      <c r="B16" t="s">
        <v>13</v>
      </c>
      <c r="C16">
        <v>18</v>
      </c>
      <c r="D16">
        <v>1.49</v>
      </c>
      <c r="E16" s="3" t="s">
        <v>6</v>
      </c>
      <c r="F16">
        <v>0.42</v>
      </c>
      <c r="G16" t="s">
        <v>7</v>
      </c>
      <c r="H16" t="s">
        <v>51</v>
      </c>
      <c r="I16">
        <f t="shared" si="0"/>
        <v>-16.124784639109116</v>
      </c>
      <c r="J16">
        <f t="shared" si="1"/>
        <v>-17.169619222096756</v>
      </c>
      <c r="K16" s="3" t="s">
        <v>8</v>
      </c>
      <c r="L16" t="s">
        <v>9</v>
      </c>
    </row>
    <row r="17" spans="1:12" x14ac:dyDescent="0.25">
      <c r="A17" t="s">
        <v>12</v>
      </c>
      <c r="B17" t="s">
        <v>13</v>
      </c>
      <c r="C17">
        <v>24</v>
      </c>
      <c r="D17">
        <v>1.49</v>
      </c>
      <c r="E17" s="3" t="s">
        <v>6</v>
      </c>
      <c r="F17">
        <v>0.9</v>
      </c>
      <c r="G17" t="s">
        <v>7</v>
      </c>
      <c r="H17" t="s">
        <v>51</v>
      </c>
      <c r="I17">
        <f t="shared" si="0"/>
        <v>-16.124784639109116</v>
      </c>
      <c r="J17">
        <f t="shared" si="1"/>
        <v>-16.407479170049857</v>
      </c>
      <c r="K17" s="3" t="s">
        <v>8</v>
      </c>
      <c r="L17" t="s">
        <v>9</v>
      </c>
    </row>
    <row r="18" spans="1:12" x14ac:dyDescent="0.25">
      <c r="A18" t="s">
        <v>12</v>
      </c>
      <c r="B18" t="s">
        <v>13</v>
      </c>
      <c r="C18">
        <v>30</v>
      </c>
      <c r="D18">
        <v>1.49</v>
      </c>
      <c r="E18" s="3" t="s">
        <v>6</v>
      </c>
      <c r="F18">
        <v>1.5</v>
      </c>
      <c r="G18" t="s">
        <v>7</v>
      </c>
      <c r="H18" t="s">
        <v>51</v>
      </c>
      <c r="I18">
        <f t="shared" si="0"/>
        <v>-16.124784639109116</v>
      </c>
      <c r="J18">
        <f t="shared" si="1"/>
        <v>-15.896653546283867</v>
      </c>
      <c r="K18" s="3" t="s">
        <v>8</v>
      </c>
      <c r="L18" t="s">
        <v>9</v>
      </c>
    </row>
    <row r="19" spans="1:12" x14ac:dyDescent="0.25">
      <c r="A19" t="s">
        <v>12</v>
      </c>
      <c r="B19" t="s">
        <v>13</v>
      </c>
      <c r="C19">
        <v>36</v>
      </c>
      <c r="D19">
        <v>1.49</v>
      </c>
      <c r="E19" s="3" t="s">
        <v>6</v>
      </c>
      <c r="F19">
        <v>1.62</v>
      </c>
      <c r="G19" t="s">
        <v>7</v>
      </c>
      <c r="H19" t="s">
        <v>51</v>
      </c>
      <c r="I19">
        <f t="shared" si="0"/>
        <v>-16.124784639109116</v>
      </c>
      <c r="J19">
        <f t="shared" si="1"/>
        <v>-15.819692505147739</v>
      </c>
      <c r="K19" s="3" t="s">
        <v>8</v>
      </c>
      <c r="L19" t="s">
        <v>9</v>
      </c>
    </row>
    <row r="20" spans="1:12" x14ac:dyDescent="0.25">
      <c r="A20" t="s">
        <v>12</v>
      </c>
      <c r="B20" t="s">
        <v>13</v>
      </c>
      <c r="C20">
        <v>41</v>
      </c>
      <c r="D20">
        <v>1.49</v>
      </c>
      <c r="E20" s="3" t="s">
        <v>6</v>
      </c>
      <c r="F20">
        <v>2.83</v>
      </c>
      <c r="G20" t="s">
        <v>7</v>
      </c>
      <c r="H20" t="s">
        <v>51</v>
      </c>
      <c r="I20">
        <f t="shared" si="0"/>
        <v>-16.124784639109116</v>
      </c>
      <c r="J20">
        <f t="shared" si="1"/>
        <v>-15.261841942736886</v>
      </c>
      <c r="K20" s="3" t="s">
        <v>8</v>
      </c>
      <c r="L20" t="s">
        <v>9</v>
      </c>
    </row>
    <row r="21" spans="1:12" x14ac:dyDescent="0.25">
      <c r="A21" t="s">
        <v>12</v>
      </c>
      <c r="B21" t="s">
        <v>10</v>
      </c>
      <c r="C21">
        <v>6</v>
      </c>
      <c r="D21">
        <v>0.35</v>
      </c>
      <c r="E21" s="3" t="s">
        <v>6</v>
      </c>
      <c r="F21">
        <v>7.0000000000000007E-2</v>
      </c>
      <c r="G21" t="s">
        <v>7</v>
      </c>
      <c r="H21" t="s">
        <v>51</v>
      </c>
      <c r="I21">
        <f t="shared" si="0"/>
        <v>-17.573382883565163</v>
      </c>
      <c r="J21">
        <f t="shared" si="1"/>
        <v>-20.409976935780854</v>
      </c>
      <c r="K21" s="3" t="s">
        <v>8</v>
      </c>
      <c r="L21" t="s">
        <v>11</v>
      </c>
    </row>
    <row r="22" spans="1:12" x14ac:dyDescent="0.25">
      <c r="A22" t="s">
        <v>12</v>
      </c>
      <c r="B22" t="s">
        <v>10</v>
      </c>
      <c r="C22">
        <v>12</v>
      </c>
      <c r="D22">
        <v>0.35</v>
      </c>
      <c r="E22" s="3" t="s">
        <v>6</v>
      </c>
      <c r="F22">
        <v>0.21</v>
      </c>
      <c r="G22" t="s">
        <v>7</v>
      </c>
      <c r="H22" t="s">
        <v>51</v>
      </c>
      <c r="I22">
        <f t="shared" si="0"/>
        <v>-17.573382883565163</v>
      </c>
      <c r="J22">
        <f t="shared" si="1"/>
        <v>-19.311364647112747</v>
      </c>
      <c r="K22" s="3" t="s">
        <v>8</v>
      </c>
      <c r="L22" t="s">
        <v>11</v>
      </c>
    </row>
    <row r="23" spans="1:12" x14ac:dyDescent="0.25">
      <c r="A23" t="s">
        <v>12</v>
      </c>
      <c r="B23" t="s">
        <v>10</v>
      </c>
      <c r="C23">
        <v>18</v>
      </c>
      <c r="D23">
        <v>0.35</v>
      </c>
      <c r="E23" s="3" t="s">
        <v>6</v>
      </c>
      <c r="F23">
        <v>0.54</v>
      </c>
      <c r="G23" t="s">
        <v>7</v>
      </c>
      <c r="H23" t="s">
        <v>51</v>
      </c>
      <c r="I23">
        <f t="shared" si="0"/>
        <v>-17.573382883565163</v>
      </c>
      <c r="J23">
        <f t="shared" si="1"/>
        <v>-18.366903038271893</v>
      </c>
      <c r="K23" s="3" t="s">
        <v>8</v>
      </c>
      <c r="L23" t="s">
        <v>11</v>
      </c>
    </row>
    <row r="24" spans="1:12" x14ac:dyDescent="0.25">
      <c r="A24" t="s">
        <v>12</v>
      </c>
      <c r="B24" t="s">
        <v>10</v>
      </c>
      <c r="C24">
        <v>24</v>
      </c>
      <c r="D24">
        <v>0.35</v>
      </c>
      <c r="E24" s="3" t="s">
        <v>6</v>
      </c>
      <c r="F24">
        <v>0.83</v>
      </c>
      <c r="G24" t="s">
        <v>7</v>
      </c>
      <c r="H24" t="s">
        <v>51</v>
      </c>
      <c r="I24">
        <f t="shared" si="0"/>
        <v>-17.573382883565163</v>
      </c>
      <c r="J24">
        <f t="shared" si="1"/>
        <v>-17.937046477039573</v>
      </c>
      <c r="K24" s="3" t="s">
        <v>8</v>
      </c>
      <c r="L24" t="s">
        <v>11</v>
      </c>
    </row>
    <row r="25" spans="1:12" x14ac:dyDescent="0.25">
      <c r="A25" t="s">
        <v>12</v>
      </c>
      <c r="B25" t="s">
        <v>10</v>
      </c>
      <c r="C25">
        <v>30</v>
      </c>
      <c r="D25">
        <v>0.35</v>
      </c>
      <c r="E25" s="3" t="s">
        <v>6</v>
      </c>
      <c r="F25">
        <v>2.11</v>
      </c>
      <c r="G25" t="s">
        <v>7</v>
      </c>
      <c r="H25" t="s">
        <v>51</v>
      </c>
      <c r="I25">
        <f t="shared" si="0"/>
        <v>-17.573382883565163</v>
      </c>
      <c r="J25">
        <f t="shared" si="1"/>
        <v>-17.004028951360102</v>
      </c>
      <c r="K25" s="3" t="s">
        <v>8</v>
      </c>
      <c r="L25" t="s">
        <v>11</v>
      </c>
    </row>
    <row r="26" spans="1:12" x14ac:dyDescent="0.25">
      <c r="A26" t="s">
        <v>12</v>
      </c>
      <c r="B26" t="s">
        <v>10</v>
      </c>
      <c r="C26">
        <v>36</v>
      </c>
      <c r="D26">
        <v>0.35</v>
      </c>
      <c r="E26" s="3" t="s">
        <v>6</v>
      </c>
      <c r="F26">
        <v>2.17</v>
      </c>
      <c r="G26" t="s">
        <v>7</v>
      </c>
      <c r="H26" t="s">
        <v>51</v>
      </c>
      <c r="I26">
        <f t="shared" si="0"/>
        <v>-17.573382883565163</v>
      </c>
      <c r="J26">
        <f t="shared" si="1"/>
        <v>-16.975989731295709</v>
      </c>
      <c r="K26" s="3" t="s">
        <v>8</v>
      </c>
      <c r="L26" t="s">
        <v>11</v>
      </c>
    </row>
    <row r="27" spans="1:12" x14ac:dyDescent="0.25">
      <c r="A27" t="s">
        <v>12</v>
      </c>
      <c r="B27" t="s">
        <v>10</v>
      </c>
      <c r="C27">
        <v>41</v>
      </c>
      <c r="D27">
        <v>0.35</v>
      </c>
      <c r="E27" s="3" t="s">
        <v>6</v>
      </c>
      <c r="F27">
        <v>2.71</v>
      </c>
      <c r="G27" t="s">
        <v>7</v>
      </c>
      <c r="H27" t="s">
        <v>51</v>
      </c>
      <c r="I27">
        <f t="shared" si="0"/>
        <v>-17.573382883565163</v>
      </c>
      <c r="J27">
        <f t="shared" si="1"/>
        <v>-16.753768263956466</v>
      </c>
      <c r="K27" s="3" t="s">
        <v>8</v>
      </c>
      <c r="L27" t="s">
        <v>11</v>
      </c>
    </row>
    <row r="28" spans="1:12" x14ac:dyDescent="0.25">
      <c r="A28" t="s">
        <v>14</v>
      </c>
      <c r="B28" t="s">
        <v>15</v>
      </c>
      <c r="C28">
        <v>6</v>
      </c>
      <c r="D28">
        <v>0.19</v>
      </c>
      <c r="E28" s="3" t="s">
        <v>6</v>
      </c>
      <c r="F28">
        <v>0.25</v>
      </c>
      <c r="G28" t="s">
        <v>7</v>
      </c>
      <c r="H28" t="s">
        <v>51</v>
      </c>
      <c r="I28">
        <f t="shared" si="0"/>
        <v>-18.184291965888136</v>
      </c>
      <c r="J28">
        <f t="shared" si="1"/>
        <v>-19.747920342290943</v>
      </c>
      <c r="K28" s="3" t="s">
        <v>16</v>
      </c>
      <c r="L28" t="s">
        <v>17</v>
      </c>
    </row>
    <row r="29" spans="1:12" x14ac:dyDescent="0.25">
      <c r="A29" t="s">
        <v>14</v>
      </c>
      <c r="B29" t="s">
        <v>15</v>
      </c>
      <c r="C29">
        <v>12</v>
      </c>
      <c r="D29">
        <v>0.19</v>
      </c>
      <c r="E29" s="3" t="s">
        <v>6</v>
      </c>
      <c r="F29">
        <v>0.6</v>
      </c>
      <c r="G29" t="s">
        <v>7</v>
      </c>
      <c r="H29" t="s">
        <v>51</v>
      </c>
      <c r="I29">
        <f t="shared" si="0"/>
        <v>-18.184291965888136</v>
      </c>
      <c r="J29">
        <f t="shared" si="1"/>
        <v>-18.872451604937041</v>
      </c>
      <c r="K29" s="3" t="s">
        <v>16</v>
      </c>
      <c r="L29" t="s">
        <v>17</v>
      </c>
    </row>
    <row r="30" spans="1:12" x14ac:dyDescent="0.25">
      <c r="A30" t="s">
        <v>14</v>
      </c>
      <c r="B30" t="s">
        <v>15</v>
      </c>
      <c r="C30">
        <v>18</v>
      </c>
      <c r="D30">
        <v>0.19</v>
      </c>
      <c r="E30" s="3" t="s">
        <v>6</v>
      </c>
      <c r="F30">
        <v>1.28</v>
      </c>
      <c r="G30" t="s">
        <v>7</v>
      </c>
      <c r="H30" t="s">
        <v>51</v>
      </c>
      <c r="I30">
        <f t="shared" si="0"/>
        <v>-18.184291965888136</v>
      </c>
      <c r="J30">
        <f t="shared" si="1"/>
        <v>-18.114765903239526</v>
      </c>
      <c r="K30" s="3" t="s">
        <v>16</v>
      </c>
      <c r="L30" t="s">
        <v>17</v>
      </c>
    </row>
    <row r="31" spans="1:12" x14ac:dyDescent="0.25">
      <c r="A31" t="s">
        <v>14</v>
      </c>
      <c r="B31" t="s">
        <v>15</v>
      </c>
      <c r="C31">
        <v>24</v>
      </c>
      <c r="D31">
        <v>0.19</v>
      </c>
      <c r="E31" s="3" t="s">
        <v>6</v>
      </c>
      <c r="F31">
        <v>2.89</v>
      </c>
      <c r="G31" t="s">
        <v>7</v>
      </c>
      <c r="H31" t="s">
        <v>51</v>
      </c>
      <c r="I31">
        <f t="shared" si="0"/>
        <v>-18.184291965888136</v>
      </c>
      <c r="J31">
        <f t="shared" si="1"/>
        <v>-17.300369479046708</v>
      </c>
      <c r="K31" s="3" t="s">
        <v>16</v>
      </c>
      <c r="L31" t="s">
        <v>17</v>
      </c>
    </row>
    <row r="32" spans="1:12" x14ac:dyDescent="0.25">
      <c r="A32" t="s">
        <v>14</v>
      </c>
      <c r="B32" t="s">
        <v>15</v>
      </c>
      <c r="C32">
        <v>30</v>
      </c>
      <c r="D32">
        <v>0.19</v>
      </c>
      <c r="E32" s="3" t="s">
        <v>6</v>
      </c>
      <c r="F32">
        <v>3.98</v>
      </c>
      <c r="G32" t="s">
        <v>7</v>
      </c>
      <c r="H32" t="s">
        <v>51</v>
      </c>
      <c r="I32">
        <f t="shared" si="0"/>
        <v>-18.184291965888136</v>
      </c>
      <c r="J32">
        <f t="shared" si="1"/>
        <v>-16.980344161874704</v>
      </c>
      <c r="K32" s="3" t="s">
        <v>16</v>
      </c>
      <c r="L32" t="s">
        <v>17</v>
      </c>
    </row>
    <row r="33" spans="1:12" x14ac:dyDescent="0.25">
      <c r="A33" t="s">
        <v>14</v>
      </c>
      <c r="B33" t="s">
        <v>15</v>
      </c>
      <c r="C33">
        <v>34</v>
      </c>
      <c r="D33">
        <v>0.19</v>
      </c>
      <c r="E33" s="3" t="s">
        <v>6</v>
      </c>
      <c r="F33">
        <v>4.12</v>
      </c>
      <c r="G33" t="s">
        <v>7</v>
      </c>
      <c r="H33" t="s">
        <v>51</v>
      </c>
      <c r="I33">
        <f t="shared" si="0"/>
        <v>-18.184291965888136</v>
      </c>
      <c r="J33">
        <f t="shared" si="1"/>
        <v>-16.945772817809615</v>
      </c>
      <c r="K33" s="3" t="s">
        <v>16</v>
      </c>
      <c r="L33" t="s">
        <v>17</v>
      </c>
    </row>
    <row r="34" spans="1:12" x14ac:dyDescent="0.25">
      <c r="A34" t="s">
        <v>14</v>
      </c>
      <c r="B34" t="s">
        <v>15</v>
      </c>
      <c r="C34">
        <v>36</v>
      </c>
      <c r="D34">
        <v>0.19</v>
      </c>
      <c r="E34" s="3" t="s">
        <v>6</v>
      </c>
      <c r="F34">
        <v>3.2</v>
      </c>
      <c r="G34" t="s">
        <v>7</v>
      </c>
      <c r="H34" t="s">
        <v>51</v>
      </c>
      <c r="I34">
        <f t="shared" si="0"/>
        <v>-18.184291965888136</v>
      </c>
      <c r="J34">
        <f t="shared" si="1"/>
        <v>-17.19847517136537</v>
      </c>
      <c r="K34" s="3" t="s">
        <v>16</v>
      </c>
      <c r="L34" t="s">
        <v>17</v>
      </c>
    </row>
    <row r="35" spans="1:12" x14ac:dyDescent="0.25">
      <c r="A35" t="s">
        <v>18</v>
      </c>
      <c r="B35" t="s">
        <v>15</v>
      </c>
      <c r="C35">
        <v>6</v>
      </c>
      <c r="D35">
        <v>0.53</v>
      </c>
      <c r="E35" s="3" t="s">
        <v>6</v>
      </c>
      <c r="F35">
        <v>0.32</v>
      </c>
      <c r="G35" t="s">
        <v>7</v>
      </c>
      <c r="H35" t="s">
        <v>51</v>
      </c>
      <c r="I35">
        <f t="shared" si="0"/>
        <v>-17.158439031502454</v>
      </c>
      <c r="J35">
        <f t="shared" si="1"/>
        <v>-18.475207329973735</v>
      </c>
      <c r="K35" s="3" t="s">
        <v>16</v>
      </c>
      <c r="L35" t="s">
        <v>19</v>
      </c>
    </row>
    <row r="36" spans="1:12" x14ac:dyDescent="0.25">
      <c r="A36" t="s">
        <v>18</v>
      </c>
      <c r="B36" t="s">
        <v>15</v>
      </c>
      <c r="C36">
        <v>12</v>
      </c>
      <c r="D36">
        <v>0.53</v>
      </c>
      <c r="E36" s="3" t="s">
        <v>6</v>
      </c>
      <c r="F36">
        <v>0.73</v>
      </c>
      <c r="G36" t="s">
        <v>7</v>
      </c>
      <c r="H36" t="s">
        <v>51</v>
      </c>
      <c r="I36">
        <f t="shared" si="0"/>
        <v>-17.158439031502454</v>
      </c>
      <c r="J36">
        <f t="shared" si="1"/>
        <v>-17.650483791625071</v>
      </c>
      <c r="K36" s="3" t="s">
        <v>16</v>
      </c>
      <c r="L36" t="s">
        <v>19</v>
      </c>
    </row>
    <row r="37" spans="1:12" x14ac:dyDescent="0.25">
      <c r="A37" t="s">
        <v>18</v>
      </c>
      <c r="B37" t="s">
        <v>15</v>
      </c>
      <c r="C37">
        <v>18</v>
      </c>
      <c r="D37">
        <v>0.53</v>
      </c>
      <c r="E37" s="3" t="s">
        <v>6</v>
      </c>
      <c r="F37">
        <v>1.48</v>
      </c>
      <c r="G37" t="s">
        <v>7</v>
      </c>
      <c r="H37" t="s">
        <v>51</v>
      </c>
      <c r="I37">
        <f t="shared" si="0"/>
        <v>-17.158439031502454</v>
      </c>
      <c r="J37">
        <f t="shared" si="1"/>
        <v>-16.943730959009347</v>
      </c>
      <c r="K37" s="3" t="s">
        <v>16</v>
      </c>
      <c r="L37" t="s">
        <v>19</v>
      </c>
    </row>
    <row r="38" spans="1:12" x14ac:dyDescent="0.25">
      <c r="A38" t="s">
        <v>18</v>
      </c>
      <c r="B38" t="s">
        <v>15</v>
      </c>
      <c r="C38">
        <v>24</v>
      </c>
      <c r="D38">
        <v>0.53</v>
      </c>
      <c r="E38" s="3" t="s">
        <v>6</v>
      </c>
      <c r="F38">
        <v>2.04</v>
      </c>
      <c r="G38" t="s">
        <v>7</v>
      </c>
      <c r="H38" t="s">
        <v>51</v>
      </c>
      <c r="I38">
        <f t="shared" si="0"/>
        <v>-17.158439031502454</v>
      </c>
      <c r="J38">
        <f t="shared" si="1"/>
        <v>-16.622823238929243</v>
      </c>
      <c r="K38" s="3" t="s">
        <v>16</v>
      </c>
      <c r="L38" t="s">
        <v>19</v>
      </c>
    </row>
    <row r="39" spans="1:12" x14ac:dyDescent="0.25">
      <c r="A39" t="s">
        <v>18</v>
      </c>
      <c r="B39" t="s">
        <v>15</v>
      </c>
      <c r="C39">
        <v>30</v>
      </c>
      <c r="D39">
        <v>0.53</v>
      </c>
      <c r="E39" s="3" t="s">
        <v>6</v>
      </c>
      <c r="F39">
        <v>3.22</v>
      </c>
      <c r="G39" t="s">
        <v>7</v>
      </c>
      <c r="H39" t="s">
        <v>51</v>
      </c>
      <c r="I39">
        <f t="shared" si="0"/>
        <v>-17.158439031502454</v>
      </c>
      <c r="J39">
        <f t="shared" si="1"/>
        <v>-16.166391687229051</v>
      </c>
      <c r="K39" s="3" t="s">
        <v>16</v>
      </c>
      <c r="L39" t="s">
        <v>19</v>
      </c>
    </row>
    <row r="40" spans="1:12" x14ac:dyDescent="0.25">
      <c r="A40" t="s">
        <v>18</v>
      </c>
      <c r="B40" t="s">
        <v>15</v>
      </c>
      <c r="C40">
        <v>34</v>
      </c>
      <c r="D40">
        <v>0.53</v>
      </c>
      <c r="E40" s="3" t="s">
        <v>6</v>
      </c>
      <c r="F40">
        <v>4.3600000000000003</v>
      </c>
      <c r="G40" t="s">
        <v>7</v>
      </c>
      <c r="H40" t="s">
        <v>51</v>
      </c>
      <c r="I40">
        <f t="shared" si="0"/>
        <v>-17.158439031502454</v>
      </c>
      <c r="J40">
        <f t="shared" si="1"/>
        <v>-15.863300989424426</v>
      </c>
      <c r="K40" s="3" t="s">
        <v>16</v>
      </c>
      <c r="L40" t="s">
        <v>19</v>
      </c>
    </row>
    <row r="41" spans="1:12" x14ac:dyDescent="0.25">
      <c r="A41" t="s">
        <v>18</v>
      </c>
      <c r="B41" t="s">
        <v>15</v>
      </c>
      <c r="C41">
        <v>36</v>
      </c>
      <c r="D41">
        <v>0.53</v>
      </c>
      <c r="E41" s="3" t="s">
        <v>6</v>
      </c>
      <c r="F41">
        <v>5.33</v>
      </c>
      <c r="G41" t="s">
        <v>7</v>
      </c>
      <c r="H41" t="s">
        <v>51</v>
      </c>
      <c r="I41">
        <f t="shared" si="0"/>
        <v>-17.158439031502454</v>
      </c>
      <c r="J41">
        <f t="shared" si="1"/>
        <v>-15.662421808607617</v>
      </c>
      <c r="K41" s="3" t="s">
        <v>16</v>
      </c>
      <c r="L41" t="s">
        <v>19</v>
      </c>
    </row>
    <row r="42" spans="1:12" x14ac:dyDescent="0.25">
      <c r="A42" t="s">
        <v>20</v>
      </c>
      <c r="B42" t="s">
        <v>15</v>
      </c>
      <c r="C42">
        <v>6</v>
      </c>
      <c r="D42">
        <v>0.28999999999999998</v>
      </c>
      <c r="E42" s="3" t="s">
        <v>6</v>
      </c>
      <c r="F42">
        <v>0.21</v>
      </c>
      <c r="G42" t="s">
        <v>7</v>
      </c>
      <c r="H42" t="s">
        <v>51</v>
      </c>
      <c r="I42">
        <f t="shared" si="0"/>
        <v>-17.761435115068103</v>
      </c>
      <c r="J42">
        <f t="shared" si="1"/>
        <v>-19.499416878615687</v>
      </c>
      <c r="K42" s="3" t="s">
        <v>16</v>
      </c>
      <c r="L42" t="s">
        <v>21</v>
      </c>
    </row>
    <row r="43" spans="1:12" x14ac:dyDescent="0.25">
      <c r="A43" t="s">
        <v>20</v>
      </c>
      <c r="B43" t="s">
        <v>15</v>
      </c>
      <c r="C43">
        <v>12</v>
      </c>
      <c r="D43">
        <v>0.28999999999999998</v>
      </c>
      <c r="E43" s="3" t="s">
        <v>6</v>
      </c>
      <c r="F43">
        <v>0.46</v>
      </c>
      <c r="G43" t="s">
        <v>7</v>
      </c>
      <c r="H43" t="s">
        <v>51</v>
      </c>
      <c r="I43">
        <f t="shared" si="0"/>
        <v>-17.761435115068103</v>
      </c>
      <c r="J43">
        <f t="shared" si="1"/>
        <v>-18.715297919850013</v>
      </c>
      <c r="K43" s="3" t="s">
        <v>16</v>
      </c>
      <c r="L43" t="s">
        <v>21</v>
      </c>
    </row>
    <row r="44" spans="1:12" x14ac:dyDescent="0.25">
      <c r="A44" t="s">
        <v>20</v>
      </c>
      <c r="B44" t="s">
        <v>15</v>
      </c>
      <c r="C44">
        <v>18</v>
      </c>
      <c r="D44">
        <v>0.28999999999999998</v>
      </c>
      <c r="E44" s="3" t="s">
        <v>6</v>
      </c>
      <c r="F44">
        <v>1.32</v>
      </c>
      <c r="G44" t="s">
        <v>7</v>
      </c>
      <c r="H44" t="s">
        <v>51</v>
      </c>
      <c r="I44">
        <f t="shared" si="0"/>
        <v>-17.761435115068103</v>
      </c>
      <c r="J44">
        <f t="shared" si="1"/>
        <v>-17.661137393752739</v>
      </c>
      <c r="K44" s="3" t="s">
        <v>16</v>
      </c>
      <c r="L44" t="s">
        <v>21</v>
      </c>
    </row>
    <row r="45" spans="1:12" x14ac:dyDescent="0.25">
      <c r="A45" t="s">
        <v>20</v>
      </c>
      <c r="B45" t="s">
        <v>15</v>
      </c>
      <c r="C45">
        <v>24</v>
      </c>
      <c r="D45">
        <v>0.28999999999999998</v>
      </c>
      <c r="E45" s="3" t="s">
        <v>6</v>
      </c>
      <c r="F45">
        <v>2.44</v>
      </c>
      <c r="G45" t="s">
        <v>7</v>
      </c>
      <c r="H45" t="s">
        <v>51</v>
      </c>
      <c r="I45">
        <f t="shared" si="0"/>
        <v>-17.761435115068103</v>
      </c>
      <c r="J45">
        <f t="shared" si="1"/>
        <v>-17.046771091045908</v>
      </c>
      <c r="K45" s="3" t="s">
        <v>16</v>
      </c>
      <c r="L45" t="s">
        <v>21</v>
      </c>
    </row>
    <row r="46" spans="1:12" x14ac:dyDescent="0.25">
      <c r="A46" t="s">
        <v>20</v>
      </c>
      <c r="B46" t="s">
        <v>15</v>
      </c>
      <c r="C46">
        <v>30</v>
      </c>
      <c r="D46">
        <v>0.28999999999999998</v>
      </c>
      <c r="E46" s="3" t="s">
        <v>6</v>
      </c>
      <c r="F46">
        <v>6.11</v>
      </c>
      <c r="G46" t="s">
        <v>7</v>
      </c>
      <c r="H46" t="s">
        <v>51</v>
      </c>
      <c r="I46">
        <f t="shared" si="0"/>
        <v>-17.761435115068103</v>
      </c>
      <c r="J46">
        <f t="shared" si="1"/>
        <v>-16.128842357167514</v>
      </c>
      <c r="K46" s="3" t="s">
        <v>16</v>
      </c>
      <c r="L46" t="s">
        <v>21</v>
      </c>
    </row>
    <row r="47" spans="1:12" x14ac:dyDescent="0.25">
      <c r="A47" t="s">
        <v>20</v>
      </c>
      <c r="B47" t="s">
        <v>15</v>
      </c>
      <c r="C47">
        <v>36</v>
      </c>
      <c r="D47">
        <v>0.28999999999999998</v>
      </c>
      <c r="E47" s="3" t="s">
        <v>6</v>
      </c>
      <c r="F47">
        <v>6.62</v>
      </c>
      <c r="G47" t="s">
        <v>7</v>
      </c>
      <c r="H47" t="s">
        <v>51</v>
      </c>
      <c r="I47">
        <f t="shared" si="0"/>
        <v>-17.761435115068103</v>
      </c>
      <c r="J47">
        <f t="shared" si="1"/>
        <v>-16.048673760402099</v>
      </c>
      <c r="K47" s="3" t="s">
        <v>16</v>
      </c>
      <c r="L47" t="s">
        <v>21</v>
      </c>
    </row>
    <row r="48" spans="1:12" x14ac:dyDescent="0.25">
      <c r="A48" t="s">
        <v>20</v>
      </c>
      <c r="B48" t="s">
        <v>15</v>
      </c>
      <c r="C48">
        <v>41</v>
      </c>
      <c r="D48">
        <v>0.28999999999999998</v>
      </c>
      <c r="E48" s="3" t="s">
        <v>6</v>
      </c>
      <c r="F48">
        <v>8.85</v>
      </c>
      <c r="G48" t="s">
        <v>7</v>
      </c>
      <c r="H48" t="s">
        <v>51</v>
      </c>
      <c r="I48">
        <f t="shared" si="0"/>
        <v>-17.761435115068103</v>
      </c>
      <c r="J48">
        <f t="shared" si="1"/>
        <v>-15.758351671331178</v>
      </c>
      <c r="K48" s="3" t="s">
        <v>16</v>
      </c>
      <c r="L48" t="s">
        <v>21</v>
      </c>
    </row>
    <row r="49" spans="1:12" x14ac:dyDescent="0.25">
      <c r="A49" t="s">
        <v>22</v>
      </c>
      <c r="B49" t="s">
        <v>15</v>
      </c>
      <c r="C49">
        <v>17</v>
      </c>
      <c r="D49">
        <v>3</v>
      </c>
      <c r="E49" t="s">
        <v>23</v>
      </c>
      <c r="F49">
        <v>0.161</v>
      </c>
      <c r="G49" t="s">
        <v>24</v>
      </c>
      <c r="H49" t="s">
        <v>52</v>
      </c>
      <c r="I49">
        <f>LN(((D49))/(10^6))</f>
        <v>-12.716898269296165</v>
      </c>
      <c r="J49">
        <f>LN(F49*D49*0.001*20.1/3600)</f>
        <v>-12.823463213690873</v>
      </c>
      <c r="K49" t="s">
        <v>25</v>
      </c>
      <c r="L49" t="s">
        <v>26</v>
      </c>
    </row>
    <row r="50" spans="1:12" x14ac:dyDescent="0.25">
      <c r="A50" t="s">
        <v>22</v>
      </c>
      <c r="B50" t="s">
        <v>15</v>
      </c>
      <c r="C50">
        <v>15</v>
      </c>
      <c r="D50">
        <v>3.5</v>
      </c>
      <c r="E50" t="s">
        <v>23</v>
      </c>
      <c r="F50">
        <v>0.18</v>
      </c>
      <c r="G50" t="s">
        <v>24</v>
      </c>
      <c r="H50" t="s">
        <v>52</v>
      </c>
      <c r="I50">
        <f>LN(((D50))/(10^6))</f>
        <v>-12.562747589468906</v>
      </c>
      <c r="J50">
        <f>LN(F50*D50*0.001*20.1/3600)</f>
        <v>-12.557760047957867</v>
      </c>
      <c r="K50" t="s">
        <v>27</v>
      </c>
      <c r="L50" t="s">
        <v>26</v>
      </c>
    </row>
    <row r="51" spans="1:12" x14ac:dyDescent="0.25">
      <c r="A51" t="s">
        <v>22</v>
      </c>
      <c r="B51" t="s">
        <v>15</v>
      </c>
      <c r="C51">
        <v>15</v>
      </c>
      <c r="D51">
        <v>3.25</v>
      </c>
      <c r="E51" t="s">
        <v>23</v>
      </c>
      <c r="F51">
        <v>0.16600000000000001</v>
      </c>
      <c r="G51" t="s">
        <v>24</v>
      </c>
      <c r="H51" t="s">
        <v>52</v>
      </c>
      <c r="I51">
        <f>LN(((D51))/(10^6))</f>
        <v>-12.636855561622628</v>
      </c>
      <c r="J51">
        <f>LN(F51*D51*0.001*20.1/3600)</f>
        <v>-12.712837082645256</v>
      </c>
      <c r="K51" t="s">
        <v>28</v>
      </c>
      <c r="L51" t="s">
        <v>26</v>
      </c>
    </row>
    <row r="52" spans="1:12" x14ac:dyDescent="0.25">
      <c r="A52" t="s">
        <v>22</v>
      </c>
      <c r="B52" t="s">
        <v>15</v>
      </c>
      <c r="C52">
        <v>15</v>
      </c>
      <c r="D52">
        <v>3.5</v>
      </c>
      <c r="E52" t="s">
        <v>23</v>
      </c>
      <c r="F52">
        <v>0.16600000000000001</v>
      </c>
      <c r="G52" t="s">
        <v>24</v>
      </c>
      <c r="H52" t="s">
        <v>52</v>
      </c>
      <c r="I52">
        <f>LN(((D52))/(10^6))</f>
        <v>-12.562747589468906</v>
      </c>
      <c r="J52">
        <f>LN(F52*D52*0.001*20.1/3600)</f>
        <v>-12.638729110491534</v>
      </c>
      <c r="K52" t="s">
        <v>29</v>
      </c>
      <c r="L52" t="s">
        <v>26</v>
      </c>
    </row>
    <row r="53" spans="1:12" x14ac:dyDescent="0.25">
      <c r="A53" t="s">
        <v>22</v>
      </c>
      <c r="B53" t="s">
        <v>15</v>
      </c>
      <c r="C53">
        <v>17</v>
      </c>
      <c r="D53">
        <v>4.9000000000000004</v>
      </c>
      <c r="E53" t="s">
        <v>23</v>
      </c>
      <c r="F53">
        <v>0.18099999999999999</v>
      </c>
      <c r="G53" t="s">
        <v>24</v>
      </c>
      <c r="H53" t="s">
        <v>52</v>
      </c>
      <c r="I53">
        <f>LN(((D53))/(10^6))</f>
        <v>-12.226275352847694</v>
      </c>
      <c r="J53">
        <f>LN(F53*D53*0.001*20.1/3600)</f>
        <v>-12.215747630961038</v>
      </c>
      <c r="K53" t="s">
        <v>30</v>
      </c>
      <c r="L53" t="s">
        <v>26</v>
      </c>
    </row>
    <row r="54" spans="1:12" x14ac:dyDescent="0.25">
      <c r="A54" t="s">
        <v>31</v>
      </c>
      <c r="B54" t="s">
        <v>15</v>
      </c>
      <c r="C54">
        <v>37</v>
      </c>
      <c r="D54">
        <v>2.4147504927402199</v>
      </c>
      <c r="E54" s="3" t="s">
        <v>32</v>
      </c>
      <c r="F54">
        <v>2.1225417797960802</v>
      </c>
      <c r="G54" t="s">
        <v>33</v>
      </c>
      <c r="H54" t="s">
        <v>53</v>
      </c>
      <c r="I54">
        <f t="shared" ref="I54:I117" si="2">LN((10^(D54))/(10^6))</f>
        <v>-8.2553420700806175</v>
      </c>
      <c r="J54">
        <f t="shared" ref="J54:J117" si="3">LN((10^F54)*0.001*20.1/2/3600)</f>
        <v>-7.9015387075057486</v>
      </c>
      <c r="K54" s="4" t="s">
        <v>34</v>
      </c>
      <c r="L54" t="s">
        <v>35</v>
      </c>
    </row>
    <row r="55" spans="1:12" x14ac:dyDescent="0.25">
      <c r="A55" t="s">
        <v>31</v>
      </c>
      <c r="B55" t="s">
        <v>15</v>
      </c>
      <c r="C55">
        <v>37</v>
      </c>
      <c r="D55">
        <v>2.54080078013618</v>
      </c>
      <c r="E55" s="3" t="s">
        <v>32</v>
      </c>
      <c r="F55">
        <v>2.4547264042452701</v>
      </c>
      <c r="G55" t="s">
        <v>33</v>
      </c>
      <c r="H55" t="s">
        <v>53</v>
      </c>
      <c r="I55">
        <f t="shared" si="2"/>
        <v>-7.9651005573550639</v>
      </c>
      <c r="J55">
        <f t="shared" si="3"/>
        <v>-7.1366553431272184</v>
      </c>
      <c r="K55" s="4" t="s">
        <v>34</v>
      </c>
      <c r="L55" t="s">
        <v>35</v>
      </c>
    </row>
    <row r="56" spans="1:12" x14ac:dyDescent="0.25">
      <c r="A56" t="s">
        <v>31</v>
      </c>
      <c r="B56" t="s">
        <v>15</v>
      </c>
      <c r="C56">
        <v>37</v>
      </c>
      <c r="D56">
        <v>2.6145284288466599</v>
      </c>
      <c r="E56" s="3" t="s">
        <v>32</v>
      </c>
      <c r="F56">
        <v>2.4106822668242098</v>
      </c>
      <c r="G56" t="s">
        <v>33</v>
      </c>
      <c r="H56" t="s">
        <v>53</v>
      </c>
      <c r="I56">
        <f t="shared" si="2"/>
        <v>-7.7953363724928106</v>
      </c>
      <c r="J56">
        <f t="shared" si="3"/>
        <v>-7.2380707173867327</v>
      </c>
      <c r="K56" s="4" t="s">
        <v>34</v>
      </c>
      <c r="L56" t="s">
        <v>35</v>
      </c>
    </row>
    <row r="57" spans="1:12" x14ac:dyDescent="0.25">
      <c r="A57" t="s">
        <v>31</v>
      </c>
      <c r="B57" t="s">
        <v>15</v>
      </c>
      <c r="C57">
        <v>37</v>
      </c>
      <c r="D57">
        <v>2.6451865910077998</v>
      </c>
      <c r="E57" s="3" t="s">
        <v>32</v>
      </c>
      <c r="F57">
        <v>2.4194822286949398</v>
      </c>
      <c r="G57" t="s">
        <v>33</v>
      </c>
      <c r="H57" t="s">
        <v>53</v>
      </c>
      <c r="I57">
        <f t="shared" si="2"/>
        <v>-7.7247433453219765</v>
      </c>
      <c r="J57">
        <f t="shared" si="3"/>
        <v>-7.2178080563642748</v>
      </c>
      <c r="K57" s="4" t="s">
        <v>34</v>
      </c>
      <c r="L57" t="s">
        <v>35</v>
      </c>
    </row>
    <row r="58" spans="1:12" x14ac:dyDescent="0.25">
      <c r="A58" t="s">
        <v>31</v>
      </c>
      <c r="B58" t="s">
        <v>15</v>
      </c>
      <c r="C58">
        <v>37</v>
      </c>
      <c r="D58">
        <v>2.6731514033983399</v>
      </c>
      <c r="E58" s="3" t="s">
        <v>32</v>
      </c>
      <c r="F58">
        <v>2.3902206433448501</v>
      </c>
      <c r="G58" t="s">
        <v>33</v>
      </c>
      <c r="H58" t="s">
        <v>53</v>
      </c>
      <c r="I58">
        <f t="shared" si="2"/>
        <v>-7.6603519851831434</v>
      </c>
      <c r="J58">
        <f t="shared" si="3"/>
        <v>-7.2851853465887633</v>
      </c>
      <c r="K58" s="4" t="s">
        <v>34</v>
      </c>
      <c r="L58" t="s">
        <v>35</v>
      </c>
    </row>
    <row r="59" spans="1:12" x14ac:dyDescent="0.25">
      <c r="A59" t="s">
        <v>31</v>
      </c>
      <c r="B59" t="s">
        <v>15</v>
      </c>
      <c r="C59">
        <v>37</v>
      </c>
      <c r="D59">
        <v>2.6330226525487199</v>
      </c>
      <c r="E59" s="3" t="s">
        <v>32</v>
      </c>
      <c r="F59">
        <v>2.3626953541172302</v>
      </c>
      <c r="G59" t="s">
        <v>33</v>
      </c>
      <c r="H59" t="s">
        <v>53</v>
      </c>
      <c r="I59">
        <f t="shared" si="2"/>
        <v>-7.7527518486899512</v>
      </c>
      <c r="J59">
        <f t="shared" si="3"/>
        <v>-7.3485646672446308</v>
      </c>
      <c r="K59" s="4" t="s">
        <v>34</v>
      </c>
      <c r="L59" t="s">
        <v>35</v>
      </c>
    </row>
    <row r="60" spans="1:12" x14ac:dyDescent="0.25">
      <c r="A60" t="s">
        <v>31</v>
      </c>
      <c r="B60" t="s">
        <v>15</v>
      </c>
      <c r="C60">
        <v>37</v>
      </c>
      <c r="D60">
        <v>2.6435277097626502</v>
      </c>
      <c r="E60" s="3" t="s">
        <v>32</v>
      </c>
      <c r="F60">
        <v>2.3442116606441799</v>
      </c>
      <c r="G60" t="s">
        <v>33</v>
      </c>
      <c r="H60" t="s">
        <v>53</v>
      </c>
      <c r="I60">
        <f t="shared" si="2"/>
        <v>-7.7285630605481055</v>
      </c>
      <c r="J60">
        <f t="shared" si="3"/>
        <v>-7.3911249442991478</v>
      </c>
      <c r="K60" s="4" t="s">
        <v>34</v>
      </c>
      <c r="L60" t="s">
        <v>35</v>
      </c>
    </row>
    <row r="61" spans="1:12" x14ac:dyDescent="0.25">
      <c r="A61" t="s">
        <v>31</v>
      </c>
      <c r="B61" t="s">
        <v>15</v>
      </c>
      <c r="C61">
        <v>37</v>
      </c>
      <c r="D61">
        <v>2.6607661346753999</v>
      </c>
      <c r="E61" s="3" t="s">
        <v>32</v>
      </c>
      <c r="F61">
        <v>2.3300259052847401</v>
      </c>
      <c r="G61" t="s">
        <v>33</v>
      </c>
      <c r="H61" t="s">
        <v>53</v>
      </c>
      <c r="I61">
        <f t="shared" si="2"/>
        <v>-7.6888701203173095</v>
      </c>
      <c r="J61">
        <f t="shared" si="3"/>
        <v>-7.4237888531226552</v>
      </c>
      <c r="K61" s="4" t="s">
        <v>34</v>
      </c>
      <c r="L61" t="s">
        <v>35</v>
      </c>
    </row>
    <row r="62" spans="1:12" x14ac:dyDescent="0.25">
      <c r="A62" t="s">
        <v>31</v>
      </c>
      <c r="B62" t="s">
        <v>15</v>
      </c>
      <c r="C62">
        <v>37</v>
      </c>
      <c r="D62">
        <v>2.7055339983063602</v>
      </c>
      <c r="E62" s="3" t="s">
        <v>32</v>
      </c>
      <c r="F62">
        <v>2.4457289924267398</v>
      </c>
      <c r="G62" t="s">
        <v>33</v>
      </c>
      <c r="H62" t="s">
        <v>53</v>
      </c>
      <c r="I62">
        <f t="shared" si="2"/>
        <v>-7.5857883048754715</v>
      </c>
      <c r="J62">
        <f t="shared" si="3"/>
        <v>-7.1573726494560947</v>
      </c>
      <c r="K62" s="4" t="s">
        <v>34</v>
      </c>
      <c r="L62" t="s">
        <v>35</v>
      </c>
    </row>
    <row r="63" spans="1:12" x14ac:dyDescent="0.25">
      <c r="A63" t="s">
        <v>31</v>
      </c>
      <c r="B63" t="s">
        <v>15</v>
      </c>
      <c r="C63">
        <v>37</v>
      </c>
      <c r="D63">
        <v>2.7187671614693301</v>
      </c>
      <c r="E63" s="3" t="s">
        <v>32</v>
      </c>
      <c r="F63">
        <v>2.43515491395658</v>
      </c>
      <c r="G63" t="s">
        <v>33</v>
      </c>
      <c r="H63" t="s">
        <v>53</v>
      </c>
      <c r="I63">
        <f t="shared" si="2"/>
        <v>-7.5553178206432587</v>
      </c>
      <c r="J63">
        <f t="shared" si="3"/>
        <v>-7.1817203649136339</v>
      </c>
      <c r="K63" s="4" t="s">
        <v>34</v>
      </c>
      <c r="L63" t="s">
        <v>35</v>
      </c>
    </row>
    <row r="64" spans="1:12" x14ac:dyDescent="0.25">
      <c r="A64" t="s">
        <v>31</v>
      </c>
      <c r="B64" t="s">
        <v>15</v>
      </c>
      <c r="C64">
        <v>37</v>
      </c>
      <c r="D64">
        <v>2.7490423738516001</v>
      </c>
      <c r="E64" s="3" t="s">
        <v>32</v>
      </c>
      <c r="F64">
        <v>2.4742449758439702</v>
      </c>
      <c r="G64" t="s">
        <v>33</v>
      </c>
      <c r="H64" t="s">
        <v>53</v>
      </c>
      <c r="I64">
        <f t="shared" si="2"/>
        <v>-7.4856065679246155</v>
      </c>
      <c r="J64">
        <f t="shared" si="3"/>
        <v>-7.0917121711275142</v>
      </c>
      <c r="K64" s="4" t="s">
        <v>34</v>
      </c>
      <c r="L64" t="s">
        <v>35</v>
      </c>
    </row>
    <row r="65" spans="1:12" x14ac:dyDescent="0.25">
      <c r="A65" t="s">
        <v>31</v>
      </c>
      <c r="B65" t="s">
        <v>15</v>
      </c>
      <c r="C65">
        <v>37</v>
      </c>
      <c r="D65">
        <v>2.7700323105556701</v>
      </c>
      <c r="E65" s="3" t="s">
        <v>32</v>
      </c>
      <c r="F65">
        <v>2.4940835477091801</v>
      </c>
      <c r="G65" t="s">
        <v>33</v>
      </c>
      <c r="H65" t="s">
        <v>53</v>
      </c>
      <c r="I65">
        <f t="shared" si="2"/>
        <v>-7.4372754525669338</v>
      </c>
      <c r="J65">
        <f t="shared" si="3"/>
        <v>-7.0460321712843905</v>
      </c>
      <c r="K65" s="4" t="s">
        <v>34</v>
      </c>
      <c r="L65" t="s">
        <v>35</v>
      </c>
    </row>
    <row r="66" spans="1:12" x14ac:dyDescent="0.25">
      <c r="A66" t="s">
        <v>31</v>
      </c>
      <c r="B66" t="s">
        <v>15</v>
      </c>
      <c r="C66">
        <v>37</v>
      </c>
      <c r="D66">
        <v>2.78195646353117</v>
      </c>
      <c r="E66" s="3" t="s">
        <v>32</v>
      </c>
      <c r="F66">
        <v>2.5139862581125199</v>
      </c>
      <c r="G66" t="s">
        <v>33</v>
      </c>
      <c r="H66" t="s">
        <v>53</v>
      </c>
      <c r="I66">
        <f t="shared" si="2"/>
        <v>-7.4098190756789686</v>
      </c>
      <c r="J66">
        <f t="shared" si="3"/>
        <v>-7.0002044869994835</v>
      </c>
      <c r="K66" s="4" t="s">
        <v>34</v>
      </c>
      <c r="L66" t="s">
        <v>35</v>
      </c>
    </row>
    <row r="67" spans="1:12" x14ac:dyDescent="0.25">
      <c r="A67" t="s">
        <v>31</v>
      </c>
      <c r="B67" t="s">
        <v>15</v>
      </c>
      <c r="C67">
        <v>37</v>
      </c>
      <c r="D67">
        <v>2.8049323503155699</v>
      </c>
      <c r="E67" s="3" t="s">
        <v>32</v>
      </c>
      <c r="F67">
        <v>2.50761058658362</v>
      </c>
      <c r="G67" t="s">
        <v>33</v>
      </c>
      <c r="H67" t="s">
        <v>53</v>
      </c>
      <c r="I67">
        <f t="shared" si="2"/>
        <v>-7.3569151412708891</v>
      </c>
      <c r="J67">
        <f t="shared" si="3"/>
        <v>-7.0148850132197555</v>
      </c>
      <c r="K67" s="4" t="s">
        <v>34</v>
      </c>
      <c r="L67" t="s">
        <v>35</v>
      </c>
    </row>
    <row r="68" spans="1:12" x14ac:dyDescent="0.25">
      <c r="A68" t="s">
        <v>31</v>
      </c>
      <c r="B68" t="s">
        <v>15</v>
      </c>
      <c r="C68">
        <v>37</v>
      </c>
      <c r="D68">
        <v>2.7903557795581801</v>
      </c>
      <c r="E68" s="3" t="s">
        <v>32</v>
      </c>
      <c r="F68">
        <v>2.4768388880135399</v>
      </c>
      <c r="G68" t="s">
        <v>33</v>
      </c>
      <c r="H68" t="s">
        <v>53</v>
      </c>
      <c r="I68">
        <f t="shared" si="2"/>
        <v>-7.390478935803829</v>
      </c>
      <c r="J68">
        <f t="shared" si="3"/>
        <v>-7.085739467633327</v>
      </c>
      <c r="K68" s="4" t="s">
        <v>34</v>
      </c>
      <c r="L68" t="s">
        <v>35</v>
      </c>
    </row>
    <row r="69" spans="1:12" x14ac:dyDescent="0.25">
      <c r="A69" t="s">
        <v>31</v>
      </c>
      <c r="B69" t="s">
        <v>15</v>
      </c>
      <c r="C69">
        <v>37</v>
      </c>
      <c r="D69">
        <v>2.7922770957865799</v>
      </c>
      <c r="E69" s="3" t="s">
        <v>32</v>
      </c>
      <c r="F69">
        <v>2.4595277155192599</v>
      </c>
      <c r="G69" t="s">
        <v>33</v>
      </c>
      <c r="H69" t="s">
        <v>53</v>
      </c>
      <c r="I69">
        <f t="shared" si="2"/>
        <v>-7.3860549416973873</v>
      </c>
      <c r="J69">
        <f t="shared" si="3"/>
        <v>-7.1255999153609046</v>
      </c>
      <c r="K69" s="4" t="s">
        <v>34</v>
      </c>
      <c r="L69" t="s">
        <v>35</v>
      </c>
    </row>
    <row r="70" spans="1:12" x14ac:dyDescent="0.25">
      <c r="A70" t="s">
        <v>31</v>
      </c>
      <c r="B70" t="s">
        <v>15</v>
      </c>
      <c r="C70">
        <v>37</v>
      </c>
      <c r="D70">
        <v>2.8112202347131299</v>
      </c>
      <c r="E70" s="3" t="s">
        <v>32</v>
      </c>
      <c r="F70">
        <v>2.4770493243615901</v>
      </c>
      <c r="G70" t="s">
        <v>33</v>
      </c>
      <c r="H70" t="s">
        <v>53</v>
      </c>
      <c r="I70">
        <f t="shared" si="2"/>
        <v>-7.3424367523905989</v>
      </c>
      <c r="J70">
        <f t="shared" si="3"/>
        <v>-7.0852549200352826</v>
      </c>
      <c r="K70" s="4" t="s">
        <v>34</v>
      </c>
      <c r="L70" t="s">
        <v>35</v>
      </c>
    </row>
    <row r="71" spans="1:12" x14ac:dyDescent="0.25">
      <c r="A71" t="s">
        <v>31</v>
      </c>
      <c r="B71" t="s">
        <v>15</v>
      </c>
      <c r="C71">
        <v>37</v>
      </c>
      <c r="D71">
        <v>2.8554328399104398</v>
      </c>
      <c r="E71" s="3" t="s">
        <v>32</v>
      </c>
      <c r="F71">
        <v>2.4623153832604898</v>
      </c>
      <c r="G71" t="s">
        <v>33</v>
      </c>
      <c r="H71" t="s">
        <v>53</v>
      </c>
      <c r="I71">
        <f t="shared" si="2"/>
        <v>-7.2406334667408414</v>
      </c>
      <c r="J71">
        <f t="shared" si="3"/>
        <v>-7.1191810731757288</v>
      </c>
      <c r="K71" s="4" t="s">
        <v>34</v>
      </c>
      <c r="L71" t="s">
        <v>35</v>
      </c>
    </row>
    <row r="72" spans="1:12" x14ac:dyDescent="0.25">
      <c r="A72" t="s">
        <v>31</v>
      </c>
      <c r="B72" t="s">
        <v>15</v>
      </c>
      <c r="C72">
        <v>37</v>
      </c>
      <c r="D72">
        <v>2.8794169415323401</v>
      </c>
      <c r="E72" s="3" t="s">
        <v>32</v>
      </c>
      <c r="F72">
        <v>2.4733809422655999</v>
      </c>
      <c r="G72" t="s">
        <v>33</v>
      </c>
      <c r="H72" t="s">
        <v>53</v>
      </c>
      <c r="I72">
        <f t="shared" si="2"/>
        <v>-7.1854080318774001</v>
      </c>
      <c r="J72">
        <f t="shared" si="3"/>
        <v>-7.0937016819649159</v>
      </c>
      <c r="K72" s="4" t="s">
        <v>34</v>
      </c>
      <c r="L72" t="s">
        <v>35</v>
      </c>
    </row>
    <row r="73" spans="1:12" x14ac:dyDescent="0.25">
      <c r="A73" t="s">
        <v>31</v>
      </c>
      <c r="B73" t="s">
        <v>15</v>
      </c>
      <c r="C73">
        <v>37</v>
      </c>
      <c r="D73">
        <v>2.9524046768913701</v>
      </c>
      <c r="E73" s="3" t="s">
        <v>32</v>
      </c>
      <c r="F73">
        <v>2.3971349535005002</v>
      </c>
      <c r="G73" t="s">
        <v>33</v>
      </c>
      <c r="H73" t="s">
        <v>53</v>
      </c>
      <c r="I73">
        <f t="shared" si="2"/>
        <v>-7.017347560468302</v>
      </c>
      <c r="J73">
        <f t="shared" si="3"/>
        <v>-7.2692645590960261</v>
      </c>
      <c r="K73" s="4" t="s">
        <v>34</v>
      </c>
      <c r="L73" t="s">
        <v>35</v>
      </c>
    </row>
    <row r="74" spans="1:12" x14ac:dyDescent="0.25">
      <c r="A74" t="s">
        <v>31</v>
      </c>
      <c r="B74" t="s">
        <v>15</v>
      </c>
      <c r="C74">
        <v>37</v>
      </c>
      <c r="D74">
        <v>2.7009882236065299</v>
      </c>
      <c r="E74" s="3" t="s">
        <v>32</v>
      </c>
      <c r="F74">
        <v>2.5464451047744401</v>
      </c>
      <c r="G74" t="s">
        <v>33</v>
      </c>
      <c r="H74" t="s">
        <v>53</v>
      </c>
      <c r="I74">
        <f t="shared" si="2"/>
        <v>-7.5962553379354096</v>
      </c>
      <c r="J74">
        <f t="shared" si="3"/>
        <v>-6.9254652305399658</v>
      </c>
      <c r="K74" s="4" t="s">
        <v>34</v>
      </c>
      <c r="L74" t="s">
        <v>35</v>
      </c>
    </row>
    <row r="75" spans="1:12" x14ac:dyDescent="0.25">
      <c r="A75" t="s">
        <v>31</v>
      </c>
      <c r="B75" t="s">
        <v>15</v>
      </c>
      <c r="C75">
        <v>37</v>
      </c>
      <c r="D75">
        <v>2.6683577813258101</v>
      </c>
      <c r="E75" s="3" t="s">
        <v>32</v>
      </c>
      <c r="F75">
        <v>2.5798344015119001</v>
      </c>
      <c r="G75" t="s">
        <v>33</v>
      </c>
      <c r="H75" t="s">
        <v>53</v>
      </c>
      <c r="I75">
        <f t="shared" si="2"/>
        <v>-7.6713897079087969</v>
      </c>
      <c r="J75">
        <f t="shared" si="3"/>
        <v>-6.8485835336067362</v>
      </c>
      <c r="K75" s="4" t="s">
        <v>34</v>
      </c>
      <c r="L75" t="s">
        <v>35</v>
      </c>
    </row>
    <row r="76" spans="1:12" x14ac:dyDescent="0.25">
      <c r="A76" t="s">
        <v>31</v>
      </c>
      <c r="B76" t="s">
        <v>15</v>
      </c>
      <c r="C76">
        <v>37</v>
      </c>
      <c r="D76">
        <v>2.6602329793772199</v>
      </c>
      <c r="E76" s="3" t="s">
        <v>32</v>
      </c>
      <c r="F76">
        <v>2.6139329132348301</v>
      </c>
      <c r="G76" t="s">
        <v>33</v>
      </c>
      <c r="H76" t="s">
        <v>53</v>
      </c>
      <c r="I76">
        <f t="shared" si="2"/>
        <v>-7.690097755759151</v>
      </c>
      <c r="J76">
        <f t="shared" si="3"/>
        <v>-6.7700688088202359</v>
      </c>
      <c r="K76" s="4" t="s">
        <v>34</v>
      </c>
      <c r="L76" t="s">
        <v>35</v>
      </c>
    </row>
    <row r="77" spans="1:12" x14ac:dyDescent="0.25">
      <c r="A77" t="s">
        <v>31</v>
      </c>
      <c r="B77" t="s">
        <v>15</v>
      </c>
      <c r="C77">
        <v>37</v>
      </c>
      <c r="D77">
        <v>2.65951454778663</v>
      </c>
      <c r="E77" s="3" t="s">
        <v>32</v>
      </c>
      <c r="F77">
        <v>2.6883814116461902</v>
      </c>
      <c r="G77" t="s">
        <v>33</v>
      </c>
      <c r="H77" t="s">
        <v>53</v>
      </c>
      <c r="I77">
        <f t="shared" si="2"/>
        <v>-7.6917520056299793</v>
      </c>
      <c r="J77">
        <f t="shared" si="3"/>
        <v>-6.5986448061824463</v>
      </c>
      <c r="K77" s="4" t="s">
        <v>34</v>
      </c>
      <c r="L77" t="s">
        <v>35</v>
      </c>
    </row>
    <row r="78" spans="1:12" x14ac:dyDescent="0.25">
      <c r="A78" t="s">
        <v>31</v>
      </c>
      <c r="B78" t="s">
        <v>15</v>
      </c>
      <c r="C78">
        <v>37</v>
      </c>
      <c r="D78">
        <v>2.7025183303731501</v>
      </c>
      <c r="E78" s="3" t="s">
        <v>32</v>
      </c>
      <c r="F78">
        <v>2.7316910796597602</v>
      </c>
      <c r="G78" t="s">
        <v>33</v>
      </c>
      <c r="H78" t="s">
        <v>53</v>
      </c>
      <c r="I78">
        <f t="shared" si="2"/>
        <v>-7.5927321369039014</v>
      </c>
      <c r="J78">
        <f t="shared" si="3"/>
        <v>-6.4989206102318784</v>
      </c>
      <c r="K78" s="4" t="s">
        <v>34</v>
      </c>
      <c r="L78" t="s">
        <v>35</v>
      </c>
    </row>
    <row r="79" spans="1:12" x14ac:dyDescent="0.25">
      <c r="A79" t="s">
        <v>31</v>
      </c>
      <c r="B79" t="s">
        <v>15</v>
      </c>
      <c r="C79">
        <v>37</v>
      </c>
      <c r="D79">
        <v>2.7043791655984402</v>
      </c>
      <c r="E79" s="3" t="s">
        <v>32</v>
      </c>
      <c r="F79">
        <v>2.7125986890687002</v>
      </c>
      <c r="G79" t="s">
        <v>33</v>
      </c>
      <c r="H79" t="s">
        <v>53</v>
      </c>
      <c r="I79">
        <f t="shared" si="2"/>
        <v>-7.5884474054536293</v>
      </c>
      <c r="J79">
        <f t="shared" si="3"/>
        <v>-6.5428824641964729</v>
      </c>
      <c r="K79" s="4" t="s">
        <v>34</v>
      </c>
      <c r="L79" t="s">
        <v>35</v>
      </c>
    </row>
    <row r="80" spans="1:12" x14ac:dyDescent="0.25">
      <c r="A80" t="s">
        <v>31</v>
      </c>
      <c r="B80" t="s">
        <v>15</v>
      </c>
      <c r="C80">
        <v>37</v>
      </c>
      <c r="D80">
        <v>2.7644145567523499</v>
      </c>
      <c r="E80" s="3" t="s">
        <v>32</v>
      </c>
      <c r="F80">
        <v>2.55159441275981</v>
      </c>
      <c r="G80" t="s">
        <v>33</v>
      </c>
      <c r="H80" t="s">
        <v>53</v>
      </c>
      <c r="I80">
        <f t="shared" si="2"/>
        <v>-7.4502108087305707</v>
      </c>
      <c r="J80">
        <f t="shared" si="3"/>
        <v>-6.913608510733618</v>
      </c>
      <c r="K80" s="4" t="s">
        <v>34</v>
      </c>
      <c r="L80" t="s">
        <v>35</v>
      </c>
    </row>
    <row r="81" spans="1:12" x14ac:dyDescent="0.25">
      <c r="A81" t="s">
        <v>31</v>
      </c>
      <c r="B81" t="s">
        <v>15</v>
      </c>
      <c r="C81">
        <v>37</v>
      </c>
      <c r="D81">
        <v>2.7945162454322201</v>
      </c>
      <c r="E81" s="3" t="s">
        <v>32</v>
      </c>
      <c r="F81">
        <v>2.5608845864456402</v>
      </c>
      <c r="G81" t="s">
        <v>33</v>
      </c>
      <c r="H81" t="s">
        <v>53</v>
      </c>
      <c r="I81">
        <f t="shared" si="2"/>
        <v>-7.3808991091023533</v>
      </c>
      <c r="J81">
        <f t="shared" si="3"/>
        <v>-6.8922170952933</v>
      </c>
      <c r="K81" s="4" t="s">
        <v>34</v>
      </c>
      <c r="L81" t="s">
        <v>35</v>
      </c>
    </row>
    <row r="82" spans="1:12" x14ac:dyDescent="0.25">
      <c r="A82" t="s">
        <v>31</v>
      </c>
      <c r="B82" t="s">
        <v>15</v>
      </c>
      <c r="C82">
        <v>37</v>
      </c>
      <c r="D82">
        <v>2.7812051588813498</v>
      </c>
      <c r="E82" s="3" t="s">
        <v>32</v>
      </c>
      <c r="F82">
        <v>2.5855881347313199</v>
      </c>
      <c r="G82" t="s">
        <v>33</v>
      </c>
      <c r="H82" t="s">
        <v>53</v>
      </c>
      <c r="I82">
        <f t="shared" si="2"/>
        <v>-7.4115490185659407</v>
      </c>
      <c r="J82">
        <f t="shared" si="3"/>
        <v>-6.8353350732666351</v>
      </c>
      <c r="K82" s="4" t="s">
        <v>34</v>
      </c>
      <c r="L82" t="s">
        <v>35</v>
      </c>
    </row>
    <row r="83" spans="1:12" x14ac:dyDescent="0.25">
      <c r="A83" t="s">
        <v>31</v>
      </c>
      <c r="B83" t="s">
        <v>15</v>
      </c>
      <c r="C83">
        <v>37</v>
      </c>
      <c r="D83">
        <v>2.8089677007360301</v>
      </c>
      <c r="E83" s="3" t="s">
        <v>32</v>
      </c>
      <c r="F83">
        <v>2.5858810400318402</v>
      </c>
      <c r="G83" t="s">
        <v>33</v>
      </c>
      <c r="H83" t="s">
        <v>53</v>
      </c>
      <c r="I83">
        <f t="shared" si="2"/>
        <v>-7.3476234035477317</v>
      </c>
      <c r="J83">
        <f t="shared" si="3"/>
        <v>-6.8346606338879985</v>
      </c>
      <c r="K83" s="4" t="s">
        <v>34</v>
      </c>
      <c r="L83" t="s">
        <v>35</v>
      </c>
    </row>
    <row r="84" spans="1:12" x14ac:dyDescent="0.25">
      <c r="A84" t="s">
        <v>31</v>
      </c>
      <c r="B84" t="s">
        <v>15</v>
      </c>
      <c r="C84">
        <v>37</v>
      </c>
      <c r="D84">
        <v>2.7961236979557702</v>
      </c>
      <c r="E84" s="3" t="s">
        <v>32</v>
      </c>
      <c r="F84">
        <v>2.6361603257450299</v>
      </c>
      <c r="G84" t="s">
        <v>33</v>
      </c>
      <c r="H84" t="s">
        <v>53</v>
      </c>
      <c r="I84">
        <f t="shared" si="2"/>
        <v>-7.3771978128839315</v>
      </c>
      <c r="J84">
        <f t="shared" si="3"/>
        <v>-6.7188883001184196</v>
      </c>
      <c r="K84" s="4" t="s">
        <v>34</v>
      </c>
      <c r="L84" t="s">
        <v>35</v>
      </c>
    </row>
    <row r="85" spans="1:12" x14ac:dyDescent="0.25">
      <c r="A85" t="s">
        <v>31</v>
      </c>
      <c r="B85" t="s">
        <v>15</v>
      </c>
      <c r="C85">
        <v>37</v>
      </c>
      <c r="D85">
        <v>2.8055922834645002</v>
      </c>
      <c r="E85" s="3" t="s">
        <v>32</v>
      </c>
      <c r="F85">
        <v>2.6455336289687601</v>
      </c>
      <c r="G85" t="s">
        <v>33</v>
      </c>
      <c r="H85" t="s">
        <v>53</v>
      </c>
      <c r="I85">
        <f t="shared" si="2"/>
        <v>-7.3553955890397908</v>
      </c>
      <c r="J85">
        <f t="shared" si="3"/>
        <v>-6.6973054718433458</v>
      </c>
      <c r="K85" s="4" t="s">
        <v>34</v>
      </c>
      <c r="L85" t="s">
        <v>35</v>
      </c>
    </row>
    <row r="86" spans="1:12" x14ac:dyDescent="0.25">
      <c r="A86" t="s">
        <v>31</v>
      </c>
      <c r="B86" t="s">
        <v>15</v>
      </c>
      <c r="C86">
        <v>37</v>
      </c>
      <c r="D86">
        <v>2.78549759578822</v>
      </c>
      <c r="E86" s="3" t="s">
        <v>32</v>
      </c>
      <c r="F86">
        <v>2.68037399504533</v>
      </c>
      <c r="G86" t="s">
        <v>33</v>
      </c>
      <c r="H86" t="s">
        <v>53</v>
      </c>
      <c r="I86">
        <f t="shared" si="2"/>
        <v>-7.4016653173315641</v>
      </c>
      <c r="J86">
        <f t="shared" si="3"/>
        <v>-6.6170825642809801</v>
      </c>
      <c r="K86" s="4" t="s">
        <v>34</v>
      </c>
      <c r="L86" t="s">
        <v>35</v>
      </c>
    </row>
    <row r="87" spans="1:12" x14ac:dyDescent="0.25">
      <c r="A87" t="s">
        <v>31</v>
      </c>
      <c r="B87" t="s">
        <v>15</v>
      </c>
      <c r="C87">
        <v>37</v>
      </c>
      <c r="D87">
        <v>2.8378479293323702</v>
      </c>
      <c r="E87" s="3" t="s">
        <v>32</v>
      </c>
      <c r="F87">
        <v>2.6250602629754902</v>
      </c>
      <c r="G87" t="s">
        <v>33</v>
      </c>
      <c r="H87" t="s">
        <v>53</v>
      </c>
      <c r="I87">
        <f t="shared" si="2"/>
        <v>-7.2811242196995387</v>
      </c>
      <c r="J87">
        <f t="shared" si="3"/>
        <v>-6.7444471391828591</v>
      </c>
      <c r="K87" s="4" t="s">
        <v>34</v>
      </c>
      <c r="L87" t="s">
        <v>35</v>
      </c>
    </row>
    <row r="88" spans="1:12" x14ac:dyDescent="0.25">
      <c r="A88" t="s">
        <v>31</v>
      </c>
      <c r="B88" t="s">
        <v>15</v>
      </c>
      <c r="C88">
        <v>37</v>
      </c>
      <c r="D88">
        <v>2.8374523427665501</v>
      </c>
      <c r="E88" s="3" t="s">
        <v>32</v>
      </c>
      <c r="F88">
        <v>2.60668853195499</v>
      </c>
      <c r="G88" t="s">
        <v>33</v>
      </c>
      <c r="H88" t="s">
        <v>53</v>
      </c>
      <c r="I88">
        <f t="shared" si="2"/>
        <v>-7.282035091428984</v>
      </c>
      <c r="J88">
        <f t="shared" si="3"/>
        <v>-6.7867496131631606</v>
      </c>
      <c r="K88" s="4" t="s">
        <v>34</v>
      </c>
      <c r="L88" t="s">
        <v>35</v>
      </c>
    </row>
    <row r="89" spans="1:12" x14ac:dyDescent="0.25">
      <c r="A89" t="s">
        <v>31</v>
      </c>
      <c r="B89" t="s">
        <v>15</v>
      </c>
      <c r="C89">
        <v>37</v>
      </c>
      <c r="D89">
        <v>2.8916859847362901</v>
      </c>
      <c r="E89" s="3" t="s">
        <v>32</v>
      </c>
      <c r="F89">
        <v>2.5935572003054199</v>
      </c>
      <c r="G89" t="s">
        <v>33</v>
      </c>
      <c r="H89" t="s">
        <v>53</v>
      </c>
      <c r="I89">
        <f t="shared" si="2"/>
        <v>-7.1571575158906846</v>
      </c>
      <c r="J89">
        <f t="shared" si="3"/>
        <v>-6.8169856216706206</v>
      </c>
      <c r="K89" s="4" t="s">
        <v>34</v>
      </c>
      <c r="L89" t="s">
        <v>35</v>
      </c>
    </row>
    <row r="90" spans="1:12" x14ac:dyDescent="0.25">
      <c r="A90" t="s">
        <v>31</v>
      </c>
      <c r="B90" t="s">
        <v>15</v>
      </c>
      <c r="C90">
        <v>37</v>
      </c>
      <c r="D90">
        <v>2.9010231657741699</v>
      </c>
      <c r="E90" s="3" t="s">
        <v>32</v>
      </c>
      <c r="F90">
        <v>2.5822952353650099</v>
      </c>
      <c r="G90" t="s">
        <v>33</v>
      </c>
      <c r="H90" t="s">
        <v>53</v>
      </c>
      <c r="I90">
        <f t="shared" si="2"/>
        <v>-7.1356578620222759</v>
      </c>
      <c r="J90">
        <f t="shared" si="3"/>
        <v>-6.8429172542602315</v>
      </c>
      <c r="K90" s="4" t="s">
        <v>34</v>
      </c>
      <c r="L90" t="s">
        <v>35</v>
      </c>
    </row>
    <row r="91" spans="1:12" x14ac:dyDescent="0.25">
      <c r="A91" t="s">
        <v>31</v>
      </c>
      <c r="B91" t="s">
        <v>15</v>
      </c>
      <c r="C91">
        <v>37</v>
      </c>
      <c r="D91">
        <v>2.8902502280381301</v>
      </c>
      <c r="E91" s="3" t="s">
        <v>32</v>
      </c>
      <c r="F91">
        <v>2.6371559050194402</v>
      </c>
      <c r="G91" t="s">
        <v>33</v>
      </c>
      <c r="H91" t="s">
        <v>53</v>
      </c>
      <c r="I91">
        <f t="shared" si="2"/>
        <v>-7.1604634678610344</v>
      </c>
      <c r="J91">
        <f t="shared" si="3"/>
        <v>-6.7165958941222685</v>
      </c>
      <c r="K91" s="4" t="s">
        <v>34</v>
      </c>
      <c r="L91" t="s">
        <v>35</v>
      </c>
    </row>
    <row r="92" spans="1:12" x14ac:dyDescent="0.25">
      <c r="A92" t="s">
        <v>31</v>
      </c>
      <c r="B92" t="s">
        <v>15</v>
      </c>
      <c r="C92">
        <v>37</v>
      </c>
      <c r="D92">
        <v>2.8503123421075101</v>
      </c>
      <c r="E92" s="3" t="s">
        <v>32</v>
      </c>
      <c r="F92">
        <v>2.65764834338386</v>
      </c>
      <c r="G92" t="s">
        <v>33</v>
      </c>
      <c r="H92" t="s">
        <v>53</v>
      </c>
      <c r="I92">
        <f t="shared" si="2"/>
        <v>-7.2524238486505768</v>
      </c>
      <c r="J92">
        <f t="shared" si="3"/>
        <v>-6.6694103110252563</v>
      </c>
      <c r="K92" s="4" t="s">
        <v>34</v>
      </c>
      <c r="L92" t="s">
        <v>35</v>
      </c>
    </row>
    <row r="93" spans="1:12" x14ac:dyDescent="0.25">
      <c r="A93" t="s">
        <v>31</v>
      </c>
      <c r="B93" t="s">
        <v>15</v>
      </c>
      <c r="C93">
        <v>37</v>
      </c>
      <c r="D93">
        <v>2.8532691784253799</v>
      </c>
      <c r="E93" s="3" t="s">
        <v>32</v>
      </c>
      <c r="F93">
        <v>2.6858194815085201</v>
      </c>
      <c r="G93" t="s">
        <v>33</v>
      </c>
      <c r="H93" t="s">
        <v>53</v>
      </c>
      <c r="I93">
        <f t="shared" si="2"/>
        <v>-7.2456154814226252</v>
      </c>
      <c r="J93">
        <f t="shared" si="3"/>
        <v>-6.6045438683267372</v>
      </c>
      <c r="K93" s="4" t="s">
        <v>34</v>
      </c>
      <c r="L93" t="s">
        <v>35</v>
      </c>
    </row>
    <row r="94" spans="1:12" x14ac:dyDescent="0.25">
      <c r="A94" t="s">
        <v>31</v>
      </c>
      <c r="B94" t="s">
        <v>15</v>
      </c>
      <c r="C94">
        <v>37</v>
      </c>
      <c r="D94">
        <v>2.8394308271839699</v>
      </c>
      <c r="E94" s="3" t="s">
        <v>32</v>
      </c>
      <c r="F94">
        <v>2.6998511699021099</v>
      </c>
      <c r="G94" t="s">
        <v>33</v>
      </c>
      <c r="H94" t="s">
        <v>53</v>
      </c>
      <c r="I94">
        <f t="shared" si="2"/>
        <v>-7.2774794627027122</v>
      </c>
      <c r="J94">
        <f t="shared" si="3"/>
        <v>-6.5722347118021194</v>
      </c>
      <c r="K94" s="4" t="s">
        <v>34</v>
      </c>
      <c r="L94" t="s">
        <v>35</v>
      </c>
    </row>
    <row r="95" spans="1:12" x14ac:dyDescent="0.25">
      <c r="A95" t="s">
        <v>31</v>
      </c>
      <c r="B95" t="s">
        <v>15</v>
      </c>
      <c r="C95">
        <v>37</v>
      </c>
      <c r="D95">
        <v>2.8402721007498299</v>
      </c>
      <c r="E95" s="3" t="s">
        <v>32</v>
      </c>
      <c r="F95">
        <v>2.74044672977911</v>
      </c>
      <c r="G95" t="s">
        <v>33</v>
      </c>
      <c r="H95" t="s">
        <v>53</v>
      </c>
      <c r="I95">
        <f t="shared" si="2"/>
        <v>-7.2755423587308323</v>
      </c>
      <c r="J95">
        <f t="shared" si="3"/>
        <v>-6.4787599807875935</v>
      </c>
      <c r="K95" s="4" t="s">
        <v>34</v>
      </c>
      <c r="L95" t="s">
        <v>35</v>
      </c>
    </row>
    <row r="96" spans="1:12" x14ac:dyDescent="0.25">
      <c r="A96" t="s">
        <v>31</v>
      </c>
      <c r="B96" t="s">
        <v>15</v>
      </c>
      <c r="C96">
        <v>37</v>
      </c>
      <c r="D96">
        <v>2.8518028007560301</v>
      </c>
      <c r="E96" s="3" t="s">
        <v>32</v>
      </c>
      <c r="F96">
        <v>2.72857268562906</v>
      </c>
      <c r="G96" t="s">
        <v>33</v>
      </c>
      <c r="H96" t="s">
        <v>53</v>
      </c>
      <c r="I96">
        <f t="shared" si="2"/>
        <v>-7.2489919407847703</v>
      </c>
      <c r="J96">
        <f t="shared" si="3"/>
        <v>-6.5061009778410508</v>
      </c>
      <c r="K96" s="4" t="s">
        <v>34</v>
      </c>
      <c r="L96" t="s">
        <v>35</v>
      </c>
    </row>
    <row r="97" spans="1:12" x14ac:dyDescent="0.25">
      <c r="A97" t="s">
        <v>31</v>
      </c>
      <c r="B97" t="s">
        <v>15</v>
      </c>
      <c r="C97">
        <v>37</v>
      </c>
      <c r="D97">
        <v>2.8844389299459801</v>
      </c>
      <c r="E97" s="3" t="s">
        <v>32</v>
      </c>
      <c r="F97">
        <v>2.7003354475372898</v>
      </c>
      <c r="G97" t="s">
        <v>33</v>
      </c>
      <c r="H97" t="s">
        <v>53</v>
      </c>
      <c r="I97">
        <f t="shared" si="2"/>
        <v>-7.1738444762189637</v>
      </c>
      <c r="J97">
        <f t="shared" si="3"/>
        <v>-6.5711196213384842</v>
      </c>
      <c r="K97" s="4" t="s">
        <v>34</v>
      </c>
      <c r="L97" t="s">
        <v>35</v>
      </c>
    </row>
    <row r="98" spans="1:12" x14ac:dyDescent="0.25">
      <c r="A98" t="s">
        <v>31</v>
      </c>
      <c r="B98" t="s">
        <v>15</v>
      </c>
      <c r="C98">
        <v>37</v>
      </c>
      <c r="D98">
        <v>2.89569476099854</v>
      </c>
      <c r="E98" s="3" t="s">
        <v>32</v>
      </c>
      <c r="F98">
        <v>2.6674757299684599</v>
      </c>
      <c r="G98" t="s">
        <v>33</v>
      </c>
      <c r="H98" t="s">
        <v>53</v>
      </c>
      <c r="I98">
        <f t="shared" si="2"/>
        <v>-7.1479269674280799</v>
      </c>
      <c r="J98">
        <f t="shared" si="3"/>
        <v>-6.6467819171724667</v>
      </c>
      <c r="K98" s="4" t="s">
        <v>34</v>
      </c>
      <c r="L98" t="s">
        <v>35</v>
      </c>
    </row>
    <row r="99" spans="1:12" x14ac:dyDescent="0.25">
      <c r="A99" t="s">
        <v>31</v>
      </c>
      <c r="B99" t="s">
        <v>15</v>
      </c>
      <c r="C99">
        <v>37</v>
      </c>
      <c r="D99">
        <v>2.89125770197706</v>
      </c>
      <c r="E99" s="3" t="s">
        <v>32</v>
      </c>
      <c r="F99">
        <v>2.6838679671157499</v>
      </c>
      <c r="G99" t="s">
        <v>33</v>
      </c>
      <c r="H99" t="s">
        <v>53</v>
      </c>
      <c r="I99">
        <f t="shared" si="2"/>
        <v>-7.1581436733876744</v>
      </c>
      <c r="J99">
        <f t="shared" si="3"/>
        <v>-6.6090373962762934</v>
      </c>
      <c r="K99" s="4" t="s">
        <v>34</v>
      </c>
      <c r="L99" t="s">
        <v>35</v>
      </c>
    </row>
    <row r="100" spans="1:12" x14ac:dyDescent="0.25">
      <c r="A100" t="s">
        <v>31</v>
      </c>
      <c r="B100" t="s">
        <v>15</v>
      </c>
      <c r="C100">
        <v>37</v>
      </c>
      <c r="D100">
        <v>2.90831188789342</v>
      </c>
      <c r="E100" s="3" t="s">
        <v>32</v>
      </c>
      <c r="F100">
        <v>2.6958528297818298</v>
      </c>
      <c r="G100" t="s">
        <v>33</v>
      </c>
      <c r="H100" t="s">
        <v>53</v>
      </c>
      <c r="I100">
        <f t="shared" si="2"/>
        <v>-7.1188749591235148</v>
      </c>
      <c r="J100">
        <f t="shared" si="3"/>
        <v>-6.5814412301597969</v>
      </c>
      <c r="K100" s="4" t="s">
        <v>34</v>
      </c>
      <c r="L100" t="s">
        <v>35</v>
      </c>
    </row>
    <row r="101" spans="1:12" x14ac:dyDescent="0.25">
      <c r="A101" t="s">
        <v>31</v>
      </c>
      <c r="B101" t="s">
        <v>15</v>
      </c>
      <c r="C101">
        <v>37</v>
      </c>
      <c r="D101">
        <v>2.9039060981526501</v>
      </c>
      <c r="E101" s="3" t="s">
        <v>32</v>
      </c>
      <c r="F101">
        <v>2.7148017288328701</v>
      </c>
      <c r="G101" t="s">
        <v>33</v>
      </c>
      <c r="H101" t="s">
        <v>53</v>
      </c>
      <c r="I101">
        <f t="shared" si="2"/>
        <v>-7.1290196649034776</v>
      </c>
      <c r="J101">
        <f t="shared" si="3"/>
        <v>-6.5378097776762223</v>
      </c>
      <c r="K101" s="4" t="s">
        <v>34</v>
      </c>
      <c r="L101" t="s">
        <v>35</v>
      </c>
    </row>
    <row r="102" spans="1:12" x14ac:dyDescent="0.25">
      <c r="A102" t="s">
        <v>31</v>
      </c>
      <c r="B102" t="s">
        <v>15</v>
      </c>
      <c r="C102">
        <v>37</v>
      </c>
      <c r="D102">
        <v>2.9138919966787902</v>
      </c>
      <c r="E102" s="3" t="s">
        <v>32</v>
      </c>
      <c r="F102">
        <v>2.7316395070010402</v>
      </c>
      <c r="G102" t="s">
        <v>33</v>
      </c>
      <c r="H102" t="s">
        <v>53</v>
      </c>
      <c r="I102">
        <f t="shared" si="2"/>
        <v>-7.1060262838170356</v>
      </c>
      <c r="J102">
        <f t="shared" si="3"/>
        <v>-6.4990393606670542</v>
      </c>
      <c r="K102" s="4" t="s">
        <v>34</v>
      </c>
      <c r="L102" t="s">
        <v>35</v>
      </c>
    </row>
    <row r="103" spans="1:12" x14ac:dyDescent="0.25">
      <c r="A103" t="s">
        <v>31</v>
      </c>
      <c r="B103" t="s">
        <v>15</v>
      </c>
      <c r="C103">
        <v>37</v>
      </c>
      <c r="D103">
        <v>2.93279125089175</v>
      </c>
      <c r="E103" s="3" t="s">
        <v>32</v>
      </c>
      <c r="F103">
        <v>2.71034626640582</v>
      </c>
      <c r="G103" t="s">
        <v>33</v>
      </c>
      <c r="H103" t="s">
        <v>53</v>
      </c>
      <c r="I103">
        <f t="shared" si="2"/>
        <v>-7.0625091427975706</v>
      </c>
      <c r="J103">
        <f t="shared" si="3"/>
        <v>-6.5480688590431431</v>
      </c>
      <c r="K103" s="4" t="s">
        <v>34</v>
      </c>
      <c r="L103" t="s">
        <v>35</v>
      </c>
    </row>
    <row r="104" spans="1:12" x14ac:dyDescent="0.25">
      <c r="A104" t="s">
        <v>31</v>
      </c>
      <c r="B104" t="s">
        <v>15</v>
      </c>
      <c r="C104">
        <v>37</v>
      </c>
      <c r="D104">
        <v>2.9397243271122102</v>
      </c>
      <c r="E104" s="3" t="s">
        <v>32</v>
      </c>
      <c r="F104">
        <v>2.6938177369157801</v>
      </c>
      <c r="G104" t="s">
        <v>33</v>
      </c>
      <c r="H104" t="s">
        <v>53</v>
      </c>
      <c r="I104">
        <f t="shared" si="2"/>
        <v>-7.0465451448437468</v>
      </c>
      <c r="J104">
        <f t="shared" si="3"/>
        <v>-6.5861272046560213</v>
      </c>
      <c r="K104" s="4" t="s">
        <v>34</v>
      </c>
      <c r="L104" t="s">
        <v>35</v>
      </c>
    </row>
    <row r="105" spans="1:12" x14ac:dyDescent="0.25">
      <c r="A105" t="s">
        <v>31</v>
      </c>
      <c r="B105" t="s">
        <v>15</v>
      </c>
      <c r="C105">
        <v>37</v>
      </c>
      <c r="D105">
        <v>2.9546177703794601</v>
      </c>
      <c r="E105" s="3" t="s">
        <v>32</v>
      </c>
      <c r="F105">
        <v>2.7058214879752298</v>
      </c>
      <c r="G105" t="s">
        <v>33</v>
      </c>
      <c r="H105" t="s">
        <v>53</v>
      </c>
      <c r="I105">
        <f t="shared" si="2"/>
        <v>-7.0122517243932245</v>
      </c>
      <c r="J105">
        <f t="shared" si="3"/>
        <v>-6.5584875464065213</v>
      </c>
      <c r="K105" s="4" t="s">
        <v>34</v>
      </c>
      <c r="L105" t="s">
        <v>35</v>
      </c>
    </row>
    <row r="106" spans="1:12" x14ac:dyDescent="0.25">
      <c r="A106" t="s">
        <v>31</v>
      </c>
      <c r="B106" t="s">
        <v>15</v>
      </c>
      <c r="C106">
        <v>37</v>
      </c>
      <c r="D106">
        <v>2.92908838869824</v>
      </c>
      <c r="E106" s="3" t="s">
        <v>32</v>
      </c>
      <c r="F106">
        <v>2.6514839477527699</v>
      </c>
      <c r="G106" t="s">
        <v>33</v>
      </c>
      <c r="H106" t="s">
        <v>53</v>
      </c>
      <c r="I106">
        <f t="shared" si="2"/>
        <v>-7.071035298085758</v>
      </c>
      <c r="J106">
        <f t="shared" si="3"/>
        <v>-6.6836043565127223</v>
      </c>
      <c r="K106" s="4" t="s">
        <v>34</v>
      </c>
      <c r="L106" t="s">
        <v>35</v>
      </c>
    </row>
    <row r="107" spans="1:12" x14ac:dyDescent="0.25">
      <c r="A107" t="s">
        <v>31</v>
      </c>
      <c r="B107" t="s">
        <v>15</v>
      </c>
      <c r="C107">
        <v>37</v>
      </c>
      <c r="D107">
        <v>2.95873956876031</v>
      </c>
      <c r="E107" s="3" t="s">
        <v>32</v>
      </c>
      <c r="F107">
        <v>2.6704738804743999</v>
      </c>
      <c r="G107" t="s">
        <v>33</v>
      </c>
      <c r="H107" t="s">
        <v>53</v>
      </c>
      <c r="I107">
        <f t="shared" si="2"/>
        <v>-7.0027609328851517</v>
      </c>
      <c r="J107">
        <f t="shared" si="3"/>
        <v>-6.6398784205109367</v>
      </c>
      <c r="K107" s="4" t="s">
        <v>34</v>
      </c>
      <c r="L107" t="s">
        <v>35</v>
      </c>
    </row>
    <row r="108" spans="1:12" x14ac:dyDescent="0.25">
      <c r="A108" t="s">
        <v>31</v>
      </c>
      <c r="B108" t="s">
        <v>15</v>
      </c>
      <c r="C108">
        <v>37</v>
      </c>
      <c r="D108">
        <v>2.9905142753282199</v>
      </c>
      <c r="E108" s="3" t="s">
        <v>32</v>
      </c>
      <c r="F108">
        <v>2.5516425862129699</v>
      </c>
      <c r="G108" t="s">
        <v>33</v>
      </c>
      <c r="H108" t="s">
        <v>53</v>
      </c>
      <c r="I108">
        <f t="shared" si="2"/>
        <v>-6.9295969672076234</v>
      </c>
      <c r="J108">
        <f t="shared" si="3"/>
        <v>-6.9134975872584947</v>
      </c>
      <c r="K108" s="4" t="s">
        <v>34</v>
      </c>
      <c r="L108" t="s">
        <v>35</v>
      </c>
    </row>
    <row r="109" spans="1:12" x14ac:dyDescent="0.25">
      <c r="A109" t="s">
        <v>31</v>
      </c>
      <c r="B109" t="s">
        <v>15</v>
      </c>
      <c r="C109">
        <v>37</v>
      </c>
      <c r="D109">
        <v>3.0764336100676801</v>
      </c>
      <c r="E109" s="3" t="s">
        <v>32</v>
      </c>
      <c r="F109">
        <v>2.6857687748775501</v>
      </c>
      <c r="G109" t="s">
        <v>33</v>
      </c>
      <c r="H109" t="s">
        <v>53</v>
      </c>
      <c r="I109">
        <f t="shared" si="2"/>
        <v>-6.7317603878365757</v>
      </c>
      <c r="J109">
        <f t="shared" si="3"/>
        <v>-6.6046606246593251</v>
      </c>
      <c r="K109" s="4" t="s">
        <v>34</v>
      </c>
      <c r="L109" t="s">
        <v>35</v>
      </c>
    </row>
    <row r="110" spans="1:12" x14ac:dyDescent="0.25">
      <c r="A110" t="s">
        <v>31</v>
      </c>
      <c r="B110" t="s">
        <v>15</v>
      </c>
      <c r="C110">
        <v>37</v>
      </c>
      <c r="D110">
        <v>3.0743167707935499</v>
      </c>
      <c r="E110" s="3" t="s">
        <v>32</v>
      </c>
      <c r="F110">
        <v>2.70467232544472</v>
      </c>
      <c r="G110" t="s">
        <v>33</v>
      </c>
      <c r="H110" t="s">
        <v>53</v>
      </c>
      <c r="I110">
        <f t="shared" si="2"/>
        <v>-6.7366345903934537</v>
      </c>
      <c r="J110">
        <f t="shared" si="3"/>
        <v>-6.5611335909187014</v>
      </c>
      <c r="K110" s="4" t="s">
        <v>34</v>
      </c>
      <c r="L110" t="s">
        <v>35</v>
      </c>
    </row>
    <row r="111" spans="1:12" x14ac:dyDescent="0.25">
      <c r="A111" t="s">
        <v>31</v>
      </c>
      <c r="B111" t="s">
        <v>15</v>
      </c>
      <c r="C111">
        <v>37</v>
      </c>
      <c r="D111">
        <v>3.1202466186348001</v>
      </c>
      <c r="E111" s="3" t="s">
        <v>32</v>
      </c>
      <c r="F111">
        <v>2.6956492513292498</v>
      </c>
      <c r="G111" t="s">
        <v>33</v>
      </c>
      <c r="H111" t="s">
        <v>53</v>
      </c>
      <c r="I111">
        <f t="shared" si="2"/>
        <v>-6.6308772074307063</v>
      </c>
      <c r="J111">
        <f t="shared" si="3"/>
        <v>-6.5819099868699622</v>
      </c>
      <c r="K111" s="4" t="s">
        <v>34</v>
      </c>
      <c r="L111" t="s">
        <v>35</v>
      </c>
    </row>
    <row r="112" spans="1:12" x14ac:dyDescent="0.25">
      <c r="A112" t="s">
        <v>31</v>
      </c>
      <c r="B112" t="s">
        <v>15</v>
      </c>
      <c r="C112">
        <v>37</v>
      </c>
      <c r="D112">
        <v>2.9865303556538101</v>
      </c>
      <c r="E112" s="3" t="s">
        <v>32</v>
      </c>
      <c r="F112">
        <v>2.7037788697929099</v>
      </c>
      <c r="G112" t="s">
        <v>33</v>
      </c>
      <c r="H112" t="s">
        <v>53</v>
      </c>
      <c r="I112">
        <f t="shared" si="2"/>
        <v>-6.9387702812616041</v>
      </c>
      <c r="J112">
        <f t="shared" si="3"/>
        <v>-6.5631908485838091</v>
      </c>
      <c r="K112" s="4" t="s">
        <v>34</v>
      </c>
      <c r="L112" t="s">
        <v>35</v>
      </c>
    </row>
    <row r="113" spans="1:12" x14ac:dyDescent="0.25">
      <c r="A113" t="s">
        <v>31</v>
      </c>
      <c r="B113" t="s">
        <v>15</v>
      </c>
      <c r="C113">
        <v>37</v>
      </c>
      <c r="D113">
        <v>2.9848394474906499</v>
      </c>
      <c r="E113" s="3" t="s">
        <v>32</v>
      </c>
      <c r="F113">
        <v>2.7395931783328602</v>
      </c>
      <c r="G113" t="s">
        <v>33</v>
      </c>
      <c r="H113" t="s">
        <v>53</v>
      </c>
      <c r="I113">
        <f t="shared" si="2"/>
        <v>-6.94266374119172</v>
      </c>
      <c r="J113">
        <f t="shared" si="3"/>
        <v>-6.4807253556238305</v>
      </c>
      <c r="K113" s="4" t="s">
        <v>34</v>
      </c>
      <c r="L113" t="s">
        <v>35</v>
      </c>
    </row>
    <row r="114" spans="1:12" x14ac:dyDescent="0.25">
      <c r="A114" t="s">
        <v>31</v>
      </c>
      <c r="B114" t="s">
        <v>15</v>
      </c>
      <c r="C114">
        <v>37</v>
      </c>
      <c r="D114">
        <v>2.9555961772714801</v>
      </c>
      <c r="E114" s="3" t="s">
        <v>32</v>
      </c>
      <c r="F114">
        <v>2.75133337087393</v>
      </c>
      <c r="G114" t="s">
        <v>33</v>
      </c>
      <c r="H114" t="s">
        <v>53</v>
      </c>
      <c r="I114">
        <f t="shared" si="2"/>
        <v>-7.0099988592687765</v>
      </c>
      <c r="J114">
        <f t="shared" si="3"/>
        <v>-6.4536925632898834</v>
      </c>
      <c r="K114" s="4" t="s">
        <v>34</v>
      </c>
      <c r="L114" t="s">
        <v>35</v>
      </c>
    </row>
    <row r="115" spans="1:12" x14ac:dyDescent="0.25">
      <c r="A115" t="s">
        <v>31</v>
      </c>
      <c r="B115" t="s">
        <v>15</v>
      </c>
      <c r="C115">
        <v>37</v>
      </c>
      <c r="D115">
        <v>2.9511187567548398</v>
      </c>
      <c r="E115" s="3" t="s">
        <v>32</v>
      </c>
      <c r="F115">
        <v>2.77067223749324</v>
      </c>
      <c r="G115" t="s">
        <v>33</v>
      </c>
      <c r="H115" t="s">
        <v>53</v>
      </c>
      <c r="I115">
        <f t="shared" si="2"/>
        <v>-7.0203085010054576</v>
      </c>
      <c r="J115">
        <f t="shared" si="3"/>
        <v>-6.4091631772968602</v>
      </c>
      <c r="K115" s="4" t="s">
        <v>34</v>
      </c>
      <c r="L115" t="s">
        <v>35</v>
      </c>
    </row>
    <row r="116" spans="1:12" x14ac:dyDescent="0.25">
      <c r="A116" t="s">
        <v>31</v>
      </c>
      <c r="B116" t="s">
        <v>15</v>
      </c>
      <c r="C116">
        <v>37</v>
      </c>
      <c r="D116">
        <v>2.85914223299537</v>
      </c>
      <c r="E116" s="3" t="s">
        <v>32</v>
      </c>
      <c r="F116">
        <v>2.9789714036820301</v>
      </c>
      <c r="G116" t="s">
        <v>33</v>
      </c>
      <c r="H116" t="s">
        <v>53</v>
      </c>
      <c r="I116">
        <f t="shared" si="2"/>
        <v>-7.2320922735194264</v>
      </c>
      <c r="J116">
        <f t="shared" si="3"/>
        <v>-5.929536622347463</v>
      </c>
      <c r="K116" s="4" t="s">
        <v>34</v>
      </c>
      <c r="L116" t="s">
        <v>35</v>
      </c>
    </row>
    <row r="117" spans="1:12" x14ac:dyDescent="0.25">
      <c r="A117" t="s">
        <v>31</v>
      </c>
      <c r="B117" t="s">
        <v>15</v>
      </c>
      <c r="C117">
        <v>37</v>
      </c>
      <c r="D117">
        <v>2.9032736309893798</v>
      </c>
      <c r="E117" s="3" t="s">
        <v>32</v>
      </c>
      <c r="F117">
        <v>3.0429200208811999</v>
      </c>
      <c r="G117" t="s">
        <v>33</v>
      </c>
      <c r="H117" t="s">
        <v>53</v>
      </c>
      <c r="I117">
        <f t="shared" si="2"/>
        <v>-7.1304759743654316</v>
      </c>
      <c r="J117">
        <f t="shared" si="3"/>
        <v>-5.7822894896670709</v>
      </c>
      <c r="K117" s="4" t="s">
        <v>34</v>
      </c>
      <c r="L117" t="s">
        <v>35</v>
      </c>
    </row>
    <row r="118" spans="1:12" x14ac:dyDescent="0.25">
      <c r="A118" t="s">
        <v>31</v>
      </c>
      <c r="B118" t="s">
        <v>15</v>
      </c>
      <c r="C118">
        <v>37</v>
      </c>
      <c r="D118">
        <v>2.98086308773944</v>
      </c>
      <c r="E118" s="3" t="s">
        <v>32</v>
      </c>
      <c r="F118">
        <v>2.9029356177969601</v>
      </c>
      <c r="G118" t="s">
        <v>33</v>
      </c>
      <c r="H118" t="s">
        <v>53</v>
      </c>
      <c r="I118">
        <f t="shared" ref="I118:I181" si="4">LN((10^(D118))/(10^6))</f>
        <v>-6.9518196478792369</v>
      </c>
      <c r="J118">
        <f t="shared" ref="J118:J181" si="5">LN((10^F118)*0.001*20.1/2/3600)</f>
        <v>-6.104615489460512</v>
      </c>
      <c r="K118" s="4" t="s">
        <v>34</v>
      </c>
      <c r="L118" t="s">
        <v>35</v>
      </c>
    </row>
    <row r="119" spans="1:12" x14ac:dyDescent="0.25">
      <c r="A119" t="s">
        <v>31</v>
      </c>
      <c r="B119" t="s">
        <v>15</v>
      </c>
      <c r="C119">
        <v>37</v>
      </c>
      <c r="D119">
        <v>2.9862961727866502</v>
      </c>
      <c r="E119" s="3" t="s">
        <v>32</v>
      </c>
      <c r="F119">
        <v>2.8077701599050799</v>
      </c>
      <c r="G119" t="s">
        <v>33</v>
      </c>
      <c r="H119" t="s">
        <v>53</v>
      </c>
      <c r="I119">
        <f t="shared" si="4"/>
        <v>-6.9393095072405622</v>
      </c>
      <c r="J119">
        <f t="shared" si="5"/>
        <v>-6.3237420541703075</v>
      </c>
      <c r="K119" s="4" t="s">
        <v>34</v>
      </c>
      <c r="L119" t="s">
        <v>35</v>
      </c>
    </row>
    <row r="120" spans="1:12" x14ac:dyDescent="0.25">
      <c r="A120" t="s">
        <v>31</v>
      </c>
      <c r="B120" t="s">
        <v>15</v>
      </c>
      <c r="C120">
        <v>37</v>
      </c>
      <c r="D120">
        <v>3.0077346030005199</v>
      </c>
      <c r="E120" s="3" t="s">
        <v>32</v>
      </c>
      <c r="F120">
        <v>2.7664123245899201</v>
      </c>
      <c r="G120" t="s">
        <v>33</v>
      </c>
      <c r="H120" t="s">
        <v>53</v>
      </c>
      <c r="I120">
        <f t="shared" si="4"/>
        <v>-6.8899456974129132</v>
      </c>
      <c r="J120">
        <f t="shared" si="5"/>
        <v>-6.4189719892454971</v>
      </c>
      <c r="K120" s="4" t="s">
        <v>34</v>
      </c>
      <c r="L120" t="s">
        <v>35</v>
      </c>
    </row>
    <row r="121" spans="1:12" x14ac:dyDescent="0.25">
      <c r="A121" t="s">
        <v>31</v>
      </c>
      <c r="B121" t="s">
        <v>15</v>
      </c>
      <c r="C121">
        <v>37</v>
      </c>
      <c r="D121">
        <v>3.0550910646738698</v>
      </c>
      <c r="E121" s="3" t="s">
        <v>32</v>
      </c>
      <c r="F121">
        <v>2.7523724467048898</v>
      </c>
      <c r="G121" t="s">
        <v>33</v>
      </c>
      <c r="H121" t="s">
        <v>53</v>
      </c>
      <c r="I121">
        <f t="shared" si="4"/>
        <v>-6.7809034147069136</v>
      </c>
      <c r="J121">
        <f t="shared" si="5"/>
        <v>-6.451300002771025</v>
      </c>
      <c r="K121" s="4" t="s">
        <v>34</v>
      </c>
      <c r="L121" t="s">
        <v>35</v>
      </c>
    </row>
    <row r="122" spans="1:12" x14ac:dyDescent="0.25">
      <c r="A122" t="s">
        <v>31</v>
      </c>
      <c r="B122" t="s">
        <v>15</v>
      </c>
      <c r="C122">
        <v>37</v>
      </c>
      <c r="D122">
        <v>3.0786860253921899</v>
      </c>
      <c r="E122" s="3" t="s">
        <v>32</v>
      </c>
      <c r="F122">
        <v>2.7866462281665498</v>
      </c>
      <c r="G122" t="s">
        <v>33</v>
      </c>
      <c r="H122" t="s">
        <v>53</v>
      </c>
      <c r="I122">
        <f t="shared" si="4"/>
        <v>-6.7265740098871296</v>
      </c>
      <c r="J122">
        <f t="shared" si="5"/>
        <v>-6.3723817044968705</v>
      </c>
      <c r="K122" s="4" t="s">
        <v>34</v>
      </c>
      <c r="L122" t="s">
        <v>35</v>
      </c>
    </row>
    <row r="123" spans="1:12" x14ac:dyDescent="0.25">
      <c r="A123" t="s">
        <v>31</v>
      </c>
      <c r="B123" t="s">
        <v>15</v>
      </c>
      <c r="C123">
        <v>37</v>
      </c>
      <c r="D123">
        <v>3.0920466003314502</v>
      </c>
      <c r="E123" s="3" t="s">
        <v>32</v>
      </c>
      <c r="F123">
        <v>2.81381974911295</v>
      </c>
      <c r="G123" t="s">
        <v>33</v>
      </c>
      <c r="H123" t="s">
        <v>53</v>
      </c>
      <c r="I123">
        <f t="shared" si="4"/>
        <v>-6.6958101491981576</v>
      </c>
      <c r="J123">
        <f t="shared" si="5"/>
        <v>-6.3098123602415281</v>
      </c>
      <c r="K123" s="4" t="s">
        <v>34</v>
      </c>
      <c r="L123" t="s">
        <v>35</v>
      </c>
    </row>
    <row r="124" spans="1:12" x14ac:dyDescent="0.25">
      <c r="A124" t="s">
        <v>31</v>
      </c>
      <c r="B124" t="s">
        <v>15</v>
      </c>
      <c r="C124">
        <v>37</v>
      </c>
      <c r="D124">
        <v>3.0596995724110898</v>
      </c>
      <c r="E124" s="3" t="s">
        <v>32</v>
      </c>
      <c r="F124">
        <v>2.84826712407714</v>
      </c>
      <c r="G124" t="s">
        <v>33</v>
      </c>
      <c r="H124" t="s">
        <v>53</v>
      </c>
      <c r="I124">
        <f t="shared" si="4"/>
        <v>-6.7702919334902418</v>
      </c>
      <c r="J124">
        <f t="shared" si="5"/>
        <v>-6.2304943481562081</v>
      </c>
      <c r="K124" s="4" t="s">
        <v>34</v>
      </c>
      <c r="L124" t="s">
        <v>35</v>
      </c>
    </row>
    <row r="125" spans="1:12" x14ac:dyDescent="0.25">
      <c r="A125" t="s">
        <v>31</v>
      </c>
      <c r="B125" t="s">
        <v>15</v>
      </c>
      <c r="C125">
        <v>37</v>
      </c>
      <c r="D125">
        <v>3.0928010317080301</v>
      </c>
      <c r="E125" s="3" t="s">
        <v>32</v>
      </c>
      <c r="F125">
        <v>2.8486166768551699</v>
      </c>
      <c r="G125" t="s">
        <v>33</v>
      </c>
      <c r="H125" t="s">
        <v>53</v>
      </c>
      <c r="I125">
        <f t="shared" si="4"/>
        <v>-6.6940730067567591</v>
      </c>
      <c r="J125">
        <f t="shared" si="5"/>
        <v>-6.2296894731403016</v>
      </c>
      <c r="K125" s="4" t="s">
        <v>34</v>
      </c>
      <c r="L125" t="s">
        <v>35</v>
      </c>
    </row>
    <row r="126" spans="1:12" x14ac:dyDescent="0.25">
      <c r="A126" t="s">
        <v>31</v>
      </c>
      <c r="B126" t="s">
        <v>15</v>
      </c>
      <c r="C126">
        <v>37</v>
      </c>
      <c r="D126">
        <v>3.1491428061879798</v>
      </c>
      <c r="E126" s="3" t="s">
        <v>32</v>
      </c>
      <c r="F126">
        <v>2.8267851491616698</v>
      </c>
      <c r="G126" t="s">
        <v>33</v>
      </c>
      <c r="H126" t="s">
        <v>53</v>
      </c>
      <c r="I126">
        <f t="shared" si="4"/>
        <v>-6.5643412767263936</v>
      </c>
      <c r="J126">
        <f t="shared" si="5"/>
        <v>-6.2799584233646417</v>
      </c>
      <c r="K126" s="4" t="s">
        <v>34</v>
      </c>
      <c r="L126" t="s">
        <v>35</v>
      </c>
    </row>
    <row r="127" spans="1:12" x14ac:dyDescent="0.25">
      <c r="A127" t="s">
        <v>31</v>
      </c>
      <c r="B127" t="s">
        <v>15</v>
      </c>
      <c r="C127">
        <v>37</v>
      </c>
      <c r="D127">
        <v>3.0611928325491</v>
      </c>
      <c r="E127" s="3" t="s">
        <v>32</v>
      </c>
      <c r="F127">
        <v>2.9191485442700298</v>
      </c>
      <c r="G127" t="s">
        <v>33</v>
      </c>
      <c r="H127" t="s">
        <v>53</v>
      </c>
      <c r="I127">
        <f t="shared" si="4"/>
        <v>-6.7668535749564986</v>
      </c>
      <c r="J127">
        <f t="shared" si="5"/>
        <v>-6.0672838466498131</v>
      </c>
      <c r="K127" s="4" t="s">
        <v>34</v>
      </c>
      <c r="L127" t="s">
        <v>35</v>
      </c>
    </row>
    <row r="128" spans="1:12" x14ac:dyDescent="0.25">
      <c r="A128" t="s">
        <v>31</v>
      </c>
      <c r="B128" t="s">
        <v>15</v>
      </c>
      <c r="C128">
        <v>37</v>
      </c>
      <c r="D128">
        <v>3.14053899719694</v>
      </c>
      <c r="E128" s="3" t="s">
        <v>32</v>
      </c>
      <c r="F128">
        <v>2.9097670112256999</v>
      </c>
      <c r="G128" t="s">
        <v>33</v>
      </c>
      <c r="H128" t="s">
        <v>53</v>
      </c>
      <c r="I128">
        <f t="shared" si="4"/>
        <v>-6.5841522790521303</v>
      </c>
      <c r="J128">
        <f t="shared" si="5"/>
        <v>-6.0888856247871184</v>
      </c>
      <c r="K128" s="4" t="s">
        <v>34</v>
      </c>
      <c r="L128" t="s">
        <v>35</v>
      </c>
    </row>
    <row r="129" spans="1:12" x14ac:dyDescent="0.25">
      <c r="A129" t="s">
        <v>31</v>
      </c>
      <c r="B129" t="s">
        <v>15</v>
      </c>
      <c r="C129">
        <v>37</v>
      </c>
      <c r="D129">
        <v>3.16586947551433</v>
      </c>
      <c r="E129" s="3" t="s">
        <v>32</v>
      </c>
      <c r="F129">
        <v>2.87449444232114</v>
      </c>
      <c r="G129" t="s">
        <v>33</v>
      </c>
      <c r="H129" t="s">
        <v>53</v>
      </c>
      <c r="I129">
        <f t="shared" si="4"/>
        <v>-6.5258266972800989</v>
      </c>
      <c r="J129">
        <f t="shared" si="5"/>
        <v>-6.1701037161383638</v>
      </c>
      <c r="K129" s="4" t="s">
        <v>34</v>
      </c>
      <c r="L129" t="s">
        <v>35</v>
      </c>
    </row>
    <row r="130" spans="1:12" x14ac:dyDescent="0.25">
      <c r="A130" t="s">
        <v>31</v>
      </c>
      <c r="B130" t="s">
        <v>15</v>
      </c>
      <c r="C130">
        <v>37</v>
      </c>
      <c r="D130">
        <v>3.17603664266331</v>
      </c>
      <c r="E130" s="3" t="s">
        <v>32</v>
      </c>
      <c r="F130">
        <v>2.8595011098426899</v>
      </c>
      <c r="G130" t="s">
        <v>33</v>
      </c>
      <c r="H130" t="s">
        <v>53</v>
      </c>
      <c r="I130">
        <f t="shared" si="4"/>
        <v>-6.5024159297648794</v>
      </c>
      <c r="J130">
        <f t="shared" si="5"/>
        <v>-6.2046271399975454</v>
      </c>
      <c r="K130" s="4" t="s">
        <v>34</v>
      </c>
      <c r="L130" t="s">
        <v>35</v>
      </c>
    </row>
    <row r="131" spans="1:12" x14ac:dyDescent="0.25">
      <c r="A131" t="s">
        <v>31</v>
      </c>
      <c r="B131" t="s">
        <v>15</v>
      </c>
      <c r="C131">
        <v>37</v>
      </c>
      <c r="D131">
        <v>3.2282361859265101</v>
      </c>
      <c r="E131" s="3" t="s">
        <v>32</v>
      </c>
      <c r="F131">
        <v>2.9440825024224102</v>
      </c>
      <c r="G131" t="s">
        <v>33</v>
      </c>
      <c r="H131" t="s">
        <v>53</v>
      </c>
      <c r="I131">
        <f t="shared" si="4"/>
        <v>-6.3822220395859377</v>
      </c>
      <c r="J131">
        <f t="shared" si="5"/>
        <v>-6.0098712862988055</v>
      </c>
      <c r="K131" s="4" t="s">
        <v>34</v>
      </c>
      <c r="L131" t="s">
        <v>35</v>
      </c>
    </row>
    <row r="132" spans="1:12" x14ac:dyDescent="0.25">
      <c r="A132" t="s">
        <v>31</v>
      </c>
      <c r="B132" t="s">
        <v>15</v>
      </c>
      <c r="C132">
        <v>37</v>
      </c>
      <c r="D132">
        <v>3.1791928735339998</v>
      </c>
      <c r="E132" s="3" t="s">
        <v>32</v>
      </c>
      <c r="F132">
        <v>3.00623199481028</v>
      </c>
      <c r="G132" t="s">
        <v>33</v>
      </c>
      <c r="H132" t="s">
        <v>53</v>
      </c>
      <c r="I132">
        <f t="shared" si="4"/>
        <v>-6.495148439611981</v>
      </c>
      <c r="J132">
        <f t="shared" si="5"/>
        <v>-5.8667667915893489</v>
      </c>
      <c r="K132" s="4" t="s">
        <v>34</v>
      </c>
      <c r="L132" t="s">
        <v>35</v>
      </c>
    </row>
    <row r="133" spans="1:12" x14ac:dyDescent="0.25">
      <c r="A133" t="s">
        <v>31</v>
      </c>
      <c r="B133" t="s">
        <v>15</v>
      </c>
      <c r="C133">
        <v>37</v>
      </c>
      <c r="D133">
        <v>3.2508166288723301</v>
      </c>
      <c r="E133" s="3" t="s">
        <v>32</v>
      </c>
      <c r="F133">
        <v>2.9964574479883801</v>
      </c>
      <c r="G133" t="s">
        <v>33</v>
      </c>
      <c r="H133" t="s">
        <v>53</v>
      </c>
      <c r="I133">
        <f t="shared" si="4"/>
        <v>-6.3302286482656891</v>
      </c>
      <c r="J133">
        <f t="shared" si="5"/>
        <v>-5.8892735173922288</v>
      </c>
      <c r="K133" s="4" t="s">
        <v>34</v>
      </c>
      <c r="L133" t="s">
        <v>35</v>
      </c>
    </row>
    <row r="134" spans="1:12" x14ac:dyDescent="0.25">
      <c r="A134" t="s">
        <v>31</v>
      </c>
      <c r="B134" t="s">
        <v>15</v>
      </c>
      <c r="C134">
        <v>37</v>
      </c>
      <c r="D134">
        <v>3.2669445578089298</v>
      </c>
      <c r="E134" s="3" t="s">
        <v>32</v>
      </c>
      <c r="F134">
        <v>2.9939975840510198</v>
      </c>
      <c r="G134" t="s">
        <v>33</v>
      </c>
      <c r="H134" t="s">
        <v>53</v>
      </c>
      <c r="I134">
        <f t="shared" si="4"/>
        <v>-6.2930927195154078</v>
      </c>
      <c r="J134">
        <f t="shared" si="5"/>
        <v>-5.894937563425187</v>
      </c>
      <c r="K134" s="4" t="s">
        <v>34</v>
      </c>
      <c r="L134" t="s">
        <v>35</v>
      </c>
    </row>
    <row r="135" spans="1:12" x14ac:dyDescent="0.25">
      <c r="A135" t="s">
        <v>31</v>
      </c>
      <c r="B135" t="s">
        <v>15</v>
      </c>
      <c r="C135">
        <v>37</v>
      </c>
      <c r="D135">
        <v>3.3236775028606398</v>
      </c>
      <c r="E135" s="3" t="s">
        <v>32</v>
      </c>
      <c r="F135">
        <v>2.84845533947348</v>
      </c>
      <c r="G135" t="s">
        <v>33</v>
      </c>
      <c r="H135" t="s">
        <v>53</v>
      </c>
      <c r="I135">
        <f t="shared" si="4"/>
        <v>-6.1624602859576889</v>
      </c>
      <c r="J135">
        <f t="shared" si="5"/>
        <v>-6.2300609661903241</v>
      </c>
      <c r="K135" s="4" t="s">
        <v>34</v>
      </c>
      <c r="L135" t="s">
        <v>35</v>
      </c>
    </row>
    <row r="136" spans="1:12" x14ac:dyDescent="0.25">
      <c r="A136" t="s">
        <v>31</v>
      </c>
      <c r="B136" t="s">
        <v>15</v>
      </c>
      <c r="C136">
        <v>37</v>
      </c>
      <c r="D136">
        <v>3.38171975299396</v>
      </c>
      <c r="E136" s="3" t="s">
        <v>32</v>
      </c>
      <c r="F136">
        <v>3.0859054221591999</v>
      </c>
      <c r="G136" t="s">
        <v>33</v>
      </c>
      <c r="H136" t="s">
        <v>53</v>
      </c>
      <c r="I136">
        <f t="shared" si="4"/>
        <v>-6.0288130660368751</v>
      </c>
      <c r="J136">
        <f t="shared" si="5"/>
        <v>-5.683311945467981</v>
      </c>
      <c r="K136" s="4" t="s">
        <v>34</v>
      </c>
      <c r="L136" t="s">
        <v>35</v>
      </c>
    </row>
    <row r="137" spans="1:12" x14ac:dyDescent="0.25">
      <c r="A137" t="s">
        <v>31</v>
      </c>
      <c r="B137" t="s">
        <v>36</v>
      </c>
      <c r="C137">
        <v>37</v>
      </c>
      <c r="D137">
        <v>1.8328284777156001</v>
      </c>
      <c r="E137" s="3" t="s">
        <v>32</v>
      </c>
      <c r="F137">
        <v>1.3990931892726199</v>
      </c>
      <c r="G137" t="s">
        <v>33</v>
      </c>
      <c r="H137" t="s">
        <v>53</v>
      </c>
      <c r="I137">
        <f t="shared" si="4"/>
        <v>-9.5952670271613627</v>
      </c>
      <c r="J137">
        <f t="shared" si="5"/>
        <v>-9.5673406475926228</v>
      </c>
      <c r="K137" s="4" t="s">
        <v>34</v>
      </c>
      <c r="L137" t="s">
        <v>35</v>
      </c>
    </row>
    <row r="138" spans="1:12" x14ac:dyDescent="0.25">
      <c r="A138" t="s">
        <v>31</v>
      </c>
      <c r="B138" t="s">
        <v>36</v>
      </c>
      <c r="C138">
        <v>37</v>
      </c>
      <c r="D138">
        <v>1.88265483310823</v>
      </c>
      <c r="E138" s="3" t="s">
        <v>32</v>
      </c>
      <c r="F138">
        <v>1.3573702488906001</v>
      </c>
      <c r="G138" t="s">
        <v>33</v>
      </c>
      <c r="H138" t="s">
        <v>53</v>
      </c>
      <c r="I138">
        <f t="shared" si="4"/>
        <v>-9.4805376039960709</v>
      </c>
      <c r="J138">
        <f t="shared" si="5"/>
        <v>-9.6634112681521405</v>
      </c>
      <c r="K138" s="4" t="s">
        <v>34</v>
      </c>
      <c r="L138" t="s">
        <v>35</v>
      </c>
    </row>
    <row r="139" spans="1:12" x14ac:dyDescent="0.25">
      <c r="A139" t="s">
        <v>31</v>
      </c>
      <c r="B139" t="s">
        <v>36</v>
      </c>
      <c r="C139">
        <v>37</v>
      </c>
      <c r="D139">
        <v>1.8911151842562199</v>
      </c>
      <c r="E139" s="3" t="s">
        <v>32</v>
      </c>
      <c r="F139">
        <v>1.42076017750337</v>
      </c>
      <c r="G139" t="s">
        <v>33</v>
      </c>
      <c r="H139" t="s">
        <v>53</v>
      </c>
      <c r="I139">
        <f t="shared" si="4"/>
        <v>-9.4610569255612145</v>
      </c>
      <c r="J139">
        <f t="shared" si="5"/>
        <v>-9.5174505634824182</v>
      </c>
      <c r="K139" s="4" t="s">
        <v>34</v>
      </c>
      <c r="L139" t="s">
        <v>35</v>
      </c>
    </row>
    <row r="140" spans="1:12" x14ac:dyDescent="0.25">
      <c r="A140" t="s">
        <v>31</v>
      </c>
      <c r="B140" t="s">
        <v>36</v>
      </c>
      <c r="C140">
        <v>37</v>
      </c>
      <c r="D140">
        <v>1.94780050163997</v>
      </c>
      <c r="E140" s="3" t="s">
        <v>32</v>
      </c>
      <c r="F140">
        <v>1.45209338221107</v>
      </c>
      <c r="G140" t="s">
        <v>33</v>
      </c>
      <c r="H140" t="s">
        <v>53</v>
      </c>
      <c r="I140">
        <f t="shared" si="4"/>
        <v>-9.3305341587617541</v>
      </c>
      <c r="J140">
        <f t="shared" si="5"/>
        <v>-9.4453031934067386</v>
      </c>
      <c r="K140" s="4" t="s">
        <v>34</v>
      </c>
      <c r="L140" t="s">
        <v>35</v>
      </c>
    </row>
    <row r="141" spans="1:12" x14ac:dyDescent="0.25">
      <c r="A141" t="s">
        <v>31</v>
      </c>
      <c r="B141" t="s">
        <v>36</v>
      </c>
      <c r="C141">
        <v>37</v>
      </c>
      <c r="D141">
        <v>1.96041867644221</v>
      </c>
      <c r="E141" s="3" t="s">
        <v>32</v>
      </c>
      <c r="F141">
        <v>1.4506270499710501</v>
      </c>
      <c r="G141" t="s">
        <v>33</v>
      </c>
      <c r="H141" t="s">
        <v>53</v>
      </c>
      <c r="I141">
        <f t="shared" si="4"/>
        <v>-9.3014797375613227</v>
      </c>
      <c r="J141">
        <f t="shared" si="5"/>
        <v>-9.4486795481639838</v>
      </c>
      <c r="K141" s="4" t="s">
        <v>34</v>
      </c>
      <c r="L141" t="s">
        <v>35</v>
      </c>
    </row>
    <row r="142" spans="1:12" x14ac:dyDescent="0.25">
      <c r="A142" t="s">
        <v>31</v>
      </c>
      <c r="B142" t="s">
        <v>36</v>
      </c>
      <c r="C142">
        <v>37</v>
      </c>
      <c r="D142">
        <v>1.9716091066949599</v>
      </c>
      <c r="E142" s="3" t="s">
        <v>32</v>
      </c>
      <c r="F142">
        <v>1.4505498745900001</v>
      </c>
      <c r="G142" t="s">
        <v>33</v>
      </c>
      <c r="H142" t="s">
        <v>53</v>
      </c>
      <c r="I142">
        <f t="shared" si="4"/>
        <v>-9.2757128196771514</v>
      </c>
      <c r="J142">
        <f t="shared" si="5"/>
        <v>-9.4488572510459363</v>
      </c>
      <c r="K142" s="4" t="s">
        <v>34</v>
      </c>
      <c r="L142" t="s">
        <v>35</v>
      </c>
    </row>
    <row r="143" spans="1:12" x14ac:dyDescent="0.25">
      <c r="A143" t="s">
        <v>31</v>
      </c>
      <c r="B143" t="s">
        <v>36</v>
      </c>
      <c r="C143">
        <v>37</v>
      </c>
      <c r="D143">
        <v>1.9800308701524201</v>
      </c>
      <c r="E143" s="3" t="s">
        <v>32</v>
      </c>
      <c r="F143">
        <v>1.4491124831178801</v>
      </c>
      <c r="G143" t="s">
        <v>33</v>
      </c>
      <c r="H143" t="s">
        <v>53</v>
      </c>
      <c r="I143">
        <f t="shared" si="4"/>
        <v>-9.2563209926832819</v>
      </c>
      <c r="J143">
        <f t="shared" si="5"/>
        <v>-9.4521669672224373</v>
      </c>
      <c r="K143" s="4" t="s">
        <v>34</v>
      </c>
      <c r="L143" t="s">
        <v>35</v>
      </c>
    </row>
    <row r="144" spans="1:12" x14ac:dyDescent="0.25">
      <c r="A144" t="s">
        <v>31</v>
      </c>
      <c r="B144" t="s">
        <v>36</v>
      </c>
      <c r="C144">
        <v>37</v>
      </c>
      <c r="D144">
        <v>1.9692166698822999</v>
      </c>
      <c r="E144" s="3" t="s">
        <v>32</v>
      </c>
      <c r="F144">
        <v>1.4312560293266401</v>
      </c>
      <c r="G144" t="s">
        <v>33</v>
      </c>
      <c r="H144" t="s">
        <v>53</v>
      </c>
      <c r="I144">
        <f t="shared" si="4"/>
        <v>-9.2812216090179138</v>
      </c>
      <c r="J144">
        <f t="shared" si="5"/>
        <v>-9.4932829715358835</v>
      </c>
      <c r="K144" s="4" t="s">
        <v>34</v>
      </c>
      <c r="L144" t="s">
        <v>35</v>
      </c>
    </row>
    <row r="145" spans="1:12" x14ac:dyDescent="0.25">
      <c r="A145" t="s">
        <v>31</v>
      </c>
      <c r="B145" t="s">
        <v>36</v>
      </c>
      <c r="C145">
        <v>37</v>
      </c>
      <c r="D145">
        <v>1.94658498938838</v>
      </c>
      <c r="E145" s="3" t="s">
        <v>32</v>
      </c>
      <c r="F145">
        <v>1.51003279953694</v>
      </c>
      <c r="G145" t="s">
        <v>33</v>
      </c>
      <c r="H145" t="s">
        <v>53</v>
      </c>
      <c r="I145">
        <f t="shared" si="4"/>
        <v>-9.3333329791526172</v>
      </c>
      <c r="J145">
        <f t="shared" si="5"/>
        <v>-9.3118927547754282</v>
      </c>
      <c r="K145" s="4" t="s">
        <v>34</v>
      </c>
      <c r="L145" t="s">
        <v>35</v>
      </c>
    </row>
    <row r="146" spans="1:12" x14ac:dyDescent="0.25">
      <c r="A146" t="s">
        <v>31</v>
      </c>
      <c r="B146" t="s">
        <v>36</v>
      </c>
      <c r="C146">
        <v>37</v>
      </c>
      <c r="D146">
        <v>2.0007042253521101</v>
      </c>
      <c r="E146" s="3" t="s">
        <v>32</v>
      </c>
      <c r="F146">
        <v>1.53034921859926</v>
      </c>
      <c r="G146" t="s">
        <v>33</v>
      </c>
      <c r="H146" t="s">
        <v>53</v>
      </c>
      <c r="I146">
        <f t="shared" si="4"/>
        <v>-9.2087188331783043</v>
      </c>
      <c r="J146">
        <f t="shared" si="5"/>
        <v>-9.2651124710995116</v>
      </c>
      <c r="K146" s="4" t="s">
        <v>34</v>
      </c>
      <c r="L146" t="s">
        <v>35</v>
      </c>
    </row>
    <row r="147" spans="1:12" x14ac:dyDescent="0.25">
      <c r="A147" t="s">
        <v>31</v>
      </c>
      <c r="B147" t="s">
        <v>36</v>
      </c>
      <c r="C147">
        <v>37</v>
      </c>
      <c r="D147">
        <v>2.0015435076210601</v>
      </c>
      <c r="E147" s="3" t="s">
        <v>32</v>
      </c>
      <c r="F147">
        <v>1.49034343044568</v>
      </c>
      <c r="G147" t="s">
        <v>33</v>
      </c>
      <c r="H147" t="s">
        <v>53</v>
      </c>
      <c r="I147">
        <f t="shared" si="4"/>
        <v>-9.2067863143370072</v>
      </c>
      <c r="J147">
        <f t="shared" si="5"/>
        <v>-9.3572292025354216</v>
      </c>
      <c r="K147" s="4" t="s">
        <v>34</v>
      </c>
      <c r="L147" t="s">
        <v>35</v>
      </c>
    </row>
    <row r="148" spans="1:12" x14ac:dyDescent="0.25">
      <c r="A148" t="s">
        <v>31</v>
      </c>
      <c r="B148" t="s">
        <v>36</v>
      </c>
      <c r="C148">
        <v>37</v>
      </c>
      <c r="D148">
        <v>2.00174609299633</v>
      </c>
      <c r="E148" s="3" t="s">
        <v>32</v>
      </c>
      <c r="F148">
        <v>1.4806868608913699</v>
      </c>
      <c r="G148" t="s">
        <v>33</v>
      </c>
      <c r="H148" t="s">
        <v>53</v>
      </c>
      <c r="I148">
        <f t="shared" si="4"/>
        <v>-9.2063198442718512</v>
      </c>
      <c r="J148">
        <f t="shared" si="5"/>
        <v>-9.3794642756406361</v>
      </c>
      <c r="K148" s="4" t="s">
        <v>34</v>
      </c>
      <c r="L148" t="s">
        <v>35</v>
      </c>
    </row>
    <row r="149" spans="1:12" x14ac:dyDescent="0.25">
      <c r="A149" t="s">
        <v>31</v>
      </c>
      <c r="B149" t="s">
        <v>36</v>
      </c>
      <c r="C149">
        <v>37</v>
      </c>
      <c r="D149">
        <v>2.0560196797221599</v>
      </c>
      <c r="E149" s="3" t="s">
        <v>32</v>
      </c>
      <c r="F149">
        <v>1.5603125602932599</v>
      </c>
      <c r="G149" t="s">
        <v>33</v>
      </c>
      <c r="H149" t="s">
        <v>53</v>
      </c>
      <c r="I149">
        <f t="shared" si="4"/>
        <v>-9.0813502925336351</v>
      </c>
      <c r="J149">
        <f t="shared" si="5"/>
        <v>-9.1961193271786197</v>
      </c>
      <c r="K149" s="4" t="s">
        <v>34</v>
      </c>
      <c r="L149" t="s">
        <v>35</v>
      </c>
    </row>
    <row r="150" spans="1:12" x14ac:dyDescent="0.25">
      <c r="A150" t="s">
        <v>31</v>
      </c>
      <c r="B150" t="s">
        <v>36</v>
      </c>
      <c r="C150">
        <v>37</v>
      </c>
      <c r="D150">
        <v>2.0900540227667301</v>
      </c>
      <c r="E150" s="3" t="s">
        <v>32</v>
      </c>
      <c r="F150">
        <v>1.5380088751688199</v>
      </c>
      <c r="G150" t="s">
        <v>33</v>
      </c>
      <c r="H150" t="s">
        <v>53</v>
      </c>
      <c r="I150">
        <f t="shared" si="4"/>
        <v>-9.0029833215893635</v>
      </c>
      <c r="J150">
        <f t="shared" si="5"/>
        <v>-9.2474754600649884</v>
      </c>
      <c r="K150" s="4" t="s">
        <v>34</v>
      </c>
      <c r="L150" t="s">
        <v>35</v>
      </c>
    </row>
    <row r="151" spans="1:12" x14ac:dyDescent="0.25">
      <c r="A151" t="s">
        <v>31</v>
      </c>
      <c r="B151" t="s">
        <v>36</v>
      </c>
      <c r="C151">
        <v>37</v>
      </c>
      <c r="D151">
        <v>2.08601196218406</v>
      </c>
      <c r="E151" s="3" t="s">
        <v>32</v>
      </c>
      <c r="F151">
        <v>1.5973470962762799</v>
      </c>
      <c r="G151" t="s">
        <v>33</v>
      </c>
      <c r="H151" t="s">
        <v>53</v>
      </c>
      <c r="I151">
        <f t="shared" si="4"/>
        <v>-9.0122905100319972</v>
      </c>
      <c r="J151">
        <f t="shared" si="5"/>
        <v>-9.1108441566981657</v>
      </c>
      <c r="K151" s="4" t="s">
        <v>34</v>
      </c>
      <c r="L151" t="s">
        <v>35</v>
      </c>
    </row>
    <row r="152" spans="1:12" x14ac:dyDescent="0.25">
      <c r="A152" t="s">
        <v>31</v>
      </c>
      <c r="B152" t="s">
        <v>36</v>
      </c>
      <c r="C152">
        <v>37</v>
      </c>
      <c r="D152">
        <v>2.1355489098977398</v>
      </c>
      <c r="E152" s="3" t="s">
        <v>32</v>
      </c>
      <c r="F152">
        <v>1.5694192552575701</v>
      </c>
      <c r="G152" t="s">
        <v>33</v>
      </c>
      <c r="H152" t="s">
        <v>53</v>
      </c>
      <c r="I152">
        <f t="shared" si="4"/>
        <v>-8.8982274726740531</v>
      </c>
      <c r="J152">
        <f t="shared" si="5"/>
        <v>-9.1751503871073545</v>
      </c>
      <c r="K152" s="4" t="s">
        <v>34</v>
      </c>
      <c r="L152" t="s">
        <v>35</v>
      </c>
    </row>
    <row r="153" spans="1:12" x14ac:dyDescent="0.25">
      <c r="A153" t="s">
        <v>31</v>
      </c>
      <c r="B153" t="s">
        <v>36</v>
      </c>
      <c r="C153">
        <v>37</v>
      </c>
      <c r="D153">
        <v>2.1363592513988001</v>
      </c>
      <c r="E153" s="3" t="s">
        <v>32</v>
      </c>
      <c r="F153">
        <v>1.5307929770403199</v>
      </c>
      <c r="G153" t="s">
        <v>33</v>
      </c>
      <c r="H153" t="s">
        <v>53</v>
      </c>
      <c r="I153">
        <f t="shared" si="4"/>
        <v>-8.8963615924134771</v>
      </c>
      <c r="J153">
        <f t="shared" si="5"/>
        <v>-9.2640906795282358</v>
      </c>
      <c r="K153" s="4" t="s">
        <v>34</v>
      </c>
      <c r="L153" t="s">
        <v>35</v>
      </c>
    </row>
    <row r="154" spans="1:12" x14ac:dyDescent="0.25">
      <c r="A154" t="s">
        <v>31</v>
      </c>
      <c r="B154" t="s">
        <v>36</v>
      </c>
      <c r="C154">
        <v>37</v>
      </c>
      <c r="D154">
        <v>2.15533474821531</v>
      </c>
      <c r="E154" s="3" t="s">
        <v>32</v>
      </c>
      <c r="F154">
        <v>1.5596276287864099</v>
      </c>
      <c r="G154" t="s">
        <v>33</v>
      </c>
      <c r="H154" t="s">
        <v>53</v>
      </c>
      <c r="I154">
        <f t="shared" si="4"/>
        <v>-8.8526688963116253</v>
      </c>
      <c r="J154">
        <f t="shared" si="5"/>
        <v>-9.1976964402560153</v>
      </c>
      <c r="K154" s="4" t="s">
        <v>34</v>
      </c>
      <c r="L154" t="s">
        <v>35</v>
      </c>
    </row>
    <row r="155" spans="1:12" x14ac:dyDescent="0.25">
      <c r="A155" t="s">
        <v>31</v>
      </c>
      <c r="B155" t="s">
        <v>36</v>
      </c>
      <c r="C155">
        <v>37</v>
      </c>
      <c r="D155">
        <v>2.1873625313524898</v>
      </c>
      <c r="E155" s="3" t="s">
        <v>32</v>
      </c>
      <c r="F155">
        <v>1.5663032992475301</v>
      </c>
      <c r="G155" t="s">
        <v>33</v>
      </c>
      <c r="H155" t="s">
        <v>53</v>
      </c>
      <c r="I155">
        <f t="shared" si="4"/>
        <v>-8.7789222002983092</v>
      </c>
      <c r="J155">
        <f t="shared" si="5"/>
        <v>-9.1823251409664994</v>
      </c>
      <c r="K155" s="4" t="s">
        <v>34</v>
      </c>
      <c r="L155" t="s">
        <v>35</v>
      </c>
    </row>
    <row r="156" spans="1:12" x14ac:dyDescent="0.25">
      <c r="A156" t="s">
        <v>31</v>
      </c>
      <c r="B156" t="s">
        <v>36</v>
      </c>
      <c r="C156">
        <v>37</v>
      </c>
      <c r="D156">
        <v>2.1784487748408199</v>
      </c>
      <c r="E156" s="3" t="s">
        <v>32</v>
      </c>
      <c r="F156">
        <v>1.5911923596372699</v>
      </c>
      <c r="G156" t="s">
        <v>33</v>
      </c>
      <c r="H156" t="s">
        <v>53</v>
      </c>
      <c r="I156">
        <f t="shared" si="4"/>
        <v>-8.7994468831646593</v>
      </c>
      <c r="J156">
        <f t="shared" si="5"/>
        <v>-9.125015961534455</v>
      </c>
      <c r="K156" s="4" t="s">
        <v>34</v>
      </c>
      <c r="L156" t="s">
        <v>35</v>
      </c>
    </row>
    <row r="157" spans="1:12" x14ac:dyDescent="0.25">
      <c r="A157" t="s">
        <v>31</v>
      </c>
      <c r="B157" t="s">
        <v>36</v>
      </c>
      <c r="C157">
        <v>37</v>
      </c>
      <c r="D157">
        <v>2.1176924561065</v>
      </c>
      <c r="E157" s="3" t="s">
        <v>32</v>
      </c>
      <c r="F157">
        <v>1.62057688597337</v>
      </c>
      <c r="G157" t="s">
        <v>33</v>
      </c>
      <c r="H157" t="s">
        <v>53</v>
      </c>
      <c r="I157">
        <f t="shared" si="4"/>
        <v>-8.9393434769874993</v>
      </c>
      <c r="J157">
        <f t="shared" si="5"/>
        <v>-9.0573555892282602</v>
      </c>
      <c r="K157" s="4" t="s">
        <v>34</v>
      </c>
      <c r="L157" t="s">
        <v>35</v>
      </c>
    </row>
    <row r="158" spans="1:12" x14ac:dyDescent="0.25">
      <c r="A158" t="s">
        <v>31</v>
      </c>
      <c r="B158" t="s">
        <v>36</v>
      </c>
      <c r="C158">
        <v>37</v>
      </c>
      <c r="D158">
        <v>2.1255932857418398</v>
      </c>
      <c r="E158" s="3" t="s">
        <v>32</v>
      </c>
      <c r="F158">
        <v>1.64397067335519</v>
      </c>
      <c r="G158" t="s">
        <v>33</v>
      </c>
      <c r="H158" t="s">
        <v>53</v>
      </c>
      <c r="I158">
        <f t="shared" si="4"/>
        <v>-8.9211511444468794</v>
      </c>
      <c r="J158">
        <f t="shared" si="5"/>
        <v>-9.0034894031342088</v>
      </c>
      <c r="K158" s="4" t="s">
        <v>34</v>
      </c>
      <c r="L158" t="s">
        <v>35</v>
      </c>
    </row>
    <row r="159" spans="1:12" x14ac:dyDescent="0.25">
      <c r="A159" t="s">
        <v>31</v>
      </c>
      <c r="B159" t="s">
        <v>36</v>
      </c>
      <c r="C159">
        <v>37</v>
      </c>
      <c r="D159">
        <v>2.13850086822303</v>
      </c>
      <c r="E159" s="3" t="s">
        <v>32</v>
      </c>
      <c r="F159">
        <v>1.62870924175188</v>
      </c>
      <c r="G159" t="s">
        <v>33</v>
      </c>
      <c r="H159" t="s">
        <v>53</v>
      </c>
      <c r="I159">
        <f t="shared" si="4"/>
        <v>-8.8914303374391004</v>
      </c>
      <c r="J159">
        <f t="shared" si="5"/>
        <v>-9.0386301480417384</v>
      </c>
      <c r="K159" s="4" t="s">
        <v>34</v>
      </c>
      <c r="L159" t="s">
        <v>35</v>
      </c>
    </row>
    <row r="160" spans="1:12" x14ac:dyDescent="0.25">
      <c r="A160" t="s">
        <v>31</v>
      </c>
      <c r="B160" t="s">
        <v>36</v>
      </c>
      <c r="C160">
        <v>37</v>
      </c>
      <c r="D160">
        <v>2.2449353656183599</v>
      </c>
      <c r="E160" s="3" t="s">
        <v>32</v>
      </c>
      <c r="F160">
        <v>1.4886648659077699</v>
      </c>
      <c r="G160" t="s">
        <v>33</v>
      </c>
      <c r="H160" t="s">
        <v>53</v>
      </c>
      <c r="I160">
        <f t="shared" si="4"/>
        <v>-8.6463558503563007</v>
      </c>
      <c r="J160">
        <f t="shared" si="5"/>
        <v>-9.3610942402180424</v>
      </c>
      <c r="K160" s="4" t="s">
        <v>34</v>
      </c>
      <c r="L160" t="s">
        <v>35</v>
      </c>
    </row>
    <row r="161" spans="1:12" x14ac:dyDescent="0.25">
      <c r="A161" t="s">
        <v>31</v>
      </c>
      <c r="B161" t="s">
        <v>36</v>
      </c>
      <c r="C161">
        <v>37</v>
      </c>
      <c r="D161">
        <v>2.2359637275708999</v>
      </c>
      <c r="E161" s="3" t="s">
        <v>32</v>
      </c>
      <c r="F161">
        <v>1.5163129461701701</v>
      </c>
      <c r="G161" t="s">
        <v>33</v>
      </c>
      <c r="H161" t="s">
        <v>53</v>
      </c>
      <c r="I161">
        <f t="shared" si="4"/>
        <v>-8.6670138103841197</v>
      </c>
      <c r="J161">
        <f t="shared" si="5"/>
        <v>-9.2974321827559372</v>
      </c>
      <c r="K161" s="4" t="s">
        <v>34</v>
      </c>
      <c r="L161" t="s">
        <v>35</v>
      </c>
    </row>
    <row r="162" spans="1:12" x14ac:dyDescent="0.25">
      <c r="A162" t="s">
        <v>31</v>
      </c>
      <c r="B162" t="s">
        <v>36</v>
      </c>
      <c r="C162">
        <v>37</v>
      </c>
      <c r="D162">
        <v>2.2350376229982598</v>
      </c>
      <c r="E162" s="3" t="s">
        <v>32</v>
      </c>
      <c r="F162">
        <v>1.5604572641327401</v>
      </c>
      <c r="G162" t="s">
        <v>33</v>
      </c>
      <c r="H162" t="s">
        <v>53</v>
      </c>
      <c r="I162">
        <f t="shared" si="4"/>
        <v>-8.6691462449676351</v>
      </c>
      <c r="J162">
        <f t="shared" si="5"/>
        <v>-9.1957861342749343</v>
      </c>
      <c r="K162" s="4" t="s">
        <v>34</v>
      </c>
      <c r="L162" t="s">
        <v>35</v>
      </c>
    </row>
    <row r="163" spans="1:12" x14ac:dyDescent="0.25">
      <c r="A163" t="s">
        <v>31</v>
      </c>
      <c r="B163" t="s">
        <v>36</v>
      </c>
      <c r="C163">
        <v>37</v>
      </c>
      <c r="D163">
        <v>2.2656376615859499</v>
      </c>
      <c r="E163" s="3" t="s">
        <v>32</v>
      </c>
      <c r="F163">
        <v>1.56852209145282</v>
      </c>
      <c r="G163" t="s">
        <v>33</v>
      </c>
      <c r="H163" t="s">
        <v>53</v>
      </c>
      <c r="I163">
        <f t="shared" si="4"/>
        <v>-8.5986870522705772</v>
      </c>
      <c r="J163">
        <f t="shared" si="5"/>
        <v>-9.1772161831101471</v>
      </c>
      <c r="K163" s="4" t="s">
        <v>34</v>
      </c>
      <c r="L163" t="s">
        <v>35</v>
      </c>
    </row>
    <row r="164" spans="1:12" x14ac:dyDescent="0.25">
      <c r="A164" t="s">
        <v>31</v>
      </c>
      <c r="B164" t="s">
        <v>36</v>
      </c>
      <c r="C164">
        <v>37</v>
      </c>
      <c r="D164">
        <v>2.2456202971252099</v>
      </c>
      <c r="E164" s="3" t="s">
        <v>32</v>
      </c>
      <c r="F164">
        <v>1.58934979741462</v>
      </c>
      <c r="G164" t="s">
        <v>33</v>
      </c>
      <c r="H164" t="s">
        <v>53</v>
      </c>
      <c r="I164">
        <f t="shared" si="4"/>
        <v>-8.6447787372789051</v>
      </c>
      <c r="J164">
        <f t="shared" si="5"/>
        <v>-9.1292586178412432</v>
      </c>
      <c r="K164" s="4" t="s">
        <v>34</v>
      </c>
      <c r="L164" t="s">
        <v>35</v>
      </c>
    </row>
    <row r="165" spans="1:12" x14ac:dyDescent="0.25">
      <c r="A165" t="s">
        <v>31</v>
      </c>
      <c r="B165" t="s">
        <v>36</v>
      </c>
      <c r="C165">
        <v>37</v>
      </c>
      <c r="D165">
        <v>2.2372564152035501</v>
      </c>
      <c r="E165" s="3" t="s">
        <v>32</v>
      </c>
      <c r="F165">
        <v>1.5880281690140801</v>
      </c>
      <c r="G165" t="s">
        <v>33</v>
      </c>
      <c r="H165" t="s">
        <v>53</v>
      </c>
      <c r="I165">
        <f t="shared" si="4"/>
        <v>-8.6640372871112827</v>
      </c>
      <c r="J165">
        <f t="shared" si="5"/>
        <v>-9.1323017796948047</v>
      </c>
      <c r="K165" s="4" t="s">
        <v>34</v>
      </c>
      <c r="L165" t="s">
        <v>35</v>
      </c>
    </row>
    <row r="166" spans="1:12" x14ac:dyDescent="0.25">
      <c r="A166" t="s">
        <v>31</v>
      </c>
      <c r="B166" t="s">
        <v>36</v>
      </c>
      <c r="C166">
        <v>37</v>
      </c>
      <c r="D166">
        <v>2.19442407871888</v>
      </c>
      <c r="E166" s="3" t="s">
        <v>32</v>
      </c>
      <c r="F166">
        <v>1.6297028747829401</v>
      </c>
      <c r="G166" t="s">
        <v>33</v>
      </c>
      <c r="H166" t="s">
        <v>53</v>
      </c>
      <c r="I166">
        <f t="shared" si="4"/>
        <v>-8.7626623865989881</v>
      </c>
      <c r="J166">
        <f t="shared" si="5"/>
        <v>-9.0363422234365132</v>
      </c>
      <c r="K166" s="4" t="s">
        <v>34</v>
      </c>
      <c r="L166" t="s">
        <v>35</v>
      </c>
    </row>
    <row r="167" spans="1:12" x14ac:dyDescent="0.25">
      <c r="A167" t="s">
        <v>31</v>
      </c>
      <c r="B167" t="s">
        <v>36</v>
      </c>
      <c r="C167">
        <v>37</v>
      </c>
      <c r="D167">
        <v>2.2058170943469002</v>
      </c>
      <c r="E167" s="3" t="s">
        <v>32</v>
      </c>
      <c r="F167">
        <v>1.61996912984757</v>
      </c>
      <c r="G167" t="s">
        <v>33</v>
      </c>
      <c r="H167" t="s">
        <v>53</v>
      </c>
      <c r="I167">
        <f t="shared" si="4"/>
        <v>-8.7364289986496608</v>
      </c>
      <c r="J167">
        <f t="shared" si="5"/>
        <v>-9.0587549994237033</v>
      </c>
      <c r="K167" s="4" t="s">
        <v>34</v>
      </c>
      <c r="L167" t="s">
        <v>35</v>
      </c>
    </row>
    <row r="168" spans="1:12" x14ac:dyDescent="0.25">
      <c r="A168" t="s">
        <v>31</v>
      </c>
      <c r="B168" t="s">
        <v>36</v>
      </c>
      <c r="C168">
        <v>37</v>
      </c>
      <c r="D168">
        <v>2.20744742427165</v>
      </c>
      <c r="E168" s="3" t="s">
        <v>32</v>
      </c>
      <c r="F168">
        <v>1.6089234034343001</v>
      </c>
      <c r="G168" t="s">
        <v>33</v>
      </c>
      <c r="H168" t="s">
        <v>53</v>
      </c>
      <c r="I168">
        <f t="shared" si="4"/>
        <v>-8.7326750252682697</v>
      </c>
      <c r="J168">
        <f t="shared" si="5"/>
        <v>-9.0841887244041892</v>
      </c>
      <c r="K168" s="4" t="s">
        <v>34</v>
      </c>
      <c r="L168" t="s">
        <v>35</v>
      </c>
    </row>
    <row r="169" spans="1:12" x14ac:dyDescent="0.25">
      <c r="A169" t="s">
        <v>31</v>
      </c>
      <c r="B169" t="s">
        <v>36</v>
      </c>
      <c r="C169">
        <v>37</v>
      </c>
      <c r="D169">
        <v>2.1990256608142</v>
      </c>
      <c r="E169" s="3" t="s">
        <v>32</v>
      </c>
      <c r="F169">
        <v>1.61036079490642</v>
      </c>
      <c r="G169" t="s">
        <v>33</v>
      </c>
      <c r="H169" t="s">
        <v>53</v>
      </c>
      <c r="I169">
        <f t="shared" si="4"/>
        <v>-8.7520668522621161</v>
      </c>
      <c r="J169">
        <f t="shared" si="5"/>
        <v>-9.0808790082276882</v>
      </c>
      <c r="K169" s="4" t="s">
        <v>34</v>
      </c>
      <c r="L169" t="s">
        <v>35</v>
      </c>
    </row>
    <row r="170" spans="1:12" x14ac:dyDescent="0.25">
      <c r="A170" t="s">
        <v>31</v>
      </c>
      <c r="B170" t="s">
        <v>36</v>
      </c>
      <c r="C170">
        <v>37</v>
      </c>
      <c r="D170">
        <v>2.1658402469612099</v>
      </c>
      <c r="E170" s="3" t="s">
        <v>32</v>
      </c>
      <c r="F170">
        <v>1.65886552189851</v>
      </c>
      <c r="G170" t="s">
        <v>33</v>
      </c>
      <c r="H170" t="s">
        <v>53</v>
      </c>
      <c r="I170">
        <f t="shared" si="4"/>
        <v>-8.8284790915048497</v>
      </c>
      <c r="J170">
        <f t="shared" si="5"/>
        <v>-8.9691927469159562</v>
      </c>
      <c r="K170" s="4" t="s">
        <v>34</v>
      </c>
      <c r="L170" t="s">
        <v>35</v>
      </c>
    </row>
    <row r="171" spans="1:12" x14ac:dyDescent="0.25">
      <c r="A171" t="s">
        <v>31</v>
      </c>
      <c r="B171" t="s">
        <v>36</v>
      </c>
      <c r="C171">
        <v>37</v>
      </c>
      <c r="D171">
        <v>2.1469901601389099</v>
      </c>
      <c r="E171" s="3" t="s">
        <v>32</v>
      </c>
      <c r="F171">
        <v>1.6907196604283199</v>
      </c>
      <c r="G171" t="s">
        <v>33</v>
      </c>
      <c r="H171" t="s">
        <v>53</v>
      </c>
      <c r="I171">
        <f t="shared" si="4"/>
        <v>-8.8718830204235211</v>
      </c>
      <c r="J171">
        <f t="shared" si="5"/>
        <v>-8.8958458823870501</v>
      </c>
      <c r="K171" s="4" t="s">
        <v>34</v>
      </c>
      <c r="L171" t="s">
        <v>35</v>
      </c>
    </row>
    <row r="172" spans="1:12" x14ac:dyDescent="0.25">
      <c r="A172" t="s">
        <v>31</v>
      </c>
      <c r="B172" t="s">
        <v>36</v>
      </c>
      <c r="C172">
        <v>37</v>
      </c>
      <c r="D172">
        <v>2.1580937680879799</v>
      </c>
      <c r="E172" s="3" t="s">
        <v>32</v>
      </c>
      <c r="F172">
        <v>1.6947810148562601</v>
      </c>
      <c r="G172" t="s">
        <v>33</v>
      </c>
      <c r="H172" t="s">
        <v>53</v>
      </c>
      <c r="I172">
        <f t="shared" si="4"/>
        <v>-8.8463160182815415</v>
      </c>
      <c r="J172">
        <f t="shared" si="5"/>
        <v>-8.8864942682239079</v>
      </c>
      <c r="K172" s="4" t="s">
        <v>34</v>
      </c>
      <c r="L172" t="s">
        <v>35</v>
      </c>
    </row>
    <row r="173" spans="1:12" x14ac:dyDescent="0.25">
      <c r="A173" t="s">
        <v>31</v>
      </c>
      <c r="B173" t="s">
        <v>36</v>
      </c>
      <c r="C173">
        <v>37</v>
      </c>
      <c r="D173">
        <v>2.1551225159174199</v>
      </c>
      <c r="E173" s="3" t="s">
        <v>32</v>
      </c>
      <c r="F173">
        <v>1.7030773683195</v>
      </c>
      <c r="G173" t="s">
        <v>33</v>
      </c>
      <c r="H173" t="s">
        <v>53</v>
      </c>
      <c r="I173">
        <f t="shared" si="4"/>
        <v>-8.8531575792369992</v>
      </c>
      <c r="J173">
        <f t="shared" si="5"/>
        <v>-8.8673912084132418</v>
      </c>
      <c r="K173" s="4" t="s">
        <v>34</v>
      </c>
      <c r="L173" t="s">
        <v>35</v>
      </c>
    </row>
    <row r="174" spans="1:12" x14ac:dyDescent="0.25">
      <c r="A174" t="s">
        <v>31</v>
      </c>
      <c r="B174" t="s">
        <v>36</v>
      </c>
      <c r="C174">
        <v>37</v>
      </c>
      <c r="D174">
        <v>2.1671618753617499</v>
      </c>
      <c r="E174" s="3" t="s">
        <v>32</v>
      </c>
      <c r="F174">
        <v>1.7292012348060899</v>
      </c>
      <c r="G174" t="s">
        <v>33</v>
      </c>
      <c r="H174" t="s">
        <v>53</v>
      </c>
      <c r="I174">
        <f t="shared" si="4"/>
        <v>-8.8254359296512881</v>
      </c>
      <c r="J174">
        <f t="shared" si="5"/>
        <v>-8.8072387828698542</v>
      </c>
      <c r="K174" s="4" t="s">
        <v>34</v>
      </c>
      <c r="L174" t="s">
        <v>35</v>
      </c>
    </row>
    <row r="175" spans="1:12" x14ac:dyDescent="0.25">
      <c r="A175" t="s">
        <v>31</v>
      </c>
      <c r="B175" t="s">
        <v>36</v>
      </c>
      <c r="C175">
        <v>37</v>
      </c>
      <c r="D175">
        <v>2.1747636503955201</v>
      </c>
      <c r="E175" s="3" t="s">
        <v>32</v>
      </c>
      <c r="F175">
        <v>1.7001832915299999</v>
      </c>
      <c r="G175" t="s">
        <v>33</v>
      </c>
      <c r="H175" t="s">
        <v>53</v>
      </c>
      <c r="I175">
        <f t="shared" si="4"/>
        <v>-8.8079321957782355</v>
      </c>
      <c r="J175">
        <f t="shared" si="5"/>
        <v>-8.8740550664867257</v>
      </c>
      <c r="K175" s="4" t="s">
        <v>34</v>
      </c>
      <c r="L175" t="s">
        <v>35</v>
      </c>
    </row>
    <row r="176" spans="1:12" x14ac:dyDescent="0.25">
      <c r="A176" t="s">
        <v>31</v>
      </c>
      <c r="B176" t="s">
        <v>36</v>
      </c>
      <c r="C176">
        <v>37</v>
      </c>
      <c r="D176">
        <v>2.1946073702488902</v>
      </c>
      <c r="E176" s="3" t="s">
        <v>32</v>
      </c>
      <c r="F176">
        <v>1.6876326451861801</v>
      </c>
      <c r="G176" t="s">
        <v>33</v>
      </c>
      <c r="H176" t="s">
        <v>53</v>
      </c>
      <c r="I176">
        <f t="shared" si="4"/>
        <v>-8.762240342254314</v>
      </c>
      <c r="J176">
        <f t="shared" si="5"/>
        <v>-8.9029539976654455</v>
      </c>
      <c r="K176" s="4" t="s">
        <v>34</v>
      </c>
      <c r="L176" t="s">
        <v>35</v>
      </c>
    </row>
    <row r="177" spans="1:12" x14ac:dyDescent="0.25">
      <c r="A177" t="s">
        <v>31</v>
      </c>
      <c r="B177" t="s">
        <v>36</v>
      </c>
      <c r="C177">
        <v>37</v>
      </c>
      <c r="D177">
        <v>2.1955431217441599</v>
      </c>
      <c r="E177" s="3" t="s">
        <v>32</v>
      </c>
      <c r="F177">
        <v>1.70969515724483</v>
      </c>
      <c r="G177" t="s">
        <v>33</v>
      </c>
      <c r="H177" t="s">
        <v>53</v>
      </c>
      <c r="I177">
        <f t="shared" si="4"/>
        <v>-8.7600856948105594</v>
      </c>
      <c r="J177">
        <f t="shared" si="5"/>
        <v>-8.8521531862851965</v>
      </c>
      <c r="K177" s="4" t="s">
        <v>34</v>
      </c>
      <c r="L177" t="s">
        <v>35</v>
      </c>
    </row>
    <row r="178" spans="1:12" x14ac:dyDescent="0.25">
      <c r="A178" t="s">
        <v>31</v>
      </c>
      <c r="B178" t="s">
        <v>36</v>
      </c>
      <c r="C178">
        <v>37</v>
      </c>
      <c r="D178">
        <v>2.2067624927648</v>
      </c>
      <c r="E178" s="3" t="s">
        <v>32</v>
      </c>
      <c r="F178">
        <v>1.7082384719274499</v>
      </c>
      <c r="G178" t="s">
        <v>33</v>
      </c>
      <c r="H178" t="s">
        <v>53</v>
      </c>
      <c r="I178">
        <f t="shared" si="4"/>
        <v>-8.7342521383456653</v>
      </c>
      <c r="J178">
        <f t="shared" si="5"/>
        <v>-8.8555073281821794</v>
      </c>
      <c r="K178" s="4" t="s">
        <v>34</v>
      </c>
      <c r="L178" t="s">
        <v>35</v>
      </c>
    </row>
    <row r="179" spans="1:12" x14ac:dyDescent="0.25">
      <c r="A179" t="s">
        <v>31</v>
      </c>
      <c r="B179" t="s">
        <v>36</v>
      </c>
      <c r="C179">
        <v>37</v>
      </c>
      <c r="D179">
        <v>2.22651939031448</v>
      </c>
      <c r="E179" s="3" t="s">
        <v>32</v>
      </c>
      <c r="F179">
        <v>1.6998263553926201</v>
      </c>
      <c r="G179" t="s">
        <v>33</v>
      </c>
      <c r="H179" t="s">
        <v>53</v>
      </c>
      <c r="I179">
        <f t="shared" si="4"/>
        <v>-8.6887602005639604</v>
      </c>
      <c r="J179">
        <f t="shared" si="5"/>
        <v>-8.874876942315808</v>
      </c>
      <c r="K179" s="4" t="s">
        <v>34</v>
      </c>
      <c r="L179" t="s">
        <v>35</v>
      </c>
    </row>
    <row r="180" spans="1:12" x14ac:dyDescent="0.25">
      <c r="A180" t="s">
        <v>31</v>
      </c>
      <c r="B180" t="s">
        <v>36</v>
      </c>
      <c r="C180">
        <v>37</v>
      </c>
      <c r="D180">
        <v>2.2143932085664599</v>
      </c>
      <c r="E180" s="3" t="s">
        <v>32</v>
      </c>
      <c r="F180">
        <v>1.6778410187150199</v>
      </c>
      <c r="G180" t="s">
        <v>33</v>
      </c>
      <c r="H180" t="s">
        <v>53</v>
      </c>
      <c r="I180">
        <f t="shared" si="4"/>
        <v>-8.716681765891888</v>
      </c>
      <c r="J180">
        <f t="shared" si="5"/>
        <v>-8.9255000508141045</v>
      </c>
      <c r="K180" s="4" t="s">
        <v>34</v>
      </c>
      <c r="L180" t="s">
        <v>35</v>
      </c>
    </row>
    <row r="181" spans="1:12" x14ac:dyDescent="0.25">
      <c r="A181" t="s">
        <v>31</v>
      </c>
      <c r="B181" t="s">
        <v>36</v>
      </c>
      <c r="C181">
        <v>37</v>
      </c>
      <c r="D181">
        <v>2.22409801273393</v>
      </c>
      <c r="E181" s="3" t="s">
        <v>32</v>
      </c>
      <c r="F181">
        <v>1.6819120200655899</v>
      </c>
      <c r="G181" t="s">
        <v>33</v>
      </c>
      <c r="H181" t="s">
        <v>53</v>
      </c>
      <c r="I181">
        <f t="shared" si="4"/>
        <v>-8.6943356284854456</v>
      </c>
      <c r="J181">
        <f t="shared" si="5"/>
        <v>-8.9161262237907231</v>
      </c>
      <c r="K181" s="4" t="s">
        <v>34</v>
      </c>
      <c r="L181" t="s">
        <v>35</v>
      </c>
    </row>
    <row r="182" spans="1:12" x14ac:dyDescent="0.25">
      <c r="A182" t="s">
        <v>31</v>
      </c>
      <c r="B182" t="s">
        <v>36</v>
      </c>
      <c r="C182">
        <v>37</v>
      </c>
      <c r="D182">
        <v>2.2228728535597102</v>
      </c>
      <c r="E182" s="3" t="s">
        <v>32</v>
      </c>
      <c r="F182">
        <v>1.67364460737024</v>
      </c>
      <c r="G182" t="s">
        <v>33</v>
      </c>
      <c r="H182" t="s">
        <v>53</v>
      </c>
      <c r="I182">
        <f t="shared" ref="I182:I245" si="6">LN((10^(D182))/(10^6))</f>
        <v>-8.6971566617365479</v>
      </c>
      <c r="J182">
        <f t="shared" ref="J182:J245" si="7">LN((10^F182)*0.001*20.1/2/3600)</f>
        <v>-8.9351626450206663</v>
      </c>
      <c r="K182" s="4" t="s">
        <v>34</v>
      </c>
      <c r="L182" t="s">
        <v>35</v>
      </c>
    </row>
    <row r="183" spans="1:12" x14ac:dyDescent="0.25">
      <c r="A183" t="s">
        <v>31</v>
      </c>
      <c r="B183" t="s">
        <v>36</v>
      </c>
      <c r="C183">
        <v>37</v>
      </c>
      <c r="D183">
        <v>2.2467393401504898</v>
      </c>
      <c r="E183" s="3" t="s">
        <v>32</v>
      </c>
      <c r="F183">
        <v>1.66934207987651</v>
      </c>
      <c r="G183" t="s">
        <v>33</v>
      </c>
      <c r="H183" t="s">
        <v>53</v>
      </c>
      <c r="I183">
        <f t="shared" si="6"/>
        <v>-8.6422020454904764</v>
      </c>
      <c r="J183">
        <f t="shared" si="7"/>
        <v>-8.9450695806899265</v>
      </c>
      <c r="K183" s="4" t="s">
        <v>34</v>
      </c>
      <c r="L183" t="s">
        <v>35</v>
      </c>
    </row>
    <row r="184" spans="1:12" x14ac:dyDescent="0.25">
      <c r="A184" t="s">
        <v>31</v>
      </c>
      <c r="B184" t="s">
        <v>36</v>
      </c>
      <c r="C184">
        <v>37</v>
      </c>
      <c r="D184">
        <v>2.2566756704611199</v>
      </c>
      <c r="E184" s="3" t="s">
        <v>32</v>
      </c>
      <c r="F184">
        <v>1.6623770017364401</v>
      </c>
      <c r="G184" t="s">
        <v>33</v>
      </c>
      <c r="H184" t="s">
        <v>53</v>
      </c>
      <c r="I184">
        <f t="shared" si="6"/>
        <v>-8.6193227994381552</v>
      </c>
      <c r="J184">
        <f t="shared" si="7"/>
        <v>-8.9611072657867901</v>
      </c>
      <c r="K184" s="4" t="s">
        <v>34</v>
      </c>
      <c r="L184" t="s">
        <v>35</v>
      </c>
    </row>
    <row r="185" spans="1:12" x14ac:dyDescent="0.25">
      <c r="A185" t="s">
        <v>31</v>
      </c>
      <c r="B185" t="s">
        <v>36</v>
      </c>
      <c r="C185">
        <v>37</v>
      </c>
      <c r="D185">
        <v>2.2541674705768799</v>
      </c>
      <c r="E185" s="3" t="s">
        <v>32</v>
      </c>
      <c r="F185">
        <v>1.6486011962184</v>
      </c>
      <c r="G185" t="s">
        <v>33</v>
      </c>
      <c r="H185" t="s">
        <v>53</v>
      </c>
      <c r="I185">
        <f t="shared" si="6"/>
        <v>-8.6250981431018552</v>
      </c>
      <c r="J185">
        <f t="shared" si="7"/>
        <v>-8.9928272302166139</v>
      </c>
      <c r="K185" s="4" t="s">
        <v>34</v>
      </c>
      <c r="L185" t="s">
        <v>35</v>
      </c>
    </row>
    <row r="186" spans="1:12" x14ac:dyDescent="0.25">
      <c r="A186" t="s">
        <v>31</v>
      </c>
      <c r="B186" t="s">
        <v>36</v>
      </c>
      <c r="C186">
        <v>37</v>
      </c>
      <c r="D186">
        <v>2.2543700559521498</v>
      </c>
      <c r="E186" s="3" t="s">
        <v>32</v>
      </c>
      <c r="F186">
        <v>1.6389446266640899</v>
      </c>
      <c r="G186" t="s">
        <v>33</v>
      </c>
      <c r="H186" t="s">
        <v>53</v>
      </c>
      <c r="I186">
        <f t="shared" si="6"/>
        <v>-8.624631673036701</v>
      </c>
      <c r="J186">
        <f t="shared" si="7"/>
        <v>-9.0150623033218285</v>
      </c>
      <c r="K186" s="4" t="s">
        <v>34</v>
      </c>
      <c r="L186" t="s">
        <v>35</v>
      </c>
    </row>
    <row r="187" spans="1:12" x14ac:dyDescent="0.25">
      <c r="A187" t="s">
        <v>31</v>
      </c>
      <c r="B187" t="s">
        <v>36</v>
      </c>
      <c r="C187">
        <v>37</v>
      </c>
      <c r="D187">
        <v>2.25471734516689</v>
      </c>
      <c r="E187" s="3" t="s">
        <v>32</v>
      </c>
      <c r="F187">
        <v>1.62239050742813</v>
      </c>
      <c r="G187" t="s">
        <v>33</v>
      </c>
      <c r="H187" t="s">
        <v>53</v>
      </c>
      <c r="I187">
        <f t="shared" si="6"/>
        <v>-8.6238320100678827</v>
      </c>
      <c r="J187">
        <f t="shared" si="7"/>
        <v>-9.053179571502195</v>
      </c>
      <c r="K187" s="4" t="s">
        <v>34</v>
      </c>
      <c r="L187" t="s">
        <v>35</v>
      </c>
    </row>
    <row r="188" spans="1:12" x14ac:dyDescent="0.25">
      <c r="A188" t="s">
        <v>31</v>
      </c>
      <c r="B188" t="s">
        <v>36</v>
      </c>
      <c r="C188">
        <v>37</v>
      </c>
      <c r="D188">
        <v>2.2743584796449898</v>
      </c>
      <c r="E188" s="3" t="s">
        <v>32</v>
      </c>
      <c r="F188">
        <v>1.6194964306386199</v>
      </c>
      <c r="G188" t="s">
        <v>33</v>
      </c>
      <c r="H188" t="s">
        <v>53</v>
      </c>
      <c r="I188">
        <f t="shared" si="6"/>
        <v>-8.578606626609119</v>
      </c>
      <c r="J188">
        <f t="shared" si="7"/>
        <v>-9.059843429575702</v>
      </c>
      <c r="K188" s="4" t="s">
        <v>34</v>
      </c>
      <c r="L188" t="s">
        <v>35</v>
      </c>
    </row>
    <row r="189" spans="1:12" x14ac:dyDescent="0.25">
      <c r="A189" t="s">
        <v>31</v>
      </c>
      <c r="B189" t="s">
        <v>36</v>
      </c>
      <c r="C189">
        <v>37</v>
      </c>
      <c r="D189">
        <v>2.2625602932664401</v>
      </c>
      <c r="E189" s="3" t="s">
        <v>32</v>
      </c>
      <c r="F189">
        <v>1.6485433146826101</v>
      </c>
      <c r="G189" t="s">
        <v>33</v>
      </c>
      <c r="H189" t="s">
        <v>53</v>
      </c>
      <c r="I189">
        <f t="shared" si="6"/>
        <v>-8.6057729546887316</v>
      </c>
      <c r="J189">
        <f t="shared" si="7"/>
        <v>-8.9929605073780827</v>
      </c>
      <c r="K189" s="4" t="s">
        <v>34</v>
      </c>
      <c r="L189" t="s">
        <v>35</v>
      </c>
    </row>
    <row r="190" spans="1:12" x14ac:dyDescent="0.25">
      <c r="A190" t="s">
        <v>31</v>
      </c>
      <c r="B190" t="s">
        <v>36</v>
      </c>
      <c r="C190">
        <v>37</v>
      </c>
      <c r="D190">
        <v>2.2738375458228801</v>
      </c>
      <c r="E190" s="3" t="s">
        <v>32</v>
      </c>
      <c r="F190">
        <v>1.6443276094925701</v>
      </c>
      <c r="G190" t="s">
        <v>33</v>
      </c>
      <c r="H190" t="s">
        <v>53</v>
      </c>
      <c r="I190">
        <f t="shared" si="6"/>
        <v>-8.5798061210623437</v>
      </c>
      <c r="J190">
        <f t="shared" si="7"/>
        <v>-9.0026675273051264</v>
      </c>
      <c r="K190" s="4" t="s">
        <v>34</v>
      </c>
      <c r="L190" t="s">
        <v>35</v>
      </c>
    </row>
    <row r="191" spans="1:12" x14ac:dyDescent="0.25">
      <c r="A191" t="s">
        <v>31</v>
      </c>
      <c r="B191" t="s">
        <v>36</v>
      </c>
      <c r="C191">
        <v>37</v>
      </c>
      <c r="D191">
        <v>2.2736060196797201</v>
      </c>
      <c r="E191" s="3" t="s">
        <v>32</v>
      </c>
      <c r="F191">
        <v>1.65536368898321</v>
      </c>
      <c r="G191" t="s">
        <v>33</v>
      </c>
      <c r="H191" t="s">
        <v>53</v>
      </c>
      <c r="I191">
        <f t="shared" si="6"/>
        <v>-8.5803392297082226</v>
      </c>
      <c r="J191">
        <f t="shared" si="7"/>
        <v>-8.9772560151848815</v>
      </c>
      <c r="K191" s="4" t="s">
        <v>34</v>
      </c>
      <c r="L191" t="s">
        <v>35</v>
      </c>
    </row>
    <row r="192" spans="1:12" x14ac:dyDescent="0.25">
      <c r="A192" t="s">
        <v>31</v>
      </c>
      <c r="B192" t="s">
        <v>36</v>
      </c>
      <c r="C192">
        <v>37</v>
      </c>
      <c r="D192">
        <v>2.2633802816901398</v>
      </c>
      <c r="E192" s="3" t="s">
        <v>32</v>
      </c>
      <c r="F192">
        <v>1.6761238664865901</v>
      </c>
      <c r="G192" t="s">
        <v>33</v>
      </c>
      <c r="H192" t="s">
        <v>53</v>
      </c>
      <c r="I192">
        <f t="shared" si="6"/>
        <v>-8.6038848615678933</v>
      </c>
      <c r="J192">
        <f t="shared" si="7"/>
        <v>-8.9294539399376891</v>
      </c>
      <c r="K192" s="4" t="s">
        <v>34</v>
      </c>
      <c r="L192" t="s">
        <v>35</v>
      </c>
    </row>
    <row r="193" spans="1:12" x14ac:dyDescent="0.25">
      <c r="A193" t="s">
        <v>31</v>
      </c>
      <c r="B193" t="s">
        <v>36</v>
      </c>
      <c r="C193">
        <v>37</v>
      </c>
      <c r="D193">
        <v>2.2574956588848099</v>
      </c>
      <c r="E193" s="3" t="s">
        <v>32</v>
      </c>
      <c r="F193">
        <v>1.6899575535404201</v>
      </c>
      <c r="G193" t="s">
        <v>33</v>
      </c>
      <c r="H193" t="s">
        <v>53</v>
      </c>
      <c r="I193">
        <f t="shared" si="6"/>
        <v>-8.61743470631734</v>
      </c>
      <c r="J193">
        <f t="shared" si="7"/>
        <v>-8.8976006983463947</v>
      </c>
      <c r="K193" s="4" t="s">
        <v>34</v>
      </c>
      <c r="L193" t="s">
        <v>35</v>
      </c>
    </row>
    <row r="194" spans="1:12" x14ac:dyDescent="0.25">
      <c r="A194" t="s">
        <v>31</v>
      </c>
      <c r="B194" t="s">
        <v>36</v>
      </c>
      <c r="C194">
        <v>37</v>
      </c>
      <c r="D194">
        <v>2.2474435655025999</v>
      </c>
      <c r="E194" s="3" t="s">
        <v>32</v>
      </c>
      <c r="F194">
        <v>1.70244067142581</v>
      </c>
      <c r="G194" t="s">
        <v>33</v>
      </c>
      <c r="H194" t="s">
        <v>53</v>
      </c>
      <c r="I194">
        <f t="shared" si="6"/>
        <v>-8.6405805066926007</v>
      </c>
      <c r="J194">
        <f t="shared" si="7"/>
        <v>-8.8688572571894095</v>
      </c>
      <c r="K194" s="4" t="s">
        <v>34</v>
      </c>
      <c r="L194" t="s">
        <v>35</v>
      </c>
    </row>
    <row r="195" spans="1:12" x14ac:dyDescent="0.25">
      <c r="A195" t="s">
        <v>31</v>
      </c>
      <c r="B195" t="s">
        <v>36</v>
      </c>
      <c r="C195">
        <v>37</v>
      </c>
      <c r="D195">
        <v>2.2443565502604601</v>
      </c>
      <c r="E195" s="3" t="s">
        <v>32</v>
      </c>
      <c r="F195">
        <v>1.7162550646343799</v>
      </c>
      <c r="G195" t="s">
        <v>33</v>
      </c>
      <c r="H195" t="s">
        <v>53</v>
      </c>
      <c r="I195">
        <f t="shared" si="6"/>
        <v>-8.6476886219709961</v>
      </c>
      <c r="J195">
        <f t="shared" si="7"/>
        <v>-8.837048441318597</v>
      </c>
      <c r="K195" s="4" t="s">
        <v>34</v>
      </c>
      <c r="L195" t="s">
        <v>35</v>
      </c>
    </row>
    <row r="196" spans="1:12" x14ac:dyDescent="0.25">
      <c r="A196" t="s">
        <v>31</v>
      </c>
      <c r="B196" t="s">
        <v>36</v>
      </c>
      <c r="C196">
        <v>37</v>
      </c>
      <c r="D196">
        <v>2.21288828863592</v>
      </c>
      <c r="E196" s="3" t="s">
        <v>32</v>
      </c>
      <c r="F196">
        <v>1.7495755354042</v>
      </c>
      <c r="G196" t="s">
        <v>33</v>
      </c>
      <c r="H196" t="s">
        <v>53</v>
      </c>
      <c r="I196">
        <f t="shared" si="6"/>
        <v>-8.7201469720900988</v>
      </c>
      <c r="J196">
        <f t="shared" si="7"/>
        <v>-8.760325222032467</v>
      </c>
      <c r="K196" s="4" t="s">
        <v>34</v>
      </c>
      <c r="L196" t="s">
        <v>35</v>
      </c>
    </row>
    <row r="197" spans="1:12" x14ac:dyDescent="0.25">
      <c r="A197" t="s">
        <v>31</v>
      </c>
      <c r="B197" t="s">
        <v>36</v>
      </c>
      <c r="C197">
        <v>37</v>
      </c>
      <c r="D197">
        <v>2.2546498167084699</v>
      </c>
      <c r="E197" s="3" t="s">
        <v>32</v>
      </c>
      <c r="F197">
        <v>1.7589426972795601</v>
      </c>
      <c r="G197" t="s">
        <v>33</v>
      </c>
      <c r="H197" t="s">
        <v>53</v>
      </c>
      <c r="I197">
        <f t="shared" si="6"/>
        <v>-8.6239875000895942</v>
      </c>
      <c r="J197">
        <f t="shared" si="7"/>
        <v>-8.7387565347346001</v>
      </c>
      <c r="K197" s="4" t="s">
        <v>34</v>
      </c>
      <c r="L197" t="s">
        <v>35</v>
      </c>
    </row>
    <row r="198" spans="1:12" x14ac:dyDescent="0.25">
      <c r="A198" t="s">
        <v>31</v>
      </c>
      <c r="B198" t="s">
        <v>36</v>
      </c>
      <c r="C198">
        <v>37</v>
      </c>
      <c r="D198">
        <v>2.2644125024117301</v>
      </c>
      <c r="E198" s="3" t="s">
        <v>32</v>
      </c>
      <c r="F198">
        <v>1.76025467875747</v>
      </c>
      <c r="G198" t="s">
        <v>33</v>
      </c>
      <c r="H198" t="s">
        <v>53</v>
      </c>
      <c r="I198">
        <f t="shared" si="6"/>
        <v>-8.6015080855216812</v>
      </c>
      <c r="J198">
        <f t="shared" si="7"/>
        <v>-8.7357355857412795</v>
      </c>
      <c r="K198" s="4" t="s">
        <v>34</v>
      </c>
      <c r="L198" t="s">
        <v>35</v>
      </c>
    </row>
    <row r="199" spans="1:12" x14ac:dyDescent="0.25">
      <c r="A199" t="s">
        <v>31</v>
      </c>
      <c r="B199" t="s">
        <v>36</v>
      </c>
      <c r="C199">
        <v>37</v>
      </c>
      <c r="D199">
        <v>2.27309473278024</v>
      </c>
      <c r="E199" s="3" t="s">
        <v>32</v>
      </c>
      <c r="F199">
        <v>1.7464016978583801</v>
      </c>
      <c r="G199" t="s">
        <v>33</v>
      </c>
      <c r="H199" t="s">
        <v>53</v>
      </c>
      <c r="I199">
        <f t="shared" si="6"/>
        <v>-8.58151651130121</v>
      </c>
      <c r="J199">
        <f t="shared" si="7"/>
        <v>-8.7676332530530559</v>
      </c>
      <c r="K199" s="4" t="s">
        <v>34</v>
      </c>
      <c r="L199" t="s">
        <v>35</v>
      </c>
    </row>
    <row r="200" spans="1:12" x14ac:dyDescent="0.25">
      <c r="A200" t="s">
        <v>31</v>
      </c>
      <c r="B200" t="s">
        <v>36</v>
      </c>
      <c r="C200">
        <v>37</v>
      </c>
      <c r="D200">
        <v>2.2828574184835002</v>
      </c>
      <c r="E200" s="3" t="s">
        <v>32</v>
      </c>
      <c r="F200">
        <v>1.74771367933629</v>
      </c>
      <c r="G200" t="s">
        <v>33</v>
      </c>
      <c r="H200" t="s">
        <v>53</v>
      </c>
      <c r="I200">
        <f t="shared" si="6"/>
        <v>-8.5590370967332969</v>
      </c>
      <c r="J200">
        <f t="shared" si="7"/>
        <v>-8.764612304059737</v>
      </c>
      <c r="K200" s="4" t="s">
        <v>34</v>
      </c>
      <c r="L200" t="s">
        <v>35</v>
      </c>
    </row>
    <row r="201" spans="1:12" x14ac:dyDescent="0.25">
      <c r="A201" t="s">
        <v>31</v>
      </c>
      <c r="B201" t="s">
        <v>36</v>
      </c>
      <c r="C201">
        <v>37</v>
      </c>
      <c r="D201">
        <v>2.2637082770596102</v>
      </c>
      <c r="E201" s="3" t="s">
        <v>32</v>
      </c>
      <c r="F201">
        <v>1.7271560872081799</v>
      </c>
      <c r="G201" t="s">
        <v>33</v>
      </c>
      <c r="H201" t="s">
        <v>53</v>
      </c>
      <c r="I201">
        <f t="shared" si="6"/>
        <v>-8.6031296243195801</v>
      </c>
      <c r="J201">
        <f t="shared" si="7"/>
        <v>-8.8119479092417734</v>
      </c>
      <c r="K201" s="4" t="s">
        <v>34</v>
      </c>
      <c r="L201" t="s">
        <v>35</v>
      </c>
    </row>
    <row r="202" spans="1:12" x14ac:dyDescent="0.25">
      <c r="A202" t="s">
        <v>31</v>
      </c>
      <c r="B202" t="s">
        <v>36</v>
      </c>
      <c r="C202">
        <v>37</v>
      </c>
      <c r="D202">
        <v>2.2720721589812798</v>
      </c>
      <c r="E202" s="3" t="s">
        <v>32</v>
      </c>
      <c r="F202">
        <v>1.7284777156087201</v>
      </c>
      <c r="G202" t="s">
        <v>33</v>
      </c>
      <c r="H202" t="s">
        <v>53</v>
      </c>
      <c r="I202">
        <f t="shared" si="6"/>
        <v>-8.5838710744871811</v>
      </c>
      <c r="J202">
        <f t="shared" si="7"/>
        <v>-8.8089047473882136</v>
      </c>
      <c r="K202" s="4" t="s">
        <v>34</v>
      </c>
      <c r="L202" t="s">
        <v>35</v>
      </c>
    </row>
    <row r="203" spans="1:12" x14ac:dyDescent="0.25">
      <c r="A203" t="s">
        <v>31</v>
      </c>
      <c r="B203" t="s">
        <v>36</v>
      </c>
      <c r="C203">
        <v>37</v>
      </c>
      <c r="D203">
        <v>2.2860601967972198</v>
      </c>
      <c r="E203" s="3" t="s">
        <v>32</v>
      </c>
      <c r="F203">
        <v>1.7283812463824</v>
      </c>
      <c r="G203" t="s">
        <v>33</v>
      </c>
      <c r="H203" t="s">
        <v>53</v>
      </c>
      <c r="I203">
        <f t="shared" si="6"/>
        <v>-8.5516624271319603</v>
      </c>
      <c r="J203">
        <f t="shared" si="7"/>
        <v>-8.8091268759906693</v>
      </c>
      <c r="K203" s="4" t="s">
        <v>34</v>
      </c>
      <c r="L203" t="s">
        <v>35</v>
      </c>
    </row>
    <row r="204" spans="1:12" x14ac:dyDescent="0.25">
      <c r="A204" t="s">
        <v>31</v>
      </c>
      <c r="B204" t="s">
        <v>36</v>
      </c>
      <c r="C204">
        <v>37</v>
      </c>
      <c r="D204">
        <v>2.2959386455720598</v>
      </c>
      <c r="E204" s="3" t="s">
        <v>32</v>
      </c>
      <c r="F204">
        <v>1.72417518811499</v>
      </c>
      <c r="G204" t="s">
        <v>33</v>
      </c>
      <c r="H204" t="s">
        <v>53</v>
      </c>
      <c r="I204">
        <f t="shared" si="6"/>
        <v>-8.5289164582411097</v>
      </c>
      <c r="J204">
        <f t="shared" si="7"/>
        <v>-8.8188116830574721</v>
      </c>
      <c r="K204" s="4" t="s">
        <v>34</v>
      </c>
      <c r="L204" t="s">
        <v>35</v>
      </c>
    </row>
    <row r="205" spans="1:12" x14ac:dyDescent="0.25">
      <c r="A205" t="s">
        <v>31</v>
      </c>
      <c r="B205" t="s">
        <v>36</v>
      </c>
      <c r="C205">
        <v>37</v>
      </c>
      <c r="D205">
        <v>2.2642002701138302</v>
      </c>
      <c r="E205" s="3" t="s">
        <v>32</v>
      </c>
      <c r="F205">
        <v>1.7037044182905601</v>
      </c>
      <c r="G205" t="s">
        <v>33</v>
      </c>
      <c r="H205" t="s">
        <v>53</v>
      </c>
      <c r="I205">
        <f t="shared" si="6"/>
        <v>-8.6019967684470764</v>
      </c>
      <c r="J205">
        <f t="shared" si="7"/>
        <v>-8.8659473724973168</v>
      </c>
      <c r="K205" s="4" t="s">
        <v>34</v>
      </c>
      <c r="L205" t="s">
        <v>35</v>
      </c>
    </row>
    <row r="206" spans="1:12" x14ac:dyDescent="0.25">
      <c r="A206" t="s">
        <v>31</v>
      </c>
      <c r="B206" t="s">
        <v>36</v>
      </c>
      <c r="C206">
        <v>37</v>
      </c>
      <c r="D206">
        <v>2.2741076596565701</v>
      </c>
      <c r="E206" s="3" t="s">
        <v>32</v>
      </c>
      <c r="F206">
        <v>1.6981188500868201</v>
      </c>
      <c r="G206" t="s">
        <v>33</v>
      </c>
      <c r="H206" t="s">
        <v>53</v>
      </c>
      <c r="I206">
        <f t="shared" si="6"/>
        <v>-8.579184160975478</v>
      </c>
      <c r="J206">
        <f t="shared" si="7"/>
        <v>-8.8788086185791517</v>
      </c>
      <c r="K206" s="4" t="s">
        <v>34</v>
      </c>
      <c r="L206" t="s">
        <v>35</v>
      </c>
    </row>
    <row r="207" spans="1:12" x14ac:dyDescent="0.25">
      <c r="A207" t="s">
        <v>31</v>
      </c>
      <c r="B207" t="s">
        <v>36</v>
      </c>
      <c r="C207">
        <v>37</v>
      </c>
      <c r="D207">
        <v>2.27570904881342</v>
      </c>
      <c r="E207" s="3" t="s">
        <v>32</v>
      </c>
      <c r="F207">
        <v>1.68845263360987</v>
      </c>
      <c r="G207" t="s">
        <v>33</v>
      </c>
      <c r="H207" t="s">
        <v>53</v>
      </c>
      <c r="I207">
        <f t="shared" si="6"/>
        <v>-8.5754968261748346</v>
      </c>
      <c r="J207">
        <f t="shared" si="7"/>
        <v>-8.9010659045446285</v>
      </c>
      <c r="K207" s="4" t="s">
        <v>34</v>
      </c>
      <c r="L207" t="s">
        <v>35</v>
      </c>
    </row>
    <row r="208" spans="1:12" x14ac:dyDescent="0.25">
      <c r="A208" t="s">
        <v>31</v>
      </c>
      <c r="B208" t="s">
        <v>36</v>
      </c>
      <c r="C208">
        <v>37</v>
      </c>
      <c r="D208">
        <v>2.2759116341886898</v>
      </c>
      <c r="E208" s="3" t="s">
        <v>32</v>
      </c>
      <c r="F208">
        <v>1.6787960640555599</v>
      </c>
      <c r="G208" t="s">
        <v>33</v>
      </c>
      <c r="H208" t="s">
        <v>53</v>
      </c>
      <c r="I208">
        <f t="shared" si="6"/>
        <v>-8.5750303561096786</v>
      </c>
      <c r="J208">
        <f t="shared" si="7"/>
        <v>-8.9233009776498449</v>
      </c>
      <c r="K208" s="4" t="s">
        <v>34</v>
      </c>
      <c r="L208" t="s">
        <v>35</v>
      </c>
    </row>
    <row r="209" spans="1:12" x14ac:dyDescent="0.25">
      <c r="A209" t="s">
        <v>31</v>
      </c>
      <c r="B209" t="s">
        <v>36</v>
      </c>
      <c r="C209">
        <v>37</v>
      </c>
      <c r="D209">
        <v>2.29284198340729</v>
      </c>
      <c r="E209" s="3" t="s">
        <v>32</v>
      </c>
      <c r="F209">
        <v>1.67178275130233</v>
      </c>
      <c r="G209" t="s">
        <v>33</v>
      </c>
      <c r="H209" t="s">
        <v>53</v>
      </c>
      <c r="I209">
        <f t="shared" si="6"/>
        <v>-8.536046786379746</v>
      </c>
      <c r="J209">
        <f t="shared" si="7"/>
        <v>-8.9394497270479363</v>
      </c>
      <c r="K209" s="4" t="s">
        <v>34</v>
      </c>
      <c r="L209" t="s">
        <v>35</v>
      </c>
    </row>
    <row r="210" spans="1:12" x14ac:dyDescent="0.25">
      <c r="A210" t="s">
        <v>31</v>
      </c>
      <c r="B210" t="s">
        <v>36</v>
      </c>
      <c r="C210">
        <v>37</v>
      </c>
      <c r="D210">
        <v>2.30446652517846</v>
      </c>
      <c r="E210" s="3" t="s">
        <v>32</v>
      </c>
      <c r="F210">
        <v>1.6510129268763201</v>
      </c>
      <c r="G210" t="s">
        <v>33</v>
      </c>
      <c r="H210" t="s">
        <v>53</v>
      </c>
      <c r="I210">
        <f t="shared" si="6"/>
        <v>-8.5092802897845647</v>
      </c>
      <c r="J210">
        <f t="shared" si="7"/>
        <v>-8.9872740151553696</v>
      </c>
      <c r="K210" s="4" t="s">
        <v>34</v>
      </c>
      <c r="L210" t="s">
        <v>35</v>
      </c>
    </row>
    <row r="211" spans="1:12" x14ac:dyDescent="0.25">
      <c r="A211" t="s">
        <v>31</v>
      </c>
      <c r="B211" t="s">
        <v>36</v>
      </c>
      <c r="C211">
        <v>37</v>
      </c>
      <c r="D211">
        <v>2.3259116341886901</v>
      </c>
      <c r="E211" s="3" t="s">
        <v>32</v>
      </c>
      <c r="F211">
        <v>1.6287960640555601</v>
      </c>
      <c r="G211" t="s">
        <v>33</v>
      </c>
      <c r="H211" t="s">
        <v>53</v>
      </c>
      <c r="I211">
        <f t="shared" si="6"/>
        <v>-8.4599011014599768</v>
      </c>
      <c r="J211">
        <f t="shared" si="7"/>
        <v>-9.0384302322995449</v>
      </c>
      <c r="K211" s="4" t="s">
        <v>34</v>
      </c>
      <c r="L211" t="s">
        <v>35</v>
      </c>
    </row>
    <row r="212" spans="1:12" x14ac:dyDescent="0.25">
      <c r="A212" t="s">
        <v>31</v>
      </c>
      <c r="B212" t="s">
        <v>36</v>
      </c>
      <c r="C212">
        <v>37</v>
      </c>
      <c r="D212">
        <v>2.3338606984371899</v>
      </c>
      <c r="E212" s="3" t="s">
        <v>32</v>
      </c>
      <c r="F212">
        <v>1.5832240015435</v>
      </c>
      <c r="G212" t="s">
        <v>33</v>
      </c>
      <c r="H212" t="s">
        <v>53</v>
      </c>
      <c r="I212">
        <f t="shared" si="6"/>
        <v>-8.441597704618129</v>
      </c>
      <c r="J212">
        <f t="shared" si="7"/>
        <v>-9.1433637840968078</v>
      </c>
      <c r="K212" s="4" t="s">
        <v>34</v>
      </c>
      <c r="L212" t="s">
        <v>35</v>
      </c>
    </row>
    <row r="213" spans="1:12" x14ac:dyDescent="0.25">
      <c r="A213" t="s">
        <v>31</v>
      </c>
      <c r="B213" t="s">
        <v>36</v>
      </c>
      <c r="C213">
        <v>37</v>
      </c>
      <c r="D213">
        <v>2.3239050742813001</v>
      </c>
      <c r="E213" s="3" t="s">
        <v>32</v>
      </c>
      <c r="F213">
        <v>1.6577754196411301</v>
      </c>
      <c r="G213" t="s">
        <v>33</v>
      </c>
      <c r="H213" t="s">
        <v>53</v>
      </c>
      <c r="I213">
        <f t="shared" si="6"/>
        <v>-8.4645213763909322</v>
      </c>
      <c r="J213">
        <f t="shared" si="7"/>
        <v>-8.971702800123639</v>
      </c>
      <c r="K213" s="4" t="s">
        <v>34</v>
      </c>
      <c r="L213" t="s">
        <v>35</v>
      </c>
    </row>
    <row r="214" spans="1:12" x14ac:dyDescent="0.25">
      <c r="A214" t="s">
        <v>31</v>
      </c>
      <c r="B214" t="s">
        <v>36</v>
      </c>
      <c r="C214">
        <v>37</v>
      </c>
      <c r="D214">
        <v>2.3050839282268898</v>
      </c>
      <c r="E214" s="3" t="s">
        <v>32</v>
      </c>
      <c r="F214">
        <v>1.6882500482346099</v>
      </c>
      <c r="G214" t="s">
        <v>33</v>
      </c>
      <c r="H214" t="s">
        <v>53</v>
      </c>
      <c r="I214">
        <f t="shared" si="6"/>
        <v>-8.5078586667288807</v>
      </c>
      <c r="J214">
        <f t="shared" si="7"/>
        <v>-8.9015323746097614</v>
      </c>
      <c r="K214" s="4" t="s">
        <v>34</v>
      </c>
      <c r="L214" t="s">
        <v>35</v>
      </c>
    </row>
    <row r="215" spans="1:12" x14ac:dyDescent="0.25">
      <c r="A215" t="s">
        <v>31</v>
      </c>
      <c r="B215" t="s">
        <v>36</v>
      </c>
      <c r="C215">
        <v>37</v>
      </c>
      <c r="D215">
        <v>2.3020258537526499</v>
      </c>
      <c r="E215" s="3" t="s">
        <v>32</v>
      </c>
      <c r="F215">
        <v>1.70068493150684</v>
      </c>
      <c r="G215" t="s">
        <v>33</v>
      </c>
      <c r="H215" t="s">
        <v>53</v>
      </c>
      <c r="I215">
        <f t="shared" si="6"/>
        <v>-8.5149001434265301</v>
      </c>
      <c r="J215">
        <f t="shared" si="7"/>
        <v>-8.8728999977540042</v>
      </c>
      <c r="K215" s="4" t="s">
        <v>34</v>
      </c>
      <c r="L215" t="s">
        <v>35</v>
      </c>
    </row>
    <row r="216" spans="1:12" x14ac:dyDescent="0.25">
      <c r="A216" t="s">
        <v>31</v>
      </c>
      <c r="B216" t="s">
        <v>36</v>
      </c>
      <c r="C216">
        <v>37</v>
      </c>
      <c r="D216">
        <v>2.2920605826741198</v>
      </c>
      <c r="E216" s="3" t="s">
        <v>32</v>
      </c>
      <c r="F216">
        <v>1.7090295195832499</v>
      </c>
      <c r="G216" t="s">
        <v>33</v>
      </c>
      <c r="H216" t="s">
        <v>53</v>
      </c>
      <c r="I216">
        <f t="shared" si="6"/>
        <v>-8.5378460280595991</v>
      </c>
      <c r="J216">
        <f t="shared" si="7"/>
        <v>-8.8536858736420871</v>
      </c>
      <c r="K216" s="4" t="s">
        <v>34</v>
      </c>
      <c r="L216" t="s">
        <v>35</v>
      </c>
    </row>
    <row r="217" spans="1:12" x14ac:dyDescent="0.25">
      <c r="A217" t="s">
        <v>31</v>
      </c>
      <c r="B217" t="s">
        <v>36</v>
      </c>
      <c r="C217">
        <v>37</v>
      </c>
      <c r="D217">
        <v>2.3045340536368899</v>
      </c>
      <c r="E217" s="3" t="s">
        <v>32</v>
      </c>
      <c r="F217">
        <v>1.7144607370248801</v>
      </c>
      <c r="G217" t="s">
        <v>33</v>
      </c>
      <c r="H217" t="s">
        <v>53</v>
      </c>
      <c r="I217">
        <f t="shared" si="6"/>
        <v>-8.5091247997628301</v>
      </c>
      <c r="J217">
        <f t="shared" si="7"/>
        <v>-8.8411800333241786</v>
      </c>
      <c r="K217" s="4" t="s">
        <v>34</v>
      </c>
      <c r="L217" t="s">
        <v>35</v>
      </c>
    </row>
    <row r="218" spans="1:12" x14ac:dyDescent="0.25">
      <c r="A218" t="s">
        <v>31</v>
      </c>
      <c r="B218" t="s">
        <v>36</v>
      </c>
      <c r="C218">
        <v>37</v>
      </c>
      <c r="D218">
        <v>2.3170654061354399</v>
      </c>
      <c r="E218" s="3" t="s">
        <v>32</v>
      </c>
      <c r="F218">
        <v>1.71713293459386</v>
      </c>
      <c r="G218" t="s">
        <v>33</v>
      </c>
      <c r="H218" t="s">
        <v>53</v>
      </c>
      <c r="I218">
        <f t="shared" si="6"/>
        <v>-8.4802702943046153</v>
      </c>
      <c r="J218">
        <f t="shared" si="7"/>
        <v>-8.8350270710363112</v>
      </c>
      <c r="K218" s="4" t="s">
        <v>34</v>
      </c>
      <c r="L218" t="s">
        <v>35</v>
      </c>
    </row>
    <row r="219" spans="1:12" x14ac:dyDescent="0.25">
      <c r="A219" t="s">
        <v>31</v>
      </c>
      <c r="B219" t="s">
        <v>36</v>
      </c>
      <c r="C219">
        <v>37</v>
      </c>
      <c r="D219">
        <v>2.3313428516303301</v>
      </c>
      <c r="E219" s="3" t="s">
        <v>32</v>
      </c>
      <c r="F219">
        <v>1.70324136600424</v>
      </c>
      <c r="G219" t="s">
        <v>33</v>
      </c>
      <c r="H219" t="s">
        <v>53</v>
      </c>
      <c r="I219">
        <f t="shared" si="6"/>
        <v>-8.4473952611420469</v>
      </c>
      <c r="J219">
        <f t="shared" si="7"/>
        <v>-8.8670135897890745</v>
      </c>
      <c r="K219" s="4" t="s">
        <v>34</v>
      </c>
      <c r="L219" t="s">
        <v>35</v>
      </c>
    </row>
    <row r="220" spans="1:12" x14ac:dyDescent="0.25">
      <c r="A220" t="s">
        <v>31</v>
      </c>
      <c r="B220" t="s">
        <v>36</v>
      </c>
      <c r="C220">
        <v>37</v>
      </c>
      <c r="D220">
        <v>2.3337931699787702</v>
      </c>
      <c r="E220" s="3" t="s">
        <v>32</v>
      </c>
      <c r="F220">
        <v>1.7197761913949401</v>
      </c>
      <c r="G220" t="s">
        <v>33</v>
      </c>
      <c r="H220" t="s">
        <v>53</v>
      </c>
      <c r="I220">
        <f t="shared" si="6"/>
        <v>-8.4417531946398388</v>
      </c>
      <c r="J220">
        <f t="shared" si="7"/>
        <v>-8.8289407473291899</v>
      </c>
      <c r="K220" s="4" t="s">
        <v>34</v>
      </c>
      <c r="L220" t="s">
        <v>35</v>
      </c>
    </row>
    <row r="221" spans="1:12" x14ac:dyDescent="0.25">
      <c r="A221" t="s">
        <v>31</v>
      </c>
      <c r="B221" t="s">
        <v>36</v>
      </c>
      <c r="C221">
        <v>37</v>
      </c>
      <c r="D221">
        <v>2.3392436812656698</v>
      </c>
      <c r="E221" s="3" t="s">
        <v>32</v>
      </c>
      <c r="F221">
        <v>1.72663515338606</v>
      </c>
      <c r="G221" t="s">
        <v>33</v>
      </c>
      <c r="H221" t="s">
        <v>53</v>
      </c>
      <c r="I221">
        <f t="shared" si="6"/>
        <v>-8.4292029286014269</v>
      </c>
      <c r="J221">
        <f t="shared" si="7"/>
        <v>-8.813147403695023</v>
      </c>
      <c r="K221" s="4" t="s">
        <v>34</v>
      </c>
      <c r="L221" t="s">
        <v>35</v>
      </c>
    </row>
    <row r="222" spans="1:12" x14ac:dyDescent="0.25">
      <c r="A222" t="s">
        <v>31</v>
      </c>
      <c r="B222" t="s">
        <v>36</v>
      </c>
      <c r="C222">
        <v>37</v>
      </c>
      <c r="D222">
        <v>2.3534053636889798</v>
      </c>
      <c r="E222" s="3" t="s">
        <v>32</v>
      </c>
      <c r="F222">
        <v>1.7182616245417699</v>
      </c>
      <c r="G222" t="s">
        <v>33</v>
      </c>
      <c r="H222" t="s">
        <v>53</v>
      </c>
      <c r="I222">
        <f t="shared" si="6"/>
        <v>-8.3965944497617979</v>
      </c>
      <c r="J222">
        <f t="shared" si="7"/>
        <v>-8.8324281663876416</v>
      </c>
      <c r="K222" s="4" t="s">
        <v>34</v>
      </c>
      <c r="L222" t="s">
        <v>35</v>
      </c>
    </row>
    <row r="223" spans="1:12" x14ac:dyDescent="0.25">
      <c r="A223" t="s">
        <v>31</v>
      </c>
      <c r="B223" t="s">
        <v>36</v>
      </c>
      <c r="C223">
        <v>37</v>
      </c>
      <c r="D223">
        <v>2.3550067528458398</v>
      </c>
      <c r="E223" s="3" t="s">
        <v>32</v>
      </c>
      <c r="F223">
        <v>1.70859540806482</v>
      </c>
      <c r="G223" t="s">
        <v>33</v>
      </c>
      <c r="H223" t="s">
        <v>53</v>
      </c>
      <c r="I223">
        <f t="shared" si="6"/>
        <v>-8.3929071149611296</v>
      </c>
      <c r="J223">
        <f t="shared" si="7"/>
        <v>-8.8546854523531202</v>
      </c>
      <c r="K223" s="4" t="s">
        <v>34</v>
      </c>
      <c r="L223" t="s">
        <v>35</v>
      </c>
    </row>
    <row r="224" spans="1:12" x14ac:dyDescent="0.25">
      <c r="A224" t="s">
        <v>31</v>
      </c>
      <c r="B224" t="s">
        <v>36</v>
      </c>
      <c r="C224">
        <v>37</v>
      </c>
      <c r="D224">
        <v>2.2822496623577</v>
      </c>
      <c r="E224" s="3" t="s">
        <v>32</v>
      </c>
      <c r="F224">
        <v>1.7766833879992201</v>
      </c>
      <c r="G224" t="s">
        <v>33</v>
      </c>
      <c r="H224" t="s">
        <v>53</v>
      </c>
      <c r="I224">
        <f t="shared" si="6"/>
        <v>-8.56043650692874</v>
      </c>
      <c r="J224">
        <f t="shared" si="7"/>
        <v>-8.6979070847440934</v>
      </c>
      <c r="K224" s="4" t="s">
        <v>34</v>
      </c>
      <c r="L224" t="s">
        <v>35</v>
      </c>
    </row>
    <row r="225" spans="1:12" x14ac:dyDescent="0.25">
      <c r="A225" t="s">
        <v>31</v>
      </c>
      <c r="B225" t="s">
        <v>36</v>
      </c>
      <c r="C225">
        <v>37</v>
      </c>
      <c r="D225">
        <v>2.25223808605055</v>
      </c>
      <c r="E225" s="3" t="s">
        <v>32</v>
      </c>
      <c r="F225">
        <v>1.8072351919737599</v>
      </c>
      <c r="G225" t="s">
        <v>33</v>
      </c>
      <c r="H225" t="s">
        <v>53</v>
      </c>
      <c r="I225">
        <f t="shared" si="6"/>
        <v>-8.6295407151508368</v>
      </c>
      <c r="J225">
        <f t="shared" si="7"/>
        <v>-8.627558956348242</v>
      </c>
      <c r="K225" s="4" t="s">
        <v>34</v>
      </c>
      <c r="L225" t="s">
        <v>35</v>
      </c>
    </row>
    <row r="226" spans="1:12" x14ac:dyDescent="0.25">
      <c r="A226" t="s">
        <v>31</v>
      </c>
      <c r="B226" t="s">
        <v>36</v>
      </c>
      <c r="C226">
        <v>37</v>
      </c>
      <c r="D226">
        <v>2.3133416939996101</v>
      </c>
      <c r="E226" s="3" t="s">
        <v>32</v>
      </c>
      <c r="F226">
        <v>1.7612965464016901</v>
      </c>
      <c r="G226" t="s">
        <v>33</v>
      </c>
      <c r="H226" t="s">
        <v>53</v>
      </c>
      <c r="I226">
        <f t="shared" si="6"/>
        <v>-8.4888444583591784</v>
      </c>
      <c r="J226">
        <f t="shared" si="7"/>
        <v>-8.7333365968348264</v>
      </c>
      <c r="K226" s="4" t="s">
        <v>34</v>
      </c>
      <c r="L226" t="s">
        <v>35</v>
      </c>
    </row>
    <row r="227" spans="1:12" x14ac:dyDescent="0.25">
      <c r="A227" t="s">
        <v>31</v>
      </c>
      <c r="B227" t="s">
        <v>36</v>
      </c>
      <c r="C227">
        <v>37</v>
      </c>
      <c r="D227">
        <v>2.32316226123866</v>
      </c>
      <c r="E227" s="3" t="s">
        <v>32</v>
      </c>
      <c r="F227">
        <v>1.7598495080069401</v>
      </c>
      <c r="G227" t="s">
        <v>33</v>
      </c>
      <c r="H227" t="s">
        <v>53</v>
      </c>
      <c r="I227">
        <f t="shared" si="6"/>
        <v>-8.4662317666297966</v>
      </c>
      <c r="J227">
        <f t="shared" si="7"/>
        <v>-8.7366685258715684</v>
      </c>
      <c r="K227" s="4" t="s">
        <v>34</v>
      </c>
      <c r="L227" t="s">
        <v>35</v>
      </c>
    </row>
    <row r="228" spans="1:12" x14ac:dyDescent="0.25">
      <c r="A228" t="s">
        <v>31</v>
      </c>
      <c r="B228" t="s">
        <v>36</v>
      </c>
      <c r="C228">
        <v>37</v>
      </c>
      <c r="D228">
        <v>2.3135732201427701</v>
      </c>
      <c r="E228" s="3" t="s">
        <v>32</v>
      </c>
      <c r="F228">
        <v>1.75026046691105</v>
      </c>
      <c r="G228" t="s">
        <v>33</v>
      </c>
      <c r="H228" t="s">
        <v>53</v>
      </c>
      <c r="I228">
        <f t="shared" si="6"/>
        <v>-8.4883113497132996</v>
      </c>
      <c r="J228">
        <f t="shared" si="7"/>
        <v>-8.7587481089550714</v>
      </c>
      <c r="K228" s="4" t="s">
        <v>34</v>
      </c>
      <c r="L228" t="s">
        <v>35</v>
      </c>
    </row>
    <row r="229" spans="1:12" x14ac:dyDescent="0.25">
      <c r="A229" t="s">
        <v>31</v>
      </c>
      <c r="B229" t="s">
        <v>36</v>
      </c>
      <c r="C229">
        <v>37</v>
      </c>
      <c r="D229">
        <v>2.3151746092996301</v>
      </c>
      <c r="E229" s="3" t="s">
        <v>32</v>
      </c>
      <c r="F229">
        <v>1.7405942504341101</v>
      </c>
      <c r="G229" t="s">
        <v>33</v>
      </c>
      <c r="H229" t="s">
        <v>53</v>
      </c>
      <c r="I229">
        <f t="shared" si="6"/>
        <v>-8.4846240149126313</v>
      </c>
      <c r="J229">
        <f t="shared" si="7"/>
        <v>-8.7810053949205269</v>
      </c>
      <c r="K229" s="4" t="s">
        <v>34</v>
      </c>
      <c r="L229" t="s">
        <v>35</v>
      </c>
    </row>
    <row r="230" spans="1:12" x14ac:dyDescent="0.25">
      <c r="A230" t="s">
        <v>31</v>
      </c>
      <c r="B230" t="s">
        <v>36</v>
      </c>
      <c r="C230">
        <v>37</v>
      </c>
      <c r="D230">
        <v>2.3235963727570899</v>
      </c>
      <c r="E230" s="3" t="s">
        <v>32</v>
      </c>
      <c r="F230">
        <v>1.7391568589619899</v>
      </c>
      <c r="G230" t="s">
        <v>33</v>
      </c>
      <c r="H230" t="s">
        <v>53</v>
      </c>
      <c r="I230">
        <f t="shared" si="6"/>
        <v>-8.4652321879187618</v>
      </c>
      <c r="J230">
        <f t="shared" si="7"/>
        <v>-8.7843151110970279</v>
      </c>
      <c r="K230" s="4" t="s">
        <v>34</v>
      </c>
      <c r="L230" t="s">
        <v>35</v>
      </c>
    </row>
    <row r="231" spans="1:12" x14ac:dyDescent="0.25">
      <c r="A231" t="s">
        <v>31</v>
      </c>
      <c r="B231" t="s">
        <v>36</v>
      </c>
      <c r="C231">
        <v>37</v>
      </c>
      <c r="D231">
        <v>2.3318734323750698</v>
      </c>
      <c r="E231" s="3" t="s">
        <v>32</v>
      </c>
      <c r="F231">
        <v>1.7446170171715201</v>
      </c>
      <c r="G231" t="s">
        <v>33</v>
      </c>
      <c r="H231" t="s">
        <v>53</v>
      </c>
      <c r="I231">
        <f t="shared" si="6"/>
        <v>-8.4461735538285794</v>
      </c>
      <c r="J231">
        <f t="shared" si="7"/>
        <v>-8.7717426321983734</v>
      </c>
      <c r="K231" s="4" t="s">
        <v>34</v>
      </c>
      <c r="L231" t="s">
        <v>35</v>
      </c>
    </row>
    <row r="232" spans="1:12" x14ac:dyDescent="0.25">
      <c r="A232" t="s">
        <v>31</v>
      </c>
      <c r="B232" t="s">
        <v>36</v>
      </c>
      <c r="C232">
        <v>37</v>
      </c>
      <c r="D232">
        <v>2.3330985915492901</v>
      </c>
      <c r="E232" s="3" t="s">
        <v>32</v>
      </c>
      <c r="F232">
        <v>1.75288442986687</v>
      </c>
      <c r="G232" t="s">
        <v>33</v>
      </c>
      <c r="H232" t="s">
        <v>53</v>
      </c>
      <c r="I232">
        <f t="shared" si="6"/>
        <v>-8.4433525205774735</v>
      </c>
      <c r="J232">
        <f t="shared" si="7"/>
        <v>-8.7527062109684319</v>
      </c>
      <c r="K232" s="4" t="s">
        <v>34</v>
      </c>
      <c r="L232" t="s">
        <v>35</v>
      </c>
    </row>
    <row r="233" spans="1:12" x14ac:dyDescent="0.25">
      <c r="A233" t="s">
        <v>31</v>
      </c>
      <c r="B233" t="s">
        <v>36</v>
      </c>
      <c r="C233">
        <v>37</v>
      </c>
      <c r="D233">
        <v>2.37121358286706</v>
      </c>
      <c r="E233" s="3" t="s">
        <v>32</v>
      </c>
      <c r="F233">
        <v>1.7360698437198501</v>
      </c>
      <c r="G233" t="s">
        <v>33</v>
      </c>
      <c r="H233" t="s">
        <v>53</v>
      </c>
      <c r="I233">
        <f t="shared" si="6"/>
        <v>-8.3555895097495796</v>
      </c>
      <c r="J233">
        <f t="shared" si="7"/>
        <v>-8.7914232263754251</v>
      </c>
      <c r="K233" s="4" t="s">
        <v>34</v>
      </c>
      <c r="L233" t="s">
        <v>35</v>
      </c>
    </row>
    <row r="234" spans="1:12" x14ac:dyDescent="0.25">
      <c r="A234" t="s">
        <v>31</v>
      </c>
      <c r="B234" t="s">
        <v>36</v>
      </c>
      <c r="C234">
        <v>37</v>
      </c>
      <c r="D234">
        <v>2.38360023152614</v>
      </c>
      <c r="E234" s="3" t="s">
        <v>32</v>
      </c>
      <c r="F234">
        <v>1.74563959097048</v>
      </c>
      <c r="G234" t="s">
        <v>33</v>
      </c>
      <c r="H234" t="s">
        <v>53</v>
      </c>
      <c r="I234">
        <f t="shared" si="6"/>
        <v>-8.3270681971950271</v>
      </c>
      <c r="J234">
        <f t="shared" si="7"/>
        <v>-8.7693880690124022</v>
      </c>
      <c r="K234" s="4" t="s">
        <v>34</v>
      </c>
      <c r="L234" t="s">
        <v>35</v>
      </c>
    </row>
    <row r="235" spans="1:12" x14ac:dyDescent="0.25">
      <c r="A235" t="s">
        <v>31</v>
      </c>
      <c r="B235" t="s">
        <v>36</v>
      </c>
      <c r="C235">
        <v>37</v>
      </c>
      <c r="D235">
        <v>2.3833976461508701</v>
      </c>
      <c r="E235" s="3" t="s">
        <v>32</v>
      </c>
      <c r="F235">
        <v>1.7552961605247901</v>
      </c>
      <c r="G235" t="s">
        <v>33</v>
      </c>
      <c r="H235" t="s">
        <v>53</v>
      </c>
      <c r="I235">
        <f t="shared" si="6"/>
        <v>-8.3275346672601831</v>
      </c>
      <c r="J235">
        <f t="shared" si="7"/>
        <v>-8.7471529959071876</v>
      </c>
      <c r="K235" s="4" t="s">
        <v>34</v>
      </c>
      <c r="L235" t="s">
        <v>35</v>
      </c>
    </row>
    <row r="236" spans="1:12" x14ac:dyDescent="0.25">
      <c r="A236" t="s">
        <v>31</v>
      </c>
      <c r="B236" t="s">
        <v>36</v>
      </c>
      <c r="C236">
        <v>37</v>
      </c>
      <c r="D236">
        <v>2.3441153771946701</v>
      </c>
      <c r="E236" s="3" t="s">
        <v>32</v>
      </c>
      <c r="F236">
        <v>1.7610843141038</v>
      </c>
      <c r="G236" t="s">
        <v>33</v>
      </c>
      <c r="H236" t="s">
        <v>53</v>
      </c>
      <c r="I236">
        <f t="shared" si="6"/>
        <v>-8.4179854341777123</v>
      </c>
      <c r="J236">
        <f t="shared" si="7"/>
        <v>-8.7338252797602003</v>
      </c>
      <c r="K236" s="4" t="s">
        <v>34</v>
      </c>
      <c r="L236" t="s">
        <v>35</v>
      </c>
    </row>
    <row r="237" spans="1:12" x14ac:dyDescent="0.25">
      <c r="A237" t="s">
        <v>31</v>
      </c>
      <c r="B237" t="s">
        <v>36</v>
      </c>
      <c r="C237">
        <v>37</v>
      </c>
      <c r="D237">
        <v>2.34245610650202</v>
      </c>
      <c r="E237" s="3" t="s">
        <v>32</v>
      </c>
      <c r="F237">
        <v>1.7735095504534</v>
      </c>
      <c r="G237" t="s">
        <v>33</v>
      </c>
      <c r="H237" t="s">
        <v>53</v>
      </c>
      <c r="I237">
        <f t="shared" si="6"/>
        <v>-8.4218060461398494</v>
      </c>
      <c r="J237">
        <f t="shared" si="7"/>
        <v>-8.705215115764684</v>
      </c>
      <c r="K237" s="4" t="s">
        <v>34</v>
      </c>
      <c r="L237" t="s">
        <v>35</v>
      </c>
    </row>
    <row r="238" spans="1:12" x14ac:dyDescent="0.25">
      <c r="A238" t="s">
        <v>31</v>
      </c>
      <c r="B238" t="s">
        <v>36</v>
      </c>
      <c r="C238">
        <v>37</v>
      </c>
      <c r="D238">
        <v>2.3436233841404501</v>
      </c>
      <c r="E238" s="3" t="s">
        <v>32</v>
      </c>
      <c r="F238">
        <v>1.78453598302141</v>
      </c>
      <c r="G238" t="s">
        <v>33</v>
      </c>
      <c r="H238" t="s">
        <v>53</v>
      </c>
      <c r="I238">
        <f t="shared" si="6"/>
        <v>-8.4191182900502159</v>
      </c>
      <c r="J238">
        <f t="shared" si="7"/>
        <v>-8.67982581650468</v>
      </c>
      <c r="K238" s="4" t="s">
        <v>34</v>
      </c>
      <c r="L238" t="s">
        <v>35</v>
      </c>
    </row>
    <row r="239" spans="1:12" x14ac:dyDescent="0.25">
      <c r="A239" t="s">
        <v>31</v>
      </c>
      <c r="B239" t="s">
        <v>36</v>
      </c>
      <c r="C239">
        <v>37</v>
      </c>
      <c r="D239">
        <v>2.3323461315840199</v>
      </c>
      <c r="E239" s="3" t="s">
        <v>32</v>
      </c>
      <c r="F239">
        <v>1.78875168821146</v>
      </c>
      <c r="G239" t="s">
        <v>33</v>
      </c>
      <c r="H239" t="s">
        <v>53</v>
      </c>
      <c r="I239">
        <f t="shared" si="6"/>
        <v>-8.4450851236765807</v>
      </c>
      <c r="J239">
        <f t="shared" si="7"/>
        <v>-8.6701187965776132</v>
      </c>
      <c r="K239" s="4" t="s">
        <v>34</v>
      </c>
      <c r="L239" t="s">
        <v>35</v>
      </c>
    </row>
    <row r="240" spans="1:12" x14ac:dyDescent="0.25">
      <c r="A240" t="s">
        <v>31</v>
      </c>
      <c r="B240" t="s">
        <v>36</v>
      </c>
      <c r="C240">
        <v>37</v>
      </c>
      <c r="D240">
        <v>2.3277445494887101</v>
      </c>
      <c r="E240" s="3" t="s">
        <v>32</v>
      </c>
      <c r="F240">
        <v>1.8080937680879701</v>
      </c>
      <c r="G240" t="s">
        <v>33</v>
      </c>
      <c r="H240" t="s">
        <v>53</v>
      </c>
      <c r="I240">
        <f t="shared" si="6"/>
        <v>-8.4556806580134296</v>
      </c>
      <c r="J240">
        <f t="shared" si="7"/>
        <v>-8.6255820117864594</v>
      </c>
      <c r="K240" s="4" t="s">
        <v>34</v>
      </c>
      <c r="L240" t="s">
        <v>35</v>
      </c>
    </row>
    <row r="241" spans="1:12" x14ac:dyDescent="0.25">
      <c r="A241" t="s">
        <v>31</v>
      </c>
      <c r="B241" t="s">
        <v>36</v>
      </c>
      <c r="C241">
        <v>37</v>
      </c>
      <c r="D241">
        <v>2.3303106309087398</v>
      </c>
      <c r="E241" s="3" t="s">
        <v>32</v>
      </c>
      <c r="F241">
        <v>1.8191105537333501</v>
      </c>
      <c r="G241" t="s">
        <v>33</v>
      </c>
      <c r="H241" t="s">
        <v>53</v>
      </c>
      <c r="I241">
        <f t="shared" si="6"/>
        <v>-8.449772037188259</v>
      </c>
      <c r="J241">
        <f t="shared" si="7"/>
        <v>-8.6002149253866982</v>
      </c>
      <c r="K241" s="4" t="s">
        <v>34</v>
      </c>
      <c r="L241" t="s">
        <v>35</v>
      </c>
    </row>
    <row r="242" spans="1:12" x14ac:dyDescent="0.25">
      <c r="A242" t="s">
        <v>31</v>
      </c>
      <c r="B242" t="s">
        <v>36</v>
      </c>
      <c r="C242">
        <v>37</v>
      </c>
      <c r="D242">
        <v>2.3397839089330499</v>
      </c>
      <c r="E242" s="3" t="s">
        <v>32</v>
      </c>
      <c r="F242">
        <v>1.83421763457457</v>
      </c>
      <c r="G242" t="s">
        <v>33</v>
      </c>
      <c r="H242" t="s">
        <v>53</v>
      </c>
      <c r="I242">
        <f t="shared" si="6"/>
        <v>-8.4279590084276954</v>
      </c>
      <c r="J242">
        <f t="shared" si="7"/>
        <v>-8.5654295862430487</v>
      </c>
      <c r="K242" s="4" t="s">
        <v>34</v>
      </c>
      <c r="L242" t="s">
        <v>35</v>
      </c>
    </row>
    <row r="243" spans="1:12" x14ac:dyDescent="0.25">
      <c r="A243" t="s">
        <v>31</v>
      </c>
      <c r="B243" t="s">
        <v>36</v>
      </c>
      <c r="C243">
        <v>37</v>
      </c>
      <c r="D243">
        <v>2.3509453984178998</v>
      </c>
      <c r="E243" s="3" t="s">
        <v>32</v>
      </c>
      <c r="F243">
        <v>1.8355199691298401</v>
      </c>
      <c r="G243" t="s">
        <v>33</v>
      </c>
      <c r="H243" t="s">
        <v>53</v>
      </c>
      <c r="I243">
        <f t="shared" si="6"/>
        <v>-8.4022587291242701</v>
      </c>
      <c r="J243">
        <f t="shared" si="7"/>
        <v>-8.5624308501099922</v>
      </c>
      <c r="K243" s="4" t="s">
        <v>34</v>
      </c>
      <c r="L243" t="s">
        <v>35</v>
      </c>
    </row>
    <row r="244" spans="1:12" x14ac:dyDescent="0.25">
      <c r="A244" t="s">
        <v>31</v>
      </c>
      <c r="B244" t="s">
        <v>36</v>
      </c>
      <c r="C244">
        <v>37</v>
      </c>
      <c r="D244">
        <v>2.3634188693806601</v>
      </c>
      <c r="E244" s="3" t="s">
        <v>32</v>
      </c>
      <c r="F244">
        <v>1.84095118657148</v>
      </c>
      <c r="G244" t="s">
        <v>33</v>
      </c>
      <c r="H244" t="s">
        <v>53</v>
      </c>
      <c r="I244">
        <f t="shared" si="6"/>
        <v>-8.3735375008275241</v>
      </c>
      <c r="J244">
        <f t="shared" si="7"/>
        <v>-8.5499250097920623</v>
      </c>
      <c r="K244" s="4" t="s">
        <v>34</v>
      </c>
      <c r="L244" t="s">
        <v>35</v>
      </c>
    </row>
    <row r="245" spans="1:12" x14ac:dyDescent="0.25">
      <c r="A245" t="s">
        <v>31</v>
      </c>
      <c r="B245" t="s">
        <v>36</v>
      </c>
      <c r="C245">
        <v>37</v>
      </c>
      <c r="D245">
        <v>2.3660428323364799</v>
      </c>
      <c r="E245" s="3" t="s">
        <v>32</v>
      </c>
      <c r="F245">
        <v>1.8492089523441999</v>
      </c>
      <c r="G245" t="s">
        <v>33</v>
      </c>
      <c r="H245" t="s">
        <v>53</v>
      </c>
      <c r="I245">
        <f t="shared" si="6"/>
        <v>-8.3674956028408847</v>
      </c>
      <c r="J245">
        <f t="shared" si="7"/>
        <v>-8.5309108014223618</v>
      </c>
      <c r="K245" s="4" t="s">
        <v>34</v>
      </c>
      <c r="L245" t="s">
        <v>35</v>
      </c>
    </row>
    <row r="246" spans="1:12" x14ac:dyDescent="0.25">
      <c r="A246" t="s">
        <v>31</v>
      </c>
      <c r="B246" t="s">
        <v>36</v>
      </c>
      <c r="C246">
        <v>37</v>
      </c>
      <c r="D246">
        <v>2.3713196990160101</v>
      </c>
      <c r="E246" s="3" t="s">
        <v>32</v>
      </c>
      <c r="F246">
        <v>1.8643449739533</v>
      </c>
      <c r="G246" t="s">
        <v>33</v>
      </c>
      <c r="H246" t="s">
        <v>53</v>
      </c>
      <c r="I246">
        <f t="shared" ref="I246:I281" si="8">LN((10^(D246))/(10^6))</f>
        <v>-8.3553451682868811</v>
      </c>
      <c r="J246">
        <f t="shared" ref="J246:J281" si="9">LN((10^F246)*0.001*20.1/2/3600)</f>
        <v>-8.4960588236980126</v>
      </c>
      <c r="K246" s="4" t="s">
        <v>34</v>
      </c>
      <c r="L246" t="s">
        <v>35</v>
      </c>
    </row>
    <row r="247" spans="1:12" x14ac:dyDescent="0.25">
      <c r="A247" t="s">
        <v>31</v>
      </c>
      <c r="B247" t="s">
        <v>36</v>
      </c>
      <c r="C247">
        <v>37</v>
      </c>
      <c r="D247">
        <v>2.3513505691684302</v>
      </c>
      <c r="E247" s="3" t="s">
        <v>32</v>
      </c>
      <c r="F247">
        <v>1.81620683002122</v>
      </c>
      <c r="G247" t="s">
        <v>33</v>
      </c>
      <c r="H247" t="s">
        <v>53</v>
      </c>
      <c r="I247">
        <f t="shared" si="8"/>
        <v>-8.4013257889939812</v>
      </c>
      <c r="J247">
        <f t="shared" si="9"/>
        <v>-8.6069009963204213</v>
      </c>
      <c r="K247" s="4" t="s">
        <v>34</v>
      </c>
      <c r="L247" t="s">
        <v>35</v>
      </c>
    </row>
    <row r="248" spans="1:12" x14ac:dyDescent="0.25">
      <c r="A248" t="s">
        <v>31</v>
      </c>
      <c r="B248" t="s">
        <v>36</v>
      </c>
      <c r="C248">
        <v>37</v>
      </c>
      <c r="D248">
        <v>2.35298089909318</v>
      </c>
      <c r="E248" s="3" t="s">
        <v>32</v>
      </c>
      <c r="F248">
        <v>1.80516110360794</v>
      </c>
      <c r="G248" t="s">
        <v>33</v>
      </c>
      <c r="H248" t="s">
        <v>53</v>
      </c>
      <c r="I248">
        <f t="shared" si="8"/>
        <v>-8.39757181561259</v>
      </c>
      <c r="J248">
        <f t="shared" si="9"/>
        <v>-8.6323347213009303</v>
      </c>
      <c r="K248" s="4" t="s">
        <v>34</v>
      </c>
      <c r="L248" t="s">
        <v>35</v>
      </c>
    </row>
    <row r="249" spans="1:12" x14ac:dyDescent="0.25">
      <c r="A249" t="s">
        <v>31</v>
      </c>
      <c r="B249" t="s">
        <v>36</v>
      </c>
      <c r="C249">
        <v>37</v>
      </c>
      <c r="D249">
        <v>2.3531834844684498</v>
      </c>
      <c r="E249" s="3" t="s">
        <v>32</v>
      </c>
      <c r="F249">
        <v>1.79550453405363</v>
      </c>
      <c r="G249" t="s">
        <v>33</v>
      </c>
      <c r="H249" t="s">
        <v>53</v>
      </c>
      <c r="I249">
        <f t="shared" si="8"/>
        <v>-8.3971053455474358</v>
      </c>
      <c r="J249">
        <f t="shared" si="9"/>
        <v>-8.6545697944061448</v>
      </c>
      <c r="K249" s="4" t="s">
        <v>34</v>
      </c>
      <c r="L249" t="s">
        <v>35</v>
      </c>
    </row>
    <row r="250" spans="1:12" x14ac:dyDescent="0.25">
      <c r="A250" t="s">
        <v>31</v>
      </c>
      <c r="B250" t="s">
        <v>36</v>
      </c>
      <c r="C250">
        <v>37</v>
      </c>
      <c r="D250">
        <v>2.3645186185606701</v>
      </c>
      <c r="E250" s="3" t="s">
        <v>32</v>
      </c>
      <c r="F250">
        <v>1.7885298089909301</v>
      </c>
      <c r="G250" t="s">
        <v>33</v>
      </c>
      <c r="H250" t="s">
        <v>53</v>
      </c>
      <c r="I250">
        <f t="shared" si="8"/>
        <v>-8.3710052347596005</v>
      </c>
      <c r="J250">
        <f t="shared" si="9"/>
        <v>-8.6706296923632493</v>
      </c>
      <c r="K250" s="4" t="s">
        <v>34</v>
      </c>
      <c r="L250" t="s">
        <v>35</v>
      </c>
    </row>
    <row r="251" spans="1:12" x14ac:dyDescent="0.25">
      <c r="A251" t="s">
        <v>31</v>
      </c>
      <c r="B251" t="s">
        <v>36</v>
      </c>
      <c r="C251">
        <v>37</v>
      </c>
      <c r="D251">
        <v>2.3715126374686402</v>
      </c>
      <c r="E251" s="3" t="s">
        <v>32</v>
      </c>
      <c r="F251">
        <v>1.78848157437777</v>
      </c>
      <c r="G251" t="s">
        <v>33</v>
      </c>
      <c r="H251" t="s">
        <v>53</v>
      </c>
      <c r="I251">
        <f t="shared" si="8"/>
        <v>-8.354900911081991</v>
      </c>
      <c r="J251">
        <f t="shared" si="9"/>
        <v>-8.670740756664479</v>
      </c>
      <c r="K251" s="4" t="s">
        <v>34</v>
      </c>
      <c r="L251" t="s">
        <v>35</v>
      </c>
    </row>
    <row r="252" spans="1:12" x14ac:dyDescent="0.25">
      <c r="A252" t="s">
        <v>31</v>
      </c>
      <c r="B252" t="s">
        <v>36</v>
      </c>
      <c r="C252">
        <v>37</v>
      </c>
      <c r="D252">
        <v>2.3771657341308101</v>
      </c>
      <c r="E252" s="3" t="s">
        <v>32</v>
      </c>
      <c r="F252">
        <v>1.7856839668145801</v>
      </c>
      <c r="G252" t="s">
        <v>33</v>
      </c>
      <c r="H252" t="s">
        <v>53</v>
      </c>
      <c r="I252">
        <f t="shared" si="8"/>
        <v>-8.3418841749784232</v>
      </c>
      <c r="J252">
        <f t="shared" si="9"/>
        <v>-8.6771824861355267</v>
      </c>
      <c r="K252" s="4" t="s">
        <v>34</v>
      </c>
      <c r="L252" t="s">
        <v>35</v>
      </c>
    </row>
    <row r="253" spans="1:12" x14ac:dyDescent="0.25">
      <c r="A253" t="s">
        <v>31</v>
      </c>
      <c r="B253" t="s">
        <v>36</v>
      </c>
      <c r="C253">
        <v>37</v>
      </c>
      <c r="D253">
        <v>2.3675188114991301</v>
      </c>
      <c r="E253" s="3" t="s">
        <v>32</v>
      </c>
      <c r="F253">
        <v>1.7788539455913499</v>
      </c>
      <c r="G253" t="s">
        <v>33</v>
      </c>
      <c r="H253" t="s">
        <v>53</v>
      </c>
      <c r="I253">
        <f t="shared" si="8"/>
        <v>-8.3640970352233968</v>
      </c>
      <c r="J253">
        <f t="shared" si="9"/>
        <v>-8.6929091911889707</v>
      </c>
      <c r="K253" s="4" t="s">
        <v>34</v>
      </c>
      <c r="L253" t="s">
        <v>35</v>
      </c>
    </row>
    <row r="254" spans="1:12" x14ac:dyDescent="0.25">
      <c r="A254" t="s">
        <v>31</v>
      </c>
      <c r="B254" t="s">
        <v>36</v>
      </c>
      <c r="C254">
        <v>37</v>
      </c>
      <c r="D254">
        <v>2.3607273779664202</v>
      </c>
      <c r="E254" s="3" t="s">
        <v>32</v>
      </c>
      <c r="F254">
        <v>1.7692456106501999</v>
      </c>
      <c r="G254" t="s">
        <v>33</v>
      </c>
      <c r="H254" t="s">
        <v>53</v>
      </c>
      <c r="I254">
        <f t="shared" si="8"/>
        <v>-8.3797348888358751</v>
      </c>
      <c r="J254">
        <f t="shared" si="9"/>
        <v>-8.7150331999929556</v>
      </c>
      <c r="K254" s="4" t="s">
        <v>34</v>
      </c>
      <c r="L254" t="s">
        <v>35</v>
      </c>
    </row>
    <row r="255" spans="1:12" x14ac:dyDescent="0.25">
      <c r="A255" t="s">
        <v>31</v>
      </c>
      <c r="B255" t="s">
        <v>36</v>
      </c>
      <c r="C255">
        <v>37</v>
      </c>
      <c r="D255">
        <v>2.35379124059425</v>
      </c>
      <c r="E255" s="3" t="s">
        <v>32</v>
      </c>
      <c r="F255">
        <v>1.7665348253907001</v>
      </c>
      <c r="G255" t="s">
        <v>33</v>
      </c>
      <c r="H255" t="s">
        <v>53</v>
      </c>
      <c r="I255">
        <f t="shared" si="8"/>
        <v>-8.3957059353519927</v>
      </c>
      <c r="J255">
        <f t="shared" si="9"/>
        <v>-8.7212750137217885</v>
      </c>
      <c r="K255" s="4" t="s">
        <v>34</v>
      </c>
      <c r="L255" t="s">
        <v>35</v>
      </c>
    </row>
    <row r="256" spans="1:12" x14ac:dyDescent="0.25">
      <c r="A256" t="s">
        <v>31</v>
      </c>
      <c r="B256" t="s">
        <v>36</v>
      </c>
      <c r="C256">
        <v>37</v>
      </c>
      <c r="D256">
        <v>2.3825294231140202</v>
      </c>
      <c r="E256" s="3" t="s">
        <v>32</v>
      </c>
      <c r="F256">
        <v>1.7966814586147</v>
      </c>
      <c r="G256" t="s">
        <v>33</v>
      </c>
      <c r="H256" t="s">
        <v>53</v>
      </c>
      <c r="I256">
        <f t="shared" si="8"/>
        <v>-8.3295338246822279</v>
      </c>
      <c r="J256">
        <f t="shared" si="9"/>
        <v>-8.6518598254562473</v>
      </c>
      <c r="K256" s="4" t="s">
        <v>34</v>
      </c>
      <c r="L256" t="s">
        <v>35</v>
      </c>
    </row>
    <row r="257" spans="1:12" x14ac:dyDescent="0.25">
      <c r="A257" t="s">
        <v>31</v>
      </c>
      <c r="B257" t="s">
        <v>36</v>
      </c>
      <c r="C257">
        <v>37</v>
      </c>
      <c r="D257">
        <v>2.39074860119621</v>
      </c>
      <c r="E257" s="3" t="s">
        <v>32</v>
      </c>
      <c r="F257">
        <v>1.80490063669689</v>
      </c>
      <c r="G257" t="s">
        <v>33</v>
      </c>
      <c r="H257" t="s">
        <v>53</v>
      </c>
      <c r="I257">
        <f t="shared" si="8"/>
        <v>-8.3106084677535144</v>
      </c>
      <c r="J257">
        <f t="shared" si="9"/>
        <v>-8.632934468527532</v>
      </c>
      <c r="K257" s="4" t="s">
        <v>34</v>
      </c>
      <c r="L257" t="s">
        <v>35</v>
      </c>
    </row>
    <row r="258" spans="1:12" x14ac:dyDescent="0.25">
      <c r="A258" t="s">
        <v>31</v>
      </c>
      <c r="B258" t="s">
        <v>36</v>
      </c>
      <c r="C258">
        <v>37</v>
      </c>
      <c r="D258">
        <v>2.3806675670461099</v>
      </c>
      <c r="E258" s="3" t="s">
        <v>32</v>
      </c>
      <c r="F258">
        <v>1.81876326451861</v>
      </c>
      <c r="G258" t="s">
        <v>33</v>
      </c>
      <c r="H258" t="s">
        <v>53</v>
      </c>
      <c r="I258">
        <f t="shared" si="8"/>
        <v>-8.3338209067094979</v>
      </c>
      <c r="J258">
        <f t="shared" si="9"/>
        <v>-8.6010145883555147</v>
      </c>
      <c r="K258" s="4" t="s">
        <v>34</v>
      </c>
      <c r="L258" t="s">
        <v>35</v>
      </c>
    </row>
    <row r="259" spans="1:12" x14ac:dyDescent="0.25">
      <c r="A259" t="s">
        <v>31</v>
      </c>
      <c r="B259" t="s">
        <v>36</v>
      </c>
      <c r="C259">
        <v>37</v>
      </c>
      <c r="D259">
        <v>2.4002797607563102</v>
      </c>
      <c r="E259" s="3" t="s">
        <v>32</v>
      </c>
      <c r="F259">
        <v>1.8172486976654401</v>
      </c>
      <c r="G259" t="s">
        <v>33</v>
      </c>
      <c r="H259" t="s">
        <v>53</v>
      </c>
      <c r="I259">
        <f t="shared" si="8"/>
        <v>-8.2886621618314784</v>
      </c>
      <c r="J259">
        <f t="shared" si="9"/>
        <v>-8.6045020074139682</v>
      </c>
      <c r="K259" s="4" t="s">
        <v>34</v>
      </c>
      <c r="L259" t="s">
        <v>35</v>
      </c>
    </row>
    <row r="260" spans="1:12" x14ac:dyDescent="0.25">
      <c r="A260" t="s">
        <v>31</v>
      </c>
      <c r="B260" t="s">
        <v>36</v>
      </c>
      <c r="C260">
        <v>37</v>
      </c>
      <c r="D260">
        <v>2.41190430252749</v>
      </c>
      <c r="E260" s="3" t="s">
        <v>32</v>
      </c>
      <c r="F260">
        <v>1.7964788732394299</v>
      </c>
      <c r="G260" t="s">
        <v>33</v>
      </c>
      <c r="H260" t="s">
        <v>53</v>
      </c>
      <c r="I260">
        <f t="shared" si="8"/>
        <v>-8.2618956652362741</v>
      </c>
      <c r="J260">
        <f t="shared" si="9"/>
        <v>-8.6523262955214015</v>
      </c>
      <c r="K260" s="4" t="s">
        <v>34</v>
      </c>
      <c r="L260" t="s">
        <v>35</v>
      </c>
    </row>
    <row r="261" spans="1:12" x14ac:dyDescent="0.25">
      <c r="A261" t="s">
        <v>31</v>
      </c>
      <c r="B261" t="s">
        <v>36</v>
      </c>
      <c r="C261">
        <v>37</v>
      </c>
      <c r="D261">
        <v>2.4110939610264301</v>
      </c>
      <c r="E261" s="3" t="s">
        <v>32</v>
      </c>
      <c r="F261">
        <v>1.8351051514566801</v>
      </c>
      <c r="G261" t="s">
        <v>33</v>
      </c>
      <c r="H261" t="s">
        <v>53</v>
      </c>
      <c r="I261">
        <f t="shared" si="8"/>
        <v>-8.2637615454968483</v>
      </c>
      <c r="J261">
        <f t="shared" si="9"/>
        <v>-8.563386003100522</v>
      </c>
      <c r="K261" s="4" t="s">
        <v>34</v>
      </c>
      <c r="L261" t="s">
        <v>35</v>
      </c>
    </row>
    <row r="262" spans="1:12" x14ac:dyDescent="0.25">
      <c r="A262" t="s">
        <v>31</v>
      </c>
      <c r="B262" t="s">
        <v>36</v>
      </c>
      <c r="C262">
        <v>37</v>
      </c>
      <c r="D262">
        <v>2.4308797993439999</v>
      </c>
      <c r="E262" s="3" t="s">
        <v>32</v>
      </c>
      <c r="F262">
        <v>1.8253135249855199</v>
      </c>
      <c r="G262" t="s">
        <v>33</v>
      </c>
      <c r="H262" t="s">
        <v>53</v>
      </c>
      <c r="I262">
        <f t="shared" si="8"/>
        <v>-8.2182029691344223</v>
      </c>
      <c r="J262">
        <f t="shared" si="9"/>
        <v>-8.585932056249181</v>
      </c>
      <c r="K262" s="4" t="s">
        <v>34</v>
      </c>
      <c r="L262" t="s">
        <v>35</v>
      </c>
    </row>
    <row r="263" spans="1:12" x14ac:dyDescent="0.25">
      <c r="A263" t="s">
        <v>31</v>
      </c>
      <c r="B263" t="s">
        <v>36</v>
      </c>
      <c r="C263">
        <v>37</v>
      </c>
      <c r="D263">
        <v>2.4378738182519699</v>
      </c>
      <c r="E263" s="3" t="s">
        <v>32</v>
      </c>
      <c r="F263">
        <v>1.8252652903723701</v>
      </c>
      <c r="G263" t="s">
        <v>33</v>
      </c>
      <c r="H263" t="s">
        <v>53</v>
      </c>
      <c r="I263">
        <f t="shared" si="8"/>
        <v>-8.2020986454568128</v>
      </c>
      <c r="J263">
        <f t="shared" si="9"/>
        <v>-8.5860431205503858</v>
      </c>
      <c r="K263" s="4" t="s">
        <v>34</v>
      </c>
      <c r="L263" t="s">
        <v>35</v>
      </c>
    </row>
    <row r="264" spans="1:12" x14ac:dyDescent="0.25">
      <c r="A264" t="s">
        <v>31</v>
      </c>
      <c r="B264" t="s">
        <v>36</v>
      </c>
      <c r="C264">
        <v>37</v>
      </c>
      <c r="D264">
        <v>2.4625892340343398</v>
      </c>
      <c r="E264" s="3" t="s">
        <v>32</v>
      </c>
      <c r="F264">
        <v>1.8471638047462799</v>
      </c>
      <c r="G264" t="s">
        <v>33</v>
      </c>
      <c r="H264" t="s">
        <v>53</v>
      </c>
      <c r="I264">
        <f t="shared" si="8"/>
        <v>-8.1451892975091766</v>
      </c>
      <c r="J264">
        <f t="shared" si="9"/>
        <v>-8.5356199277943041</v>
      </c>
      <c r="K264" s="4" t="s">
        <v>34</v>
      </c>
      <c r="L264" t="s">
        <v>35</v>
      </c>
    </row>
    <row r="265" spans="1:12" x14ac:dyDescent="0.25">
      <c r="A265" t="s">
        <v>31</v>
      </c>
      <c r="B265" t="s">
        <v>36</v>
      </c>
      <c r="C265">
        <v>37</v>
      </c>
      <c r="D265">
        <v>2.4913563573220099</v>
      </c>
      <c r="E265" s="3" t="s">
        <v>32</v>
      </c>
      <c r="F265">
        <v>1.87593092803395</v>
      </c>
      <c r="G265" t="s">
        <v>33</v>
      </c>
      <c r="H265" t="s">
        <v>53</v>
      </c>
      <c r="I265">
        <f t="shared" si="8"/>
        <v>-8.0789505482586659</v>
      </c>
      <c r="J265">
        <f t="shared" si="9"/>
        <v>-8.4693811785437934</v>
      </c>
      <c r="K265" s="4" t="s">
        <v>34</v>
      </c>
      <c r="L265" t="s">
        <v>35</v>
      </c>
    </row>
    <row r="266" spans="1:12" x14ac:dyDescent="0.25">
      <c r="A266" t="s">
        <v>31</v>
      </c>
      <c r="B266" t="s">
        <v>36</v>
      </c>
      <c r="C266">
        <v>37</v>
      </c>
      <c r="D266">
        <v>2.4286995948292498</v>
      </c>
      <c r="E266" s="3" t="s">
        <v>32</v>
      </c>
      <c r="F266">
        <v>1.8625699401890701</v>
      </c>
      <c r="G266" t="s">
        <v>33</v>
      </c>
      <c r="H266" t="s">
        <v>53</v>
      </c>
      <c r="I266">
        <f t="shared" si="8"/>
        <v>-8.2232230755497646</v>
      </c>
      <c r="J266">
        <f t="shared" si="9"/>
        <v>-8.5001459899830891</v>
      </c>
      <c r="K266" s="4" t="s">
        <v>34</v>
      </c>
      <c r="L266" t="s">
        <v>35</v>
      </c>
    </row>
    <row r="267" spans="1:12" x14ac:dyDescent="0.25">
      <c r="A267" t="s">
        <v>31</v>
      </c>
      <c r="B267" t="s">
        <v>36</v>
      </c>
      <c r="C267">
        <v>37</v>
      </c>
      <c r="D267">
        <v>2.41168242330696</v>
      </c>
      <c r="E267" s="3" t="s">
        <v>32</v>
      </c>
      <c r="F267">
        <v>1.8737217827513</v>
      </c>
      <c r="G267" t="s">
        <v>33</v>
      </c>
      <c r="H267" t="s">
        <v>53</v>
      </c>
      <c r="I267">
        <f t="shared" si="8"/>
        <v>-8.262406561021912</v>
      </c>
      <c r="J267">
        <f t="shared" si="9"/>
        <v>-8.4744679235398817</v>
      </c>
      <c r="K267" s="4" t="s">
        <v>34</v>
      </c>
      <c r="L267" t="s">
        <v>35</v>
      </c>
    </row>
    <row r="268" spans="1:12" x14ac:dyDescent="0.25">
      <c r="A268" t="s">
        <v>31</v>
      </c>
      <c r="B268" t="s">
        <v>36</v>
      </c>
      <c r="C268">
        <v>37</v>
      </c>
      <c r="D268">
        <v>2.39183870345359</v>
      </c>
      <c r="E268" s="3" t="s">
        <v>32</v>
      </c>
      <c r="F268">
        <v>1.8862724290951101</v>
      </c>
      <c r="G268" t="s">
        <v>33</v>
      </c>
      <c r="H268" t="s">
        <v>53</v>
      </c>
      <c r="I268">
        <f t="shared" si="8"/>
        <v>-8.3080984145458316</v>
      </c>
      <c r="J268">
        <f t="shared" si="9"/>
        <v>-8.445568992361185</v>
      </c>
      <c r="K268" s="4" t="s">
        <v>34</v>
      </c>
      <c r="L268" t="s">
        <v>35</v>
      </c>
    </row>
    <row r="269" spans="1:12" x14ac:dyDescent="0.25">
      <c r="A269" t="s">
        <v>31</v>
      </c>
      <c r="B269" t="s">
        <v>36</v>
      </c>
      <c r="C269">
        <v>37</v>
      </c>
      <c r="D269">
        <v>2.38178661007138</v>
      </c>
      <c r="E269" s="3" t="s">
        <v>32</v>
      </c>
      <c r="F269">
        <v>1.89875554698051</v>
      </c>
      <c r="G269" t="s">
        <v>33</v>
      </c>
      <c r="H269" t="s">
        <v>53</v>
      </c>
      <c r="I269">
        <f t="shared" si="8"/>
        <v>-8.3312442149210924</v>
      </c>
      <c r="J269">
        <f t="shared" si="9"/>
        <v>-8.416825551204175</v>
      </c>
      <c r="K269" s="4" t="s">
        <v>34</v>
      </c>
      <c r="L269" t="s">
        <v>35</v>
      </c>
    </row>
    <row r="270" spans="1:12" x14ac:dyDescent="0.25">
      <c r="A270" t="s">
        <v>31</v>
      </c>
      <c r="B270" t="s">
        <v>36</v>
      </c>
      <c r="C270">
        <v>37</v>
      </c>
      <c r="D270">
        <v>2.3692552575728301</v>
      </c>
      <c r="E270" s="3" t="s">
        <v>32</v>
      </c>
      <c r="F270">
        <v>1.8960833494115299</v>
      </c>
      <c r="G270" t="s">
        <v>33</v>
      </c>
      <c r="H270" t="s">
        <v>53</v>
      </c>
      <c r="I270">
        <f t="shared" si="8"/>
        <v>-8.3600987203793071</v>
      </c>
      <c r="J270">
        <f t="shared" si="9"/>
        <v>-8.4229785134920441</v>
      </c>
      <c r="K270" s="4" t="s">
        <v>34</v>
      </c>
      <c r="L270" t="s">
        <v>35</v>
      </c>
    </row>
    <row r="271" spans="1:12" x14ac:dyDescent="0.25">
      <c r="A271" t="s">
        <v>31</v>
      </c>
      <c r="B271" t="s">
        <v>36</v>
      </c>
      <c r="C271">
        <v>37</v>
      </c>
      <c r="D271">
        <v>2.37817866100713</v>
      </c>
      <c r="E271" s="3" t="s">
        <v>32</v>
      </c>
      <c r="F271">
        <v>1.93740111904302</v>
      </c>
      <c r="G271" t="s">
        <v>33</v>
      </c>
      <c r="H271" t="s">
        <v>53</v>
      </c>
      <c r="I271">
        <f t="shared" si="8"/>
        <v>-8.339551824652716</v>
      </c>
      <c r="J271">
        <f t="shared" si="9"/>
        <v>-8.3278408330628135</v>
      </c>
      <c r="K271" s="4" t="s">
        <v>34</v>
      </c>
      <c r="L271" t="s">
        <v>35</v>
      </c>
    </row>
    <row r="272" spans="1:12" x14ac:dyDescent="0.25">
      <c r="A272" t="s">
        <v>31</v>
      </c>
      <c r="B272" t="s">
        <v>36</v>
      </c>
      <c r="C272">
        <v>37</v>
      </c>
      <c r="D272">
        <v>2.41912020065599</v>
      </c>
      <c r="E272" s="3" t="s">
        <v>32</v>
      </c>
      <c r="F272">
        <v>1.9191877291144099</v>
      </c>
      <c r="G272" t="s">
        <v>33</v>
      </c>
      <c r="H272" t="s">
        <v>53</v>
      </c>
      <c r="I272">
        <f t="shared" si="8"/>
        <v>-8.2452804457730267</v>
      </c>
      <c r="J272">
        <f t="shared" si="9"/>
        <v>-8.369778713205319</v>
      </c>
      <c r="K272" s="4" t="s">
        <v>34</v>
      </c>
      <c r="L272" t="s">
        <v>35</v>
      </c>
    </row>
    <row r="273" spans="1:12" x14ac:dyDescent="0.25">
      <c r="A273" t="s">
        <v>31</v>
      </c>
      <c r="B273" t="s">
        <v>36</v>
      </c>
      <c r="C273">
        <v>37</v>
      </c>
      <c r="D273">
        <v>2.4289407678950399</v>
      </c>
      <c r="E273" s="3" t="s">
        <v>32</v>
      </c>
      <c r="F273">
        <v>1.9177406907196599</v>
      </c>
      <c r="G273" t="s">
        <v>33</v>
      </c>
      <c r="H273" t="s">
        <v>53</v>
      </c>
      <c r="I273">
        <f t="shared" si="8"/>
        <v>-8.2226677540436448</v>
      </c>
      <c r="J273">
        <f t="shared" si="9"/>
        <v>-8.3731106422420591</v>
      </c>
      <c r="K273" s="4" t="s">
        <v>34</v>
      </c>
      <c r="L273" t="s">
        <v>35</v>
      </c>
    </row>
    <row r="274" spans="1:12" x14ac:dyDescent="0.25">
      <c r="A274" t="s">
        <v>31</v>
      </c>
      <c r="B274" t="s">
        <v>36</v>
      </c>
      <c r="C274">
        <v>37</v>
      </c>
      <c r="D274">
        <v>2.4537140652131901</v>
      </c>
      <c r="E274" s="3" t="s">
        <v>32</v>
      </c>
      <c r="F274">
        <v>1.9368801852209101</v>
      </c>
      <c r="G274" t="s">
        <v>33</v>
      </c>
      <c r="H274" t="s">
        <v>53</v>
      </c>
      <c r="I274">
        <f t="shared" si="8"/>
        <v>-8.1656251289345629</v>
      </c>
      <c r="J274">
        <f t="shared" si="9"/>
        <v>-8.3290403275160401</v>
      </c>
      <c r="K274" s="4" t="s">
        <v>34</v>
      </c>
      <c r="L274" t="s">
        <v>35</v>
      </c>
    </row>
    <row r="275" spans="1:12" x14ac:dyDescent="0.25">
      <c r="A275" t="s">
        <v>31</v>
      </c>
      <c r="B275" t="s">
        <v>36</v>
      </c>
      <c r="C275">
        <v>37</v>
      </c>
      <c r="D275">
        <v>2.4475593285741799</v>
      </c>
      <c r="E275" s="3" t="s">
        <v>32</v>
      </c>
      <c r="F275">
        <v>1.8969226316804899</v>
      </c>
      <c r="G275" t="s">
        <v>33</v>
      </c>
      <c r="H275" t="s">
        <v>53</v>
      </c>
      <c r="I275">
        <f t="shared" si="8"/>
        <v>-8.1797969337708523</v>
      </c>
      <c r="J275">
        <f t="shared" si="9"/>
        <v>-8.4210459946507221</v>
      </c>
      <c r="K275" s="4" t="s">
        <v>34</v>
      </c>
      <c r="L275" t="s">
        <v>35</v>
      </c>
    </row>
    <row r="276" spans="1:12" x14ac:dyDescent="0.25">
      <c r="A276" t="s">
        <v>31</v>
      </c>
      <c r="B276" t="s">
        <v>36</v>
      </c>
      <c r="C276">
        <v>37</v>
      </c>
      <c r="D276">
        <v>2.4573509550453401</v>
      </c>
      <c r="E276" s="3" t="s">
        <v>32</v>
      </c>
      <c r="F276">
        <v>1.89685510322207</v>
      </c>
      <c r="G276" t="s">
        <v>33</v>
      </c>
      <c r="H276" t="s">
        <v>53</v>
      </c>
      <c r="I276">
        <f t="shared" si="8"/>
        <v>-8.1572508806221915</v>
      </c>
      <c r="J276">
        <f t="shared" si="9"/>
        <v>-8.4212014846724337</v>
      </c>
      <c r="K276" s="4" t="s">
        <v>34</v>
      </c>
      <c r="L276" t="s">
        <v>35</v>
      </c>
    </row>
    <row r="277" spans="1:12" x14ac:dyDescent="0.25">
      <c r="A277" t="s">
        <v>31</v>
      </c>
      <c r="B277" t="s">
        <v>36</v>
      </c>
      <c r="C277">
        <v>37</v>
      </c>
      <c r="D277">
        <v>2.5184931506849302</v>
      </c>
      <c r="E277" s="3" t="s">
        <v>32</v>
      </c>
      <c r="F277">
        <v>1.9157437777349</v>
      </c>
      <c r="G277" t="s">
        <v>33</v>
      </c>
      <c r="H277" t="s">
        <v>53</v>
      </c>
      <c r="I277">
        <f t="shared" si="8"/>
        <v>-8.0164657723895463</v>
      </c>
      <c r="J277">
        <f t="shared" si="9"/>
        <v>-8.3777087043127736</v>
      </c>
      <c r="K277" s="4" t="s">
        <v>34</v>
      </c>
      <c r="L277" t="s">
        <v>35</v>
      </c>
    </row>
    <row r="278" spans="1:12" x14ac:dyDescent="0.25">
      <c r="A278" t="s">
        <v>31</v>
      </c>
      <c r="B278" t="s">
        <v>36</v>
      </c>
      <c r="C278">
        <v>37</v>
      </c>
      <c r="D278">
        <v>2.49069071966042</v>
      </c>
      <c r="E278" s="3" t="s">
        <v>32</v>
      </c>
      <c r="F278">
        <v>1.7076596565695501</v>
      </c>
      <c r="G278" t="s">
        <v>33</v>
      </c>
      <c r="H278" t="s">
        <v>53</v>
      </c>
      <c r="I278">
        <f t="shared" si="8"/>
        <v>-8.0804832356155796</v>
      </c>
      <c r="J278">
        <f t="shared" si="9"/>
        <v>-8.8568400997968748</v>
      </c>
      <c r="K278" s="4" t="s">
        <v>34</v>
      </c>
      <c r="L278" t="s">
        <v>35</v>
      </c>
    </row>
    <row r="279" spans="1:12" x14ac:dyDescent="0.25">
      <c r="A279" t="s">
        <v>31</v>
      </c>
      <c r="B279" t="s">
        <v>36</v>
      </c>
      <c r="C279">
        <v>37</v>
      </c>
      <c r="D279">
        <v>2.4582384719274502</v>
      </c>
      <c r="E279" s="3" t="s">
        <v>32</v>
      </c>
      <c r="F279">
        <v>1.9878834651746</v>
      </c>
      <c r="G279" t="s">
        <v>33</v>
      </c>
      <c r="H279" t="s">
        <v>53</v>
      </c>
      <c r="I279">
        <f t="shared" si="8"/>
        <v>-8.1552072974796648</v>
      </c>
      <c r="J279">
        <f t="shared" si="9"/>
        <v>-8.2116009354008703</v>
      </c>
      <c r="K279" s="4" t="s">
        <v>34</v>
      </c>
      <c r="L279" t="s">
        <v>35</v>
      </c>
    </row>
    <row r="280" spans="1:12" x14ac:dyDescent="0.25">
      <c r="A280" t="s">
        <v>31</v>
      </c>
      <c r="B280" t="s">
        <v>36</v>
      </c>
      <c r="C280">
        <v>37</v>
      </c>
      <c r="D280">
        <v>2.5084217634574499</v>
      </c>
      <c r="E280" s="3" t="s">
        <v>32</v>
      </c>
      <c r="F280">
        <v>1.99581323557785</v>
      </c>
      <c r="G280" t="s">
        <v>33</v>
      </c>
      <c r="H280" t="s">
        <v>53</v>
      </c>
      <c r="I280">
        <f t="shared" si="8"/>
        <v>-8.0396559984853138</v>
      </c>
      <c r="J280">
        <f t="shared" si="9"/>
        <v>-8.1933419642794831</v>
      </c>
      <c r="K280" s="4" t="s">
        <v>34</v>
      </c>
      <c r="L280" t="s">
        <v>35</v>
      </c>
    </row>
    <row r="281" spans="1:12" x14ac:dyDescent="0.25">
      <c r="A281" t="s">
        <v>31</v>
      </c>
      <c r="B281" t="s">
        <v>36</v>
      </c>
      <c r="C281">
        <v>37</v>
      </c>
      <c r="D281">
        <v>2.5289697086629301</v>
      </c>
      <c r="E281" s="3" t="s">
        <v>32</v>
      </c>
      <c r="F281">
        <v>2.0163611807833299</v>
      </c>
      <c r="G281" t="s">
        <v>33</v>
      </c>
      <c r="H281" t="s">
        <v>53</v>
      </c>
      <c r="I281">
        <f t="shared" si="8"/>
        <v>-7.9923426061635165</v>
      </c>
      <c r="J281">
        <f t="shared" si="9"/>
        <v>-8.1460285719576859</v>
      </c>
      <c r="K281" s="4" t="s">
        <v>34</v>
      </c>
      <c r="L281" t="s">
        <v>35</v>
      </c>
    </row>
    <row r="282" spans="1:12" s="5" customFormat="1" x14ac:dyDescent="0.25">
      <c r="A282" s="5" t="s">
        <v>37</v>
      </c>
      <c r="B282" s="5" t="s">
        <v>15</v>
      </c>
      <c r="C282" s="5">
        <v>37.5</v>
      </c>
      <c r="D282" s="5">
        <f>(0.141+0.133+0.137+0.13)/4</f>
        <v>0.13525000000000001</v>
      </c>
      <c r="E282" s="5" t="s">
        <v>38</v>
      </c>
      <c r="F282" s="5">
        <v>36.799999999999997</v>
      </c>
      <c r="G282" s="5" t="s">
        <v>39</v>
      </c>
      <c r="H282" s="5" t="s">
        <v>52</v>
      </c>
      <c r="I282" s="5">
        <f>LN(((D282))/(10^3))</f>
        <v>-8.9083856402376824</v>
      </c>
      <c r="J282" s="5">
        <f>LN(F282*D282*0.001*20.1/3/3600)</f>
        <v>-11.589469393110079</v>
      </c>
      <c r="K282" s="5" t="s">
        <v>40</v>
      </c>
      <c r="L282" s="5" t="s">
        <v>41</v>
      </c>
    </row>
    <row r="283" spans="1:12" s="5" customFormat="1" x14ac:dyDescent="0.25">
      <c r="A283" s="5" t="s">
        <v>37</v>
      </c>
      <c r="B283" s="5" t="s">
        <v>15</v>
      </c>
      <c r="C283" s="5">
        <v>37.5</v>
      </c>
      <c r="D283" s="5">
        <f>(0.141+0.133+0.137+0.13)/4</f>
        <v>0.13525000000000001</v>
      </c>
      <c r="E283" s="5" t="s">
        <v>38</v>
      </c>
      <c r="F283" s="5">
        <v>42.6</v>
      </c>
      <c r="G283" s="5" t="s">
        <v>39</v>
      </c>
      <c r="H283" s="5" t="s">
        <v>52</v>
      </c>
      <c r="I283" s="5">
        <f>LN(((D283))/(10^3))</f>
        <v>-8.9083856402376824</v>
      </c>
      <c r="J283" s="5">
        <f>LN(F283*D283*0.001*20.1/3/3600)</f>
        <v>-11.443112985009639</v>
      </c>
      <c r="K283" s="5" t="s">
        <v>42</v>
      </c>
      <c r="L283" s="5" t="s">
        <v>41</v>
      </c>
    </row>
    <row r="284" spans="1:12" s="5" customFormat="1" x14ac:dyDescent="0.25">
      <c r="A284" s="5" t="s">
        <v>37</v>
      </c>
      <c r="B284" s="5" t="s">
        <v>15</v>
      </c>
      <c r="C284" s="5">
        <v>37.5</v>
      </c>
      <c r="D284" s="5">
        <f>(0.141+0.133+0.137+0.13)/4</f>
        <v>0.13525000000000001</v>
      </c>
      <c r="E284" s="5" t="s">
        <v>38</v>
      </c>
      <c r="F284" s="5">
        <v>40</v>
      </c>
      <c r="G284" s="5" t="s">
        <v>39</v>
      </c>
      <c r="H284" s="5" t="s">
        <v>52</v>
      </c>
      <c r="I284" s="5">
        <f>LN(((D284))/(10^3))</f>
        <v>-8.9083856402376824</v>
      </c>
      <c r="J284" s="5">
        <f>LN(F284*D284*0.001*20.1/3/3600)</f>
        <v>-11.506087784171028</v>
      </c>
      <c r="K284" s="5" t="s">
        <v>43</v>
      </c>
      <c r="L284" s="5" t="s">
        <v>41</v>
      </c>
    </row>
    <row r="285" spans="1:12" s="5" customFormat="1" x14ac:dyDescent="0.25">
      <c r="A285" s="5" t="s">
        <v>37</v>
      </c>
      <c r="B285" s="5" t="s">
        <v>15</v>
      </c>
      <c r="C285" s="5">
        <v>37.5</v>
      </c>
      <c r="D285" s="5">
        <f>(0.141+0.133+0.137+0.13)/4</f>
        <v>0.13525000000000001</v>
      </c>
      <c r="E285" s="5" t="s">
        <v>38</v>
      </c>
      <c r="F285" s="5">
        <v>35</v>
      </c>
      <c r="G285" s="5" t="s">
        <v>39</v>
      </c>
      <c r="H285" s="5" t="s">
        <v>52</v>
      </c>
      <c r="I285" s="5">
        <f>LN(((D285))/(10^3))</f>
        <v>-8.9083856402376824</v>
      </c>
      <c r="J285" s="5">
        <f>LN(F285*D285*0.001*20.1/3/3600)</f>
        <v>-11.63961917679555</v>
      </c>
      <c r="K285" s="5" t="s">
        <v>44</v>
      </c>
      <c r="L285" s="5" t="s">
        <v>41</v>
      </c>
    </row>
  </sheetData>
  <sortState xmlns:xlrd2="http://schemas.microsoft.com/office/spreadsheetml/2017/richdata2" ref="A2:L281">
    <sortCondition ref="B2:B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7664-9488-4692-A1D7-5011F20C9B82}">
  <dimension ref="A1:C13"/>
  <sheetViews>
    <sheetView workbookViewId="0">
      <selection activeCell="B6" sqref="B6"/>
    </sheetView>
  </sheetViews>
  <sheetFormatPr defaultRowHeight="15.75" x14ac:dyDescent="0.25"/>
  <cols>
    <col min="1" max="1" width="31.875" customWidth="1"/>
    <col min="2" max="2" width="41.75" customWidth="1"/>
    <col min="3" max="3" width="52" customWidth="1"/>
  </cols>
  <sheetData>
    <row r="1" spans="1:3" s="6" customFormat="1" x14ac:dyDescent="0.25">
      <c r="A1" s="9" t="s">
        <v>56</v>
      </c>
      <c r="B1" s="9" t="s">
        <v>57</v>
      </c>
      <c r="C1" s="9" t="s">
        <v>59</v>
      </c>
    </row>
    <row r="2" spans="1:3" x14ac:dyDescent="0.25">
      <c r="A2" s="7" t="s">
        <v>0</v>
      </c>
      <c r="B2" t="s">
        <v>58</v>
      </c>
      <c r="C2" t="s">
        <v>60</v>
      </c>
    </row>
    <row r="3" spans="1:3" x14ac:dyDescent="0.25">
      <c r="A3" s="7" t="s">
        <v>1</v>
      </c>
      <c r="B3" t="s">
        <v>61</v>
      </c>
      <c r="C3" t="s">
        <v>62</v>
      </c>
    </row>
    <row r="4" spans="1:3" x14ac:dyDescent="0.25">
      <c r="A4" s="7" t="s">
        <v>55</v>
      </c>
      <c r="B4" t="s">
        <v>63</v>
      </c>
      <c r="C4" t="s">
        <v>64</v>
      </c>
    </row>
    <row r="5" spans="1:3" x14ac:dyDescent="0.25">
      <c r="A5" s="7" t="s">
        <v>54</v>
      </c>
      <c r="B5" t="s">
        <v>65</v>
      </c>
      <c r="C5" t="s">
        <v>66</v>
      </c>
    </row>
    <row r="6" spans="1:3" x14ac:dyDescent="0.25">
      <c r="A6" s="7" t="s">
        <v>45</v>
      </c>
      <c r="B6" t="s">
        <v>70</v>
      </c>
      <c r="C6" t="s">
        <v>67</v>
      </c>
    </row>
    <row r="7" spans="1:3" x14ac:dyDescent="0.25">
      <c r="A7" s="7" t="s">
        <v>46</v>
      </c>
      <c r="B7" t="s">
        <v>68</v>
      </c>
      <c r="C7" t="s">
        <v>66</v>
      </c>
    </row>
    <row r="8" spans="1:3" x14ac:dyDescent="0.25">
      <c r="A8" s="7" t="s">
        <v>2</v>
      </c>
      <c r="B8" t="s">
        <v>69</v>
      </c>
      <c r="C8" t="s">
        <v>67</v>
      </c>
    </row>
    <row r="9" spans="1:3" x14ac:dyDescent="0.25">
      <c r="A9" s="7" t="s">
        <v>3</v>
      </c>
      <c r="B9" t="s">
        <v>71</v>
      </c>
      <c r="C9" t="s">
        <v>67</v>
      </c>
    </row>
    <row r="10" spans="1:3" x14ac:dyDescent="0.25">
      <c r="A10" s="7" t="s">
        <v>47</v>
      </c>
      <c r="B10" t="s">
        <v>73</v>
      </c>
      <c r="C10" t="s">
        <v>72</v>
      </c>
    </row>
    <row r="11" spans="1:3" x14ac:dyDescent="0.25">
      <c r="A11" s="7" t="s">
        <v>48</v>
      </c>
      <c r="B11" t="s">
        <v>75</v>
      </c>
      <c r="C11" t="s">
        <v>74</v>
      </c>
    </row>
    <row r="12" spans="1:3" x14ac:dyDescent="0.25">
      <c r="A12" s="8" t="s">
        <v>49</v>
      </c>
      <c r="B12" t="s">
        <v>76</v>
      </c>
      <c r="C12" t="s">
        <v>67</v>
      </c>
    </row>
    <row r="13" spans="1:3" x14ac:dyDescent="0.25">
      <c r="A13" s="7" t="s">
        <v>50</v>
      </c>
      <c r="B13" t="s">
        <v>79</v>
      </c>
      <c r="C1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Grunberg, Rita Lynn</cp:lastModifiedBy>
  <dcterms:created xsi:type="dcterms:W3CDTF">2020-06-16T20:56:32Z</dcterms:created>
  <dcterms:modified xsi:type="dcterms:W3CDTF">2020-07-15T15:48:30Z</dcterms:modified>
</cp:coreProperties>
</file>