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1116eed35c13/Documents/ms excel/"/>
    </mc:Choice>
  </mc:AlternateContent>
  <xr:revisionPtr revIDLastSave="898" documentId="8_{7E1611B5-8C7C-4274-8E70-2BD0AF6B99DE}" xr6:coauthVersionLast="47" xr6:coauthVersionMax="47" xr10:uidLastSave="{0B670B57-8C3A-406F-BC00-EBA7E73B72E0}"/>
  <bookViews>
    <workbookView xWindow="-108" yWindow="-108" windowWidth="23256" windowHeight="12456" activeTab="5" xr2:uid="{933AB44E-D802-46F2-AF72-9830F42216A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Sheet4!$A$4:$F$12</definedName>
    <definedName name="_xlchart.v1.1" hidden="1">Sheet4!$G$2:$G$3</definedName>
    <definedName name="_xlchart.v1.2" hidden="1">Sheet4!$G$4:$G$12</definedName>
    <definedName name="_xlchart.v1.3" hidden="1">Sheet4!$H$2:$H$3</definedName>
    <definedName name="_xlchart.v1.4" hidden="1">Sheet4!$H$4:$H$12</definedName>
    <definedName name="_xlchart.v1.5" hidden="1">Sheet4!$I$2:$I$3</definedName>
    <definedName name="_xlchart.v1.6" hidden="1">Sheet4!$I$4:$I$12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6" l="1" a="1"/>
  <c r="K3" i="6"/>
  <c r="E17" i="5"/>
  <c r="G5" i="4"/>
  <c r="H5" i="4" s="1"/>
  <c r="I5" i="4" s="1"/>
  <c r="G6" i="4"/>
  <c r="G7" i="4"/>
  <c r="G8" i="4"/>
  <c r="G9" i="4"/>
  <c r="G10" i="4"/>
  <c r="G11" i="4"/>
  <c r="G12" i="4"/>
  <c r="G4" i="4"/>
  <c r="H4" i="4"/>
  <c r="I4" i="4" s="1"/>
  <c r="H7" i="4"/>
  <c r="I7" i="4" s="1"/>
  <c r="H11" i="4"/>
  <c r="I11" i="4" s="1"/>
  <c r="F4" i="2" a="1"/>
  <c r="F4" i="2" s="1"/>
  <c r="E16" i="3"/>
  <c r="J9" i="1" a="1"/>
  <c r="J9" i="1" s="1"/>
  <c r="K4" i="6" a="1"/>
  <c r="K4" i="6"/>
  <c r="K5" i="6" a="1"/>
  <c r="K5" i="6" s="1"/>
  <c r="K6" i="6" a="1"/>
  <c r="K6" i="6" s="1"/>
  <c r="K7" i="6" a="1"/>
  <c r="K7" i="6" s="1"/>
  <c r="K9" i="6" a="1"/>
  <c r="K9" i="6" s="1"/>
  <c r="K10" i="6" a="1"/>
  <c r="K10" i="6"/>
  <c r="K11" i="6" a="1"/>
  <c r="K11" i="6"/>
  <c r="I3" i="6"/>
  <c r="J4" i="6"/>
  <c r="J5" i="6"/>
  <c r="J6" i="6"/>
  <c r="J7" i="6"/>
  <c r="J8" i="6"/>
  <c r="J9" i="6"/>
  <c r="J10" i="6"/>
  <c r="J11" i="6"/>
  <c r="J3" i="6"/>
  <c r="I4" i="6"/>
  <c r="I5" i="6"/>
  <c r="I6" i="6"/>
  <c r="I7" i="6"/>
  <c r="I8" i="6"/>
  <c r="K8" i="6" s="1" a="1"/>
  <c r="K8" i="6" s="1"/>
  <c r="I9" i="6"/>
  <c r="I10" i="6"/>
  <c r="I11" i="6"/>
  <c r="E18" i="5"/>
  <c r="D18" i="5"/>
  <c r="D19" i="5"/>
  <c r="E19" i="5"/>
  <c r="D17" i="5"/>
  <c r="C18" i="5"/>
  <c r="C19" i="5"/>
  <c r="C17" i="5"/>
  <c r="B18" i="5"/>
  <c r="B19" i="5"/>
  <c r="B17" i="5"/>
  <c r="H8" i="4"/>
  <c r="I8" i="4" s="1"/>
  <c r="H6" i="4"/>
  <c r="I6" i="4" s="1"/>
  <c r="H9" i="4"/>
  <c r="I9" i="4" s="1"/>
  <c r="H10" i="4"/>
  <c r="I10" i="4" s="1"/>
  <c r="H12" i="4"/>
  <c r="I12" i="4" s="1"/>
  <c r="D4" i="3"/>
  <c r="D5" i="3"/>
  <c r="D6" i="3"/>
  <c r="D7" i="3"/>
  <c r="D8" i="3"/>
  <c r="D9" i="3"/>
  <c r="D10" i="3"/>
  <c r="D11" i="3"/>
  <c r="D12" i="3"/>
  <c r="D13" i="3"/>
  <c r="F5" i="2" a="1"/>
  <c r="F5" i="2" s="1"/>
  <c r="F6" i="2" a="1"/>
  <c r="F6" i="2" s="1"/>
  <c r="F7" i="2" a="1"/>
  <c r="F7" i="2"/>
  <c r="F8" i="2" a="1"/>
  <c r="F8" i="2" s="1"/>
  <c r="F9" i="2" a="1"/>
  <c r="F9" i="2" s="1"/>
  <c r="F10" i="2" a="1"/>
  <c r="F10" i="2" s="1"/>
  <c r="F11" i="2" a="1"/>
  <c r="F11" i="2" s="1"/>
  <c r="F12" i="2" a="1"/>
  <c r="F12" i="2"/>
  <c r="F13" i="2" a="1"/>
  <c r="F13" i="2" s="1"/>
  <c r="E6" i="2"/>
  <c r="E7" i="2"/>
  <c r="E8" i="2"/>
  <c r="E9" i="2"/>
  <c r="E10" i="2"/>
  <c r="E11" i="2"/>
  <c r="E12" i="2"/>
  <c r="E13" i="2"/>
  <c r="E5" i="2"/>
  <c r="E4" i="2"/>
  <c r="J4" i="1" a="1"/>
  <c r="J4" i="1" s="1"/>
  <c r="J5" i="1" a="1"/>
  <c r="J5" i="1" s="1"/>
  <c r="J6" i="1" a="1"/>
  <c r="J6" i="1" s="1"/>
  <c r="J7" i="1" a="1"/>
  <c r="J7" i="1" s="1"/>
  <c r="J8" i="1" a="1"/>
  <c r="J8" i="1" s="1"/>
  <c r="J10" i="1" a="1"/>
  <c r="J10" i="1" s="1"/>
  <c r="J11" i="1" a="1"/>
  <c r="J11" i="1" s="1"/>
  <c r="J12" i="1" a="1"/>
  <c r="J12" i="1" s="1"/>
  <c r="J3" i="1" a="1"/>
  <c r="J3" i="1" s="1"/>
  <c r="I4" i="1"/>
  <c r="I5" i="1"/>
  <c r="I6" i="1"/>
  <c r="I7" i="1"/>
  <c r="I8" i="1"/>
  <c r="I10" i="1"/>
  <c r="I11" i="1"/>
  <c r="I12" i="1"/>
  <c r="I3" i="1"/>
  <c r="H4" i="1"/>
  <c r="H5" i="1"/>
  <c r="H6" i="1"/>
  <c r="H7" i="1"/>
  <c r="H8" i="1"/>
  <c r="H9" i="1"/>
  <c r="I9" i="1" s="1"/>
  <c r="H10" i="1"/>
  <c r="H11" i="1"/>
  <c r="H12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<sst xmlns="http://schemas.openxmlformats.org/spreadsheetml/2006/main" count="220" uniqueCount="136">
  <si>
    <t xml:space="preserve">S NO </t>
  </si>
  <si>
    <t>NMAE</t>
  </si>
  <si>
    <t>MATH</t>
  </si>
  <si>
    <t>ENGLISH</t>
  </si>
  <si>
    <t>CHEMISTRY</t>
  </si>
  <si>
    <t>PHYSICS</t>
  </si>
  <si>
    <t>HINDI</t>
  </si>
  <si>
    <t>TOTAL</t>
  </si>
  <si>
    <t>PERCENTAGE</t>
  </si>
  <si>
    <t>GRADE</t>
  </si>
  <si>
    <t>Aakash</t>
  </si>
  <si>
    <t>Meera</t>
  </si>
  <si>
    <t>Rohan</t>
  </si>
  <si>
    <t>Priya</t>
  </si>
  <si>
    <t>Karan</t>
  </si>
  <si>
    <t>Ananya</t>
  </si>
  <si>
    <t>Arjun</t>
  </si>
  <si>
    <t>Sanjan</t>
  </si>
  <si>
    <t>Sujal</t>
  </si>
  <si>
    <t>Srijan</t>
  </si>
  <si>
    <t xml:space="preserve">DATA FOR STUDENT </t>
  </si>
  <si>
    <t>ITEMS</t>
  </si>
  <si>
    <t xml:space="preserve"> QTY</t>
  </si>
  <si>
    <t>RATE</t>
  </si>
  <si>
    <t>AMOUNT</t>
  </si>
  <si>
    <t>AC</t>
  </si>
  <si>
    <t>FRIDGE</t>
  </si>
  <si>
    <t>COOLER</t>
  </si>
  <si>
    <t>WSHING MACHINE</t>
  </si>
  <si>
    <t>TV</t>
  </si>
  <si>
    <t>FAN</t>
  </si>
  <si>
    <t>KEYBOARD</t>
  </si>
  <si>
    <t>MOUSE</t>
  </si>
  <si>
    <t>ROBOT</t>
  </si>
  <si>
    <t>PEN</t>
  </si>
  <si>
    <t xml:space="preserve">DATA ENTRY OF ITEMS </t>
  </si>
  <si>
    <t>S NO</t>
  </si>
  <si>
    <t>FIRST NAME</t>
  </si>
  <si>
    <t>LAST NAME</t>
  </si>
  <si>
    <t>FULL NAME</t>
  </si>
  <si>
    <t>RAHUL</t>
  </si>
  <si>
    <t>MISHRA</t>
  </si>
  <si>
    <t>TRIPATHI</t>
  </si>
  <si>
    <t>TIWARI</t>
  </si>
  <si>
    <t>RAY</t>
  </si>
  <si>
    <t>KUSHWAHA</t>
  </si>
  <si>
    <t>MICHEAL</t>
  </si>
  <si>
    <t>SHARMA</t>
  </si>
  <si>
    <t>GHOSLE</t>
  </si>
  <si>
    <t>SREYA</t>
  </si>
  <si>
    <t>SING</t>
  </si>
  <si>
    <t>THANKUR</t>
  </si>
  <si>
    <t>AMAN</t>
  </si>
  <si>
    <t>SRIJAN</t>
  </si>
  <si>
    <t>PRIYA</t>
  </si>
  <si>
    <t>RIYA</t>
  </si>
  <si>
    <t>TRIPTI</t>
  </si>
  <si>
    <t>MADHAVI</t>
  </si>
  <si>
    <t>SOBHIT</t>
  </si>
  <si>
    <t>SERIES NAME</t>
  </si>
  <si>
    <t>DATA NAME JOIN</t>
  </si>
  <si>
    <t xml:space="preserve"> S NO </t>
  </si>
  <si>
    <t>PRINCILPE AMOUNT</t>
  </si>
  <si>
    <t>RATE PERCENTAGE</t>
  </si>
  <si>
    <t>TIME</t>
  </si>
  <si>
    <t>SIMPLE INTEREST</t>
  </si>
  <si>
    <t>NAME</t>
  </si>
  <si>
    <t>PRODUCT NAME</t>
  </si>
  <si>
    <t xml:space="preserve">Aarav  </t>
  </si>
  <si>
    <t xml:space="preserve">Anika  </t>
  </si>
  <si>
    <t xml:space="preserve">Dev  </t>
  </si>
  <si>
    <t xml:space="preserve">Siya  </t>
  </si>
  <si>
    <t xml:space="preserve">Rohan  </t>
  </si>
  <si>
    <t xml:space="preserve">Aryan  </t>
  </si>
  <si>
    <t xml:space="preserve">Meera  </t>
  </si>
  <si>
    <t xml:space="preserve">Ishaan  </t>
  </si>
  <si>
    <t>Tara</t>
  </si>
  <si>
    <t xml:space="preserve">Royal Enfield Classic  </t>
  </si>
  <si>
    <t xml:space="preserve">Bajaj Pulsar  </t>
  </si>
  <si>
    <t xml:space="preserve">TVS Apache  </t>
  </si>
  <si>
    <t xml:space="preserve">Hero Splendor  </t>
  </si>
  <si>
    <t xml:space="preserve">Honda Shine  </t>
  </si>
  <si>
    <t xml:space="preserve">Yamaha FZ  </t>
  </si>
  <si>
    <t xml:space="preserve">KTM Duke  </t>
  </si>
  <si>
    <t xml:space="preserve">Jawa Perak  </t>
  </si>
  <si>
    <t xml:space="preserve">Mahindra Mojo </t>
  </si>
  <si>
    <t>1 YEAR</t>
  </si>
  <si>
    <t xml:space="preserve">FIND THE BIKE AMOUNT </t>
  </si>
  <si>
    <t>RATING</t>
  </si>
  <si>
    <t>2 YEAR</t>
  </si>
  <si>
    <t>5 YEAR</t>
  </si>
  <si>
    <t xml:space="preserve">BIKE AMOUNT CHART DATA </t>
  </si>
  <si>
    <t>EARNINGS</t>
  </si>
  <si>
    <t>START DATE</t>
  </si>
  <si>
    <t>DEPARTMENT</t>
  </si>
  <si>
    <t xml:space="preserve">EMPLOYEE ID </t>
  </si>
  <si>
    <t>Education</t>
  </si>
  <si>
    <t>Pooja Nair</t>
  </si>
  <si>
    <t>Finance</t>
  </si>
  <si>
    <t>Aditya Deshmukh</t>
  </si>
  <si>
    <t>marketing</t>
  </si>
  <si>
    <t>Meera Iyer</t>
  </si>
  <si>
    <t>IT</t>
  </si>
  <si>
    <t>Kunal Chatterjee</t>
  </si>
  <si>
    <t>Seha Joshi</t>
  </si>
  <si>
    <t>Rahul Singh</t>
  </si>
  <si>
    <t>Ananya Mehta</t>
  </si>
  <si>
    <t>Arjun Kapoor</t>
  </si>
  <si>
    <t>Priya Verma</t>
  </si>
  <si>
    <t>Rohan Sharma</t>
  </si>
  <si>
    <t xml:space="preserve">DATA ENTRY </t>
  </si>
  <si>
    <t>CLASS STUDENT DATA</t>
  </si>
  <si>
    <t>MON</t>
  </si>
  <si>
    <t>TUE</t>
  </si>
  <si>
    <t>WED</t>
  </si>
  <si>
    <t>THU</t>
  </si>
  <si>
    <t>FRI</t>
  </si>
  <si>
    <t>STR</t>
  </si>
  <si>
    <t>TOTAL PRECENT</t>
  </si>
  <si>
    <t>TOTAL ABSENT</t>
  </si>
  <si>
    <t>STUDENT NAME</t>
  </si>
  <si>
    <t>Ritesh Kumar</t>
  </si>
  <si>
    <t>Sneha Sharma</t>
  </si>
  <si>
    <t>Arjun Mehra</t>
  </si>
  <si>
    <t>Priya Gupta</t>
  </si>
  <si>
    <t>Karan Singh</t>
  </si>
  <si>
    <t>Anjali Verma</t>
  </si>
  <si>
    <t>Rahul Das</t>
  </si>
  <si>
    <t>Rajiv Nair</t>
  </si>
  <si>
    <t>Pooja Sethi</t>
  </si>
  <si>
    <t>P</t>
  </si>
  <si>
    <t>A</t>
  </si>
  <si>
    <t xml:space="preserve">PRECENT GRADE PERCENTAGE </t>
  </si>
  <si>
    <t>mishra</t>
  </si>
  <si>
    <t>kumar</t>
  </si>
  <si>
    <t xml:space="preserve">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</si>
</sst>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9" fontId="0" fillId="4" borderId="2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44" fontId="0" fillId="5" borderId="1" xfId="0" applyNumberForma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 indent="27"/>
    </xf>
    <xf numFmtId="0" fontId="2" fillId="2" borderId="7" xfId="0" applyFont="1" applyFill="1" applyBorder="1" applyAlignment="1">
      <alignment horizontal="left" vertical="center" indent="27"/>
    </xf>
    <xf numFmtId="0" fontId="2" fillId="2" borderId="8" xfId="0" applyFont="1" applyFill="1" applyBorder="1" applyAlignment="1">
      <alignment horizontal="left" vertical="center" indent="27"/>
    </xf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indent="40"/>
    </xf>
    <xf numFmtId="0" fontId="3" fillId="2" borderId="7" xfId="0" applyFont="1" applyFill="1" applyBorder="1" applyAlignment="1">
      <alignment horizontal="left" indent="40"/>
    </xf>
    <xf numFmtId="0" fontId="3" fillId="2" borderId="8" xfId="0" applyFont="1" applyFill="1" applyBorder="1" applyAlignment="1">
      <alignment horizontal="left" indent="40"/>
    </xf>
    <xf numFmtId="0" fontId="0" fillId="4" borderId="0" xfId="0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954AC944-6CC4-4D05-9249-1E460E63044D}" formatIdx="0">
          <cx:tx>
            <cx:txData>
              <cx:f>_xlchart.v1.1</cx:f>
              <cx:v>SIMPLE INTEREST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FB230C1-A489-4B4A-BEF3-BA1D04AC0C70}" formatIdx="1">
          <cx:axisId val="2"/>
        </cx:series>
        <cx:series layoutId="clusteredColumn" hidden="1" uniqueId="{F1FEE221-7E0D-4068-B452-3A794E6EB1F1}" formatIdx="2">
          <cx:tx>
            <cx:txData>
              <cx:f>_xlchart.v1.3</cx:f>
              <cx:v>AMOUNT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A35EC4A-4EC3-4E89-951D-ACD33EDC3A6F}" formatIdx="3">
          <cx:axisId val="2"/>
        </cx:series>
        <cx:series layoutId="clusteredColumn" hidden="1" uniqueId="{382C0F90-B8A7-4056-A574-757015BFF615}" formatIdx="4">
          <cx:tx>
            <cx:txData>
              <cx:f>_xlchart.v1.5</cx:f>
              <cx:v>RATING</cx:v>
            </cx:txData>
          </cx:tx>
          <cx:dataId val="2"/>
          <cx:layoutPr>
            <cx:aggregation/>
          </cx:layoutPr>
          <cx:axisId val="1"/>
        </cx:series>
        <cx:series layoutId="paretoLine" ownerIdx="4" uniqueId="{3BED7FE4-3BB9-4CE6-99E1-FA9450558666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1386840</xdr:colOff>
      <xdr:row>14</xdr:row>
      <xdr:rowOff>15240</xdr:rowOff>
    </xdr:from>
    <xdr:to>
      <xdr:col>7</xdr:col>
      <xdr:colOff>7620</xdr:colOff>
      <xdr:row>29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BBDDFA-3929-2F07-5670-4AAC3F45C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9420" y="2758440"/>
              <a:ext cx="4556760" cy="2754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BBE-D653-46DB-85E7-4D1D10F8D647}">
  <dimension ref="A1:J12"/>
  <sheetViews>
    <sheetView workbookViewId="0">
      <selection activeCell="J10" sqref="J10"/>
    </sheetView>
  </sheetViews>
  <sheetFormatPr defaultRowHeight="14.4"/>
  <cols>
    <col min="2" max="2" width="16.21875" customWidth="1"/>
    <col min="5" max="5" width="10.5546875" bestFit="1" customWidth="1"/>
    <col min="6" max="6" width="8.77734375" bestFit="1" customWidth="1"/>
    <col min="8" max="8" width="9.6640625" customWidth="1"/>
    <col min="9" max="9" width="12.44140625" customWidth="1"/>
    <col min="10" max="10" width="9.88671875" customWidth="1"/>
  </cols>
  <sheetData>
    <row r="1" spans="1:10" ht="15" thickBot="1">
      <c r="A1" s="36" t="s">
        <v>20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>
        <v>1</v>
      </c>
      <c r="B3" s="3" t="s">
        <v>10</v>
      </c>
      <c r="C3" s="2">
        <v>45</v>
      </c>
      <c r="D3" s="2">
        <v>30</v>
      </c>
      <c r="E3" s="2">
        <v>50</v>
      </c>
      <c r="F3" s="2">
        <v>35</v>
      </c>
      <c r="G3" s="2">
        <v>66</v>
      </c>
      <c r="H3" s="2">
        <f>SUM(C3:G3)</f>
        <v>226</v>
      </c>
      <c r="I3" s="4">
        <f>(H3/500)*100%</f>
        <v>0.45200000000000001</v>
      </c>
      <c r="J3" s="2" t="str" cm="1">
        <f t="array" ref="J3">_xlfn.IFS(H3&gt;=300,"A",H3&gt;=250,"B",H3&gt;=200,"C",H3&gt;=150,"D")</f>
        <v>C</v>
      </c>
    </row>
    <row r="4" spans="1:10">
      <c r="A4" s="5">
        <v>2</v>
      </c>
      <c r="B4" s="3" t="s">
        <v>11</v>
      </c>
      <c r="C4" s="2">
        <v>46</v>
      </c>
      <c r="D4" s="5">
        <v>20</v>
      </c>
      <c r="E4" s="2">
        <v>51</v>
      </c>
      <c r="F4" s="2">
        <v>36</v>
      </c>
      <c r="G4" s="2">
        <v>67</v>
      </c>
      <c r="H4" s="2">
        <f t="shared" ref="H4:H12" si="0">SUM(C4:G4)</f>
        <v>220</v>
      </c>
      <c r="I4" s="4">
        <f t="shared" ref="I4:I12" si="1">(H4/500)*100%</f>
        <v>0.44</v>
      </c>
      <c r="J4" s="2" t="str" cm="1">
        <f t="array" ref="J4">_xlfn.IFS(H4&gt;=300,"A",H4&gt;=250,"B",H4&gt;=200,"C",H4&gt;=150,"D")</f>
        <v>C</v>
      </c>
    </row>
    <row r="5" spans="1:10">
      <c r="A5" s="5">
        <v>3</v>
      </c>
      <c r="B5" s="3" t="s">
        <v>12</v>
      </c>
      <c r="C5" s="2">
        <v>47</v>
      </c>
      <c r="D5" s="5">
        <v>40</v>
      </c>
      <c r="E5" s="2">
        <v>52</v>
      </c>
      <c r="F5" s="2">
        <v>37</v>
      </c>
      <c r="G5" s="2">
        <v>68</v>
      </c>
      <c r="H5" s="2">
        <f t="shared" si="0"/>
        <v>244</v>
      </c>
      <c r="I5" s="4">
        <f t="shared" si="1"/>
        <v>0.48799999999999999</v>
      </c>
      <c r="J5" s="2" t="str" cm="1">
        <f t="array" ref="J5">_xlfn.IFS(H5&gt;=300,"A",H5&gt;=250,"B",H5&gt;=200,"C",H5&gt;=150,"D")</f>
        <v>C</v>
      </c>
    </row>
    <row r="6" spans="1:10">
      <c r="A6" s="5">
        <v>4</v>
      </c>
      <c r="B6" s="3" t="s">
        <v>13</v>
      </c>
      <c r="C6" s="2">
        <v>48</v>
      </c>
      <c r="D6" s="5">
        <v>41</v>
      </c>
      <c r="E6" s="2">
        <v>53</v>
      </c>
      <c r="F6" s="2">
        <v>38</v>
      </c>
      <c r="G6" s="2">
        <v>69</v>
      </c>
      <c r="H6" s="2">
        <f t="shared" si="0"/>
        <v>249</v>
      </c>
      <c r="I6" s="4">
        <f t="shared" si="1"/>
        <v>0.498</v>
      </c>
      <c r="J6" s="2" t="str" cm="1">
        <f t="array" ref="J6">_xlfn.IFS(H6&gt;=300,"A",H6&gt;=250,"B",H6&gt;=200,"C",H6&gt;=150,"D")</f>
        <v>C</v>
      </c>
    </row>
    <row r="7" spans="1:10">
      <c r="A7" s="5">
        <v>5</v>
      </c>
      <c r="B7" s="3" t="s">
        <v>14</v>
      </c>
      <c r="C7" s="2">
        <v>49</v>
      </c>
      <c r="D7" s="5">
        <v>66</v>
      </c>
      <c r="E7" s="2">
        <v>54</v>
      </c>
      <c r="F7" s="2">
        <v>99</v>
      </c>
      <c r="G7" s="2">
        <v>70</v>
      </c>
      <c r="H7" s="2">
        <f t="shared" si="0"/>
        <v>338</v>
      </c>
      <c r="I7" s="4">
        <f t="shared" si="1"/>
        <v>0.67600000000000005</v>
      </c>
      <c r="J7" s="2" t="str" cm="1">
        <f t="array" ref="J7">_xlfn.IFS(H7&gt;=300,"A",H7&gt;=250,"B",H7&gt;=200,"C",H7&gt;=150,"D")</f>
        <v>A</v>
      </c>
    </row>
    <row r="8" spans="1:10">
      <c r="A8" s="5">
        <v>6</v>
      </c>
      <c r="B8" s="3" t="s">
        <v>15</v>
      </c>
      <c r="C8" s="2">
        <v>50</v>
      </c>
      <c r="D8" s="5">
        <v>43</v>
      </c>
      <c r="E8" s="2">
        <v>55</v>
      </c>
      <c r="F8" s="2">
        <v>40</v>
      </c>
      <c r="G8" s="2">
        <v>71</v>
      </c>
      <c r="H8" s="2">
        <f t="shared" si="0"/>
        <v>259</v>
      </c>
      <c r="I8" s="4">
        <f t="shared" si="1"/>
        <v>0.51800000000000002</v>
      </c>
      <c r="J8" s="2" t="str" cm="1">
        <f t="array" ref="J8">_xlfn.IFS(H8&gt;=300,"A",H8&gt;=250,"B",H8&gt;=200,"C",H8&gt;=150,"D")</f>
        <v>B</v>
      </c>
    </row>
    <row r="9" spans="1:10">
      <c r="A9" s="5">
        <v>7</v>
      </c>
      <c r="B9" s="3" t="s">
        <v>16</v>
      </c>
      <c r="C9" s="2">
        <v>44</v>
      </c>
      <c r="D9" s="5">
        <v>33</v>
      </c>
      <c r="E9" s="2">
        <v>22</v>
      </c>
      <c r="F9" s="2">
        <v>22</v>
      </c>
      <c r="G9" s="2">
        <v>33</v>
      </c>
      <c r="H9" s="2">
        <f t="shared" si="0"/>
        <v>154</v>
      </c>
      <c r="I9" s="4">
        <f t="shared" si="1"/>
        <v>0.308</v>
      </c>
      <c r="J9" s="2" t="str" cm="1">
        <f t="array" ref="J9">_xlfn.IFS(H9&gt;=300,"A",H9&gt;=250,"B",H9&gt;=200,"C",H9&gt;=150,"D")</f>
        <v>D</v>
      </c>
    </row>
    <row r="10" spans="1:10">
      <c r="A10" s="5">
        <v>8</v>
      </c>
      <c r="B10" s="3" t="s">
        <v>17</v>
      </c>
      <c r="C10" s="2">
        <v>52</v>
      </c>
      <c r="D10" s="5">
        <v>45</v>
      </c>
      <c r="E10" s="2">
        <v>57</v>
      </c>
      <c r="F10" s="2">
        <v>42</v>
      </c>
      <c r="G10" s="2">
        <v>73</v>
      </c>
      <c r="H10" s="2">
        <f t="shared" si="0"/>
        <v>269</v>
      </c>
      <c r="I10" s="4">
        <f t="shared" si="1"/>
        <v>0.53800000000000003</v>
      </c>
      <c r="J10" s="2" t="str" cm="1">
        <f t="array" ref="J10">_xlfn.IFS(H10&gt;=300,"A",H10&gt;=250,"B",H10&gt;=200,"C",H10&gt;=150,"D")</f>
        <v>B</v>
      </c>
    </row>
    <row r="11" spans="1:10">
      <c r="A11" s="5">
        <v>9</v>
      </c>
      <c r="B11" s="5" t="s">
        <v>18</v>
      </c>
      <c r="C11" s="2">
        <v>53</v>
      </c>
      <c r="D11" s="5">
        <v>46</v>
      </c>
      <c r="E11" s="2">
        <v>58</v>
      </c>
      <c r="F11" s="2">
        <v>43</v>
      </c>
      <c r="G11" s="2">
        <v>74</v>
      </c>
      <c r="H11" s="2">
        <f t="shared" si="0"/>
        <v>274</v>
      </c>
      <c r="I11" s="4">
        <f t="shared" si="1"/>
        <v>0.54800000000000004</v>
      </c>
      <c r="J11" s="2" t="str" cm="1">
        <f t="array" ref="J11">_xlfn.IFS(H11&gt;=300,"A",H11&gt;=250,"B",H11&gt;=200,"C",H11&gt;=150,"D")</f>
        <v>B</v>
      </c>
    </row>
    <row r="12" spans="1:10">
      <c r="A12" s="5">
        <v>10</v>
      </c>
      <c r="B12" s="5" t="s">
        <v>19</v>
      </c>
      <c r="C12" s="2">
        <v>54</v>
      </c>
      <c r="D12" s="5">
        <v>55</v>
      </c>
      <c r="E12" s="2">
        <v>59</v>
      </c>
      <c r="F12" s="2">
        <v>99</v>
      </c>
      <c r="G12" s="2">
        <v>75</v>
      </c>
      <c r="H12" s="2">
        <f t="shared" si="0"/>
        <v>342</v>
      </c>
      <c r="I12" s="4">
        <f t="shared" si="1"/>
        <v>0.68400000000000005</v>
      </c>
      <c r="J12" s="2" t="str" cm="1">
        <f t="array" ref="J12">_xlfn.IFS(H12&gt;=300,"A",H12&gt;=250,"B",H12&gt;=200,"C",H12&gt;=150,"D")</f>
        <v>A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A330-5645-4015-9952-D255B8945DD7}">
  <dimension ref="A1:F13"/>
  <sheetViews>
    <sheetView workbookViewId="0">
      <selection activeCell="F5" sqref="F5"/>
    </sheetView>
  </sheetViews>
  <sheetFormatPr defaultRowHeight="14.4"/>
  <cols>
    <col min="2" max="2" width="17.33203125" customWidth="1"/>
    <col min="3" max="3" width="8.77734375" customWidth="1"/>
    <col min="4" max="4" width="12.44140625" customWidth="1"/>
    <col min="5" max="5" width="12.33203125" customWidth="1"/>
    <col min="6" max="6" width="14.109375" customWidth="1"/>
  </cols>
  <sheetData>
    <row r="1" spans="1:6" ht="15" thickBot="1"/>
    <row r="2" spans="1:6" ht="15" thickBot="1">
      <c r="A2" s="39" t="s">
        <v>35</v>
      </c>
      <c r="B2" s="40"/>
      <c r="C2" s="40"/>
      <c r="D2" s="40"/>
      <c r="E2" s="40"/>
      <c r="F2" s="41"/>
    </row>
    <row r="3" spans="1:6">
      <c r="A3" s="8" t="s">
        <v>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9</v>
      </c>
    </row>
    <row r="4" spans="1:6">
      <c r="A4" s="7">
        <v>1</v>
      </c>
      <c r="B4" s="7" t="s">
        <v>25</v>
      </c>
      <c r="C4" s="7">
        <v>10</v>
      </c>
      <c r="D4" s="7">
        <v>4000</v>
      </c>
      <c r="E4" s="7">
        <f>4000*10</f>
        <v>40000</v>
      </c>
      <c r="F4" s="7" t="str" cm="1">
        <f t="array" ref="F4">_xlfn.IFS(E4&gt;=150000,"EXPENSIVE",E4&gt;=120000,"RICH",E4&gt;=80000,"MIDDLE",E4&gt;=30000,"LOWESTPRICE")</f>
        <v>LOWESTPRICE</v>
      </c>
    </row>
    <row r="5" spans="1:6">
      <c r="A5" s="7">
        <v>2</v>
      </c>
      <c r="B5" s="7" t="s">
        <v>26</v>
      </c>
      <c r="C5" s="7">
        <v>30</v>
      </c>
      <c r="D5" s="7">
        <v>5000</v>
      </c>
      <c r="E5" s="7">
        <f>D5*C5</f>
        <v>150000</v>
      </c>
      <c r="F5" s="7" t="str" cm="1">
        <f t="array" ref="F5">_xlfn.IFS(E5&gt;=150000,"EXPENSIVE",E5&gt;=120000,"RICH",E5&gt;=80000,"MIDDLE",E5&gt;=30000,"LOWESTPRICE")</f>
        <v>EXPENSIVE</v>
      </c>
    </row>
    <row r="6" spans="1:6">
      <c r="A6" s="7">
        <v>3</v>
      </c>
      <c r="B6" s="7" t="s">
        <v>27</v>
      </c>
      <c r="C6" s="7">
        <v>15</v>
      </c>
      <c r="D6" s="7">
        <v>3000</v>
      </c>
      <c r="E6" s="7">
        <f t="shared" ref="E6:E13" si="0">D6*C6</f>
        <v>45000</v>
      </c>
      <c r="F6" s="7" t="str" cm="1">
        <f t="array" ref="F6">_xlfn.IFS(E6&gt;=150000,"EXPENSIVE",E6&gt;=120000,"RICH",E6&gt;=80000,"MIDDLE",E6&gt;=30000,"LOWESTPRICE")</f>
        <v>LOWESTPRICE</v>
      </c>
    </row>
    <row r="7" spans="1:6">
      <c r="A7" s="7">
        <v>4</v>
      </c>
      <c r="B7" s="7" t="s">
        <v>28</v>
      </c>
      <c r="C7" s="7">
        <v>16</v>
      </c>
      <c r="D7" s="7">
        <v>6000</v>
      </c>
      <c r="E7" s="7">
        <f t="shared" si="0"/>
        <v>96000</v>
      </c>
      <c r="F7" s="7" t="str" cm="1">
        <f t="array" ref="F7">_xlfn.IFS(E7&gt;=150000,"EXPENSIVE",E7&gt;=120000,"RICH",E7&gt;=80000,"MIDDLE",E7&gt;=30000,"LOWESTPRICE")</f>
        <v>MIDDLE</v>
      </c>
    </row>
    <row r="8" spans="1:6">
      <c r="A8" s="7">
        <v>5</v>
      </c>
      <c r="B8" s="7" t="s">
        <v>29</v>
      </c>
      <c r="C8" s="7">
        <v>17</v>
      </c>
      <c r="D8" s="7">
        <v>7500</v>
      </c>
      <c r="E8" s="7">
        <f t="shared" si="0"/>
        <v>127500</v>
      </c>
      <c r="F8" s="7" t="str" cm="1">
        <f t="array" ref="F8">_xlfn.IFS(E8&gt;=150000,"EXPENSIVE",E8&gt;=120000,"RICH",E8&gt;=80000,"MIDDLE",E8&gt;=30000,"LOWESTPRICE")</f>
        <v>RICH</v>
      </c>
    </row>
    <row r="9" spans="1:6">
      <c r="A9" s="7">
        <v>6</v>
      </c>
      <c r="B9" s="7" t="s">
        <v>30</v>
      </c>
      <c r="C9" s="7">
        <v>18</v>
      </c>
      <c r="D9" s="7">
        <v>8540</v>
      </c>
      <c r="E9" s="7">
        <f t="shared" si="0"/>
        <v>153720</v>
      </c>
      <c r="F9" s="7" t="str" cm="1">
        <f t="array" ref="F9">_xlfn.IFS(E9&gt;=150000,"EXPENSIVE",E9&gt;=120000,"RICH",E9&gt;=80000,"MIDDLE",E9&gt;=30000,"LOWESTPRICE")</f>
        <v>EXPENSIVE</v>
      </c>
    </row>
    <row r="10" spans="1:6">
      <c r="A10" s="7">
        <v>7</v>
      </c>
      <c r="B10" s="7" t="s">
        <v>31</v>
      </c>
      <c r="C10" s="7">
        <v>5</v>
      </c>
      <c r="D10" s="7">
        <v>9000</v>
      </c>
      <c r="E10" s="7">
        <f t="shared" si="0"/>
        <v>45000</v>
      </c>
      <c r="F10" s="7" t="str" cm="1">
        <f t="array" ref="F10">_xlfn.IFS(E10&gt;=150000,"EXPENSIVE",E10&gt;=120000,"RICH",E10&gt;=80000,"MIDDLE",E10&gt;=30000,"LOWESTPRICE")</f>
        <v>LOWESTPRICE</v>
      </c>
    </row>
    <row r="11" spans="1:6">
      <c r="A11" s="7">
        <v>8</v>
      </c>
      <c r="B11" s="7" t="s">
        <v>32</v>
      </c>
      <c r="C11" s="7">
        <v>20</v>
      </c>
      <c r="D11" s="7">
        <v>3000</v>
      </c>
      <c r="E11" s="7">
        <f t="shared" si="0"/>
        <v>60000</v>
      </c>
      <c r="F11" s="7" t="str" cm="1">
        <f t="array" ref="F11">_xlfn.IFS(E11&gt;=150000,"EXPENSIVE",E11&gt;=120000,"RICH",E11&gt;=80000,"MIDDLE",E11&gt;=30000,"LOWESTPRICE")</f>
        <v>LOWESTPRICE</v>
      </c>
    </row>
    <row r="12" spans="1:6">
      <c r="A12" s="7">
        <v>9</v>
      </c>
      <c r="B12" s="7" t="s">
        <v>33</v>
      </c>
      <c r="C12" s="7">
        <v>21</v>
      </c>
      <c r="D12" s="7">
        <v>4300</v>
      </c>
      <c r="E12" s="7">
        <f t="shared" si="0"/>
        <v>90300</v>
      </c>
      <c r="F12" s="7" t="str" cm="1">
        <f t="array" ref="F12">_xlfn.IFS(E12&gt;=150000,"EXPENSIVE",E12&gt;=120000,"RICH",E12&gt;=80000,"MIDDLE",E12&gt;=30000,"LOWESTPRICE")</f>
        <v>MIDDLE</v>
      </c>
    </row>
    <row r="13" spans="1:6">
      <c r="A13" s="7">
        <v>10</v>
      </c>
      <c r="B13" s="7" t="s">
        <v>34</v>
      </c>
      <c r="C13" s="7">
        <v>22</v>
      </c>
      <c r="D13" s="7">
        <v>2200</v>
      </c>
      <c r="E13" s="7">
        <f t="shared" si="0"/>
        <v>48400</v>
      </c>
      <c r="F13" s="7" t="str" cm="1">
        <f t="array" ref="F13">_xlfn.IFS(E13&gt;=150000,"EXPENSIVE",E13&gt;=120000,"RICH",E13&gt;=80000,"MIDDLE",E13&gt;=30000,"LOWESTPRICE")</f>
        <v>LOWESTPRICE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5A46-80AA-4752-9FDD-D93788085308}">
  <dimension ref="A2:E33"/>
  <sheetViews>
    <sheetView workbookViewId="0">
      <selection activeCell="D21" sqref="D21"/>
    </sheetView>
  </sheetViews>
  <sheetFormatPr defaultRowHeight="14.4"/>
  <cols>
    <col min="2" max="2" width="19.5546875" customWidth="1"/>
    <col min="3" max="3" width="18.77734375" customWidth="1"/>
    <col min="4" max="4" width="19.33203125" bestFit="1" customWidth="1"/>
    <col min="5" max="5" width="15.44140625" bestFit="1" customWidth="1"/>
    <col min="6" max="6" width="12.44140625" customWidth="1"/>
  </cols>
  <sheetData>
    <row r="2" spans="1:5">
      <c r="A2" s="42" t="s">
        <v>60</v>
      </c>
      <c r="B2" s="43"/>
      <c r="C2" s="43"/>
      <c r="D2" s="43"/>
      <c r="E2" s="43"/>
    </row>
    <row r="3" spans="1:5">
      <c r="A3" s="9" t="s">
        <v>36</v>
      </c>
      <c r="B3" s="9" t="s">
        <v>37</v>
      </c>
      <c r="C3" s="9" t="s">
        <v>38</v>
      </c>
      <c r="D3" s="9" t="s">
        <v>39</v>
      </c>
      <c r="E3" s="9" t="s">
        <v>59</v>
      </c>
    </row>
    <row r="4" spans="1:5">
      <c r="A4" s="5">
        <v>1</v>
      </c>
      <c r="B4" s="5" t="s">
        <v>40</v>
      </c>
      <c r="C4" s="5" t="s">
        <v>41</v>
      </c>
      <c r="D4" s="5" t="str">
        <f>_xlfn.CONCAT(B4," ",C5)</f>
        <v>RAHUL TRIPATHI</v>
      </c>
      <c r="E4" s="5" t="s">
        <v>52</v>
      </c>
    </row>
    <row r="5" spans="1:5">
      <c r="A5" s="5">
        <v>2</v>
      </c>
      <c r="B5" s="5" t="s">
        <v>58</v>
      </c>
      <c r="C5" s="5" t="s">
        <v>42</v>
      </c>
      <c r="D5" s="5" t="str">
        <f t="shared" ref="D5:D13" si="0">_xlfn.CONCAT(B5," ",C6)</f>
        <v>SOBHIT TIWARI</v>
      </c>
      <c r="E5" s="5" t="s">
        <v>57</v>
      </c>
    </row>
    <row r="6" spans="1:5">
      <c r="A6" s="5">
        <v>3</v>
      </c>
      <c r="B6" s="5" t="s">
        <v>40</v>
      </c>
      <c r="C6" s="5" t="s">
        <v>43</v>
      </c>
      <c r="D6" s="5" t="str">
        <f t="shared" si="0"/>
        <v>RAHUL RAY</v>
      </c>
      <c r="E6" s="5" t="s">
        <v>54</v>
      </c>
    </row>
    <row r="7" spans="1:5">
      <c r="A7" s="5">
        <v>4</v>
      </c>
      <c r="B7" s="5" t="s">
        <v>57</v>
      </c>
      <c r="C7" s="5" t="s">
        <v>44</v>
      </c>
      <c r="D7" s="5" t="str">
        <f t="shared" si="0"/>
        <v>MADHAVI KUSHWAHA</v>
      </c>
      <c r="E7" s="5" t="s">
        <v>40</v>
      </c>
    </row>
    <row r="8" spans="1:5">
      <c r="A8" s="5">
        <v>5</v>
      </c>
      <c r="B8" s="5" t="s">
        <v>56</v>
      </c>
      <c r="C8" s="5" t="s">
        <v>45</v>
      </c>
      <c r="D8" s="5" t="str">
        <f t="shared" si="0"/>
        <v>TRIPTI MICHEAL</v>
      </c>
      <c r="E8" s="5" t="s">
        <v>40</v>
      </c>
    </row>
    <row r="9" spans="1:5">
      <c r="A9" s="5">
        <v>6</v>
      </c>
      <c r="B9" s="5" t="s">
        <v>55</v>
      </c>
      <c r="C9" s="5" t="s">
        <v>46</v>
      </c>
      <c r="D9" s="5" t="str">
        <f t="shared" si="0"/>
        <v>RIYA SHARMA</v>
      </c>
      <c r="E9" s="5" t="s">
        <v>55</v>
      </c>
    </row>
    <row r="10" spans="1:5">
      <c r="A10" s="5">
        <v>7</v>
      </c>
      <c r="B10" s="5" t="s">
        <v>54</v>
      </c>
      <c r="C10" s="5" t="s">
        <v>47</v>
      </c>
      <c r="D10" s="5" t="str">
        <f t="shared" si="0"/>
        <v>PRIYA GHOSLE</v>
      </c>
      <c r="E10" s="5" t="s">
        <v>58</v>
      </c>
    </row>
    <row r="11" spans="1:5">
      <c r="A11" s="5">
        <v>8</v>
      </c>
      <c r="B11" s="5" t="s">
        <v>49</v>
      </c>
      <c r="C11" s="5" t="s">
        <v>48</v>
      </c>
      <c r="D11" s="5" t="str">
        <f t="shared" si="0"/>
        <v>SREYA SING</v>
      </c>
      <c r="E11" s="5" t="s">
        <v>49</v>
      </c>
    </row>
    <row r="12" spans="1:5">
      <c r="A12" s="5">
        <v>9</v>
      </c>
      <c r="B12" s="5" t="s">
        <v>53</v>
      </c>
      <c r="C12" s="5" t="s">
        <v>50</v>
      </c>
      <c r="D12" s="5" t="str">
        <f t="shared" si="0"/>
        <v>SRIJAN THANKUR</v>
      </c>
      <c r="E12" s="5" t="s">
        <v>53</v>
      </c>
    </row>
    <row r="13" spans="1:5">
      <c r="A13" s="5">
        <v>10</v>
      </c>
      <c r="B13" s="5" t="s">
        <v>52</v>
      </c>
      <c r="C13" s="5" t="s">
        <v>51</v>
      </c>
      <c r="D13" s="5" t="str">
        <f t="shared" si="0"/>
        <v xml:space="preserve">AMAN </v>
      </c>
      <c r="E13" s="5" t="s">
        <v>56</v>
      </c>
    </row>
    <row r="16" spans="1:5">
      <c r="C16" s="35" t="s">
        <v>133</v>
      </c>
      <c r="D16" t="s">
        <v>134</v>
      </c>
      <c r="E16" t="str">
        <f>CONCATENATE(C16," ",D16)</f>
        <v>mishra kumar</v>
      </c>
    </row>
    <row r="33" spans="5:5">
      <c r="E33" s="6"/>
    </row>
  </sheetData>
  <sortState xmlns:xlrd2="http://schemas.microsoft.com/office/spreadsheetml/2017/richdata2" ref="E4:E13">
    <sortCondition ref="E4:E13"/>
  </sortState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9EE3-E1F4-4412-BC83-B92967F7366C}">
  <dimension ref="A2:I14"/>
  <sheetViews>
    <sheetView topLeftCell="C2" zoomScale="85" workbookViewId="0">
      <selection activeCell="H9" sqref="H9"/>
    </sheetView>
  </sheetViews>
  <sheetFormatPr defaultRowHeight="14.4"/>
  <cols>
    <col min="2" max="2" width="14.33203125" customWidth="1"/>
    <col min="3" max="3" width="20.33203125" customWidth="1"/>
    <col min="4" max="4" width="18.6640625" customWidth="1"/>
    <col min="5" max="5" width="17" bestFit="1" customWidth="1"/>
    <col min="6" max="6" width="11.21875" customWidth="1"/>
    <col min="7" max="7" width="19.33203125" customWidth="1"/>
    <col min="8" max="8" width="17.109375" customWidth="1"/>
    <col min="9" max="9" width="14.5546875" customWidth="1"/>
  </cols>
  <sheetData>
    <row r="2" spans="1:9">
      <c r="A2" s="44" t="s">
        <v>87</v>
      </c>
      <c r="B2" s="44"/>
      <c r="C2" s="44"/>
      <c r="D2" s="44"/>
      <c r="E2" s="44"/>
      <c r="F2" s="44"/>
      <c r="G2" s="44"/>
      <c r="H2" s="44"/>
      <c r="I2" s="44"/>
    </row>
    <row r="3" spans="1:9">
      <c r="A3" s="13" t="s">
        <v>61</v>
      </c>
      <c r="B3" s="13" t="s">
        <v>66</v>
      </c>
      <c r="C3" s="13" t="s">
        <v>67</v>
      </c>
      <c r="D3" s="13" t="s">
        <v>62</v>
      </c>
      <c r="E3" s="13" t="s">
        <v>63</v>
      </c>
      <c r="F3" s="13" t="s">
        <v>64</v>
      </c>
      <c r="G3" s="13" t="s">
        <v>65</v>
      </c>
      <c r="H3" s="13" t="s">
        <v>24</v>
      </c>
      <c r="I3" s="15" t="s">
        <v>88</v>
      </c>
    </row>
    <row r="4" spans="1:9">
      <c r="A4" s="10">
        <v>1</v>
      </c>
      <c r="B4" s="11" t="s">
        <v>68</v>
      </c>
      <c r="C4" s="11" t="s">
        <v>77</v>
      </c>
      <c r="D4" s="10">
        <v>100000</v>
      </c>
      <c r="E4" s="12">
        <v>0.2</v>
      </c>
      <c r="F4" s="10" t="s">
        <v>86</v>
      </c>
      <c r="G4" s="10">
        <f>D4*E4*1</f>
        <v>20000</v>
      </c>
      <c r="H4" s="14">
        <f>D4+G4</f>
        <v>120000</v>
      </c>
      <c r="I4" s="14">
        <f>E4+H4</f>
        <v>120000.2</v>
      </c>
    </row>
    <row r="5" spans="1:9">
      <c r="A5" s="10">
        <v>2</v>
      </c>
      <c r="B5" s="11" t="s">
        <v>69</v>
      </c>
      <c r="C5" s="11" t="s">
        <v>78</v>
      </c>
      <c r="D5" s="10">
        <v>130000</v>
      </c>
      <c r="E5" s="12">
        <v>0.2</v>
      </c>
      <c r="F5" s="10" t="s">
        <v>90</v>
      </c>
      <c r="G5" s="10">
        <f t="shared" ref="G5:G12" si="0">D5*E5*1</f>
        <v>26000</v>
      </c>
      <c r="H5" s="14">
        <f t="shared" ref="H5:H12" si="1">D5+G5</f>
        <v>156000</v>
      </c>
      <c r="I5" s="14">
        <f t="shared" ref="I5:I12" si="2">E5+H5</f>
        <v>156000.20000000001</v>
      </c>
    </row>
    <row r="6" spans="1:9">
      <c r="A6" s="10">
        <v>3</v>
      </c>
      <c r="B6" s="11" t="s">
        <v>70</v>
      </c>
      <c r="C6" s="11" t="s">
        <v>79</v>
      </c>
      <c r="D6" s="10">
        <v>250000</v>
      </c>
      <c r="E6" s="12">
        <v>0.2</v>
      </c>
      <c r="F6" s="10" t="s">
        <v>89</v>
      </c>
      <c r="G6" s="10">
        <f t="shared" si="0"/>
        <v>50000</v>
      </c>
      <c r="H6" s="14">
        <f t="shared" si="1"/>
        <v>300000</v>
      </c>
      <c r="I6" s="14">
        <f t="shared" si="2"/>
        <v>300000.2</v>
      </c>
    </row>
    <row r="7" spans="1:9">
      <c r="A7" s="10">
        <v>4</v>
      </c>
      <c r="B7" s="11" t="s">
        <v>71</v>
      </c>
      <c r="C7" s="11" t="s">
        <v>80</v>
      </c>
      <c r="D7" s="10">
        <v>170000</v>
      </c>
      <c r="E7" s="12">
        <v>0.2</v>
      </c>
      <c r="F7" s="10" t="s">
        <v>89</v>
      </c>
      <c r="G7" s="10">
        <f t="shared" si="0"/>
        <v>34000</v>
      </c>
      <c r="H7" s="14">
        <f t="shared" si="1"/>
        <v>204000</v>
      </c>
      <c r="I7" s="14">
        <f t="shared" si="2"/>
        <v>204000.2</v>
      </c>
    </row>
    <row r="8" spans="1:9">
      <c r="A8" s="10">
        <v>5</v>
      </c>
      <c r="B8" s="11" t="s">
        <v>72</v>
      </c>
      <c r="C8" s="11" t="s">
        <v>81</v>
      </c>
      <c r="D8" s="10">
        <v>100000</v>
      </c>
      <c r="E8" s="12">
        <v>0.2</v>
      </c>
      <c r="F8" s="10" t="s">
        <v>86</v>
      </c>
      <c r="G8" s="10">
        <f t="shared" si="0"/>
        <v>20000</v>
      </c>
      <c r="H8" s="14">
        <f t="shared" si="1"/>
        <v>120000</v>
      </c>
      <c r="I8" s="14">
        <f t="shared" si="2"/>
        <v>120000.2</v>
      </c>
    </row>
    <row r="9" spans="1:9">
      <c r="A9" s="10">
        <v>7</v>
      </c>
      <c r="B9" s="11" t="s">
        <v>73</v>
      </c>
      <c r="C9" s="11" t="s">
        <v>82</v>
      </c>
      <c r="D9" s="10">
        <v>900000</v>
      </c>
      <c r="E9" s="12">
        <v>0.2</v>
      </c>
      <c r="F9" s="10" t="s">
        <v>86</v>
      </c>
      <c r="G9" s="10">
        <f t="shared" si="0"/>
        <v>180000</v>
      </c>
      <c r="H9" s="14">
        <f t="shared" si="1"/>
        <v>1080000</v>
      </c>
      <c r="I9" s="14">
        <f t="shared" si="2"/>
        <v>1080000.2</v>
      </c>
    </row>
    <row r="10" spans="1:9">
      <c r="A10" s="10">
        <v>8</v>
      </c>
      <c r="B10" s="11" t="s">
        <v>74</v>
      </c>
      <c r="C10" s="11" t="s">
        <v>83</v>
      </c>
      <c r="D10" s="10">
        <v>800000</v>
      </c>
      <c r="E10" s="12">
        <v>0.2</v>
      </c>
      <c r="F10" s="10" t="s">
        <v>86</v>
      </c>
      <c r="G10" s="10">
        <f t="shared" si="0"/>
        <v>160000</v>
      </c>
      <c r="H10" s="14">
        <f t="shared" si="1"/>
        <v>960000</v>
      </c>
      <c r="I10" s="14">
        <f t="shared" si="2"/>
        <v>960000.2</v>
      </c>
    </row>
    <row r="11" spans="1:9">
      <c r="A11" s="10">
        <v>9</v>
      </c>
      <c r="B11" s="11" t="s">
        <v>75</v>
      </c>
      <c r="C11" s="11" t="s">
        <v>84</v>
      </c>
      <c r="D11" s="10">
        <v>700000</v>
      </c>
      <c r="E11" s="12">
        <v>0.2</v>
      </c>
      <c r="F11" s="10" t="s">
        <v>135</v>
      </c>
      <c r="G11" s="10">
        <f t="shared" si="0"/>
        <v>140000</v>
      </c>
      <c r="H11" s="14">
        <f t="shared" si="1"/>
        <v>840000</v>
      </c>
      <c r="I11" s="14">
        <f t="shared" si="2"/>
        <v>840000.2</v>
      </c>
    </row>
    <row r="12" spans="1:9">
      <c r="A12" s="10">
        <v>10</v>
      </c>
      <c r="B12" s="11" t="s">
        <v>76</v>
      </c>
      <c r="C12" s="11" t="s">
        <v>85</v>
      </c>
      <c r="D12" s="10">
        <v>160000</v>
      </c>
      <c r="E12" s="12">
        <v>0.2</v>
      </c>
      <c r="F12" s="10" t="s">
        <v>89</v>
      </c>
      <c r="G12" s="10">
        <f t="shared" si="0"/>
        <v>32000</v>
      </c>
      <c r="H12" s="14">
        <f t="shared" si="1"/>
        <v>192000</v>
      </c>
      <c r="I12" s="14">
        <f t="shared" si="2"/>
        <v>192000.2</v>
      </c>
    </row>
    <row r="14" spans="1:9">
      <c r="D14" s="45" t="s">
        <v>91</v>
      </c>
      <c r="E14" s="46"/>
      <c r="F14" s="46"/>
      <c r="G14" s="46"/>
    </row>
  </sheetData>
  <mergeCells count="2">
    <mergeCell ref="A2:I2"/>
    <mergeCell ref="D14:G14"/>
  </mergeCells>
  <conditionalFormatting sqref="I13:I1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{E0940C15-DDA4-4468-9AFD-D1272B4A33BF}</x14:id>
        </ext>
      </extLst>
    </cfRule>
  </conditionalFormatting>
  <conditionalFormatting sqref="I4:I1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{B5FEB808-5B98-4FF7-8A56-EAFC67983E91}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940C15-DDA4-4468-9AFD-D1272B4A33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I13:I14</xm:sqref>
        </x14:conditionalFormatting>
        <x14:conditionalFormatting xmlns:xm="http://schemas.microsoft.com/office/excel/2006/main">
          <x14:cfRule type="dataBar" id="{B5FEB808-5B98-4FF7-8A56-EAFC67983E9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I4:I12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9ECE-5891-4CD6-B47A-3DE46103678F}">
  <dimension ref="A1:E19"/>
  <sheetViews>
    <sheetView topLeftCell="A2" workbookViewId="0">
      <selection activeCell="E18" sqref="E18"/>
    </sheetView>
  </sheetViews>
  <sheetFormatPr defaultRowHeight="14.4"/>
  <cols>
    <col min="1" max="1" width="14.6640625" customWidth="1"/>
    <col min="2" max="2" width="20" customWidth="1"/>
    <col min="3" max="3" width="20.33203125" customWidth="1"/>
    <col min="4" max="4" width="15.21875" customWidth="1"/>
    <col min="5" max="5" width="17.6640625" customWidth="1"/>
    <col min="6" max="6" width="13.109375" customWidth="1"/>
  </cols>
  <sheetData>
    <row r="1" spans="1:5" ht="15" thickBot="1"/>
    <row r="2" spans="1:5" ht="15" thickBot="1">
      <c r="A2" s="21" t="s">
        <v>110</v>
      </c>
      <c r="B2" s="22"/>
      <c r="C2" s="22"/>
      <c r="D2" s="22"/>
      <c r="E2" s="23"/>
    </row>
    <row r="3" spans="1:5">
      <c r="A3" s="20" t="s">
        <v>95</v>
      </c>
      <c r="B3" s="20" t="s">
        <v>39</v>
      </c>
      <c r="C3" s="20" t="s">
        <v>94</v>
      </c>
      <c r="D3" s="20" t="s">
        <v>93</v>
      </c>
      <c r="E3" s="20" t="s">
        <v>92</v>
      </c>
    </row>
    <row r="4" spans="1:5">
      <c r="A4" s="19">
        <v>101</v>
      </c>
      <c r="B4" s="19" t="s">
        <v>109</v>
      </c>
      <c r="C4" s="19" t="s">
        <v>96</v>
      </c>
      <c r="D4" s="18">
        <v>39470</v>
      </c>
      <c r="E4" s="17">
        <v>18243</v>
      </c>
    </row>
    <row r="5" spans="1:5">
      <c r="A5" s="19">
        <v>102</v>
      </c>
      <c r="B5" s="19" t="s">
        <v>108</v>
      </c>
      <c r="C5" s="19" t="s">
        <v>102</v>
      </c>
      <c r="D5" s="18">
        <v>39471</v>
      </c>
      <c r="E5" s="17">
        <v>18244</v>
      </c>
    </row>
    <row r="6" spans="1:5">
      <c r="A6" s="19">
        <v>103</v>
      </c>
      <c r="B6" s="19" t="s">
        <v>107</v>
      </c>
      <c r="C6" s="19" t="s">
        <v>98</v>
      </c>
      <c r="D6" s="18">
        <v>39472</v>
      </c>
      <c r="E6" s="17">
        <v>18245</v>
      </c>
    </row>
    <row r="7" spans="1:5">
      <c r="A7" s="19">
        <v>104</v>
      </c>
      <c r="B7" s="19" t="s">
        <v>106</v>
      </c>
      <c r="C7" s="19" t="s">
        <v>102</v>
      </c>
      <c r="D7" s="18">
        <v>39473</v>
      </c>
      <c r="E7" s="17">
        <v>18246</v>
      </c>
    </row>
    <row r="8" spans="1:5">
      <c r="A8" s="19">
        <v>105</v>
      </c>
      <c r="B8" s="19" t="s">
        <v>105</v>
      </c>
      <c r="C8" s="19" t="s">
        <v>102</v>
      </c>
      <c r="D8" s="18">
        <v>39474</v>
      </c>
      <c r="E8" s="17">
        <v>18247</v>
      </c>
    </row>
    <row r="9" spans="1:5">
      <c r="A9" s="19">
        <v>106</v>
      </c>
      <c r="B9" s="19" t="s">
        <v>104</v>
      </c>
      <c r="C9" s="19" t="s">
        <v>102</v>
      </c>
      <c r="D9" s="18">
        <v>39475</v>
      </c>
      <c r="E9" s="17">
        <v>18248</v>
      </c>
    </row>
    <row r="10" spans="1:5">
      <c r="A10" s="19">
        <v>107</v>
      </c>
      <c r="B10" s="19" t="s">
        <v>103</v>
      </c>
      <c r="C10" s="19" t="s">
        <v>102</v>
      </c>
      <c r="D10" s="18">
        <v>39476</v>
      </c>
      <c r="E10" s="17">
        <v>18249</v>
      </c>
    </row>
    <row r="11" spans="1:5">
      <c r="A11" s="19">
        <v>108</v>
      </c>
      <c r="B11" s="19" t="s">
        <v>101</v>
      </c>
      <c r="C11" s="19" t="s">
        <v>100</v>
      </c>
      <c r="D11" s="18">
        <v>39477</v>
      </c>
      <c r="E11" s="17">
        <v>18250</v>
      </c>
    </row>
    <row r="12" spans="1:5">
      <c r="A12" s="19">
        <v>109</v>
      </c>
      <c r="B12" s="19" t="s">
        <v>99</v>
      </c>
      <c r="C12" s="19" t="s">
        <v>98</v>
      </c>
      <c r="D12" s="18">
        <v>39478</v>
      </c>
      <c r="E12" s="17">
        <v>18251</v>
      </c>
    </row>
    <row r="13" spans="1:5">
      <c r="A13" s="19">
        <v>110</v>
      </c>
      <c r="B13" s="19" t="s">
        <v>97</v>
      </c>
      <c r="C13" s="19" t="s">
        <v>96</v>
      </c>
      <c r="D13" s="18">
        <v>39479</v>
      </c>
      <c r="E13" s="17">
        <v>18252</v>
      </c>
    </row>
    <row r="16" spans="1:5">
      <c r="A16" s="16" t="s">
        <v>95</v>
      </c>
      <c r="B16" s="16" t="s">
        <v>39</v>
      </c>
      <c r="C16" s="16" t="s">
        <v>94</v>
      </c>
      <c r="D16" s="16" t="s">
        <v>93</v>
      </c>
      <c r="E16" s="16" t="s">
        <v>92</v>
      </c>
    </row>
    <row r="17" spans="1:5">
      <c r="A17" s="10">
        <v>101</v>
      </c>
      <c r="B17" s="10" t="str">
        <f>VLOOKUP(B4,B4:B13,1,FALSE)</f>
        <v>Rohan Sharma</v>
      </c>
      <c r="C17" s="10" t="str">
        <f>VLOOKUP(C4,C4:C13,1,FALSE)</f>
        <v>Education</v>
      </c>
      <c r="D17" s="24">
        <f>VLOOKUP(D4,D4:D13,1,FALSE)</f>
        <v>39470</v>
      </c>
      <c r="E17" s="25">
        <f>VLOOKUP(E4,E4:E14,1,FALSE)</f>
        <v>18243</v>
      </c>
    </row>
    <row r="18" spans="1:5">
      <c r="A18" s="10">
        <v>102</v>
      </c>
      <c r="B18" s="10" t="str">
        <f>VLOOKUP(B5,B5:B14,1,FALSE)</f>
        <v>Priya Verma</v>
      </c>
      <c r="C18" s="10" t="str">
        <f t="shared" ref="C18:C19" si="0">VLOOKUP(C5,C5:C14,1,FALSE)</f>
        <v>IT</v>
      </c>
      <c r="D18" s="24">
        <f>VLOOKUP(D5,D4:D14,1,FALSE)</f>
        <v>39471</v>
      </c>
      <c r="E18" s="25">
        <f>VLOOKUP(E5,E4:E13,1,FALSE)</f>
        <v>18244</v>
      </c>
    </row>
    <row r="19" spans="1:5">
      <c r="A19" s="10">
        <v>103</v>
      </c>
      <c r="B19" s="10" t="str">
        <f>VLOOKUP(B6,B6:B15,1,FALSE)</f>
        <v>Arjun Kapoor</v>
      </c>
      <c r="C19" s="10" t="str">
        <f t="shared" si="0"/>
        <v>Finance</v>
      </c>
      <c r="D19" s="24">
        <f>VLOOKUP(D6,D6:D15,1,FALSE)</f>
        <v>39472</v>
      </c>
      <c r="E19" s="25">
        <f t="shared" ref="E19" si="1">VLOOKUP(E6,E6:E16,1,FALSE)</f>
        <v>18245</v>
      </c>
    </row>
  </sheetData>
  <pageMargins left="0.7" right="0.7" top="0.75" bottom="0.75" header="0.3" footer="0.3"/>
  <ignoredErrors>
    <ignoredError sqref="D18:E18" formula="1"/>
    <ignoredError sqref="D1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8FBD-8E71-499C-942D-F6D36B54CDD8}">
  <dimension ref="A1:K11"/>
  <sheetViews>
    <sheetView tabSelected="1" topLeftCell="A2" workbookViewId="0">
      <selection activeCell="K4" sqref="K4"/>
    </sheetView>
  </sheetViews>
  <sheetFormatPr defaultRowHeight="14.4"/>
  <cols>
    <col min="2" max="2" width="18.44140625" customWidth="1"/>
    <col min="7" max="7" width="9.5546875" customWidth="1"/>
    <col min="8" max="8" width="9.44140625" customWidth="1"/>
    <col min="9" max="9" width="16.5546875" customWidth="1"/>
    <col min="10" max="10" width="16.109375" customWidth="1"/>
    <col min="11" max="11" width="26.88671875" bestFit="1" customWidth="1"/>
  </cols>
  <sheetData>
    <row r="1" spans="1:11" ht="15" thickBot="1">
      <c r="A1" s="32" t="s">
        <v>111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1" ht="15" thickBot="1">
      <c r="A2" s="29" t="s">
        <v>0</v>
      </c>
      <c r="B2" s="30" t="s">
        <v>120</v>
      </c>
      <c r="C2" s="30" t="s">
        <v>112</v>
      </c>
      <c r="D2" s="30" t="s">
        <v>113</v>
      </c>
      <c r="E2" s="30" t="s">
        <v>114</v>
      </c>
      <c r="F2" s="30" t="s">
        <v>115</v>
      </c>
      <c r="G2" s="30" t="s">
        <v>116</v>
      </c>
      <c r="H2" s="30" t="s">
        <v>117</v>
      </c>
      <c r="I2" s="30" t="s">
        <v>118</v>
      </c>
      <c r="J2" s="31" t="s">
        <v>119</v>
      </c>
      <c r="K2" s="28" t="s">
        <v>132</v>
      </c>
    </row>
    <row r="3" spans="1:11">
      <c r="A3" s="26">
        <v>1</v>
      </c>
      <c r="B3" s="26" t="s">
        <v>121</v>
      </c>
      <c r="C3" s="26" t="s">
        <v>130</v>
      </c>
      <c r="D3" s="26" t="s">
        <v>130</v>
      </c>
      <c r="E3" s="26" t="s">
        <v>131</v>
      </c>
      <c r="F3" s="26" t="s">
        <v>130</v>
      </c>
      <c r="G3" s="26" t="s">
        <v>131</v>
      </c>
      <c r="H3" s="26" t="s">
        <v>131</v>
      </c>
      <c r="I3" s="26">
        <f>COUNTIF(C3:H3,"P")</f>
        <v>3</v>
      </c>
      <c r="J3" s="26">
        <f>COUNTIF(C3:H3,G3)</f>
        <v>3</v>
      </c>
      <c r="K3" s="19" t="str" cm="1">
        <f t="array" ref="K3">_xlfn.IFS(I3&gt;=7,"100%",I3&gt;=6,"90%",I3&gt;=5,"85%",I3&gt;=4,"75%",I3&gt;=3,"50%",I3&gt;=2,"25%",I3&gt;=1,"10%")</f>
        <v>50%</v>
      </c>
    </row>
    <row r="4" spans="1:11">
      <c r="A4" s="19">
        <v>2</v>
      </c>
      <c r="B4" s="19" t="s">
        <v>122</v>
      </c>
      <c r="C4" s="19" t="s">
        <v>130</v>
      </c>
      <c r="D4" s="19" t="s">
        <v>130</v>
      </c>
      <c r="E4" s="19" t="s">
        <v>130</v>
      </c>
      <c r="F4" s="19" t="s">
        <v>130</v>
      </c>
      <c r="G4" s="19" t="s">
        <v>131</v>
      </c>
      <c r="H4" s="19" t="s">
        <v>130</v>
      </c>
      <c r="I4" s="26">
        <f t="shared" ref="I4:I11" si="0">COUNTIF(C4:H4,"P")</f>
        <v>5</v>
      </c>
      <c r="J4" s="26">
        <f t="shared" ref="J4:J11" si="1">COUNTIF(C4:H4,G4)</f>
        <v>1</v>
      </c>
      <c r="K4" s="19" t="str" cm="1">
        <f t="array" ref="K4">_xlfn.IFS(I4&gt;=7,"100%",I4&gt;=6,"90%",I4&gt;=5,"85%",I4&gt;=4,"75%",I4&gt;=3,"50%",I4&gt;=2,"25%",I4&gt;=1,"10%")</f>
        <v>85%</v>
      </c>
    </row>
    <row r="5" spans="1:11">
      <c r="A5" s="19">
        <v>3</v>
      </c>
      <c r="B5" s="19" t="s">
        <v>123</v>
      </c>
      <c r="C5" s="19" t="s">
        <v>130</v>
      </c>
      <c r="D5" s="19" t="s">
        <v>130</v>
      </c>
      <c r="E5" s="19" t="s">
        <v>130</v>
      </c>
      <c r="F5" s="19" t="s">
        <v>130</v>
      </c>
      <c r="G5" s="19" t="s">
        <v>130</v>
      </c>
      <c r="H5" s="19" t="s">
        <v>130</v>
      </c>
      <c r="I5" s="26">
        <f t="shared" si="0"/>
        <v>6</v>
      </c>
      <c r="J5" s="26">
        <f t="shared" si="1"/>
        <v>6</v>
      </c>
      <c r="K5" s="19" t="str" cm="1">
        <f t="array" ref="K5">_xlfn.IFS(I5&gt;=7,"100%",I5&gt;=6,"90%",I5&gt;=5,"85%",I5&gt;=4,"75%",I5&gt;=3,"50%",I5&gt;=2,"25%",I5&gt;=1,"10%")</f>
        <v>90%</v>
      </c>
    </row>
    <row r="6" spans="1:11">
      <c r="A6" s="19">
        <v>4</v>
      </c>
      <c r="B6" s="19" t="s">
        <v>124</v>
      </c>
      <c r="C6" s="19" t="s">
        <v>131</v>
      </c>
      <c r="D6" s="19" t="s">
        <v>131</v>
      </c>
      <c r="E6" s="19" t="s">
        <v>131</v>
      </c>
      <c r="F6" s="19" t="s">
        <v>130</v>
      </c>
      <c r="G6" s="19" t="s">
        <v>130</v>
      </c>
      <c r="H6" s="19" t="s">
        <v>130</v>
      </c>
      <c r="I6" s="26">
        <f t="shared" si="0"/>
        <v>3</v>
      </c>
      <c r="J6" s="26">
        <f t="shared" si="1"/>
        <v>3</v>
      </c>
      <c r="K6" s="19" t="str" cm="1">
        <f t="array" ref="K6">_xlfn.IFS(I6&gt;=7,"100%",I6&gt;=6,"90%",I6&gt;=5,"85%",I6&gt;=4,"75%",I6&gt;=3,"50%",I6&gt;=2,"25%",I6&gt;=1,"10%")</f>
        <v>50%</v>
      </c>
    </row>
    <row r="7" spans="1:11">
      <c r="A7" s="19">
        <v>5</v>
      </c>
      <c r="B7" s="19" t="s">
        <v>125</v>
      </c>
      <c r="C7" s="19" t="s">
        <v>130</v>
      </c>
      <c r="D7" s="19" t="s">
        <v>130</v>
      </c>
      <c r="E7" s="19" t="s">
        <v>131</v>
      </c>
      <c r="F7" s="19" t="s">
        <v>130</v>
      </c>
      <c r="G7" s="19" t="s">
        <v>130</v>
      </c>
      <c r="H7" s="19" t="s">
        <v>130</v>
      </c>
      <c r="I7" s="26">
        <f t="shared" si="0"/>
        <v>5</v>
      </c>
      <c r="J7" s="26">
        <f t="shared" si="1"/>
        <v>5</v>
      </c>
      <c r="K7" s="19" t="str" cm="1">
        <f t="array" ref="K7">_xlfn.IFS(I7&gt;=7,"100%",I7&gt;=6,"90%",I7&gt;=5,"85%",I7&gt;=4,"75%",I7&gt;=3,"50%",I7&gt;=2,"25%",I7&gt;=1,"10%")</f>
        <v>85%</v>
      </c>
    </row>
    <row r="8" spans="1:11">
      <c r="A8" s="19">
        <v>6</v>
      </c>
      <c r="B8" s="19" t="s">
        <v>126</v>
      </c>
      <c r="C8" s="19" t="s">
        <v>131</v>
      </c>
      <c r="D8" s="19" t="s">
        <v>131</v>
      </c>
      <c r="E8" s="19" t="s">
        <v>131</v>
      </c>
      <c r="F8" s="19" t="s">
        <v>131</v>
      </c>
      <c r="G8" s="19" t="s">
        <v>131</v>
      </c>
      <c r="H8" s="19" t="s">
        <v>130</v>
      </c>
      <c r="I8" s="26">
        <f t="shared" si="0"/>
        <v>1</v>
      </c>
      <c r="J8" s="26">
        <f t="shared" si="1"/>
        <v>5</v>
      </c>
      <c r="K8" s="19" t="str" cm="1">
        <f t="array" ref="K8">_xlfn.IFS(I8&gt;=7,"100%",I8&gt;=6,"90%",I8&gt;=5,"85%",I8&gt;=4,"75%",I8&gt;=3,"50%",I8&gt;=2,"25%",I8&gt;=1,"10%")</f>
        <v>10%</v>
      </c>
    </row>
    <row r="9" spans="1:11">
      <c r="A9" s="19">
        <v>7</v>
      </c>
      <c r="B9" s="19" t="s">
        <v>127</v>
      </c>
      <c r="C9" s="19" t="s">
        <v>131</v>
      </c>
      <c r="D9" s="19" t="s">
        <v>131</v>
      </c>
      <c r="E9" s="19" t="s">
        <v>130</v>
      </c>
      <c r="F9" s="19" t="s">
        <v>130</v>
      </c>
      <c r="G9" s="19" t="s">
        <v>130</v>
      </c>
      <c r="H9" s="19" t="s">
        <v>130</v>
      </c>
      <c r="I9" s="26">
        <f t="shared" si="0"/>
        <v>4</v>
      </c>
      <c r="J9" s="26">
        <f t="shared" si="1"/>
        <v>4</v>
      </c>
      <c r="K9" s="19" t="str" cm="1">
        <f t="array" ref="K9">_xlfn.IFS(I9&gt;=7,"100%",I9&gt;=6,"90%",I9&gt;=5,"85%",I9&gt;=4,"75%",I9&gt;=3,"50%",I9&gt;=2,"25%",I9&gt;=1,"10%")</f>
        <v>75%</v>
      </c>
    </row>
    <row r="10" spans="1:11">
      <c r="A10" s="19">
        <v>8</v>
      </c>
      <c r="B10" s="27" t="s">
        <v>129</v>
      </c>
      <c r="C10" s="19" t="s">
        <v>130</v>
      </c>
      <c r="D10" s="19" t="s">
        <v>130</v>
      </c>
      <c r="E10" s="19" t="s">
        <v>131</v>
      </c>
      <c r="F10" s="19" t="s">
        <v>131</v>
      </c>
      <c r="G10" s="19" t="s">
        <v>131</v>
      </c>
      <c r="H10" s="19" t="s">
        <v>131</v>
      </c>
      <c r="I10" s="26">
        <f t="shared" si="0"/>
        <v>2</v>
      </c>
      <c r="J10" s="26">
        <f t="shared" si="1"/>
        <v>4</v>
      </c>
      <c r="K10" s="19" t="str" cm="1">
        <f t="array" ref="K10">_xlfn.IFS(I10&gt;=7,"100%",I10&gt;=6,"90%",I10&gt;=5,"85%",I10&gt;=4,"75%",I10&gt;=3,"50%",I10&gt;=2,"25%",I10&gt;=1,"10%")</f>
        <v>25%</v>
      </c>
    </row>
    <row r="11" spans="1:11">
      <c r="A11" s="19">
        <v>9</v>
      </c>
      <c r="B11" s="19" t="s">
        <v>128</v>
      </c>
      <c r="C11" s="19" t="s">
        <v>131</v>
      </c>
      <c r="D11" s="19" t="s">
        <v>131</v>
      </c>
      <c r="E11" s="19" t="s">
        <v>131</v>
      </c>
      <c r="F11" s="19" t="s">
        <v>131</v>
      </c>
      <c r="G11" s="19" t="s">
        <v>131</v>
      </c>
      <c r="H11" s="19" t="s">
        <v>130</v>
      </c>
      <c r="I11" s="26">
        <f t="shared" si="0"/>
        <v>1</v>
      </c>
      <c r="J11" s="26">
        <f t="shared" si="1"/>
        <v>5</v>
      </c>
      <c r="K11" s="19" t="str" cm="1">
        <f t="array" ref="K11">_xlfn.IFS(I11&gt;=7,"100%",I11&gt;=6,"90%",I11&gt;=5,"85%",I11&gt;=4,"75%",I11&gt;=3,"50%",I11&gt;=2,"25%",I11&gt;=1,"10%")</f>
        <v>10%</v>
      </c>
    </row>
  </sheetData>
  <conditionalFormatting sqref="C3:H11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tiwari</dc:creator>
  <cp:lastModifiedBy>ritesh tiwari</cp:lastModifiedBy>
  <dcterms:created xsi:type="dcterms:W3CDTF">2025-03-20T04:11:22Z</dcterms:created>
  <dcterms:modified xsi:type="dcterms:W3CDTF">2025-04-30T14:14:56Z</dcterms:modified>
</cp:coreProperties>
</file>